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30" yWindow="60" windowWidth="16470" windowHeight="11760" activeTab="1"/>
  </bookViews>
  <sheets>
    <sheet name="Notes" sheetId="7" r:id="rId1"/>
    <sheet name="AE6 Calc" sheetId="2" r:id="rId2"/>
    <sheet name="PM Profile" sheetId="3" r:id="rId3"/>
    <sheet name="Reference" sheetId="4" r:id="rId4"/>
    <sheet name="PM Species" sheetId="5" r:id="rId5"/>
    <sheet name="Keyword" sheetId="6" r:id="rId6"/>
  </sheets>
  <calcPr calcId="145621"/>
</workbook>
</file>

<file path=xl/calcChain.xml><?xml version="1.0" encoding="utf-8"?>
<calcChain xmlns="http://schemas.openxmlformats.org/spreadsheetml/2006/main">
  <c r="AX3" i="2" l="1"/>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AX8" i="2"/>
  <c r="AY8" i="2"/>
  <c r="AZ8" i="2"/>
  <c r="BA8" i="2"/>
  <c r="BB8" i="2"/>
  <c r="BC8" i="2"/>
  <c r="BD8" i="2"/>
  <c r="BE8" i="2"/>
  <c r="BF8" i="2"/>
  <c r="BG8" i="2"/>
  <c r="BH8" i="2"/>
  <c r="BI8" i="2"/>
  <c r="BJ8" i="2"/>
  <c r="BK8" i="2"/>
  <c r="BL8" i="2"/>
  <c r="BM8" i="2"/>
  <c r="BN8" i="2"/>
  <c r="BO8" i="2"/>
  <c r="BP8" i="2"/>
  <c r="BQ8" i="2"/>
  <c r="BR8" i="2"/>
  <c r="BS8" i="2"/>
  <c r="BT8" i="2"/>
  <c r="BU8" i="2"/>
  <c r="BV8" i="2"/>
  <c r="BW8" i="2"/>
  <c r="BX8" i="2"/>
  <c r="BY8" i="2"/>
  <c r="BZ8" i="2"/>
  <c r="CA8" i="2"/>
  <c r="CB8" i="2"/>
  <c r="CC8" i="2"/>
  <c r="CD8" i="2"/>
  <c r="AX9" i="2"/>
  <c r="AY9" i="2"/>
  <c r="AZ9" i="2"/>
  <c r="BA9" i="2"/>
  <c r="BB9" i="2"/>
  <c r="BC9" i="2"/>
  <c r="BD9" i="2"/>
  <c r="BE9" i="2"/>
  <c r="BF9" i="2"/>
  <c r="BG9" i="2"/>
  <c r="BH9" i="2"/>
  <c r="BI9" i="2"/>
  <c r="BJ9" i="2"/>
  <c r="BK9" i="2"/>
  <c r="BL9" i="2"/>
  <c r="BM9" i="2"/>
  <c r="BN9" i="2"/>
  <c r="BO9" i="2"/>
  <c r="BP9" i="2"/>
  <c r="BQ9" i="2"/>
  <c r="BR9" i="2"/>
  <c r="BS9" i="2"/>
  <c r="BT9" i="2"/>
  <c r="BU9" i="2"/>
  <c r="BV9" i="2"/>
  <c r="BW9" i="2"/>
  <c r="BX9" i="2"/>
  <c r="BY9" i="2"/>
  <c r="BZ9" i="2"/>
  <c r="CA9" i="2"/>
  <c r="CB9" i="2"/>
  <c r="CC9" i="2"/>
  <c r="CD9" i="2"/>
  <c r="AX10" i="2"/>
  <c r="AY10" i="2"/>
  <c r="AZ10" i="2"/>
  <c r="BA10" i="2"/>
  <c r="BB10" i="2"/>
  <c r="BC10" i="2"/>
  <c r="BD10" i="2"/>
  <c r="BE10" i="2"/>
  <c r="BF10" i="2"/>
  <c r="BG10" i="2"/>
  <c r="BH10" i="2"/>
  <c r="BI10" i="2"/>
  <c r="BJ10" i="2"/>
  <c r="BK10" i="2"/>
  <c r="BL10" i="2"/>
  <c r="BM10" i="2"/>
  <c r="BN10" i="2"/>
  <c r="BO10" i="2"/>
  <c r="BP10" i="2"/>
  <c r="BQ10" i="2"/>
  <c r="BR10" i="2"/>
  <c r="BS10" i="2"/>
  <c r="BT10" i="2"/>
  <c r="BU10" i="2"/>
  <c r="BV10" i="2"/>
  <c r="BW10" i="2"/>
  <c r="BX10" i="2"/>
  <c r="BY10" i="2"/>
  <c r="BZ10" i="2"/>
  <c r="CA10" i="2"/>
  <c r="CB10" i="2"/>
  <c r="CC10" i="2"/>
  <c r="CD10"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AX12" i="2"/>
  <c r="AY12" i="2"/>
  <c r="AZ12" i="2"/>
  <c r="BA12" i="2"/>
  <c r="BB12" i="2"/>
  <c r="BC12" i="2"/>
  <c r="BD12" i="2"/>
  <c r="BE12" i="2"/>
  <c r="BF12" i="2"/>
  <c r="BG12" i="2"/>
  <c r="BH12" i="2"/>
  <c r="BI12" i="2"/>
  <c r="BJ12" i="2"/>
  <c r="BK12" i="2"/>
  <c r="BL12" i="2"/>
  <c r="BM12" i="2"/>
  <c r="BN12" i="2"/>
  <c r="BO12" i="2"/>
  <c r="BP12" i="2"/>
  <c r="BQ12" i="2"/>
  <c r="BR12" i="2"/>
  <c r="BS12" i="2"/>
  <c r="BT12" i="2"/>
  <c r="BU12" i="2"/>
  <c r="BV12" i="2"/>
  <c r="BW12" i="2"/>
  <c r="BX12" i="2"/>
  <c r="BY12" i="2"/>
  <c r="BZ12" i="2"/>
  <c r="CA12" i="2"/>
  <c r="CB12" i="2"/>
  <c r="CC12" i="2"/>
  <c r="CD12" i="2"/>
  <c r="AX13" i="2"/>
  <c r="AY13" i="2"/>
  <c r="AZ13" i="2"/>
  <c r="BA13" i="2"/>
  <c r="BB13" i="2"/>
  <c r="BC13" i="2"/>
  <c r="BD13" i="2"/>
  <c r="BE13" i="2"/>
  <c r="BF13" i="2"/>
  <c r="BG13" i="2"/>
  <c r="BH13" i="2"/>
  <c r="BI13" i="2"/>
  <c r="BJ13" i="2"/>
  <c r="BK13" i="2"/>
  <c r="BL13" i="2"/>
  <c r="BM13" i="2"/>
  <c r="BN13" i="2"/>
  <c r="BO13" i="2"/>
  <c r="BP13" i="2"/>
  <c r="BQ13" i="2"/>
  <c r="BR13" i="2"/>
  <c r="BS13" i="2"/>
  <c r="BT13" i="2"/>
  <c r="BU13" i="2"/>
  <c r="BV13" i="2"/>
  <c r="BW13" i="2"/>
  <c r="BX13" i="2"/>
  <c r="BY13" i="2"/>
  <c r="BZ13" i="2"/>
  <c r="CA13" i="2"/>
  <c r="CB13" i="2"/>
  <c r="CC13" i="2"/>
  <c r="CD13"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AX15" i="2"/>
  <c r="AY15" i="2"/>
  <c r="AZ15" i="2"/>
  <c r="BA15" i="2"/>
  <c r="BB15" i="2"/>
  <c r="BC15" i="2"/>
  <c r="BD1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AX17" i="2"/>
  <c r="AY17" i="2"/>
  <c r="AZ17" i="2"/>
  <c r="BA17" i="2"/>
  <c r="BB17" i="2"/>
  <c r="BC17" i="2"/>
  <c r="BD17" i="2"/>
  <c r="BE17" i="2"/>
  <c r="BF17" i="2"/>
  <c r="BG17" i="2"/>
  <c r="BH17" i="2"/>
  <c r="BI17" i="2"/>
  <c r="BJ17" i="2"/>
  <c r="BK17" i="2"/>
  <c r="BL17" i="2"/>
  <c r="BM17" i="2"/>
  <c r="BN17" i="2"/>
  <c r="BO17" i="2"/>
  <c r="BP17" i="2"/>
  <c r="BQ17" i="2"/>
  <c r="BR17" i="2"/>
  <c r="BS17" i="2"/>
  <c r="BT17" i="2"/>
  <c r="BU17" i="2"/>
  <c r="BV17" i="2"/>
  <c r="BW17" i="2"/>
  <c r="BX17" i="2"/>
  <c r="BY17" i="2"/>
  <c r="BZ17" i="2"/>
  <c r="CA17" i="2"/>
  <c r="CB17" i="2"/>
  <c r="CC17" i="2"/>
  <c r="CD17" i="2"/>
  <c r="AX18" i="2"/>
  <c r="AY18" i="2"/>
  <c r="AZ18" i="2"/>
  <c r="BA18" i="2"/>
  <c r="BB18" i="2"/>
  <c r="BC18" i="2"/>
  <c r="BD18" i="2"/>
  <c r="BE18" i="2"/>
  <c r="BF18" i="2"/>
  <c r="BG18" i="2"/>
  <c r="BH18" i="2"/>
  <c r="BI18" i="2"/>
  <c r="BJ18" i="2"/>
  <c r="BK18" i="2"/>
  <c r="BL18" i="2"/>
  <c r="BM18" i="2"/>
  <c r="BN18" i="2"/>
  <c r="BO18" i="2"/>
  <c r="BP18" i="2"/>
  <c r="BQ18" i="2"/>
  <c r="BR18" i="2"/>
  <c r="BS18" i="2"/>
  <c r="BT18" i="2"/>
  <c r="BU18" i="2"/>
  <c r="BV18" i="2"/>
  <c r="BW18" i="2"/>
  <c r="BX18" i="2"/>
  <c r="BY18" i="2"/>
  <c r="BZ18" i="2"/>
  <c r="CA18" i="2"/>
  <c r="CB18" i="2"/>
  <c r="CC18" i="2"/>
  <c r="CD18"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AX20" i="2"/>
  <c r="AY20" i="2"/>
  <c r="AZ20" i="2"/>
  <c r="BA20" i="2"/>
  <c r="BB20" i="2"/>
  <c r="BC20" i="2"/>
  <c r="BD20" i="2"/>
  <c r="BE20" i="2"/>
  <c r="BF20" i="2"/>
  <c r="BG20" i="2"/>
  <c r="BH20" i="2"/>
  <c r="BI20" i="2"/>
  <c r="BJ20" i="2"/>
  <c r="BK20" i="2"/>
  <c r="BL20" i="2"/>
  <c r="BM20" i="2"/>
  <c r="BN20" i="2"/>
  <c r="BO20" i="2"/>
  <c r="BP20" i="2"/>
  <c r="BQ20" i="2"/>
  <c r="BR20" i="2"/>
  <c r="BS20" i="2"/>
  <c r="BT20" i="2"/>
  <c r="BU20" i="2"/>
  <c r="BV20" i="2"/>
  <c r="BW20" i="2"/>
  <c r="BX20" i="2"/>
  <c r="BY20" i="2"/>
  <c r="BZ20" i="2"/>
  <c r="CA20" i="2"/>
  <c r="CB20" i="2"/>
  <c r="CC20" i="2"/>
  <c r="CD20" i="2"/>
  <c r="AX21" i="2"/>
  <c r="AY21" i="2"/>
  <c r="AZ21" i="2"/>
  <c r="BA21" i="2"/>
  <c r="BB21" i="2"/>
  <c r="BC21" i="2"/>
  <c r="BD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AX22" i="2"/>
  <c r="AY22" i="2"/>
  <c r="AZ22" i="2"/>
  <c r="BA22" i="2"/>
  <c r="BB22" i="2"/>
  <c r="BC22" i="2"/>
  <c r="BD22"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AX24" i="2"/>
  <c r="AY24" i="2"/>
  <c r="AZ24" i="2"/>
  <c r="BA24" i="2"/>
  <c r="BB24" i="2"/>
  <c r="BC24" i="2"/>
  <c r="BD24" i="2"/>
  <c r="BE24" i="2"/>
  <c r="BF24" i="2"/>
  <c r="BG24" i="2"/>
  <c r="BH24" i="2"/>
  <c r="BI24" i="2"/>
  <c r="BJ24" i="2"/>
  <c r="BK24" i="2"/>
  <c r="BL24" i="2"/>
  <c r="BM24" i="2"/>
  <c r="BN24" i="2"/>
  <c r="BO24" i="2"/>
  <c r="BP24" i="2"/>
  <c r="BQ24" i="2"/>
  <c r="BR24" i="2"/>
  <c r="BS24" i="2"/>
  <c r="BT24" i="2"/>
  <c r="BU24" i="2"/>
  <c r="BV24" i="2"/>
  <c r="BW24" i="2"/>
  <c r="BX24" i="2"/>
  <c r="BY24" i="2"/>
  <c r="BZ24" i="2"/>
  <c r="CA24" i="2"/>
  <c r="CB24" i="2"/>
  <c r="CC24" i="2"/>
  <c r="CD24" i="2"/>
  <c r="AX25" i="2"/>
  <c r="AY25" i="2"/>
  <c r="AZ25" i="2"/>
  <c r="BA25" i="2"/>
  <c r="BB25" i="2"/>
  <c r="BC25" i="2"/>
  <c r="BD25" i="2"/>
  <c r="BE25" i="2"/>
  <c r="BF25" i="2"/>
  <c r="BG25" i="2"/>
  <c r="BH25" i="2"/>
  <c r="BI25" i="2"/>
  <c r="BJ25" i="2"/>
  <c r="BK25" i="2"/>
  <c r="BL25" i="2"/>
  <c r="BM25" i="2"/>
  <c r="BN25" i="2"/>
  <c r="BO25" i="2"/>
  <c r="BP25" i="2"/>
  <c r="BQ25" i="2"/>
  <c r="BR25" i="2"/>
  <c r="BS25" i="2"/>
  <c r="BT25" i="2"/>
  <c r="BU25" i="2"/>
  <c r="BV25" i="2"/>
  <c r="BW25" i="2"/>
  <c r="BX25" i="2"/>
  <c r="BY25" i="2"/>
  <c r="BZ25" i="2"/>
  <c r="CA25" i="2"/>
  <c r="CB25" i="2"/>
  <c r="CC25" i="2"/>
  <c r="CD25" i="2"/>
  <c r="AX26" i="2"/>
  <c r="AY26" i="2"/>
  <c r="AZ26" i="2"/>
  <c r="BA26" i="2"/>
  <c r="BB26" i="2"/>
  <c r="BC26" i="2"/>
  <c r="BD26" i="2"/>
  <c r="BE26" i="2"/>
  <c r="BF26" i="2"/>
  <c r="BG26" i="2"/>
  <c r="BH26" i="2"/>
  <c r="BI26" i="2"/>
  <c r="BJ26" i="2"/>
  <c r="BK26" i="2"/>
  <c r="BL26" i="2"/>
  <c r="BM26" i="2"/>
  <c r="BN26" i="2"/>
  <c r="BO26" i="2"/>
  <c r="BP26" i="2"/>
  <c r="BQ26" i="2"/>
  <c r="BR26" i="2"/>
  <c r="BS26" i="2"/>
  <c r="BT26" i="2"/>
  <c r="BU26" i="2"/>
  <c r="BV26" i="2"/>
  <c r="BW26" i="2"/>
  <c r="BX26" i="2"/>
  <c r="BY26" i="2"/>
  <c r="BZ26" i="2"/>
  <c r="CA26" i="2"/>
  <c r="CB26" i="2"/>
  <c r="CC26" i="2"/>
  <c r="CD26"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AX28" i="2"/>
  <c r="AY28" i="2"/>
  <c r="AZ28" i="2"/>
  <c r="BA28" i="2"/>
  <c r="BB28" i="2"/>
  <c r="BC28" i="2"/>
  <c r="BD28"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AX29" i="2"/>
  <c r="AY29" i="2"/>
  <c r="AZ29" i="2"/>
  <c r="BA29" i="2"/>
  <c r="BB29" i="2"/>
  <c r="BC29" i="2"/>
  <c r="BD29" i="2"/>
  <c r="BE29" i="2"/>
  <c r="BF29" i="2"/>
  <c r="BG29" i="2"/>
  <c r="BH29" i="2"/>
  <c r="BI29" i="2"/>
  <c r="BJ29" i="2"/>
  <c r="BK29" i="2"/>
  <c r="BL29" i="2"/>
  <c r="BM29" i="2"/>
  <c r="BN29" i="2"/>
  <c r="BO29" i="2"/>
  <c r="BP29" i="2"/>
  <c r="BQ29" i="2"/>
  <c r="BR29" i="2"/>
  <c r="BS29" i="2"/>
  <c r="BT29" i="2"/>
  <c r="BU29" i="2"/>
  <c r="BV29" i="2"/>
  <c r="BW29" i="2"/>
  <c r="BX29" i="2"/>
  <c r="BY29" i="2"/>
  <c r="BZ29" i="2"/>
  <c r="CA29" i="2"/>
  <c r="CB29" i="2"/>
  <c r="CC29" i="2"/>
  <c r="CD29"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AX31" i="2"/>
  <c r="AY31" i="2"/>
  <c r="AZ31" i="2"/>
  <c r="BA31" i="2"/>
  <c r="BB31" i="2"/>
  <c r="BC31" i="2"/>
  <c r="BD31" i="2"/>
  <c r="BE31" i="2"/>
  <c r="BF31" i="2"/>
  <c r="BG31" i="2"/>
  <c r="BH31" i="2"/>
  <c r="BI31" i="2"/>
  <c r="BJ31" i="2"/>
  <c r="BK31" i="2"/>
  <c r="BL31" i="2"/>
  <c r="BM31" i="2"/>
  <c r="BN31" i="2"/>
  <c r="BO31" i="2"/>
  <c r="BP31" i="2"/>
  <c r="BQ31" i="2"/>
  <c r="BR31" i="2"/>
  <c r="BS31" i="2"/>
  <c r="BT31" i="2"/>
  <c r="BU31" i="2"/>
  <c r="BV31" i="2"/>
  <c r="BW31" i="2"/>
  <c r="BX31" i="2"/>
  <c r="BY31" i="2"/>
  <c r="BZ31" i="2"/>
  <c r="CA31" i="2"/>
  <c r="CB31" i="2"/>
  <c r="CC31" i="2"/>
  <c r="CD31" i="2"/>
  <c r="AX32" i="2"/>
  <c r="AY32" i="2"/>
  <c r="AZ32" i="2"/>
  <c r="BA32" i="2"/>
  <c r="BB32" i="2"/>
  <c r="BC32" i="2"/>
  <c r="BD32" i="2"/>
  <c r="BE32" i="2"/>
  <c r="BF32" i="2"/>
  <c r="BG32" i="2"/>
  <c r="BH32" i="2"/>
  <c r="BI32" i="2"/>
  <c r="BJ32" i="2"/>
  <c r="BK32" i="2"/>
  <c r="BL32" i="2"/>
  <c r="BM32" i="2"/>
  <c r="BN32" i="2"/>
  <c r="BO32" i="2"/>
  <c r="BP32" i="2"/>
  <c r="BQ32" i="2"/>
  <c r="BR32" i="2"/>
  <c r="BS32" i="2"/>
  <c r="BT32" i="2"/>
  <c r="BU32" i="2"/>
  <c r="BV32" i="2"/>
  <c r="BW32" i="2"/>
  <c r="BX32" i="2"/>
  <c r="BY32" i="2"/>
  <c r="BZ32" i="2"/>
  <c r="CA32" i="2"/>
  <c r="CB32" i="2"/>
  <c r="CC32" i="2"/>
  <c r="CD32" i="2"/>
  <c r="AX33" i="2"/>
  <c r="AY33" i="2"/>
  <c r="AZ33" i="2"/>
  <c r="BA33" i="2"/>
  <c r="BB33" i="2"/>
  <c r="BC33" i="2"/>
  <c r="BD33" i="2"/>
  <c r="BE33" i="2"/>
  <c r="BF33" i="2"/>
  <c r="BG33" i="2"/>
  <c r="BH33" i="2"/>
  <c r="BI33" i="2"/>
  <c r="BJ33" i="2"/>
  <c r="BK33" i="2"/>
  <c r="BL33" i="2"/>
  <c r="BM33" i="2"/>
  <c r="BN33" i="2"/>
  <c r="BO33" i="2"/>
  <c r="BP33" i="2"/>
  <c r="BQ33" i="2"/>
  <c r="BR33" i="2"/>
  <c r="BS33" i="2"/>
  <c r="BT33" i="2"/>
  <c r="BU33" i="2"/>
  <c r="BV33" i="2"/>
  <c r="BW33" i="2"/>
  <c r="BX33" i="2"/>
  <c r="BY33" i="2"/>
  <c r="BZ33" i="2"/>
  <c r="CA33" i="2"/>
  <c r="CB33" i="2"/>
  <c r="CC33" i="2"/>
  <c r="CD33" i="2"/>
  <c r="AX34" i="2"/>
  <c r="AY34" i="2"/>
  <c r="AZ34" i="2"/>
  <c r="BA34" i="2"/>
  <c r="BB34" i="2"/>
  <c r="BC34" i="2"/>
  <c r="BD34" i="2"/>
  <c r="BE34" i="2"/>
  <c r="BF34" i="2"/>
  <c r="BG34" i="2"/>
  <c r="BH34" i="2"/>
  <c r="BI34" i="2"/>
  <c r="BJ34" i="2"/>
  <c r="BK34" i="2"/>
  <c r="BL34" i="2"/>
  <c r="BM34" i="2"/>
  <c r="BN34" i="2"/>
  <c r="BO34" i="2"/>
  <c r="BP34" i="2"/>
  <c r="BQ34" i="2"/>
  <c r="BR34" i="2"/>
  <c r="BS34" i="2"/>
  <c r="BT34" i="2"/>
  <c r="BU34" i="2"/>
  <c r="BV34" i="2"/>
  <c r="BW34" i="2"/>
  <c r="BX34" i="2"/>
  <c r="BY34" i="2"/>
  <c r="BZ34" i="2"/>
  <c r="CA34" i="2"/>
  <c r="CB34" i="2"/>
  <c r="CC34" i="2"/>
  <c r="CD34"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 i="2"/>
  <c r="AJ37" i="2" l="1"/>
  <c r="AH37" i="2"/>
  <c r="AF37" i="2"/>
  <c r="AD37" i="2"/>
  <c r="AB37" i="2"/>
  <c r="Z37" i="2"/>
  <c r="X37" i="2"/>
  <c r="V37" i="2"/>
  <c r="T37" i="2"/>
  <c r="R37" i="2"/>
  <c r="P37" i="2"/>
  <c r="N37" i="2"/>
  <c r="L37" i="2"/>
  <c r="J37" i="2"/>
  <c r="H37" i="2"/>
  <c r="F37" i="2"/>
  <c r="D37" i="2"/>
  <c r="AP6" i="2"/>
  <c r="AP7" i="2"/>
  <c r="AP8" i="2"/>
  <c r="AP9" i="2"/>
  <c r="AP10" i="2"/>
  <c r="AP11" i="2"/>
  <c r="AP12" i="2"/>
  <c r="AP5" i="2"/>
  <c r="AO6" i="2"/>
  <c r="AO7" i="2"/>
  <c r="AO8" i="2"/>
  <c r="AO9" i="2"/>
  <c r="AO10" i="2"/>
  <c r="AO11" i="2"/>
  <c r="AO12" i="2"/>
  <c r="AO5" i="2"/>
  <c r="BP140" i="2"/>
  <c r="BO140" i="2"/>
  <c r="BN140" i="2"/>
  <c r="BM140" i="2"/>
  <c r="BL140" i="2"/>
  <c r="BK140" i="2"/>
  <c r="BJ140" i="2"/>
  <c r="BI140" i="2"/>
  <c r="BH140" i="2"/>
  <c r="BG140" i="2"/>
  <c r="BF140" i="2"/>
  <c r="BE140" i="2"/>
  <c r="BD140" i="2"/>
  <c r="BC140" i="2"/>
  <c r="BB140" i="2"/>
  <c r="BA140" i="2"/>
  <c r="AZ140" i="2"/>
  <c r="AY140" i="2"/>
  <c r="AX140" i="2"/>
  <c r="AW140" i="2"/>
  <c r="AV140" i="2"/>
  <c r="AU140" i="2"/>
  <c r="AT140" i="2"/>
  <c r="AS140" i="2"/>
  <c r="AR140" i="2"/>
  <c r="AQ140" i="2"/>
  <c r="AP139" i="2"/>
  <c r="AO139" i="2"/>
  <c r="AN139" i="2"/>
  <c r="AM140" i="2"/>
  <c r="AL140" i="2"/>
  <c r="AK140" i="2"/>
  <c r="AJ140" i="2"/>
  <c r="AI140" i="2"/>
  <c r="AH140" i="2"/>
  <c r="AG140" i="2"/>
  <c r="AF140" i="2"/>
  <c r="AE140" i="2"/>
  <c r="AD140" i="2"/>
  <c r="AC140" i="2"/>
  <c r="AB140" i="2"/>
  <c r="AA140" i="2"/>
  <c r="Z140" i="2"/>
  <c r="Y140" i="2"/>
  <c r="X140" i="2"/>
  <c r="W140" i="2"/>
  <c r="V140" i="2"/>
  <c r="U140" i="2"/>
  <c r="T140" i="2"/>
  <c r="S140" i="2"/>
  <c r="R140" i="2"/>
  <c r="Q140" i="2"/>
  <c r="P140" i="2"/>
  <c r="O140" i="2"/>
  <c r="N140" i="2"/>
  <c r="M140" i="2"/>
  <c r="L140" i="2"/>
  <c r="K140" i="2"/>
  <c r="J140" i="2"/>
  <c r="I140" i="2"/>
  <c r="H140" i="2"/>
  <c r="G140" i="2"/>
  <c r="F140" i="2"/>
  <c r="E140" i="2"/>
  <c r="D140" i="2"/>
  <c r="B140" i="2"/>
  <c r="BP139" i="2"/>
  <c r="BO139" i="2"/>
  <c r="BN139" i="2"/>
  <c r="BM139" i="2"/>
  <c r="BL139" i="2"/>
  <c r="BK139" i="2"/>
  <c r="BJ139" i="2"/>
  <c r="BI139" i="2"/>
  <c r="BH139" i="2"/>
  <c r="BG139" i="2"/>
  <c r="BF139" i="2"/>
  <c r="BE139" i="2"/>
  <c r="BD139" i="2"/>
  <c r="BC139" i="2"/>
  <c r="BB139" i="2"/>
  <c r="BA139" i="2"/>
  <c r="AZ139" i="2"/>
  <c r="AY139" i="2"/>
  <c r="AX139" i="2"/>
  <c r="AW139" i="2"/>
  <c r="AV139" i="2"/>
  <c r="AU139" i="2"/>
  <c r="AT139" i="2"/>
  <c r="AS139" i="2"/>
  <c r="AR139" i="2"/>
  <c r="AQ139" i="2"/>
  <c r="AP138" i="2"/>
  <c r="AO138" i="2"/>
  <c r="AN138" i="2"/>
  <c r="AM139" i="2"/>
  <c r="AL139" i="2"/>
  <c r="AK139" i="2"/>
  <c r="AJ139" i="2"/>
  <c r="AI139" i="2"/>
  <c r="AH139" i="2"/>
  <c r="AG139" i="2"/>
  <c r="AF139" i="2"/>
  <c r="AE139" i="2"/>
  <c r="AD139" i="2"/>
  <c r="AC139" i="2"/>
  <c r="AB139" i="2"/>
  <c r="AA139" i="2"/>
  <c r="Z139" i="2"/>
  <c r="Y139" i="2"/>
  <c r="X139" i="2"/>
  <c r="W139" i="2"/>
  <c r="V139" i="2"/>
  <c r="U139" i="2"/>
  <c r="T139" i="2"/>
  <c r="S139" i="2"/>
  <c r="R139" i="2"/>
  <c r="Q139" i="2"/>
  <c r="P139" i="2"/>
  <c r="O139" i="2"/>
  <c r="N139" i="2"/>
  <c r="M139" i="2"/>
  <c r="L139" i="2"/>
  <c r="K139" i="2"/>
  <c r="J139" i="2"/>
  <c r="I139" i="2"/>
  <c r="H139" i="2"/>
  <c r="G139" i="2"/>
  <c r="F139" i="2"/>
  <c r="E139" i="2"/>
  <c r="D139" i="2"/>
  <c r="B139" i="2"/>
  <c r="BP138" i="2"/>
  <c r="BO138" i="2"/>
  <c r="BN138" i="2"/>
  <c r="BM138" i="2"/>
  <c r="BL138" i="2"/>
  <c r="BK138" i="2"/>
  <c r="BJ138" i="2"/>
  <c r="BI138" i="2"/>
  <c r="BH138" i="2"/>
  <c r="BG138" i="2"/>
  <c r="BF138" i="2"/>
  <c r="BE138" i="2"/>
  <c r="BD138" i="2"/>
  <c r="BC138" i="2"/>
  <c r="BB138" i="2"/>
  <c r="BA138" i="2"/>
  <c r="AZ138" i="2"/>
  <c r="AY138" i="2"/>
  <c r="AX138" i="2"/>
  <c r="AW138" i="2"/>
  <c r="AV138" i="2"/>
  <c r="AU138" i="2"/>
  <c r="AT138" i="2"/>
  <c r="AS138" i="2"/>
  <c r="AR138" i="2"/>
  <c r="AQ138" i="2"/>
  <c r="AP137" i="2"/>
  <c r="AO137" i="2"/>
  <c r="AN137" i="2"/>
  <c r="AM138" i="2"/>
  <c r="AL138" i="2"/>
  <c r="AK138" i="2"/>
  <c r="AJ138" i="2"/>
  <c r="AI138" i="2"/>
  <c r="AH138" i="2"/>
  <c r="AG138" i="2"/>
  <c r="AF138" i="2"/>
  <c r="AE138" i="2"/>
  <c r="AD138" i="2"/>
  <c r="AC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B138" i="2"/>
  <c r="BP137" i="2"/>
  <c r="BO137" i="2"/>
  <c r="BN137" i="2"/>
  <c r="BM137" i="2"/>
  <c r="BL137" i="2"/>
  <c r="BK137" i="2"/>
  <c r="BJ137" i="2"/>
  <c r="BI137" i="2"/>
  <c r="BH137" i="2"/>
  <c r="BG137" i="2"/>
  <c r="BF137" i="2"/>
  <c r="BE137" i="2"/>
  <c r="BD137" i="2"/>
  <c r="BC137" i="2"/>
  <c r="BB137" i="2"/>
  <c r="BA137" i="2"/>
  <c r="AZ137" i="2"/>
  <c r="AY137" i="2"/>
  <c r="AX137" i="2"/>
  <c r="AW137" i="2"/>
  <c r="AV137" i="2"/>
  <c r="AU137" i="2"/>
  <c r="AT137" i="2"/>
  <c r="AS137" i="2"/>
  <c r="AR137" i="2"/>
  <c r="AQ137" i="2"/>
  <c r="AP136" i="2"/>
  <c r="AO136" i="2"/>
  <c r="AN136" i="2"/>
  <c r="AM137" i="2"/>
  <c r="AL137" i="2"/>
  <c r="AK137" i="2"/>
  <c r="AJ137" i="2"/>
  <c r="AI137" i="2"/>
  <c r="AH137" i="2"/>
  <c r="AG137" i="2"/>
  <c r="AF137" i="2"/>
  <c r="AE137" i="2"/>
  <c r="AD137" i="2"/>
  <c r="AC137" i="2"/>
  <c r="AB137" i="2"/>
  <c r="AA137" i="2"/>
  <c r="Z137" i="2"/>
  <c r="Y137" i="2"/>
  <c r="X137" i="2"/>
  <c r="W137" i="2"/>
  <c r="V137" i="2"/>
  <c r="U137" i="2"/>
  <c r="T137" i="2"/>
  <c r="S137" i="2"/>
  <c r="R137" i="2"/>
  <c r="Q137" i="2"/>
  <c r="P137" i="2"/>
  <c r="O137" i="2"/>
  <c r="N137" i="2"/>
  <c r="M137" i="2"/>
  <c r="L137" i="2"/>
  <c r="K137" i="2"/>
  <c r="J137" i="2"/>
  <c r="I137" i="2"/>
  <c r="H137" i="2"/>
  <c r="G137" i="2"/>
  <c r="F137" i="2"/>
  <c r="E137" i="2"/>
  <c r="D137" i="2"/>
  <c r="B137" i="2"/>
  <c r="BP136" i="2"/>
  <c r="BO136" i="2"/>
  <c r="BN136" i="2"/>
  <c r="BM136" i="2"/>
  <c r="BL136" i="2"/>
  <c r="BK136" i="2"/>
  <c r="BJ136" i="2"/>
  <c r="BI136" i="2"/>
  <c r="BH136" i="2"/>
  <c r="BG136" i="2"/>
  <c r="BF136" i="2"/>
  <c r="BE136" i="2"/>
  <c r="BD136" i="2"/>
  <c r="BC136" i="2"/>
  <c r="BB136" i="2"/>
  <c r="BA136" i="2"/>
  <c r="AZ136" i="2"/>
  <c r="AY136" i="2"/>
  <c r="AX136" i="2"/>
  <c r="AW136" i="2"/>
  <c r="AV136" i="2"/>
  <c r="AU136" i="2"/>
  <c r="AT136" i="2"/>
  <c r="AS136" i="2"/>
  <c r="AR136" i="2"/>
  <c r="AQ136" i="2"/>
  <c r="AP135" i="2"/>
  <c r="AO135" i="2"/>
  <c r="AN135" i="2"/>
  <c r="AM136" i="2"/>
  <c r="AL136" i="2"/>
  <c r="AK136" i="2"/>
  <c r="AJ136" i="2"/>
  <c r="AI136" i="2"/>
  <c r="AH136" i="2"/>
  <c r="AG136" i="2"/>
  <c r="AF136" i="2"/>
  <c r="AE136" i="2"/>
  <c r="AD136" i="2"/>
  <c r="AC136" i="2"/>
  <c r="AB136" i="2"/>
  <c r="AA136" i="2"/>
  <c r="Z136" i="2"/>
  <c r="Y136" i="2"/>
  <c r="X136" i="2"/>
  <c r="W136" i="2"/>
  <c r="V136" i="2"/>
  <c r="U136" i="2"/>
  <c r="T136" i="2"/>
  <c r="S136" i="2"/>
  <c r="R136" i="2"/>
  <c r="Q136" i="2"/>
  <c r="P136" i="2"/>
  <c r="O136" i="2"/>
  <c r="N136" i="2"/>
  <c r="M136" i="2"/>
  <c r="L136" i="2"/>
  <c r="K136" i="2"/>
  <c r="J136" i="2"/>
  <c r="I136" i="2"/>
  <c r="H136" i="2"/>
  <c r="G136" i="2"/>
  <c r="F136" i="2"/>
  <c r="E136" i="2"/>
  <c r="D136" i="2"/>
  <c r="B136" i="2"/>
  <c r="BP135" i="2"/>
  <c r="BO135" i="2"/>
  <c r="BN135" i="2"/>
  <c r="BM135" i="2"/>
  <c r="BL135" i="2"/>
  <c r="BK135" i="2"/>
  <c r="BJ135" i="2"/>
  <c r="BI135" i="2"/>
  <c r="BH135" i="2"/>
  <c r="BG135" i="2"/>
  <c r="BF135" i="2"/>
  <c r="BE135" i="2"/>
  <c r="BD135" i="2"/>
  <c r="BC135" i="2"/>
  <c r="BB135" i="2"/>
  <c r="BA135" i="2"/>
  <c r="AZ135" i="2"/>
  <c r="AY135" i="2"/>
  <c r="AX135" i="2"/>
  <c r="AW135" i="2"/>
  <c r="AV135" i="2"/>
  <c r="AU135" i="2"/>
  <c r="AT135" i="2"/>
  <c r="AS135" i="2"/>
  <c r="AR135" i="2"/>
  <c r="AQ135" i="2"/>
  <c r="AP134" i="2"/>
  <c r="AO134" i="2"/>
  <c r="AN134" i="2"/>
  <c r="AM135" i="2"/>
  <c r="AL135" i="2"/>
  <c r="AK135" i="2"/>
  <c r="AJ135" i="2"/>
  <c r="AI135" i="2"/>
  <c r="AH135" i="2"/>
  <c r="AG135" i="2"/>
  <c r="AF135" i="2"/>
  <c r="AE135" i="2"/>
  <c r="AD135" i="2"/>
  <c r="AC135" i="2"/>
  <c r="AB135" i="2"/>
  <c r="AA135" i="2"/>
  <c r="Z135" i="2"/>
  <c r="Y135" i="2"/>
  <c r="X135" i="2"/>
  <c r="W135" i="2"/>
  <c r="V135" i="2"/>
  <c r="U135" i="2"/>
  <c r="T135" i="2"/>
  <c r="S135" i="2"/>
  <c r="R135" i="2"/>
  <c r="Q135" i="2"/>
  <c r="P135" i="2"/>
  <c r="O135" i="2"/>
  <c r="N135" i="2"/>
  <c r="M135" i="2"/>
  <c r="L135" i="2"/>
  <c r="K135" i="2"/>
  <c r="J135" i="2"/>
  <c r="I135" i="2"/>
  <c r="H135" i="2"/>
  <c r="G135" i="2"/>
  <c r="F135" i="2"/>
  <c r="E135" i="2"/>
  <c r="D135" i="2"/>
  <c r="B135" i="2"/>
  <c r="BP134" i="2"/>
  <c r="BO134" i="2"/>
  <c r="BN134" i="2"/>
  <c r="BM134" i="2"/>
  <c r="BL134" i="2"/>
  <c r="BK134" i="2"/>
  <c r="BJ134" i="2"/>
  <c r="BI134" i="2"/>
  <c r="BH134" i="2"/>
  <c r="BG134" i="2"/>
  <c r="BF134" i="2"/>
  <c r="BE134" i="2"/>
  <c r="BD134" i="2"/>
  <c r="BC134" i="2"/>
  <c r="BB134" i="2"/>
  <c r="BA134" i="2"/>
  <c r="AZ134" i="2"/>
  <c r="AY134" i="2"/>
  <c r="AX134" i="2"/>
  <c r="AW134" i="2"/>
  <c r="AV134" i="2"/>
  <c r="AU134" i="2"/>
  <c r="AT134" i="2"/>
  <c r="AS134" i="2"/>
  <c r="AR134" i="2"/>
  <c r="AQ134" i="2"/>
  <c r="AP133" i="2"/>
  <c r="AO133" i="2"/>
  <c r="AN133" i="2"/>
  <c r="AM134" i="2"/>
  <c r="AL134" i="2"/>
  <c r="AK134" i="2"/>
  <c r="AJ134" i="2"/>
  <c r="AI134" i="2"/>
  <c r="AH134" i="2"/>
  <c r="AG134" i="2"/>
  <c r="AF134" i="2"/>
  <c r="AE134" i="2"/>
  <c r="AD134" i="2"/>
  <c r="AC134" i="2"/>
  <c r="AB134" i="2"/>
  <c r="AA134" i="2"/>
  <c r="Z134" i="2"/>
  <c r="Y134" i="2"/>
  <c r="X134" i="2"/>
  <c r="W134" i="2"/>
  <c r="V134" i="2"/>
  <c r="U134" i="2"/>
  <c r="T134" i="2"/>
  <c r="S134" i="2"/>
  <c r="R134" i="2"/>
  <c r="Q134" i="2"/>
  <c r="P134" i="2"/>
  <c r="O134" i="2"/>
  <c r="N134" i="2"/>
  <c r="M134" i="2"/>
  <c r="L134" i="2"/>
  <c r="K134" i="2"/>
  <c r="J134" i="2"/>
  <c r="I134" i="2"/>
  <c r="H134" i="2"/>
  <c r="G134" i="2"/>
  <c r="F134" i="2"/>
  <c r="E134" i="2"/>
  <c r="D134" i="2"/>
  <c r="B134" i="2"/>
  <c r="BP133" i="2"/>
  <c r="BO133" i="2"/>
  <c r="BN133" i="2"/>
  <c r="BM133" i="2"/>
  <c r="BL133" i="2"/>
  <c r="BK133" i="2"/>
  <c r="BJ133" i="2"/>
  <c r="BI133" i="2"/>
  <c r="BH133" i="2"/>
  <c r="BG133" i="2"/>
  <c r="BF133" i="2"/>
  <c r="BE133" i="2"/>
  <c r="BD133" i="2"/>
  <c r="BC133" i="2"/>
  <c r="BB133" i="2"/>
  <c r="BA133" i="2"/>
  <c r="AZ133" i="2"/>
  <c r="AY133" i="2"/>
  <c r="AX133" i="2"/>
  <c r="AW133" i="2"/>
  <c r="AV133" i="2"/>
  <c r="AU133" i="2"/>
  <c r="AT133" i="2"/>
  <c r="AS133" i="2"/>
  <c r="AR133" i="2"/>
  <c r="AQ133" i="2"/>
  <c r="AP132" i="2"/>
  <c r="AO132" i="2"/>
  <c r="AN132" i="2"/>
  <c r="AM133" i="2"/>
  <c r="AL133" i="2"/>
  <c r="AK133" i="2"/>
  <c r="AJ133" i="2"/>
  <c r="AI133" i="2"/>
  <c r="AH133" i="2"/>
  <c r="AG133" i="2"/>
  <c r="AF133" i="2"/>
  <c r="AE133" i="2"/>
  <c r="AD133" i="2"/>
  <c r="AC133" i="2"/>
  <c r="AB133" i="2"/>
  <c r="AA133" i="2"/>
  <c r="Z133" i="2"/>
  <c r="Y133" i="2"/>
  <c r="X133" i="2"/>
  <c r="W133" i="2"/>
  <c r="V133" i="2"/>
  <c r="U133" i="2"/>
  <c r="T133" i="2"/>
  <c r="S133" i="2"/>
  <c r="R133" i="2"/>
  <c r="Q133" i="2"/>
  <c r="P133" i="2"/>
  <c r="O133" i="2"/>
  <c r="N133" i="2"/>
  <c r="M133" i="2"/>
  <c r="L133" i="2"/>
  <c r="K133" i="2"/>
  <c r="J133" i="2"/>
  <c r="I133" i="2"/>
  <c r="H133" i="2"/>
  <c r="G133" i="2"/>
  <c r="F133" i="2"/>
  <c r="E133" i="2"/>
  <c r="D133" i="2"/>
  <c r="B133" i="2"/>
  <c r="BP132" i="2"/>
  <c r="BO132" i="2"/>
  <c r="BN132" i="2"/>
  <c r="BM132" i="2"/>
  <c r="BL132" i="2"/>
  <c r="BK132" i="2"/>
  <c r="BJ132" i="2"/>
  <c r="BI132" i="2"/>
  <c r="BH132" i="2"/>
  <c r="BG132" i="2"/>
  <c r="BF132" i="2"/>
  <c r="BE132" i="2"/>
  <c r="BD132" i="2"/>
  <c r="BC132" i="2"/>
  <c r="BB132" i="2"/>
  <c r="BA132" i="2"/>
  <c r="AZ132" i="2"/>
  <c r="AY132" i="2"/>
  <c r="AX132" i="2"/>
  <c r="AW132" i="2"/>
  <c r="AV132" i="2"/>
  <c r="AU132" i="2"/>
  <c r="AT132" i="2"/>
  <c r="AS132" i="2"/>
  <c r="AR132" i="2"/>
  <c r="AQ132" i="2"/>
  <c r="AP131" i="2"/>
  <c r="AO131" i="2"/>
  <c r="AN131" i="2"/>
  <c r="AM132" i="2"/>
  <c r="AL132" i="2"/>
  <c r="AK132" i="2"/>
  <c r="AJ132" i="2"/>
  <c r="AI132" i="2"/>
  <c r="AH132" i="2"/>
  <c r="AG132" i="2"/>
  <c r="AF132" i="2"/>
  <c r="AE132" i="2"/>
  <c r="AD132" i="2"/>
  <c r="AC132" i="2"/>
  <c r="AB132" i="2"/>
  <c r="AA132" i="2"/>
  <c r="Z132" i="2"/>
  <c r="Y132" i="2"/>
  <c r="X132" i="2"/>
  <c r="W132" i="2"/>
  <c r="V132" i="2"/>
  <c r="U132" i="2"/>
  <c r="T132" i="2"/>
  <c r="S132" i="2"/>
  <c r="R132" i="2"/>
  <c r="Q132" i="2"/>
  <c r="P132" i="2"/>
  <c r="O132" i="2"/>
  <c r="N132" i="2"/>
  <c r="M132" i="2"/>
  <c r="L132" i="2"/>
  <c r="K132" i="2"/>
  <c r="J132" i="2"/>
  <c r="I132" i="2"/>
  <c r="H132" i="2"/>
  <c r="G132" i="2"/>
  <c r="F132" i="2"/>
  <c r="E132" i="2"/>
  <c r="D132" i="2"/>
  <c r="B132" i="2"/>
  <c r="BP131" i="2"/>
  <c r="BO131" i="2"/>
  <c r="BN131" i="2"/>
  <c r="BM131" i="2"/>
  <c r="BL131" i="2"/>
  <c r="BK131" i="2"/>
  <c r="BJ131" i="2"/>
  <c r="BI131" i="2"/>
  <c r="BH131" i="2"/>
  <c r="BG131" i="2"/>
  <c r="BF131" i="2"/>
  <c r="BE131" i="2"/>
  <c r="BD131" i="2"/>
  <c r="BC131" i="2"/>
  <c r="BB131" i="2"/>
  <c r="BA131" i="2"/>
  <c r="AZ131" i="2"/>
  <c r="AY131" i="2"/>
  <c r="AX131" i="2"/>
  <c r="AW131" i="2"/>
  <c r="AV131" i="2"/>
  <c r="AU131" i="2"/>
  <c r="AT131" i="2"/>
  <c r="AS131" i="2"/>
  <c r="AR131" i="2"/>
  <c r="AQ131" i="2"/>
  <c r="AP130" i="2"/>
  <c r="AO130" i="2"/>
  <c r="AN130" i="2"/>
  <c r="AM131" i="2"/>
  <c r="AL131" i="2"/>
  <c r="AK131" i="2"/>
  <c r="AJ131" i="2"/>
  <c r="AI131" i="2"/>
  <c r="AH131" i="2"/>
  <c r="AG131" i="2"/>
  <c r="AF131" i="2"/>
  <c r="AE131" i="2"/>
  <c r="AD131" i="2"/>
  <c r="AC131" i="2"/>
  <c r="AB131" i="2"/>
  <c r="AA131" i="2"/>
  <c r="Z131" i="2"/>
  <c r="Y131" i="2"/>
  <c r="X131" i="2"/>
  <c r="W131" i="2"/>
  <c r="V131" i="2"/>
  <c r="U131" i="2"/>
  <c r="T131" i="2"/>
  <c r="S131" i="2"/>
  <c r="R131" i="2"/>
  <c r="Q131" i="2"/>
  <c r="P131" i="2"/>
  <c r="O131" i="2"/>
  <c r="N131" i="2"/>
  <c r="M131" i="2"/>
  <c r="L131" i="2"/>
  <c r="K131" i="2"/>
  <c r="J131" i="2"/>
  <c r="I131" i="2"/>
  <c r="H131" i="2"/>
  <c r="G131" i="2"/>
  <c r="F131" i="2"/>
  <c r="E131" i="2"/>
  <c r="D131" i="2"/>
  <c r="B131" i="2"/>
  <c r="BP130" i="2"/>
  <c r="BO130" i="2"/>
  <c r="BN130" i="2"/>
  <c r="BM130" i="2"/>
  <c r="BL130" i="2"/>
  <c r="BK130" i="2"/>
  <c r="BJ130" i="2"/>
  <c r="BI130" i="2"/>
  <c r="BH130" i="2"/>
  <c r="BG130" i="2"/>
  <c r="BF130" i="2"/>
  <c r="BE130" i="2"/>
  <c r="BD130" i="2"/>
  <c r="BC130" i="2"/>
  <c r="BB130" i="2"/>
  <c r="BA130" i="2"/>
  <c r="AZ130" i="2"/>
  <c r="AY130" i="2"/>
  <c r="AX130" i="2"/>
  <c r="AW130" i="2"/>
  <c r="AV130" i="2"/>
  <c r="AU130" i="2"/>
  <c r="AT130" i="2"/>
  <c r="AS130" i="2"/>
  <c r="AR130" i="2"/>
  <c r="AQ130" i="2"/>
  <c r="AP129" i="2"/>
  <c r="AO129" i="2"/>
  <c r="AN129" i="2"/>
  <c r="AM130" i="2"/>
  <c r="AL130" i="2"/>
  <c r="AK130" i="2"/>
  <c r="AJ130" i="2"/>
  <c r="AI130" i="2"/>
  <c r="AH130" i="2"/>
  <c r="AG130" i="2"/>
  <c r="AF130" i="2"/>
  <c r="AE130" i="2"/>
  <c r="AD130" i="2"/>
  <c r="AC130" i="2"/>
  <c r="AB130" i="2"/>
  <c r="AA130" i="2"/>
  <c r="Z130" i="2"/>
  <c r="Y130" i="2"/>
  <c r="X130" i="2"/>
  <c r="W130" i="2"/>
  <c r="V130" i="2"/>
  <c r="U130" i="2"/>
  <c r="T130" i="2"/>
  <c r="S130" i="2"/>
  <c r="R130" i="2"/>
  <c r="Q130" i="2"/>
  <c r="P130" i="2"/>
  <c r="O130" i="2"/>
  <c r="N130" i="2"/>
  <c r="M130" i="2"/>
  <c r="L130" i="2"/>
  <c r="K130" i="2"/>
  <c r="J130" i="2"/>
  <c r="I130" i="2"/>
  <c r="H130" i="2"/>
  <c r="G130" i="2"/>
  <c r="F130" i="2"/>
  <c r="E130" i="2"/>
  <c r="D130" i="2"/>
  <c r="B130" i="2"/>
  <c r="BP129" i="2"/>
  <c r="BO129" i="2"/>
  <c r="BN129" i="2"/>
  <c r="BM129" i="2"/>
  <c r="BL129" i="2"/>
  <c r="BK129" i="2"/>
  <c r="BJ129" i="2"/>
  <c r="BI129" i="2"/>
  <c r="BH129" i="2"/>
  <c r="BG129" i="2"/>
  <c r="BF129" i="2"/>
  <c r="BE129" i="2"/>
  <c r="BD129" i="2"/>
  <c r="BC129" i="2"/>
  <c r="BB129" i="2"/>
  <c r="BA129" i="2"/>
  <c r="AZ129" i="2"/>
  <c r="AY129" i="2"/>
  <c r="AX129" i="2"/>
  <c r="AW129" i="2"/>
  <c r="AV129" i="2"/>
  <c r="AU129" i="2"/>
  <c r="AT129" i="2"/>
  <c r="AS129" i="2"/>
  <c r="AR129" i="2"/>
  <c r="AQ129" i="2"/>
  <c r="AP128" i="2"/>
  <c r="AO128" i="2"/>
  <c r="AN128" i="2"/>
  <c r="AM129" i="2"/>
  <c r="AL129" i="2"/>
  <c r="AK129" i="2"/>
  <c r="AJ129" i="2"/>
  <c r="AI129" i="2"/>
  <c r="AH129" i="2"/>
  <c r="AG129" i="2"/>
  <c r="AF129" i="2"/>
  <c r="AE129" i="2"/>
  <c r="AD129" i="2"/>
  <c r="AC129" i="2"/>
  <c r="AB129" i="2"/>
  <c r="AA129" i="2"/>
  <c r="Z129" i="2"/>
  <c r="Y129" i="2"/>
  <c r="X129" i="2"/>
  <c r="W129" i="2"/>
  <c r="V129" i="2"/>
  <c r="U129" i="2"/>
  <c r="T129" i="2"/>
  <c r="S129" i="2"/>
  <c r="R129" i="2"/>
  <c r="Q129" i="2"/>
  <c r="P129" i="2"/>
  <c r="O129" i="2"/>
  <c r="N129" i="2"/>
  <c r="M129" i="2"/>
  <c r="L129" i="2"/>
  <c r="K129" i="2"/>
  <c r="J129" i="2"/>
  <c r="I129" i="2"/>
  <c r="H129" i="2"/>
  <c r="G129" i="2"/>
  <c r="F129" i="2"/>
  <c r="E129" i="2"/>
  <c r="D129" i="2"/>
  <c r="B129" i="2"/>
  <c r="BP128" i="2"/>
  <c r="BO128" i="2"/>
  <c r="BN128" i="2"/>
  <c r="BM128" i="2"/>
  <c r="BL128" i="2"/>
  <c r="BK128" i="2"/>
  <c r="BJ128" i="2"/>
  <c r="BI128" i="2"/>
  <c r="BH128" i="2"/>
  <c r="BG128" i="2"/>
  <c r="BF128" i="2"/>
  <c r="BE128" i="2"/>
  <c r="BD128" i="2"/>
  <c r="BC128" i="2"/>
  <c r="BB128" i="2"/>
  <c r="BA128" i="2"/>
  <c r="AZ128" i="2"/>
  <c r="AY128" i="2"/>
  <c r="AX128" i="2"/>
  <c r="AW128" i="2"/>
  <c r="AV128" i="2"/>
  <c r="AU128" i="2"/>
  <c r="AT128" i="2"/>
  <c r="AS128" i="2"/>
  <c r="AR128" i="2"/>
  <c r="AQ128" i="2"/>
  <c r="AP127" i="2"/>
  <c r="AO127" i="2"/>
  <c r="AN127" i="2"/>
  <c r="AM128" i="2"/>
  <c r="AL128" i="2"/>
  <c r="AK128" i="2"/>
  <c r="AJ128" i="2"/>
  <c r="AI128" i="2"/>
  <c r="AH128" i="2"/>
  <c r="AG128" i="2"/>
  <c r="AF128" i="2"/>
  <c r="AE128" i="2"/>
  <c r="AD128" i="2"/>
  <c r="AC128" i="2"/>
  <c r="AB128" i="2"/>
  <c r="AA128" i="2"/>
  <c r="Z128" i="2"/>
  <c r="Y128" i="2"/>
  <c r="X128" i="2"/>
  <c r="W128" i="2"/>
  <c r="V128" i="2"/>
  <c r="U128" i="2"/>
  <c r="T128" i="2"/>
  <c r="S128" i="2"/>
  <c r="R128" i="2"/>
  <c r="Q128" i="2"/>
  <c r="P128" i="2"/>
  <c r="O128" i="2"/>
  <c r="N128" i="2"/>
  <c r="M128" i="2"/>
  <c r="L128" i="2"/>
  <c r="K128" i="2"/>
  <c r="J128" i="2"/>
  <c r="I128" i="2"/>
  <c r="H128" i="2"/>
  <c r="G128" i="2"/>
  <c r="F128" i="2"/>
  <c r="E128" i="2"/>
  <c r="D128" i="2"/>
  <c r="B128" i="2"/>
  <c r="BP127" i="2"/>
  <c r="BO127" i="2"/>
  <c r="BN127" i="2"/>
  <c r="BM127" i="2"/>
  <c r="BL127" i="2"/>
  <c r="BK127" i="2"/>
  <c r="BJ127" i="2"/>
  <c r="BI127" i="2"/>
  <c r="BH127" i="2"/>
  <c r="BG127" i="2"/>
  <c r="BF127" i="2"/>
  <c r="BE127" i="2"/>
  <c r="BD127" i="2"/>
  <c r="BC127" i="2"/>
  <c r="BB127" i="2"/>
  <c r="BA127" i="2"/>
  <c r="AZ127" i="2"/>
  <c r="AY127" i="2"/>
  <c r="AX127" i="2"/>
  <c r="AW127" i="2"/>
  <c r="AV127" i="2"/>
  <c r="AU127" i="2"/>
  <c r="AT127" i="2"/>
  <c r="AS127" i="2"/>
  <c r="AR127" i="2"/>
  <c r="AQ127" i="2"/>
  <c r="AP126" i="2"/>
  <c r="AO126" i="2"/>
  <c r="AN126" i="2"/>
  <c r="AM127" i="2"/>
  <c r="AL127" i="2"/>
  <c r="AK127" i="2"/>
  <c r="AJ127" i="2"/>
  <c r="AI127" i="2"/>
  <c r="AH127" i="2"/>
  <c r="AG127" i="2"/>
  <c r="AF127" i="2"/>
  <c r="AE127" i="2"/>
  <c r="AD127" i="2"/>
  <c r="AC127" i="2"/>
  <c r="AB127" i="2"/>
  <c r="AA127" i="2"/>
  <c r="Z127" i="2"/>
  <c r="Y127" i="2"/>
  <c r="X127" i="2"/>
  <c r="W127" i="2"/>
  <c r="V127" i="2"/>
  <c r="U127" i="2"/>
  <c r="T127" i="2"/>
  <c r="S127" i="2"/>
  <c r="R127" i="2"/>
  <c r="Q127" i="2"/>
  <c r="P127" i="2"/>
  <c r="O127" i="2"/>
  <c r="N127" i="2"/>
  <c r="M127" i="2"/>
  <c r="L127" i="2"/>
  <c r="K127" i="2"/>
  <c r="J127" i="2"/>
  <c r="I127" i="2"/>
  <c r="H127" i="2"/>
  <c r="G127" i="2"/>
  <c r="F127" i="2"/>
  <c r="E127" i="2"/>
  <c r="D127" i="2"/>
  <c r="B127" i="2"/>
  <c r="BP126" i="2"/>
  <c r="BO126" i="2"/>
  <c r="BN126" i="2"/>
  <c r="BM126" i="2"/>
  <c r="BL126" i="2"/>
  <c r="BK126" i="2"/>
  <c r="BJ126" i="2"/>
  <c r="BI126" i="2"/>
  <c r="BH126" i="2"/>
  <c r="BG126" i="2"/>
  <c r="BF126" i="2"/>
  <c r="BE126" i="2"/>
  <c r="BD126" i="2"/>
  <c r="BC126" i="2"/>
  <c r="BB126" i="2"/>
  <c r="BA126" i="2"/>
  <c r="AZ126" i="2"/>
  <c r="AY126" i="2"/>
  <c r="AX126" i="2"/>
  <c r="AW126" i="2"/>
  <c r="AV126" i="2"/>
  <c r="AU126" i="2"/>
  <c r="AT126" i="2"/>
  <c r="AS126" i="2"/>
  <c r="AR126" i="2"/>
  <c r="AQ126" i="2"/>
  <c r="AP125" i="2"/>
  <c r="AO125" i="2"/>
  <c r="AN125" i="2"/>
  <c r="AM126" i="2"/>
  <c r="AL126" i="2"/>
  <c r="AK126" i="2"/>
  <c r="AJ126" i="2"/>
  <c r="AI126" i="2"/>
  <c r="AH126" i="2"/>
  <c r="AG126" i="2"/>
  <c r="AF126" i="2"/>
  <c r="AE126" i="2"/>
  <c r="AD126" i="2"/>
  <c r="AC126" i="2"/>
  <c r="AB126" i="2"/>
  <c r="AA126" i="2"/>
  <c r="Z126" i="2"/>
  <c r="Y126" i="2"/>
  <c r="X126" i="2"/>
  <c r="W126" i="2"/>
  <c r="V126" i="2"/>
  <c r="U126" i="2"/>
  <c r="T126" i="2"/>
  <c r="S126" i="2"/>
  <c r="R126" i="2"/>
  <c r="Q126" i="2"/>
  <c r="P126" i="2"/>
  <c r="O126" i="2"/>
  <c r="N126" i="2"/>
  <c r="M126" i="2"/>
  <c r="L126" i="2"/>
  <c r="K126" i="2"/>
  <c r="J126" i="2"/>
  <c r="I126" i="2"/>
  <c r="H126" i="2"/>
  <c r="G126" i="2"/>
  <c r="F126" i="2"/>
  <c r="E126" i="2"/>
  <c r="D126" i="2"/>
  <c r="B126" i="2"/>
  <c r="BP125" i="2"/>
  <c r="BO125" i="2"/>
  <c r="BN125" i="2"/>
  <c r="BM125" i="2"/>
  <c r="BL125" i="2"/>
  <c r="BK125" i="2"/>
  <c r="BJ125" i="2"/>
  <c r="BI125" i="2"/>
  <c r="BH125" i="2"/>
  <c r="BG125" i="2"/>
  <c r="BF125" i="2"/>
  <c r="BE125" i="2"/>
  <c r="BD125" i="2"/>
  <c r="BC125" i="2"/>
  <c r="BB125" i="2"/>
  <c r="BA125" i="2"/>
  <c r="AZ125" i="2"/>
  <c r="AY125" i="2"/>
  <c r="AX125" i="2"/>
  <c r="AW125" i="2"/>
  <c r="AV125" i="2"/>
  <c r="AU125" i="2"/>
  <c r="AT125" i="2"/>
  <c r="AS125" i="2"/>
  <c r="AR125" i="2"/>
  <c r="AQ125" i="2"/>
  <c r="AP124" i="2"/>
  <c r="AO124" i="2"/>
  <c r="AN124" i="2"/>
  <c r="AM125" i="2"/>
  <c r="AL125" i="2"/>
  <c r="AK125" i="2"/>
  <c r="AJ125" i="2"/>
  <c r="AI125" i="2"/>
  <c r="AH125" i="2"/>
  <c r="AG125" i="2"/>
  <c r="AF125" i="2"/>
  <c r="AE125" i="2"/>
  <c r="AD125" i="2"/>
  <c r="AC125" i="2"/>
  <c r="AB125" i="2"/>
  <c r="AA125" i="2"/>
  <c r="Z125" i="2"/>
  <c r="Y125" i="2"/>
  <c r="X125" i="2"/>
  <c r="W125" i="2"/>
  <c r="V125" i="2"/>
  <c r="U125" i="2"/>
  <c r="T125" i="2"/>
  <c r="S125" i="2"/>
  <c r="R125" i="2"/>
  <c r="Q125" i="2"/>
  <c r="P125" i="2"/>
  <c r="O125" i="2"/>
  <c r="N125" i="2"/>
  <c r="M125" i="2"/>
  <c r="L125" i="2"/>
  <c r="K125" i="2"/>
  <c r="J125" i="2"/>
  <c r="I125" i="2"/>
  <c r="H125" i="2"/>
  <c r="G125" i="2"/>
  <c r="F125" i="2"/>
  <c r="E125" i="2"/>
  <c r="D125" i="2"/>
  <c r="B125" i="2"/>
  <c r="BP124" i="2"/>
  <c r="BO124" i="2"/>
  <c r="BN124" i="2"/>
  <c r="BM124" i="2"/>
  <c r="BL124" i="2"/>
  <c r="BK124" i="2"/>
  <c r="BJ124" i="2"/>
  <c r="BI124" i="2"/>
  <c r="BH124" i="2"/>
  <c r="BG124" i="2"/>
  <c r="BF124" i="2"/>
  <c r="BE124" i="2"/>
  <c r="BD124" i="2"/>
  <c r="BC124" i="2"/>
  <c r="BB124" i="2"/>
  <c r="BA124" i="2"/>
  <c r="AZ124" i="2"/>
  <c r="AY124" i="2"/>
  <c r="AX124" i="2"/>
  <c r="AW124" i="2"/>
  <c r="AV124" i="2"/>
  <c r="AU124" i="2"/>
  <c r="AT124" i="2"/>
  <c r="AS124" i="2"/>
  <c r="AR124" i="2"/>
  <c r="AQ124" i="2"/>
  <c r="AP123" i="2"/>
  <c r="AO123" i="2"/>
  <c r="AN123" i="2"/>
  <c r="AM124" i="2"/>
  <c r="AL124" i="2"/>
  <c r="AK124" i="2"/>
  <c r="AJ124" i="2"/>
  <c r="AI124" i="2"/>
  <c r="AH124" i="2"/>
  <c r="AG124" i="2"/>
  <c r="AF124" i="2"/>
  <c r="AE124" i="2"/>
  <c r="AD124" i="2"/>
  <c r="AC124" i="2"/>
  <c r="AB124" i="2"/>
  <c r="AA124" i="2"/>
  <c r="Z124" i="2"/>
  <c r="Y124" i="2"/>
  <c r="X124" i="2"/>
  <c r="W124" i="2"/>
  <c r="V124" i="2"/>
  <c r="U124" i="2"/>
  <c r="T124" i="2"/>
  <c r="S124" i="2"/>
  <c r="R124" i="2"/>
  <c r="Q124" i="2"/>
  <c r="P124" i="2"/>
  <c r="O124" i="2"/>
  <c r="N124" i="2"/>
  <c r="M124" i="2"/>
  <c r="L124" i="2"/>
  <c r="K124" i="2"/>
  <c r="J124" i="2"/>
  <c r="I124" i="2"/>
  <c r="H124" i="2"/>
  <c r="G124" i="2"/>
  <c r="F124" i="2"/>
  <c r="E124" i="2"/>
  <c r="D124" i="2"/>
  <c r="B124" i="2"/>
  <c r="P42" i="2" l="1"/>
  <c r="P38" i="2" s="1"/>
  <c r="P39" i="2" s="1"/>
  <c r="AH42" i="2"/>
  <c r="AH38" i="2" s="1"/>
  <c r="AF42" i="2"/>
  <c r="AF38" i="2" s="1"/>
  <c r="H42" i="2"/>
  <c r="H38" i="2" s="1"/>
  <c r="H39" i="2" s="1"/>
  <c r="X42" i="2"/>
  <c r="X38" i="2" s="1"/>
  <c r="X39" i="2" s="1"/>
  <c r="J42" i="2"/>
  <c r="J38" i="2" s="1"/>
  <c r="J39" i="2" s="1"/>
  <c r="Z42" i="2"/>
  <c r="Z38" i="2" s="1"/>
  <c r="R42" i="2"/>
  <c r="R38" i="2" s="1"/>
  <c r="R39" i="2" s="1"/>
  <c r="D42" i="2"/>
  <c r="D38" i="2" s="1"/>
  <c r="L42" i="2"/>
  <c r="L38" i="2" s="1"/>
  <c r="L39" i="2" s="1"/>
  <c r="T42" i="2"/>
  <c r="T38" i="2" s="1"/>
  <c r="T39" i="2" s="1"/>
  <c r="AB42" i="2"/>
  <c r="AB38" i="2" s="1"/>
  <c r="AJ42" i="2"/>
  <c r="AJ38" i="2" s="1"/>
  <c r="AJ39" i="2" s="1"/>
  <c r="AH39" i="2"/>
  <c r="Z39" i="2"/>
  <c r="F42" i="2"/>
  <c r="F38" i="2" s="1"/>
  <c r="F39" i="2" s="1"/>
  <c r="N42" i="2"/>
  <c r="N38" i="2" s="1"/>
  <c r="N39" i="2" s="1"/>
  <c r="V42" i="2"/>
  <c r="V38" i="2" s="1"/>
  <c r="V39" i="2" s="1"/>
  <c r="AD42" i="2"/>
  <c r="AD38" i="2" s="1"/>
  <c r="AD39" i="2" s="1"/>
  <c r="AB39" i="2"/>
  <c r="AF39" i="2"/>
  <c r="BR125" i="2"/>
  <c r="BR126" i="2"/>
  <c r="BR129" i="2"/>
  <c r="BR130" i="2"/>
  <c r="BR133" i="2"/>
  <c r="BR134" i="2"/>
  <c r="BR137" i="2"/>
  <c r="BR138" i="2"/>
  <c r="BR124" i="2"/>
  <c r="BR127" i="2"/>
  <c r="BR128" i="2"/>
  <c r="BR131" i="2"/>
  <c r="BR132" i="2"/>
  <c r="BR135" i="2"/>
  <c r="BR136" i="2"/>
  <c r="BR139" i="2"/>
  <c r="BR140" i="2"/>
  <c r="D39" i="2" l="1"/>
  <c r="AW39" i="2" s="1"/>
  <c r="AW38" i="2"/>
</calcChain>
</file>

<file path=xl/comments1.xml><?xml version="1.0" encoding="utf-8"?>
<comments xmlns="http://schemas.openxmlformats.org/spreadsheetml/2006/main">
  <authors>
    <author>Ying Hsu</author>
    <author>Author</author>
  </authors>
  <commentList>
    <comment ref="AH6" authorId="0">
      <text>
        <r>
          <rPr>
            <b/>
            <sz val="9"/>
            <color indexed="81"/>
            <rFont val="Tahoma"/>
            <family val="2"/>
          </rPr>
          <t>Ying Hsu:</t>
        </r>
        <r>
          <rPr>
            <sz val="9"/>
            <color indexed="81"/>
            <rFont val="Tahoma"/>
            <family val="2"/>
          </rPr>
          <t xml:space="preserve">
transcription error from optical character recognition software. Corrected on 3/2/2019</t>
        </r>
      </text>
    </comment>
    <comment ref="CA6" authorId="0">
      <text>
        <r>
          <rPr>
            <b/>
            <sz val="9"/>
            <color indexed="81"/>
            <rFont val="Tahoma"/>
            <family val="2"/>
          </rPr>
          <t>Ying Hsu:</t>
        </r>
        <r>
          <rPr>
            <sz val="9"/>
            <color indexed="81"/>
            <rFont val="Tahoma"/>
            <family val="2"/>
          </rPr>
          <t xml:space="preserve">
transcription error from optical character recognition software. Corrected on 3/2/2019</t>
        </r>
      </text>
    </comment>
    <comment ref="BW8" authorId="0">
      <text>
        <r>
          <rPr>
            <b/>
            <sz val="9"/>
            <color indexed="81"/>
            <rFont val="Tahoma"/>
            <family val="2"/>
          </rPr>
          <t>Ying Hsu:</t>
        </r>
        <r>
          <rPr>
            <sz val="9"/>
            <color indexed="81"/>
            <rFont val="Tahoma"/>
            <family val="2"/>
          </rPr>
          <t xml:space="preserve">
transcription error from optical character recognition software. Corrected on 3/2/2019</t>
        </r>
      </text>
    </comment>
    <comment ref="B36" authorId="1">
      <text>
        <r>
          <rPr>
            <b/>
            <sz val="9"/>
            <color indexed="81"/>
            <rFont val="Tahoma"/>
            <family val="2"/>
          </rPr>
          <t>Author:</t>
        </r>
        <r>
          <rPr>
            <sz val="9"/>
            <color indexed="81"/>
            <rFont val="Tahoma"/>
            <family val="2"/>
          </rPr>
          <t xml:space="preserve">
Reff et al., 2009 assume H2O is zero for combustion sources. 24% of the sum
of SO4= and NH4+.</t>
        </r>
      </text>
    </comment>
    <comment ref="B37" authorId="1">
      <text>
        <r>
          <rPr>
            <b/>
            <sz val="9"/>
            <color indexed="81"/>
            <rFont val="Tahoma"/>
            <family val="2"/>
          </rPr>
          <t>Author:</t>
        </r>
        <r>
          <rPr>
            <sz val="9"/>
            <color indexed="81"/>
            <rFont val="Tahoma"/>
            <family val="2"/>
          </rPr>
          <t xml:space="preserve">
Following Reff et al., 2009, assuming 40% of OC to be PNCOM for coal combustion, 25% for motor vehicles, 70% for biomass combustion, 40% for all others.</t>
        </r>
      </text>
    </comment>
    <comment ref="B38" authorId="1">
      <text>
        <r>
          <rPr>
            <b/>
            <sz val="9"/>
            <color indexed="81"/>
            <rFont val="Tahoma"/>
            <family val="2"/>
          </rPr>
          <t>Author:</t>
        </r>
        <r>
          <rPr>
            <sz val="9"/>
            <color indexed="81"/>
            <rFont val="Tahoma"/>
            <family val="2"/>
          </rPr>
          <t xml:space="preserve">
Following Reff et al., 2009 to calculate this mass.</t>
        </r>
      </text>
    </comment>
    <comment ref="AD38" authorId="0">
      <text>
        <r>
          <rPr>
            <b/>
            <sz val="9"/>
            <color indexed="81"/>
            <rFont val="Tahoma"/>
            <family val="2"/>
          </rPr>
          <t>Ying Hsu:</t>
        </r>
        <r>
          <rPr>
            <sz val="9"/>
            <color indexed="81"/>
            <rFont val="Tahoma"/>
            <family val="2"/>
          </rPr>
          <t xml:space="preserve">
after correcting titanium, these two values are impacted.</t>
        </r>
      </text>
    </comment>
    <comment ref="AH38" authorId="0">
      <text>
        <r>
          <rPr>
            <b/>
            <sz val="9"/>
            <color indexed="81"/>
            <rFont val="Tahoma"/>
            <family val="2"/>
          </rPr>
          <t>Ying Hsu:</t>
        </r>
        <r>
          <rPr>
            <sz val="9"/>
            <color indexed="81"/>
            <rFont val="Tahoma"/>
            <family val="2"/>
          </rPr>
          <t xml:space="preserve">
after correcting aluminum, these two values are impacted.</t>
        </r>
      </text>
    </comment>
    <comment ref="BW38" authorId="0">
      <text>
        <r>
          <rPr>
            <b/>
            <sz val="9"/>
            <color indexed="81"/>
            <rFont val="Tahoma"/>
            <family val="2"/>
          </rPr>
          <t>Ying Hsu:</t>
        </r>
        <r>
          <rPr>
            <sz val="9"/>
            <color indexed="81"/>
            <rFont val="Tahoma"/>
            <family val="2"/>
          </rPr>
          <t xml:space="preserve">
After correcting titanium, these two values are impacted.</t>
        </r>
      </text>
    </comment>
    <comment ref="CA38" authorId="0">
      <text>
        <r>
          <rPr>
            <b/>
            <sz val="9"/>
            <color indexed="81"/>
            <rFont val="Tahoma"/>
            <family val="2"/>
          </rPr>
          <t>Ying Hsu:</t>
        </r>
        <r>
          <rPr>
            <sz val="9"/>
            <color indexed="81"/>
            <rFont val="Tahoma"/>
            <family val="2"/>
          </rPr>
          <t xml:space="preserve">
After updating aluminum, these two values are impacted.</t>
        </r>
      </text>
    </comment>
    <comment ref="B39" authorId="1">
      <text>
        <r>
          <rPr>
            <b/>
            <sz val="9"/>
            <color indexed="81"/>
            <rFont val="Tahoma"/>
            <family val="2"/>
          </rPr>
          <t>Author:</t>
        </r>
        <r>
          <rPr>
            <sz val="9"/>
            <color indexed="81"/>
            <rFont val="Tahoma"/>
            <family val="2"/>
          </rPr>
          <t xml:space="preserve">
=gravimetric mass minus Sum of speciated.</t>
        </r>
      </text>
    </comment>
    <comment ref="B42" authorId="1">
      <text>
        <r>
          <rPr>
            <b/>
            <sz val="9"/>
            <color indexed="81"/>
            <rFont val="Tahoma"/>
            <family val="2"/>
          </rPr>
          <t>Author:</t>
        </r>
        <r>
          <rPr>
            <sz val="9"/>
            <color indexed="81"/>
            <rFont val="Tahoma"/>
            <family val="2"/>
          </rPr>
          <t xml:space="preserve">
Following Reff et al., 2009 to calculate this mass. (subtract not neutralized SO4=)</t>
        </r>
      </text>
    </comment>
    <comment ref="M117" authorId="0">
      <text>
        <r>
          <rPr>
            <b/>
            <sz val="9"/>
            <color indexed="81"/>
            <rFont val="Tahoma"/>
            <family val="2"/>
          </rPr>
          <t>Ying Hsu:</t>
        </r>
        <r>
          <rPr>
            <sz val="9"/>
            <color indexed="81"/>
            <rFont val="Tahoma"/>
            <family val="2"/>
          </rPr>
          <t xml:space="preserve">
transcription error from optical character recognition software. Corrected on 3/2/2019</t>
        </r>
      </text>
    </comment>
    <comment ref="I119" authorId="0">
      <text>
        <r>
          <rPr>
            <b/>
            <sz val="9"/>
            <color indexed="81"/>
            <rFont val="Tahoma"/>
            <family val="2"/>
          </rPr>
          <t>Ying Hsu:</t>
        </r>
        <r>
          <rPr>
            <sz val="9"/>
            <color indexed="81"/>
            <rFont val="Tahoma"/>
            <family val="2"/>
          </rPr>
          <t xml:space="preserve">
transcription error from optical character recognition software. Corrected on 3/2/2019</t>
        </r>
      </text>
    </comment>
  </commentList>
</comments>
</file>

<file path=xl/sharedStrings.xml><?xml version="1.0" encoding="utf-8"?>
<sst xmlns="http://schemas.openxmlformats.org/spreadsheetml/2006/main" count="2038" uniqueCount="253">
  <si>
    <t>Table S3. Complete source profiles for the dusts and soils presented in this study.</t>
  </si>
  <si>
    <t>Titanium</t>
  </si>
  <si>
    <t>unc</t>
  </si>
  <si>
    <t>Iron</t>
  </si>
  <si>
    <t>Copper</t>
  </si>
  <si>
    <t>Barium</t>
  </si>
  <si>
    <t>Lead</t>
  </si>
  <si>
    <t>n-hentria-contane</t>
  </si>
  <si>
    <t>n-dotria-contane</t>
  </si>
  <si>
    <t>n-tritria-contane</t>
  </si>
  <si>
    <t>n-tetratria-contane</t>
  </si>
  <si>
    <t>n-pentatria-contane</t>
  </si>
  <si>
    <t>n-hexatria-contane</t>
  </si>
  <si>
    <t>levoglucosan</t>
  </si>
  <si>
    <t>sitostane</t>
  </si>
  <si>
    <t>17b(H)-21a(H)-norhopane</t>
  </si>
  <si>
    <t>17a(H)-21b(H)-hopane</t>
  </si>
  <si>
    <t>picene</t>
  </si>
  <si>
    <t>benzo(e)- pyrene</t>
  </si>
  <si>
    <t>indeno- (1,2,3-c,d)pyrene</t>
  </si>
  <si>
    <t>benzo(ghi)-perylene</t>
  </si>
  <si>
    <t>Soil Profile</t>
  </si>
  <si>
    <t>OC:PM2.5
mass ratio</t>
  </si>
  <si>
    <t>Elemental
Carbon</t>
  </si>
  <si>
    <t>Silicon</t>
  </si>
  <si>
    <t>Aluminum</t>
  </si>
  <si>
    <t>Calcium</t>
  </si>
  <si>
    <t>n-penta-cosane</t>
  </si>
  <si>
    <t>n-hepta-cosane</t>
  </si>
  <si>
    <t>n-tria- contane</t>
  </si>
  <si>
    <t>trisneo-
norhopane</t>
  </si>
  <si>
    <t>benzo(b)-
fluoranthene</t>
  </si>
  <si>
    <t>Detroit Unpaved Road Dust</t>
  </si>
  <si>
    <t>Detroit Urban Soil</t>
  </si>
  <si>
    <t>Detroit Agricultural Soil</t>
  </si>
  <si>
    <t>Cleveland Paved Road Dust</t>
  </si>
  <si>
    <t>Cleveland Unpaved Road Dust</t>
  </si>
  <si>
    <t>Cleveland Urban Soil</t>
  </si>
  <si>
    <t>Cleveland Agricultural Soil</t>
  </si>
  <si>
    <t>Saint Louis Paved Road Dust</t>
  </si>
  <si>
    <t>Saint Louis Unpaved Road Dust</t>
  </si>
  <si>
    <t>Saint Louis Urban Soil</t>
  </si>
  <si>
    <t>Chicago Paved Road Dust</t>
  </si>
  <si>
    <t>Chicago Unpaved Road Dust</t>
  </si>
  <si>
    <t>Chicago Construction Soil</t>
  </si>
  <si>
    <t>Cincinnati Agricultural Soil</t>
  </si>
  <si>
    <t>San Joaquin Valley Paved Road Dust*</t>
  </si>
  <si>
    <t>Los Angeles Paved Road Dust*</t>
  </si>
  <si>
    <t>California Paved Road Dust*</t>
  </si>
  <si>
    <t>n-hexa-
cosane</t>
  </si>
  <si>
    <t>n-octa-
cosane</t>
  </si>
  <si>
    <t>n-nona-
cosane</t>
  </si>
  <si>
    <t>benzo(a)-
fluoranthene</t>
  </si>
  <si>
    <t>Species ID</t>
  </si>
  <si>
    <t>OC/PM2.5</t>
  </si>
  <si>
    <t>EC/OC</t>
  </si>
  <si>
    <t>Si/OC</t>
  </si>
  <si>
    <t>Al/OC</t>
  </si>
  <si>
    <t>Ca/OC</t>
  </si>
  <si>
    <t>PM fraction</t>
  </si>
  <si>
    <t>OC</t>
  </si>
  <si>
    <t>Sum of speciated fractions</t>
  </si>
  <si>
    <t>Selected elements for CMB, missing K, Cr, Mn, Ni, Zn, As, Br from typical XRF scan and no SO4=, NO3-, Cl-.  Can not calculate AE6 profiles</t>
  </si>
  <si>
    <t>Particulate Water</t>
  </si>
  <si>
    <t>Inferred</t>
  </si>
  <si>
    <t>Particulate Non-Carbon Organic Matter</t>
  </si>
  <si>
    <r>
      <rPr>
        <b/>
        <sz val="11"/>
        <color rgb="FFFF0000"/>
        <rFont val="Calibri"/>
        <family val="2"/>
        <scheme val="minor"/>
      </rPr>
      <t>NEW</t>
    </r>
    <r>
      <rPr>
        <sz val="11"/>
        <color rgb="FF000000"/>
        <rFont val="Calibri"/>
        <family val="2"/>
      </rPr>
      <t xml:space="preserve"> Metal-bound Oxygen</t>
    </r>
  </si>
  <si>
    <t>Other Unspeciated PM</t>
  </si>
  <si>
    <t>Not neutralized SO4=</t>
  </si>
  <si>
    <t>Metal-bound Oxygen</t>
  </si>
  <si>
    <t>Sum of speciated</t>
  </si>
  <si>
    <t>Analytical Method</t>
  </si>
  <si>
    <t>X-Ray Fluorescence (XRF)</t>
  </si>
  <si>
    <t>SORTED! From Reff et al. (required for VLOOKUP to work)</t>
  </si>
  <si>
    <t>Oxygen/Metal Ratio</t>
  </si>
  <si>
    <t>Ag</t>
  </si>
  <si>
    <t>Al</t>
  </si>
  <si>
    <t>Cu</t>
  </si>
  <si>
    <t>As</t>
  </si>
  <si>
    <t>Se</t>
  </si>
  <si>
    <t>Ba</t>
  </si>
  <si>
    <t>Pb</t>
  </si>
  <si>
    <t>Ca</t>
  </si>
  <si>
    <t>Sb</t>
  </si>
  <si>
    <t>Cd</t>
  </si>
  <si>
    <t>Ce</t>
  </si>
  <si>
    <t>La</t>
  </si>
  <si>
    <t>Co</t>
  </si>
  <si>
    <t>P</t>
  </si>
  <si>
    <t>Cr</t>
  </si>
  <si>
    <t>Fe</t>
  </si>
  <si>
    <t>Sr</t>
  </si>
  <si>
    <t>Ga</t>
  </si>
  <si>
    <t>Ti</t>
  </si>
  <si>
    <t>Hg</t>
  </si>
  <si>
    <t>In</t>
  </si>
  <si>
    <t>Mn</t>
  </si>
  <si>
    <t>Si</t>
  </si>
  <si>
    <t>Mo</t>
  </si>
  <si>
    <t>Ni</t>
  </si>
  <si>
    <t>Pd</t>
  </si>
  <si>
    <t>Rb</t>
  </si>
  <si>
    <t>Sn</t>
  </si>
  <si>
    <t>V</t>
  </si>
  <si>
    <t>Zn</t>
  </si>
  <si>
    <t>Zr</t>
  </si>
  <si>
    <t>GC-MS</t>
  </si>
  <si>
    <t>Uncertainty</t>
  </si>
  <si>
    <t>ICP-MS</t>
  </si>
  <si>
    <t>Thermal/Optical Transmission</t>
  </si>
  <si>
    <t>P_NUMBER</t>
  </si>
  <si>
    <t>NAME</t>
  </si>
  <si>
    <t>QSCORE</t>
  </si>
  <si>
    <t>QUALITY</t>
  </si>
  <si>
    <t>CONTROLS</t>
  </si>
  <si>
    <t>P_DATE</t>
  </si>
  <si>
    <t>NOTES</t>
  </si>
  <si>
    <t>TOTAL</t>
  </si>
  <si>
    <t>MASTER_POL</t>
  </si>
  <si>
    <t>T_METHOD</t>
  </si>
  <si>
    <t>NORM_BASIS</t>
  </si>
  <si>
    <t>ORIG_COMPO</t>
  </si>
  <si>
    <t>STANDARD</t>
  </si>
  <si>
    <t>INCL_GAS</t>
  </si>
  <si>
    <t>TEST_YEAR</t>
  </si>
  <si>
    <t>J_RATING</t>
  </si>
  <si>
    <t>V_RATING</t>
  </si>
  <si>
    <t>D_RATING</t>
  </si>
  <si>
    <t>REGION</t>
  </si>
  <si>
    <t>SAMPLES</t>
  </si>
  <si>
    <t>LOWER_SIZE</t>
  </si>
  <si>
    <t>UPPER_SIZE</t>
  </si>
  <si>
    <t>SIBLING</t>
  </si>
  <si>
    <t>VERSION</t>
  </si>
  <si>
    <t>TYPE</t>
  </si>
  <si>
    <t>CreatedBy</t>
  </si>
  <si>
    <t>Created</t>
  </si>
  <si>
    <t>ModifiedBy</t>
  </si>
  <si>
    <t>Modified</t>
  </si>
  <si>
    <t>ReviewedBy</t>
  </si>
  <si>
    <t>Reviewed</t>
  </si>
  <si>
    <t>PM</t>
  </si>
  <si>
    <t>SC</t>
  </si>
  <si>
    <t/>
  </si>
  <si>
    <t>5</t>
  </si>
  <si>
    <t>AE6</t>
  </si>
  <si>
    <t>Ying Hsu</t>
  </si>
  <si>
    <t>ID</t>
  </si>
  <si>
    <t>P_TYPE</t>
  </si>
  <si>
    <t>DATA_ORIGN</t>
  </si>
  <si>
    <t>PRIMARY</t>
  </si>
  <si>
    <t>DESCRIPTIO</t>
  </si>
  <si>
    <t>DOCUMENT</t>
  </si>
  <si>
    <t>Literature</t>
  </si>
  <si>
    <t>SPECIES_ID</t>
  </si>
  <si>
    <t>WEIGHT_PER</t>
  </si>
  <si>
    <t>UNCERTAINT</t>
  </si>
  <si>
    <t>UNC_METHOD</t>
  </si>
  <si>
    <t>ANLYMETHOD</t>
  </si>
  <si>
    <t>N/A</t>
  </si>
  <si>
    <t>KEYWORD</t>
  </si>
  <si>
    <t>Profile #</t>
  </si>
  <si>
    <t>Unpaved Road Dust - Detroit</t>
  </si>
  <si>
    <t>Urban Soil - Detroit</t>
  </si>
  <si>
    <t>Agricultural Soil - Detroit</t>
  </si>
  <si>
    <t>Paved Road Dust - Cleveland</t>
  </si>
  <si>
    <t>Unpaved Road Dust - Cleveland</t>
  </si>
  <si>
    <t>Urban Soil - Cleveland</t>
  </si>
  <si>
    <t>Agricultural Soil - Cleveland</t>
  </si>
  <si>
    <t>Paved Road Dust - Saint Louis</t>
  </si>
  <si>
    <t>Unpaved Road Dust - Saint Louis</t>
  </si>
  <si>
    <t>Urban Soil - Saint Louis</t>
  </si>
  <si>
    <t>Paved Road Dust - Chicago</t>
  </si>
  <si>
    <t>Unpaved Road Dust - Chicago</t>
  </si>
  <si>
    <t>Construction Soil - Chicago</t>
  </si>
  <si>
    <t>Agricultural Soil - Cincinnati</t>
  </si>
  <si>
    <t>Paved Road Dust - Los Angeles</t>
  </si>
  <si>
    <t>Paved Road Dust - California</t>
  </si>
  <si>
    <t>Michigan</t>
  </si>
  <si>
    <t>Ohio</t>
  </si>
  <si>
    <t>Missouri</t>
  </si>
  <si>
    <t>Illinois</t>
  </si>
  <si>
    <t>California</t>
  </si>
  <si>
    <t>Uncontrolled</t>
  </si>
  <si>
    <t>Road dust was sampled using a vacuum cleaner during dry weather. Prior to use, the collection nozzle of the vacuum cleaner was washed with warm water and pH-neutral soap, and rinsed 3 times with MilliQ water. All other soil samples were collected by scraping the soil directly into a glass, prebaked sample jar (475oC, 15 hours). The jar itself was used as the collection implement, sealed with Teflon tape, and double bagged. 
Road dust was collected from vacuuming 10-20 m sections of roadway during dry weather, and sweeping dust from the gutter over similar section lengths after rainfall. Other soil types were collected from two or more sampling locations in a 1-10 m2 area.</t>
  </si>
  <si>
    <t>D</t>
  </si>
  <si>
    <t>This study investigates the composition of resuspended soils and road dusts in the Midwestern US, and the contributions of these soils to atmospheric PM2.5 OC. Paved road dust and soil samples were resuspended in a residence chamber from which PM2.5 size fractions were collected and analyzed to generate source profiles.</t>
  </si>
  <si>
    <t>Urban Soil; Detroit</t>
  </si>
  <si>
    <t>Agricultural Soil; Detroit</t>
  </si>
  <si>
    <t>Unpaved Road Dust; Detroit</t>
  </si>
  <si>
    <t>Paved Road Dust; Cleveland</t>
  </si>
  <si>
    <t>Unpaved Road Dust; Cleveland</t>
  </si>
  <si>
    <t>Urban Soil; Cleveland</t>
  </si>
  <si>
    <t>Agricultural Soil; Cleveland</t>
  </si>
  <si>
    <t>Paved Road Dust; Saint Louis</t>
  </si>
  <si>
    <t>Unpaved Road Dust; Saint Louis</t>
  </si>
  <si>
    <t>Urban Soil; Saint Louis</t>
  </si>
  <si>
    <t>Paved Road Dust; Chicago</t>
  </si>
  <si>
    <t>Unpaved Road Dust; Chicago</t>
  </si>
  <si>
    <t>Construction Soil; Chicago</t>
  </si>
  <si>
    <t>Agricultural Soil; Cincinnati</t>
  </si>
  <si>
    <t>Paved Road Dust; Los Angeles</t>
  </si>
  <si>
    <t>Paved Road Dust; California</t>
  </si>
  <si>
    <t xml:space="preserve">Instrumental uncertainty reported by the analytical laboratory  </t>
  </si>
  <si>
    <t>Wt.%</t>
  </si>
  <si>
    <t>Paved Road Dust - San Joaquin Valley</t>
  </si>
  <si>
    <t>Rutter, A.P.;Snyder, D.C.;Schauer, J.J.; Sheesley, R.J.; Olson, M.R.; DeMinter, J. (2011) Contributions of resuspended soil and road dust to organic carbon in fine particulate matter in the Midwestern US; (45), 514-518, DOI:10.1016/j.atmosenv.2010.10.014.</t>
  </si>
  <si>
    <t xml:space="preserve">Sulfate and NH4+ data are not available. Added PNCOM and MO using procedures in Reff, et. al., Environmental Science &amp; Technology 2009 43 (15), 5790-5796; DOI: 10.1021/es802930x (Supplemental Information).  Used 0.4 factor for PMCON. Date of sample collection - 07/30/2007. Assumed one sample based on the description of the XRF analysis - A single analysis was performed for each resuspended soil sample which was supported by duplicate analyses on every tenth sample (two duplicate samples total). </t>
  </si>
  <si>
    <t xml:space="preserve">Sulfate and NH4+ data are not available. Added PNCOM and MO using procedures in Reff, et. al., Environmental Science &amp; Technology 2009 43 (15), 5790-5796; DOI: 10.1021/es802930x (Supplemental Information).  Used 0.4 factor for PMCON. Date of sample collection - 05/31/2007. Assumed one sample based on the description of the XRF analysis - A single analysis was performed for each resuspended soil sample which was supported by duplicate analyses on every tenth sample (two duplicate samples total). </t>
  </si>
  <si>
    <t xml:space="preserve">Sulfate and NH4+ data are not available. Added PNCOM and MO using procedures in Reff, et. al., Environmental Science &amp; Technology 2009 43 (15), 5790-5796; DOI: 10.1021/es802930x (Supplemental Information).  Used 0.4 factor for PMCON. Date of sample collection - 07/20/2007. Assumed one sample based on the description of the XRF analysis - A single analysis was performed for each resuspended soil sample which was supported by duplicate analyses on every tenth sample (two duplicate samples total). </t>
  </si>
  <si>
    <t xml:space="preserve">Sulfate and NH4+ data are not available. Added PNCOM and MO using procedures in Reff, et. al., Environmental Science &amp; Technology 2009 43 (15), 5790-5796; DOI: 10.1021/es802930x (Supplemental Information).  Used 0.4 factor for PMCON. Date of sample collection - 07/19/2007. Assumed one sample based on the description of the XRF analysis - A single analysis was performed for each resuspended soil sample which was supported by duplicate analyses on every tenth sample (two duplicate samples total). </t>
  </si>
  <si>
    <t xml:space="preserve">Sulfate and NH4+ data are not available. Added PNCOM and MO using procedures in Reff, et. al., Environmental Science &amp; Technology 2009 43 (15), 5790-5796; DOI: 10.1021/es802930x (Supplemental Information).  Used 0.4 factor for PMCON. Date of sample collection - 05/29/2007. Assumed one sample based on the description of the XRF analysis - A single analysis was performed for each resuspended soil sample which was supported by duplicate analyses on every tenth sample (two duplicate samples total). </t>
  </si>
  <si>
    <t xml:space="preserve">Sulfate and NH4+ data are not available. Added PNCOM and MO using procedures in Reff, et. al., Environmental Science &amp; Technology 2009 43 (15), 5790-5796; DOI: 10.1021/es802930x (Supplemental Information).  Used 0.4 factor for PMCON. Date of sample collection not available. Assumed one sample based on the description of the XRF analysis - A single analysis was performed for each resuspended soil sample which was supported by duplicate analyses on every tenth sample (two duplicate samples total). </t>
  </si>
  <si>
    <t>Paved Road Dust; San Joaquin Valley</t>
  </si>
  <si>
    <t>Gravimetric Mass</t>
  </si>
  <si>
    <t>Hi Madeleine,</t>
  </si>
  <si>
    <t>Thank you,</t>
  </si>
  <si>
    <t>Ying</t>
  </si>
  <si>
    <t>From: Strum, Madeleine [mailto:Strum.Madeleine@epa.gov]</t>
  </si>
  <si>
    <t>Sent: Friday, March 01, 2019 1:04 PM</t>
  </si>
  <si>
    <t>To: Ying Hsu</t>
  </si>
  <si>
    <t>Subject: FW: QA Review How-To -- SPECIATE QA by WORKGROUP</t>
  </si>
  <si>
    <t>Please let us know about the below items Heather found.</t>
  </si>
  <si>
    <t>Madeleine</t>
  </si>
  <si>
    <t>From: Simon, Heather</t>
  </si>
  <si>
    <t>Sent: Friday, March 1, 2019 3:30 PM</t>
  </si>
  <si>
    <t>To: Strum, Madeleine &lt;Strum.Madeleine@epa.gov&gt;</t>
  </si>
  <si>
    <t>Cc: Menetrez, Marc &lt;menetrez.marc@epa.gov&gt;</t>
  </si>
  <si>
    <t>Subject: RE: QA Review How-To -- SPECIATE QA by WORKGROUP</t>
  </si>
  <si>
    <t>I looked at the dust profiles to which I was assigned.  The metadata all looks good and there are no profiles &gt; 100%.  I have been spot-checking the workbook against the original article.  It is a bit tedious because there are 2 steps required to get the weight percentages (first find the species/OC ratio in a table and then multiply by the OC/PM25 ratio in the same table) and the tables in the SI are pictures so copying and pasting is not possible.  In addition, the table crosses pages but the labels do not which makes copying values especially error prone.  The workbook does not appear to provide these calculations to obtain the raw elemental mass fractions, just the final result.  In checking the workbook, most numbers matched exactly but  I have found two instances where my calculations do not match what is in the workbook.</t>
  </si>
  <si>
    <t>1. The Aluminum mass fraction appears to be too low by a factor of 100 for profile 95534 (LA paved road dust)</t>
  </si>
  <si>
    <t>2. I get a slightly different Titanium number than the workbook for profile 95532 (Cincinnati ag soil): I get 0.0191 but the workbook has 0.02055.</t>
  </si>
  <si>
    <t>What is the next step?  Can you pass this information along to Ying?  I have not checked every element for every profile.</t>
  </si>
  <si>
    <t>Thanks,</t>
  </si>
  <si>
    <t>Heather</t>
  </si>
  <si>
    <t>------------------------------------------------------</t>
  </si>
  <si>
    <t>Heather Simon, PhD</t>
  </si>
  <si>
    <t>Air Quality Modeling Group</t>
  </si>
  <si>
    <t>Office of Air Quality Planning and Standards</t>
  </si>
  <si>
    <t>U.S. Environmental Protection Agency</t>
  </si>
  <si>
    <t>Tel: (919) 541-1803</t>
  </si>
  <si>
    <t>Thanks for forwarding the comments from Heather.  As Heather described in her email, the speciation data tables were presented as pictures in MS Word.  I asked Frank to use his optical character recognition software to convert the values in Excel and read proof it.  Apparently, I missed the two spots from transcription errors. I have corrected them in the attached workbook and highlighted the changes with comments.  I will check out the database and make the corrections today.</t>
  </si>
  <si>
    <t>Removed Ca, K, Mg, Na from the MBO VLookUp by renaming them Ca atom, K atom, etc.</t>
  </si>
  <si>
    <t>Decide whether to add them back to the MBO equation, based on (atom - ion) values.</t>
  </si>
  <si>
    <t>1. Calculate (K - K+), if &gt; 0, then use (K - K+) wt% to calculate MBO</t>
  </si>
  <si>
    <t>2. Calculate (Na - Na+), if &gt;0, then use (Na - Na+) wt% to calculate MBO</t>
  </si>
  <si>
    <t>3. Since no Mg ion available in this study, exclude Mg from MBO</t>
  </si>
  <si>
    <t>4. Since no Ca ion available in this study, exclude Ca from MBO</t>
  </si>
  <si>
    <t>5. Set PH2O = 0 for combustion sources</t>
  </si>
  <si>
    <t>Ca atom</t>
  </si>
  <si>
    <t>K atom</t>
  </si>
  <si>
    <t>Mg atom</t>
  </si>
  <si>
    <t>Na atom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</si>
</sst>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2" x14ac:knownFonts="1">
    <font>
      <sz val="11"/>
      <color rgb="FF000000"/>
      <name val="Calibri"/>
      <family val="2"/>
    </font>
    <font>
      <sz val="10"/>
      <name val="Times New Roman"/>
      <family val="1"/>
    </font>
    <font>
      <sz val="9"/>
      <color rgb="FF000000"/>
      <name val="Calibri"/>
      <family val="2"/>
    </font>
    <font>
      <sz val="10"/>
      <color rgb="FF000000"/>
      <name val="Times New Roman"/>
      <family val="1"/>
    </font>
    <font>
      <b/>
      <sz val="10"/>
      <color rgb="FFFF0000"/>
      <name val="Times New Roman"/>
      <family val="1"/>
    </font>
    <font>
      <b/>
      <sz val="9"/>
      <color rgb="FF000000"/>
      <name val="Calibri"/>
      <family val="2"/>
    </font>
    <font>
      <b/>
      <sz val="11"/>
      <color rgb="FFFF0000"/>
      <name val="Calibri"/>
      <family val="2"/>
      <scheme val="minor"/>
    </font>
    <font>
      <b/>
      <sz val="9"/>
      <color indexed="81"/>
      <name val="Tahoma"/>
      <family val="2"/>
    </font>
    <font>
      <sz val="9"/>
      <color indexed="81"/>
      <name val="Tahoma"/>
      <family val="2"/>
    </font>
    <font>
      <b/>
      <sz val="11"/>
      <color rgb="FF000000"/>
      <name val="Calibri"/>
      <family val="2"/>
    </font>
    <font>
      <sz val="10"/>
      <color indexed="8"/>
      <name val="Arial"/>
      <family val="2"/>
    </font>
    <font>
      <b/>
      <sz val="11"/>
      <color rgb="FFFF0000"/>
      <name val="Calibri"/>
      <family val="2"/>
    </font>
  </fonts>
  <fills count="6">
    <fill>
      <patternFill patternType="none"/>
    </fill>
    <fill>
      <patternFill patternType="gray125"/>
    </fill>
    <fill>
      <patternFill patternType="solid">
        <fgColor rgb="FFFFFF00"/>
        <bgColor indexed="64"/>
      </patternFill>
    </fill>
    <fill>
      <patternFill patternType="solid">
        <fgColor indexed="22"/>
        <bgColor indexed="0"/>
      </patternFill>
    </fill>
    <fill>
      <patternFill patternType="solid">
        <fgColor rgb="FFFFFF00"/>
        <bgColor indexed="0"/>
      </patternFill>
    </fill>
    <fill>
      <patternFill patternType="solid">
        <fgColor rgb="FFC0C0C0"/>
        <bgColor indexed="0"/>
      </patternFill>
    </fill>
  </fills>
  <borders count="4">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5">
    <xf numFmtId="0" fontId="0" fillId="0" borderId="0"/>
    <xf numFmtId="0" fontId="10" fillId="0" borderId="1"/>
    <xf numFmtId="0" fontId="10" fillId="0" borderId="1"/>
    <xf numFmtId="0" fontId="10" fillId="0" borderId="1"/>
    <xf numFmtId="0" fontId="10" fillId="0" borderId="1"/>
  </cellStyleXfs>
  <cellXfs count="40">
    <xf numFmtId="0" fontId="0" fillId="0" borderId="0" xfId="0"/>
    <xf numFmtId="11"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2" fillId="0" borderId="1" xfId="0" applyFont="1" applyBorder="1"/>
    <xf numFmtId="0" fontId="1" fillId="0" borderId="1" xfId="0" applyFont="1" applyBorder="1" applyAlignment="1">
      <alignment vertical="top"/>
    </xf>
    <xf numFmtId="0" fontId="3" fillId="0" borderId="1" xfId="0" applyFont="1" applyBorder="1"/>
    <xf numFmtId="0" fontId="1" fillId="0" borderId="1" xfId="0" applyFont="1" applyBorder="1" applyAlignment="1">
      <alignment vertical="center" wrapText="1"/>
    </xf>
    <xf numFmtId="11" fontId="1" fillId="0" borderId="1" xfId="0" applyNumberFormat="1" applyFont="1" applyBorder="1" applyAlignment="1">
      <alignment vertical="center" wrapText="1"/>
    </xf>
    <xf numFmtId="0" fontId="1" fillId="0" borderId="1" xfId="0" applyFont="1" applyBorder="1" applyAlignment="1">
      <alignment vertical="top" wrapText="1"/>
    </xf>
    <xf numFmtId="11" fontId="1" fillId="0" borderId="1" xfId="0" applyNumberFormat="1" applyFont="1" applyBorder="1" applyAlignment="1">
      <alignment horizontal="right" vertical="top" wrapText="1"/>
    </xf>
    <xf numFmtId="11" fontId="1" fillId="0" borderId="1" xfId="0" applyNumberFormat="1" applyFont="1" applyBorder="1" applyAlignment="1">
      <alignment vertical="top"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vertical="top"/>
    </xf>
    <xf numFmtId="11" fontId="2" fillId="0" borderId="1" xfId="0" applyNumberFormat="1" applyFont="1" applyBorder="1"/>
    <xf numFmtId="164" fontId="2" fillId="0" borderId="1" xfId="0" applyNumberFormat="1" applyFont="1" applyBorder="1"/>
    <xf numFmtId="0" fontId="5" fillId="0" borderId="1" xfId="0" applyFont="1" applyBorder="1" applyAlignment="1">
      <alignment horizontal="right"/>
    </xf>
    <xf numFmtId="0" fontId="5" fillId="0" borderId="1" xfId="0" applyFont="1" applyBorder="1"/>
    <xf numFmtId="0" fontId="0" fillId="2" borderId="0" xfId="0" applyFill="1"/>
    <xf numFmtId="0" fontId="0" fillId="0" borderId="0" xfId="0" applyFill="1"/>
    <xf numFmtId="0" fontId="0" fillId="0" borderId="1" xfId="0" applyBorder="1"/>
    <xf numFmtId="0" fontId="0" fillId="0" borderId="0" xfId="0" applyAlignment="1">
      <alignment wrapText="1"/>
    </xf>
    <xf numFmtId="0" fontId="9" fillId="0" borderId="0" xfId="0" applyFont="1" applyAlignment="1">
      <alignment horizontal="center" vertical="center"/>
    </xf>
    <xf numFmtId="0" fontId="10" fillId="3" borderId="2" xfId="1" applyFont="1" applyFill="1" applyBorder="1" applyAlignment="1">
      <alignment horizontal="center"/>
    </xf>
    <xf numFmtId="0" fontId="10" fillId="3" borderId="1" xfId="2" applyFont="1" applyFill="1" applyBorder="1" applyAlignment="1">
      <alignment horizontal="center"/>
    </xf>
    <xf numFmtId="0" fontId="10" fillId="3" borderId="3" xfId="3" applyFont="1" applyFill="1" applyBorder="1" applyAlignment="1">
      <alignment horizontal="center"/>
    </xf>
    <xf numFmtId="0" fontId="10" fillId="3" borderId="3" xfId="4" applyFont="1" applyFill="1" applyBorder="1" applyAlignment="1">
      <alignment horizontal="center"/>
    </xf>
    <xf numFmtId="49" fontId="0" fillId="0" borderId="0" xfId="0" applyNumberFormat="1"/>
    <xf numFmtId="0" fontId="0" fillId="0" borderId="0" xfId="0" applyAlignment="1"/>
    <xf numFmtId="49" fontId="0" fillId="0" borderId="0" xfId="0" applyNumberFormat="1" applyAlignment="1"/>
    <xf numFmtId="14" fontId="0" fillId="0" borderId="0" xfId="0" applyNumberFormat="1"/>
    <xf numFmtId="0" fontId="10" fillId="4" borderId="2" xfId="1" applyFont="1" applyFill="1" applyBorder="1" applyAlignment="1">
      <alignment horizontal="center"/>
    </xf>
    <xf numFmtId="0" fontId="10" fillId="0" borderId="1" xfId="1" applyFont="1" applyFill="1" applyBorder="1" applyAlignment="1">
      <alignment horizontal="right"/>
    </xf>
    <xf numFmtId="11" fontId="0" fillId="0" borderId="0" xfId="0" applyNumberFormat="1"/>
    <xf numFmtId="0" fontId="11" fillId="2" borderId="0" xfId="0" applyFont="1" applyFill="1" applyAlignment="1">
      <alignment horizontal="center" vertical="center"/>
    </xf>
    <xf numFmtId="0" fontId="10" fillId="5" borderId="2" xfId="1" applyFont="1" applyFill="1" applyBorder="1" applyAlignment="1">
      <alignment horizontal="center"/>
    </xf>
    <xf numFmtId="11" fontId="1" fillId="2" borderId="1" xfId="0" applyNumberFormat="1" applyFont="1" applyFill="1" applyBorder="1" applyAlignment="1">
      <alignment horizontal="right" vertical="center" wrapText="1"/>
    </xf>
    <xf numFmtId="11" fontId="2" fillId="2" borderId="1" xfId="0" applyNumberFormat="1" applyFont="1" applyFill="1" applyBorder="1"/>
    <xf numFmtId="0" fontId="0" fillId="2" borderId="1" xfId="0" applyFill="1" applyBorder="1"/>
    <xf numFmtId="0" fontId="11" fillId="0" borderId="0" xfId="0" applyFont="1"/>
  </cellXfs>
  <cellStyles count="5">
    <cellStyle name="Normal" xfId="0" builtinId="0"/>
    <cellStyle name="Normal_PM Profile" xfId="1"/>
    <cellStyle name="Normal_Sheet3" xfId="3"/>
    <cellStyle name="Normal_Sheet4" xfId="2"/>
    <cellStyle name="Normal_Sheet5" xfId="4"/>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election activeCell="A3" sqref="A3"/>
    </sheetView>
  </sheetViews>
  <sheetFormatPr defaultRowHeight="15" x14ac:dyDescent="0.25"/>
  <sheetData>
    <row r="1" spans="1:1" x14ac:dyDescent="0.25">
      <c r="A1" t="s">
        <v>215</v>
      </c>
    </row>
    <row r="3" spans="1:1" x14ac:dyDescent="0.25">
      <c r="A3" t="s">
        <v>241</v>
      </c>
    </row>
    <row r="5" spans="1:1" x14ac:dyDescent="0.25">
      <c r="A5" t="s">
        <v>216</v>
      </c>
    </row>
    <row r="7" spans="1:1" x14ac:dyDescent="0.25">
      <c r="A7" t="s">
        <v>217</v>
      </c>
    </row>
    <row r="9" spans="1:1" x14ac:dyDescent="0.25">
      <c r="A9" t="s">
        <v>218</v>
      </c>
    </row>
    <row r="10" spans="1:1" x14ac:dyDescent="0.25">
      <c r="A10" t="s">
        <v>219</v>
      </c>
    </row>
    <row r="11" spans="1:1" x14ac:dyDescent="0.25">
      <c r="A11" t="s">
        <v>220</v>
      </c>
    </row>
    <row r="12" spans="1:1" x14ac:dyDescent="0.25">
      <c r="A12" t="s">
        <v>221</v>
      </c>
    </row>
    <row r="14" spans="1:1" x14ac:dyDescent="0.25">
      <c r="A14" t="s">
        <v>222</v>
      </c>
    </row>
    <row r="15" spans="1:1" x14ac:dyDescent="0.25">
      <c r="A15" t="s">
        <v>223</v>
      </c>
    </row>
    <row r="16" spans="1:1" x14ac:dyDescent="0.25">
      <c r="A16" t="s">
        <v>224</v>
      </c>
    </row>
    <row r="17" spans="1:1" x14ac:dyDescent="0.25">
      <c r="A17" t="s">
        <v>225</v>
      </c>
    </row>
    <row r="18" spans="1:1" x14ac:dyDescent="0.25">
      <c r="A18" t="s">
        <v>226</v>
      </c>
    </row>
    <row r="19" spans="1:1" x14ac:dyDescent="0.25">
      <c r="A19" t="s">
        <v>227</v>
      </c>
    </row>
    <row r="20" spans="1:1" x14ac:dyDescent="0.25">
      <c r="A20" t="s">
        <v>228</v>
      </c>
    </row>
    <row r="22" spans="1:1" x14ac:dyDescent="0.25">
      <c r="A22" t="s">
        <v>215</v>
      </c>
    </row>
    <row r="24" spans="1:1" x14ac:dyDescent="0.25">
      <c r="A24" t="s">
        <v>229</v>
      </c>
    </row>
    <row r="25" spans="1:1" x14ac:dyDescent="0.25">
      <c r="A25" t="s">
        <v>230</v>
      </c>
    </row>
    <row r="26" spans="1:1" x14ac:dyDescent="0.25">
      <c r="A26" t="s">
        <v>231</v>
      </c>
    </row>
    <row r="27" spans="1:1" x14ac:dyDescent="0.25">
      <c r="A27" t="s">
        <v>232</v>
      </c>
    </row>
    <row r="29" spans="1:1" x14ac:dyDescent="0.25">
      <c r="A29" t="s">
        <v>233</v>
      </c>
    </row>
    <row r="30" spans="1:1" x14ac:dyDescent="0.25">
      <c r="A30" t="s">
        <v>234</v>
      </c>
    </row>
    <row r="32" spans="1:1" x14ac:dyDescent="0.25">
      <c r="A32" t="s">
        <v>235</v>
      </c>
    </row>
    <row r="33" spans="1:1" x14ac:dyDescent="0.25">
      <c r="A33" t="s">
        <v>236</v>
      </c>
    </row>
    <row r="34" spans="1:1" x14ac:dyDescent="0.25">
      <c r="A34" t="s">
        <v>237</v>
      </c>
    </row>
    <row r="35" spans="1:1" x14ac:dyDescent="0.25">
      <c r="A35" t="s">
        <v>238</v>
      </c>
    </row>
    <row r="36" spans="1:1" x14ac:dyDescent="0.25">
      <c r="A36" t="s">
        <v>239</v>
      </c>
    </row>
    <row r="38" spans="1:1" x14ac:dyDescent="0.25">
      <c r="A38" t="s">
        <v>240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150"/>
  <sheetViews>
    <sheetView tabSelected="1" workbookViewId="0">
      <pane xSplit="2" ySplit="2" topLeftCell="AU3" activePane="bottomRight" state="frozen"/>
      <selection pane="topRight" activeCell="C1" sqref="C1"/>
      <selection pane="bottomLeft" activeCell="A2" sqref="A2"/>
      <selection pane="bottomRight" activeCell="M21" sqref="M21"/>
    </sheetView>
  </sheetViews>
  <sheetFormatPr defaultRowHeight="15" x14ac:dyDescent="0.25"/>
  <cols>
    <col min="2" max="2" width="24.140625" bestFit="1" customWidth="1"/>
    <col min="3" max="3" width="9.7109375" bestFit="1" customWidth="1"/>
    <col min="4" max="4" width="10" customWidth="1"/>
    <col min="6" max="7" width="9.140625" customWidth="1"/>
    <col min="8" max="8" width="12" customWidth="1"/>
    <col min="9" max="9" width="9.140625" customWidth="1"/>
    <col min="10" max="10" width="10.5703125" customWidth="1"/>
    <col min="11" max="11" width="9.140625" customWidth="1"/>
    <col min="12" max="12" width="10.85546875" customWidth="1"/>
    <col min="13" max="15" width="9.140625" customWidth="1"/>
    <col min="16" max="16" width="10.140625" customWidth="1"/>
    <col min="17" max="17" width="9.140625" customWidth="1"/>
    <col min="18" max="18" width="10.85546875" customWidth="1"/>
    <col min="19" max="19" width="9.140625" customWidth="1"/>
    <col min="20" max="20" width="10.140625" customWidth="1"/>
    <col min="21" max="21" width="9.140625" customWidth="1"/>
    <col min="22" max="22" width="10.42578125" customWidth="1"/>
    <col min="23" max="23" width="9.140625" customWidth="1"/>
    <col min="24" max="24" width="12.140625" customWidth="1"/>
    <col min="25" max="25" width="9.140625" customWidth="1"/>
    <col min="26" max="26" width="11.140625" customWidth="1"/>
    <col min="27" max="27" width="9.140625" customWidth="1"/>
    <col min="28" max="28" width="12.28515625" customWidth="1"/>
    <col min="29" max="29" width="9.140625" customWidth="1"/>
    <col min="30" max="30" width="11.28515625" customWidth="1"/>
    <col min="31" max="31" width="9.140625" customWidth="1"/>
    <col min="32" max="32" width="12.42578125" customWidth="1"/>
    <col min="33" max="33" width="9.140625" customWidth="1"/>
    <col min="34" max="34" width="11.140625" customWidth="1"/>
    <col min="35" max="35" width="9.140625" customWidth="1"/>
    <col min="36" max="36" width="10.5703125" customWidth="1"/>
    <col min="37" max="38" width="9.140625" customWidth="1"/>
  </cols>
  <sheetData>
    <row r="1" spans="1:82" x14ac:dyDescent="0.25">
      <c r="B1" s="22" t="s">
        <v>161</v>
      </c>
      <c r="D1">
        <v>95519</v>
      </c>
      <c r="F1">
        <v>95520</v>
      </c>
      <c r="H1">
        <v>95521</v>
      </c>
      <c r="J1">
        <v>95522</v>
      </c>
      <c r="L1">
        <v>95523</v>
      </c>
      <c r="N1">
        <v>95524</v>
      </c>
      <c r="P1">
        <v>95525</v>
      </c>
      <c r="R1">
        <v>95526</v>
      </c>
      <c r="T1">
        <v>95527</v>
      </c>
      <c r="V1">
        <v>95528</v>
      </c>
      <c r="X1">
        <v>95529</v>
      </c>
      <c r="Z1">
        <v>95530</v>
      </c>
      <c r="AB1">
        <v>95531</v>
      </c>
      <c r="AD1">
        <v>95532</v>
      </c>
      <c r="AF1">
        <v>95533</v>
      </c>
      <c r="AH1">
        <v>95534</v>
      </c>
      <c r="AJ1">
        <v>95535</v>
      </c>
      <c r="AW1">
        <v>95519</v>
      </c>
      <c r="AY1">
        <v>95520</v>
      </c>
      <c r="BA1">
        <v>95521</v>
      </c>
      <c r="BC1">
        <v>95522</v>
      </c>
      <c r="BE1">
        <v>95523</v>
      </c>
      <c r="BG1">
        <v>95524</v>
      </c>
      <c r="BI1">
        <v>95525</v>
      </c>
      <c r="BK1">
        <v>95526</v>
      </c>
      <c r="BM1">
        <v>95527</v>
      </c>
      <c r="BO1">
        <v>95528</v>
      </c>
      <c r="BQ1">
        <v>95529</v>
      </c>
      <c r="BS1">
        <v>95530</v>
      </c>
      <c r="BU1">
        <v>95531</v>
      </c>
      <c r="BW1">
        <v>95532</v>
      </c>
      <c r="BY1">
        <v>95533</v>
      </c>
      <c r="CA1">
        <v>95534</v>
      </c>
      <c r="CC1">
        <v>95535</v>
      </c>
    </row>
    <row r="2" spans="1:82" ht="54.75" customHeight="1" x14ac:dyDescent="0.25">
      <c r="A2" t="s">
        <v>53</v>
      </c>
      <c r="B2" s="22" t="s">
        <v>59</v>
      </c>
      <c r="C2" s="21" t="s">
        <v>71</v>
      </c>
      <c r="D2" s="21" t="s">
        <v>32</v>
      </c>
      <c r="E2" s="21" t="s">
        <v>107</v>
      </c>
      <c r="F2" s="21" t="s">
        <v>33</v>
      </c>
      <c r="G2" s="21" t="s">
        <v>107</v>
      </c>
      <c r="H2" s="21" t="s">
        <v>34</v>
      </c>
      <c r="I2" s="21" t="s">
        <v>107</v>
      </c>
      <c r="J2" s="21" t="s">
        <v>35</v>
      </c>
      <c r="K2" s="21" t="s">
        <v>107</v>
      </c>
      <c r="L2" s="21" t="s">
        <v>36</v>
      </c>
      <c r="M2" s="21" t="s">
        <v>107</v>
      </c>
      <c r="N2" s="21" t="s">
        <v>37</v>
      </c>
      <c r="O2" s="21" t="s">
        <v>107</v>
      </c>
      <c r="P2" s="21" t="s">
        <v>38</v>
      </c>
      <c r="Q2" s="21" t="s">
        <v>107</v>
      </c>
      <c r="R2" s="21" t="s">
        <v>39</v>
      </c>
      <c r="S2" s="21" t="s">
        <v>107</v>
      </c>
      <c r="T2" s="21" t="s">
        <v>40</v>
      </c>
      <c r="U2" s="21" t="s">
        <v>107</v>
      </c>
      <c r="V2" s="21" t="s">
        <v>41</v>
      </c>
      <c r="W2" s="21" t="s">
        <v>107</v>
      </c>
      <c r="X2" s="21" t="s">
        <v>42</v>
      </c>
      <c r="Y2" s="21" t="s">
        <v>107</v>
      </c>
      <c r="Z2" s="21" t="s">
        <v>43</v>
      </c>
      <c r="AA2" s="21" t="s">
        <v>107</v>
      </c>
      <c r="AB2" s="21" t="s">
        <v>44</v>
      </c>
      <c r="AC2" s="21" t="s">
        <v>107</v>
      </c>
      <c r="AD2" s="21" t="s">
        <v>45</v>
      </c>
      <c r="AE2" s="21" t="s">
        <v>107</v>
      </c>
      <c r="AF2" s="21" t="s">
        <v>46</v>
      </c>
      <c r="AG2" s="21" t="s">
        <v>107</v>
      </c>
      <c r="AH2" s="21" t="s">
        <v>47</v>
      </c>
      <c r="AI2" s="21" t="s">
        <v>107</v>
      </c>
      <c r="AJ2" s="21" t="s">
        <v>48</v>
      </c>
      <c r="AK2" s="21" t="s">
        <v>107</v>
      </c>
      <c r="AV2" s="34" t="s">
        <v>204</v>
      </c>
      <c r="AW2" t="s">
        <v>32</v>
      </c>
      <c r="AX2" t="s">
        <v>107</v>
      </c>
      <c r="AY2" t="s">
        <v>33</v>
      </c>
      <c r="AZ2" t="s">
        <v>107</v>
      </c>
      <c r="BA2" t="s">
        <v>34</v>
      </c>
      <c r="BB2" t="s">
        <v>107</v>
      </c>
      <c r="BC2" t="s">
        <v>35</v>
      </c>
      <c r="BD2" t="s">
        <v>107</v>
      </c>
      <c r="BE2" t="s">
        <v>36</v>
      </c>
      <c r="BF2" t="s">
        <v>107</v>
      </c>
      <c r="BG2" t="s">
        <v>37</v>
      </c>
      <c r="BH2" t="s">
        <v>107</v>
      </c>
      <c r="BI2" t="s">
        <v>38</v>
      </c>
      <c r="BJ2" t="s">
        <v>107</v>
      </c>
      <c r="BK2" t="s">
        <v>39</v>
      </c>
      <c r="BL2" t="s">
        <v>107</v>
      </c>
      <c r="BM2" t="s">
        <v>40</v>
      </c>
      <c r="BN2" t="s">
        <v>107</v>
      </c>
      <c r="BO2" t="s">
        <v>41</v>
      </c>
      <c r="BP2" t="s">
        <v>107</v>
      </c>
      <c r="BQ2" t="s">
        <v>42</v>
      </c>
      <c r="BR2" t="s">
        <v>107</v>
      </c>
      <c r="BS2" t="s">
        <v>43</v>
      </c>
      <c r="BT2" t="s">
        <v>107</v>
      </c>
      <c r="BU2" t="s">
        <v>44</v>
      </c>
      <c r="BV2" t="s">
        <v>107</v>
      </c>
      <c r="BW2" t="s">
        <v>45</v>
      </c>
      <c r="BX2" t="s">
        <v>107</v>
      </c>
      <c r="BY2" t="s">
        <v>46</v>
      </c>
      <c r="BZ2" t="s">
        <v>107</v>
      </c>
      <c r="CA2" t="s">
        <v>47</v>
      </c>
      <c r="CB2" t="s">
        <v>107</v>
      </c>
      <c r="CC2" t="s">
        <v>48</v>
      </c>
      <c r="CD2" t="s">
        <v>107</v>
      </c>
    </row>
    <row r="3" spans="1:82" x14ac:dyDescent="0.25">
      <c r="A3">
        <v>626</v>
      </c>
      <c r="B3" t="s">
        <v>60</v>
      </c>
      <c r="C3" t="s">
        <v>109</v>
      </c>
      <c r="D3">
        <v>8.2100000000000006E-2</v>
      </c>
      <c r="E3">
        <v>6.4000000000000003E-3</v>
      </c>
      <c r="F3">
        <v>6.3500000000000001E-2</v>
      </c>
      <c r="G3">
        <v>8.2000000000000007E-3</v>
      </c>
      <c r="H3">
        <v>3.4000000000000002E-2</v>
      </c>
      <c r="I3">
        <v>2.9899999999999999E-2</v>
      </c>
      <c r="J3">
        <v>7.4300000000000005E-2</v>
      </c>
      <c r="K3">
        <v>2.1499999999999998E-2</v>
      </c>
      <c r="L3">
        <v>3.3500000000000002E-2</v>
      </c>
      <c r="M3">
        <v>1.12E-2</v>
      </c>
      <c r="N3">
        <v>4.9099999999999998E-2</v>
      </c>
      <c r="O3">
        <v>1.6899999999999998E-2</v>
      </c>
      <c r="P3">
        <v>1.7500000000000002E-2</v>
      </c>
      <c r="Q3">
        <v>5.7200000000000003E-3</v>
      </c>
      <c r="R3">
        <v>9.9199999999999997E-2</v>
      </c>
      <c r="S3">
        <v>5.0799999999999998E-2</v>
      </c>
      <c r="T3">
        <v>3.3099999999999997E-2</v>
      </c>
      <c r="U3">
        <v>2.3699999999999999E-2</v>
      </c>
      <c r="V3">
        <v>5.1900000000000002E-2</v>
      </c>
      <c r="W3">
        <v>1.21E-2</v>
      </c>
      <c r="X3">
        <v>8.3000000000000004E-2</v>
      </c>
      <c r="Y3">
        <v>5.2900000000000003E-2</v>
      </c>
      <c r="Z3">
        <v>4.8899999999999999E-2</v>
      </c>
      <c r="AA3">
        <v>4.8099999999999997E-2</v>
      </c>
      <c r="AB3">
        <v>3.0599999999999999E-2</v>
      </c>
      <c r="AC3">
        <v>7.3499999999999996E-2</v>
      </c>
      <c r="AD3">
        <v>2.3300000000000001E-2</v>
      </c>
      <c r="AE3">
        <v>1.5900000000000001E-2</v>
      </c>
      <c r="AF3">
        <v>0.126</v>
      </c>
      <c r="AG3">
        <v>2.52E-2</v>
      </c>
      <c r="AH3">
        <v>0.13600000000000001</v>
      </c>
      <c r="AI3">
        <v>2.8299999999999999E-2</v>
      </c>
      <c r="AJ3">
        <v>0.13100000000000001</v>
      </c>
      <c r="AK3">
        <v>2.46E-2</v>
      </c>
      <c r="AR3" t="s">
        <v>73</v>
      </c>
      <c r="AW3">
        <f>D3*100</f>
        <v>8.2100000000000009</v>
      </c>
      <c r="AX3">
        <f t="shared" ref="AX3:CD10" si="0">E3*100</f>
        <v>0.64</v>
      </c>
      <c r="AY3">
        <f t="shared" si="0"/>
        <v>6.35</v>
      </c>
      <c r="AZ3">
        <f t="shared" si="0"/>
        <v>0.82000000000000006</v>
      </c>
      <c r="BA3">
        <f t="shared" si="0"/>
        <v>3.4000000000000004</v>
      </c>
      <c r="BB3">
        <f t="shared" si="0"/>
        <v>2.9899999999999998</v>
      </c>
      <c r="BC3">
        <f t="shared" si="0"/>
        <v>7.4300000000000006</v>
      </c>
      <c r="BD3">
        <f t="shared" si="0"/>
        <v>2.15</v>
      </c>
      <c r="BE3">
        <f t="shared" si="0"/>
        <v>3.35</v>
      </c>
      <c r="BF3">
        <f t="shared" si="0"/>
        <v>1.1199999999999999</v>
      </c>
      <c r="BG3">
        <f t="shared" si="0"/>
        <v>4.91</v>
      </c>
      <c r="BH3">
        <f t="shared" si="0"/>
        <v>1.69</v>
      </c>
      <c r="BI3">
        <f t="shared" si="0"/>
        <v>1.7500000000000002</v>
      </c>
      <c r="BJ3">
        <f t="shared" si="0"/>
        <v>0.57200000000000006</v>
      </c>
      <c r="BK3">
        <f t="shared" si="0"/>
        <v>9.92</v>
      </c>
      <c r="BL3">
        <f t="shared" si="0"/>
        <v>5.08</v>
      </c>
      <c r="BM3">
        <f t="shared" si="0"/>
        <v>3.3099999999999996</v>
      </c>
      <c r="BN3">
        <f t="shared" si="0"/>
        <v>2.37</v>
      </c>
      <c r="BO3">
        <f t="shared" si="0"/>
        <v>5.19</v>
      </c>
      <c r="BP3">
        <f t="shared" si="0"/>
        <v>1.21</v>
      </c>
      <c r="BQ3">
        <f t="shared" si="0"/>
        <v>8.3000000000000007</v>
      </c>
      <c r="BR3">
        <f t="shared" si="0"/>
        <v>5.29</v>
      </c>
      <c r="BS3">
        <f t="shared" si="0"/>
        <v>4.8899999999999997</v>
      </c>
      <c r="BT3">
        <f t="shared" si="0"/>
        <v>4.8099999999999996</v>
      </c>
      <c r="BU3">
        <f t="shared" si="0"/>
        <v>3.06</v>
      </c>
      <c r="BV3">
        <f t="shared" si="0"/>
        <v>7.35</v>
      </c>
      <c r="BW3">
        <f t="shared" si="0"/>
        <v>2.33</v>
      </c>
      <c r="BX3">
        <f t="shared" si="0"/>
        <v>1.59</v>
      </c>
      <c r="BY3">
        <f t="shared" si="0"/>
        <v>12.6</v>
      </c>
      <c r="BZ3">
        <f t="shared" si="0"/>
        <v>2.52</v>
      </c>
      <c r="CA3">
        <f t="shared" si="0"/>
        <v>13.600000000000001</v>
      </c>
      <c r="CB3">
        <f t="shared" si="0"/>
        <v>2.83</v>
      </c>
      <c r="CC3">
        <f t="shared" si="0"/>
        <v>13.100000000000001</v>
      </c>
      <c r="CD3">
        <f t="shared" si="0"/>
        <v>2.46</v>
      </c>
    </row>
    <row r="4" spans="1:82" x14ac:dyDescent="0.25">
      <c r="A4">
        <v>797</v>
      </c>
      <c r="B4" t="s">
        <v>23</v>
      </c>
      <c r="C4" t="s">
        <v>109</v>
      </c>
      <c r="D4">
        <v>2.9227600000000004E-3</v>
      </c>
      <c r="E4">
        <v>2.1756499999999999E-3</v>
      </c>
      <c r="F4">
        <v>5.9309E-4</v>
      </c>
      <c r="G4">
        <v>4.6926499999999996E-3</v>
      </c>
      <c r="H4">
        <v>0</v>
      </c>
      <c r="I4">
        <v>2.6078000000000004E-2</v>
      </c>
      <c r="J4">
        <v>1.3596900000000002E-3</v>
      </c>
      <c r="K4">
        <v>1.6048800000000002E-2</v>
      </c>
      <c r="L4">
        <v>2.16745E-3</v>
      </c>
      <c r="M4">
        <v>8.7100000000000007E-3</v>
      </c>
      <c r="N4">
        <v>4.1244000000000003E-3</v>
      </c>
      <c r="O4">
        <v>1.32079E-2</v>
      </c>
      <c r="P4">
        <v>5.7750000000000011E-4</v>
      </c>
      <c r="Q4">
        <v>4.4800000000000005E-3</v>
      </c>
      <c r="R4">
        <v>0</v>
      </c>
      <c r="S4">
        <v>4.3052799999999995E-2</v>
      </c>
      <c r="T4">
        <v>1.46302E-3</v>
      </c>
      <c r="U4">
        <v>2.02572E-2</v>
      </c>
      <c r="V4">
        <v>2.0552400000000001E-4</v>
      </c>
      <c r="W4">
        <v>9.0825000000000003E-3</v>
      </c>
      <c r="X4">
        <v>0</v>
      </c>
      <c r="Y4">
        <v>4.5650000000000003E-2</v>
      </c>
      <c r="Z4">
        <v>0</v>
      </c>
      <c r="AA4">
        <v>4.1320499999999996E-2</v>
      </c>
      <c r="AB4">
        <v>0</v>
      </c>
      <c r="AC4">
        <v>6.701399999999999E-2</v>
      </c>
      <c r="AD4">
        <v>8.7142E-5</v>
      </c>
      <c r="AE4">
        <v>1.32344E-2</v>
      </c>
      <c r="AF4">
        <v>9.3995999999999993E-3</v>
      </c>
      <c r="AG4">
        <v>9.3995999999999999E-4</v>
      </c>
      <c r="AH4">
        <v>9.6696000000000004E-3</v>
      </c>
      <c r="AI4">
        <v>9.6696000000000011E-4</v>
      </c>
      <c r="AJ4">
        <v>8.3971000000000011E-3</v>
      </c>
      <c r="AK4">
        <v>8.3971000000000002E-4</v>
      </c>
      <c r="AP4" t="s">
        <v>74</v>
      </c>
      <c r="AS4" t="s">
        <v>74</v>
      </c>
      <c r="AW4">
        <f t="shared" ref="AW4:AW39" si="1">D4*100</f>
        <v>0.29227600000000004</v>
      </c>
      <c r="AX4">
        <f t="shared" si="0"/>
        <v>0.21756499999999998</v>
      </c>
      <c r="AY4">
        <f t="shared" si="0"/>
        <v>5.9309000000000001E-2</v>
      </c>
      <c r="AZ4">
        <f t="shared" si="0"/>
        <v>0.46926499999999993</v>
      </c>
      <c r="BA4">
        <f t="shared" si="0"/>
        <v>0</v>
      </c>
      <c r="BB4">
        <f t="shared" si="0"/>
        <v>2.6078000000000006</v>
      </c>
      <c r="BC4">
        <f t="shared" si="0"/>
        <v>0.13596900000000001</v>
      </c>
      <c r="BD4">
        <f t="shared" si="0"/>
        <v>1.6048800000000001</v>
      </c>
      <c r="BE4">
        <f t="shared" si="0"/>
        <v>0.21674499999999999</v>
      </c>
      <c r="BF4">
        <f t="shared" si="0"/>
        <v>0.87100000000000011</v>
      </c>
      <c r="BG4">
        <f t="shared" si="0"/>
        <v>0.41244000000000003</v>
      </c>
      <c r="BH4">
        <f t="shared" si="0"/>
        <v>1.3207899999999999</v>
      </c>
      <c r="BI4">
        <f t="shared" si="0"/>
        <v>5.775000000000001E-2</v>
      </c>
      <c r="BJ4">
        <f t="shared" si="0"/>
        <v>0.44800000000000006</v>
      </c>
      <c r="BK4">
        <f t="shared" si="0"/>
        <v>0</v>
      </c>
      <c r="BL4">
        <f t="shared" si="0"/>
        <v>4.3052799999999998</v>
      </c>
      <c r="BM4">
        <f t="shared" si="0"/>
        <v>0.14630199999999999</v>
      </c>
      <c r="BN4">
        <f t="shared" si="0"/>
        <v>2.0257199999999997</v>
      </c>
      <c r="BO4">
        <f t="shared" si="0"/>
        <v>2.0552400000000002E-2</v>
      </c>
      <c r="BP4">
        <f t="shared" si="0"/>
        <v>0.90825</v>
      </c>
      <c r="BQ4">
        <f t="shared" si="0"/>
        <v>0</v>
      </c>
      <c r="BR4">
        <f t="shared" si="0"/>
        <v>4.5650000000000004</v>
      </c>
      <c r="BS4">
        <f t="shared" si="0"/>
        <v>0</v>
      </c>
      <c r="BT4">
        <f t="shared" si="0"/>
        <v>4.1320499999999996</v>
      </c>
      <c r="BU4">
        <f t="shared" si="0"/>
        <v>0</v>
      </c>
      <c r="BV4">
        <f t="shared" si="0"/>
        <v>6.7013999999999987</v>
      </c>
      <c r="BW4">
        <f t="shared" si="0"/>
        <v>8.7142000000000001E-3</v>
      </c>
      <c r="BX4">
        <f t="shared" si="0"/>
        <v>1.3234399999999999</v>
      </c>
      <c r="BY4">
        <f t="shared" si="0"/>
        <v>0.93995999999999991</v>
      </c>
      <c r="BZ4">
        <f t="shared" si="0"/>
        <v>9.3995999999999996E-2</v>
      </c>
      <c r="CA4">
        <f t="shared" si="0"/>
        <v>0.96696000000000004</v>
      </c>
      <c r="CB4">
        <f t="shared" si="0"/>
        <v>9.6696000000000004E-2</v>
      </c>
      <c r="CC4">
        <f t="shared" si="0"/>
        <v>0.83971000000000007</v>
      </c>
      <c r="CD4">
        <f t="shared" si="0"/>
        <v>8.3971000000000004E-2</v>
      </c>
    </row>
    <row r="5" spans="1:82" x14ac:dyDescent="0.25">
      <c r="A5">
        <v>694</v>
      </c>
      <c r="B5" t="s">
        <v>24</v>
      </c>
      <c r="C5" t="s">
        <v>72</v>
      </c>
      <c r="D5">
        <v>7.1591200000000008E-2</v>
      </c>
      <c r="E5">
        <v>5.3200800000000005E-4</v>
      </c>
      <c r="F5">
        <v>8.0009999999999998E-2</v>
      </c>
      <c r="G5">
        <v>6.6040000000000001E-4</v>
      </c>
      <c r="H5">
        <v>0.15164</v>
      </c>
      <c r="I5">
        <v>1.8224000000000003E-3</v>
      </c>
      <c r="J5">
        <v>9.6590000000000009E-2</v>
      </c>
      <c r="K5">
        <v>9.6590000000000001E-4</v>
      </c>
      <c r="L5">
        <v>0.14740000000000003</v>
      </c>
      <c r="M5">
        <v>1.1590999999999999E-3</v>
      </c>
      <c r="N5">
        <v>0.18167</v>
      </c>
      <c r="O5">
        <v>1.5221E-3</v>
      </c>
      <c r="P5">
        <v>0.25375000000000003</v>
      </c>
      <c r="Q5">
        <v>1.7850000000000001E-3</v>
      </c>
      <c r="R5">
        <v>0.12300799999999999</v>
      </c>
      <c r="S5">
        <v>2.6883199999999997E-3</v>
      </c>
      <c r="T5">
        <v>0.144647</v>
      </c>
      <c r="U5">
        <v>1.30083E-3</v>
      </c>
      <c r="V5">
        <v>0.113661</v>
      </c>
      <c r="W5">
        <v>1.01205E-3</v>
      </c>
      <c r="X5">
        <v>0.17098000000000002</v>
      </c>
      <c r="Y5">
        <v>2.8552E-3</v>
      </c>
      <c r="Z5">
        <v>0.167238</v>
      </c>
      <c r="AA5">
        <v>1.8875400000000001E-3</v>
      </c>
      <c r="AB5">
        <v>0.21787199999999998</v>
      </c>
      <c r="AC5">
        <v>4.1310000000000001E-3</v>
      </c>
      <c r="AD5">
        <v>0.23276700000000003</v>
      </c>
      <c r="AE5">
        <v>1.7871100000000002E-3</v>
      </c>
      <c r="AF5">
        <v>9.9792000000000006E-2</v>
      </c>
      <c r="AG5">
        <v>9.9792000000000006E-3</v>
      </c>
      <c r="AH5">
        <v>0.15232000000000004</v>
      </c>
      <c r="AI5">
        <v>1.5232000000000001E-2</v>
      </c>
      <c r="AJ5">
        <v>0.125891</v>
      </c>
      <c r="AK5">
        <v>1.2589100000000001E-2</v>
      </c>
      <c r="AN5" t="s">
        <v>97</v>
      </c>
      <c r="AO5" s="19" t="str">
        <f>VLOOKUP(AN5,$AR$6:$AS$39,1,FALSE)</f>
        <v>Si</v>
      </c>
      <c r="AP5" s="19">
        <f>IFERROR(VLOOKUP(AN5,$AR$6:$AS$39,2,FALSE),0)</f>
        <v>1.139</v>
      </c>
      <c r="AR5" t="s">
        <v>75</v>
      </c>
      <c r="AS5">
        <v>7.3999999999999996E-2</v>
      </c>
      <c r="AW5">
        <f t="shared" si="1"/>
        <v>7.1591200000000006</v>
      </c>
      <c r="AX5">
        <f t="shared" si="0"/>
        <v>5.3200800000000006E-2</v>
      </c>
      <c r="AY5">
        <f t="shared" si="0"/>
        <v>8.0009999999999994</v>
      </c>
      <c r="AZ5">
        <f t="shared" si="0"/>
        <v>6.6040000000000001E-2</v>
      </c>
      <c r="BA5">
        <f t="shared" si="0"/>
        <v>15.164</v>
      </c>
      <c r="BB5">
        <f t="shared" si="0"/>
        <v>0.18224000000000004</v>
      </c>
      <c r="BC5">
        <f t="shared" si="0"/>
        <v>9.6590000000000007</v>
      </c>
      <c r="BD5">
        <f t="shared" si="0"/>
        <v>9.6589999999999995E-2</v>
      </c>
      <c r="BE5">
        <f t="shared" si="0"/>
        <v>14.740000000000004</v>
      </c>
      <c r="BF5">
        <f t="shared" si="0"/>
        <v>0.11591</v>
      </c>
      <c r="BG5">
        <f t="shared" si="0"/>
        <v>18.167000000000002</v>
      </c>
      <c r="BH5">
        <f t="shared" si="0"/>
        <v>0.15220999999999998</v>
      </c>
      <c r="BI5">
        <f t="shared" si="0"/>
        <v>25.375000000000004</v>
      </c>
      <c r="BJ5">
        <f t="shared" si="0"/>
        <v>0.17850000000000002</v>
      </c>
      <c r="BK5">
        <f t="shared" si="0"/>
        <v>12.300799999999999</v>
      </c>
      <c r="BL5">
        <f t="shared" si="0"/>
        <v>0.26883199999999996</v>
      </c>
      <c r="BM5">
        <f t="shared" si="0"/>
        <v>14.464700000000001</v>
      </c>
      <c r="BN5">
        <f t="shared" si="0"/>
        <v>0.130083</v>
      </c>
      <c r="BO5">
        <f t="shared" si="0"/>
        <v>11.366099999999999</v>
      </c>
      <c r="BP5">
        <f t="shared" si="0"/>
        <v>0.101205</v>
      </c>
      <c r="BQ5">
        <f t="shared" si="0"/>
        <v>17.098000000000003</v>
      </c>
      <c r="BR5">
        <f t="shared" si="0"/>
        <v>0.28552</v>
      </c>
      <c r="BS5">
        <f t="shared" si="0"/>
        <v>16.723800000000001</v>
      </c>
      <c r="BT5">
        <f t="shared" si="0"/>
        <v>0.18875400000000001</v>
      </c>
      <c r="BU5">
        <f t="shared" si="0"/>
        <v>21.787199999999999</v>
      </c>
      <c r="BV5">
        <f t="shared" si="0"/>
        <v>0.41310000000000002</v>
      </c>
      <c r="BW5">
        <f t="shared" si="0"/>
        <v>23.276700000000002</v>
      </c>
      <c r="BX5">
        <f t="shared" si="0"/>
        <v>0.17871100000000001</v>
      </c>
      <c r="BY5">
        <f t="shared" si="0"/>
        <v>9.9792000000000005</v>
      </c>
      <c r="BZ5">
        <f t="shared" si="0"/>
        <v>0.99792000000000003</v>
      </c>
      <c r="CA5">
        <f t="shared" si="0"/>
        <v>15.232000000000005</v>
      </c>
      <c r="CB5">
        <f t="shared" si="0"/>
        <v>1.5232000000000001</v>
      </c>
      <c r="CC5">
        <f t="shared" si="0"/>
        <v>12.5891</v>
      </c>
      <c r="CD5">
        <f t="shared" si="0"/>
        <v>1.25891</v>
      </c>
    </row>
    <row r="6" spans="1:82" x14ac:dyDescent="0.25">
      <c r="A6">
        <v>292</v>
      </c>
      <c r="B6" t="s">
        <v>25</v>
      </c>
      <c r="C6" t="s">
        <v>72</v>
      </c>
      <c r="D6">
        <v>2.9145500000000001E-2</v>
      </c>
      <c r="E6">
        <v>2.4876300000000004E-4</v>
      </c>
      <c r="F6">
        <v>2.8067000000000002E-2</v>
      </c>
      <c r="G6">
        <v>3.1178500000000002E-4</v>
      </c>
      <c r="H6">
        <v>5.2360000000000004E-2</v>
      </c>
      <c r="I6">
        <v>1.1253999999999999E-3</v>
      </c>
      <c r="J6">
        <v>4.3762700000000002E-2</v>
      </c>
      <c r="K6">
        <v>5.9142800000000007E-4</v>
      </c>
      <c r="L6">
        <v>6.6665000000000002E-2</v>
      </c>
      <c r="M6">
        <v>6.1640000000000002E-4</v>
      </c>
      <c r="N6">
        <v>7.3649999999999993E-2</v>
      </c>
      <c r="O6">
        <v>7.9050999999999991E-4</v>
      </c>
      <c r="P6">
        <v>7.2100000000000011E-2</v>
      </c>
      <c r="Q6">
        <v>5.897500000000001E-4</v>
      </c>
      <c r="R6">
        <v>3.8588799999999999E-2</v>
      </c>
      <c r="S6">
        <v>1.9840000000000001E-3</v>
      </c>
      <c r="T6">
        <v>4.965E-2</v>
      </c>
      <c r="U6">
        <v>6.5538E-4</v>
      </c>
      <c r="V6">
        <v>4.4530199999999999E-2</v>
      </c>
      <c r="W6">
        <v>5.449500000000001E-4</v>
      </c>
      <c r="X6">
        <v>6.5404000000000004E-2</v>
      </c>
      <c r="Y6">
        <v>2.0335000000000002E-3</v>
      </c>
      <c r="Z6">
        <v>5.7212999999999993E-2</v>
      </c>
      <c r="AA6">
        <v>1.1247E-3</v>
      </c>
      <c r="AB6">
        <v>8.3538000000000001E-2</v>
      </c>
      <c r="AC6">
        <v>3.0202199999999997E-3</v>
      </c>
      <c r="AD6">
        <v>6.5240000000000006E-2</v>
      </c>
      <c r="AE6">
        <v>6.7104000000000003E-4</v>
      </c>
      <c r="AF6">
        <v>3.465E-2</v>
      </c>
      <c r="AG6">
        <v>3.4650000000000002E-3</v>
      </c>
      <c r="AH6" s="18">
        <v>4.6376000000000007E-2</v>
      </c>
      <c r="AI6">
        <v>4.6376000000000004E-3</v>
      </c>
      <c r="AJ6">
        <v>3.9692999999999999E-2</v>
      </c>
      <c r="AK6">
        <v>3.9693000000000003E-3</v>
      </c>
      <c r="AN6" t="s">
        <v>76</v>
      </c>
      <c r="AO6" s="19" t="str">
        <f t="shared" ref="AO6:AO12" si="2">VLOOKUP(AN6,$AR$6:$AS$39,1,FALSE)</f>
        <v>Al</v>
      </c>
      <c r="AP6" s="19">
        <f t="shared" ref="AP6:AP12" si="3">IFERROR(VLOOKUP(AN6,$AR$6:$AS$39,2,FALSE),0)</f>
        <v>0.88900000000000001</v>
      </c>
      <c r="AR6" t="s">
        <v>76</v>
      </c>
      <c r="AS6">
        <v>0.88900000000000001</v>
      </c>
      <c r="AW6">
        <f t="shared" si="1"/>
        <v>2.9145500000000002</v>
      </c>
      <c r="AX6">
        <f t="shared" si="0"/>
        <v>2.4876300000000004E-2</v>
      </c>
      <c r="AY6">
        <f t="shared" si="0"/>
        <v>2.8067000000000002</v>
      </c>
      <c r="AZ6">
        <f t="shared" si="0"/>
        <v>3.1178500000000001E-2</v>
      </c>
      <c r="BA6">
        <f t="shared" si="0"/>
        <v>5.2360000000000007</v>
      </c>
      <c r="BB6">
        <f t="shared" si="0"/>
        <v>0.11253999999999999</v>
      </c>
      <c r="BC6">
        <f t="shared" si="0"/>
        <v>4.3762699999999999</v>
      </c>
      <c r="BD6">
        <f t="shared" si="0"/>
        <v>5.9142800000000009E-2</v>
      </c>
      <c r="BE6">
        <f t="shared" si="0"/>
        <v>6.6665000000000001</v>
      </c>
      <c r="BF6">
        <f t="shared" si="0"/>
        <v>6.164E-2</v>
      </c>
      <c r="BG6">
        <f t="shared" si="0"/>
        <v>7.3649999999999993</v>
      </c>
      <c r="BH6">
        <f t="shared" si="0"/>
        <v>7.9050999999999996E-2</v>
      </c>
      <c r="BI6">
        <f t="shared" si="0"/>
        <v>7.2100000000000009</v>
      </c>
      <c r="BJ6">
        <f t="shared" si="0"/>
        <v>5.8975000000000014E-2</v>
      </c>
      <c r="BK6">
        <f t="shared" si="0"/>
        <v>3.8588800000000001</v>
      </c>
      <c r="BL6">
        <f t="shared" si="0"/>
        <v>0.19840000000000002</v>
      </c>
      <c r="BM6">
        <f t="shared" si="0"/>
        <v>4.9649999999999999</v>
      </c>
      <c r="BN6">
        <f t="shared" si="0"/>
        <v>6.5537999999999999E-2</v>
      </c>
      <c r="BO6">
        <f t="shared" si="0"/>
        <v>4.4530199999999995</v>
      </c>
      <c r="BP6">
        <f t="shared" si="0"/>
        <v>5.4495000000000009E-2</v>
      </c>
      <c r="BQ6">
        <f t="shared" si="0"/>
        <v>6.5404</v>
      </c>
      <c r="BR6">
        <f t="shared" si="0"/>
        <v>0.20335</v>
      </c>
      <c r="BS6">
        <f t="shared" si="0"/>
        <v>5.7212999999999994</v>
      </c>
      <c r="BT6">
        <f t="shared" si="0"/>
        <v>0.11247</v>
      </c>
      <c r="BU6">
        <f t="shared" si="0"/>
        <v>8.3537999999999997</v>
      </c>
      <c r="BV6">
        <f t="shared" si="0"/>
        <v>0.30202199999999996</v>
      </c>
      <c r="BW6">
        <f t="shared" si="0"/>
        <v>6.5240000000000009</v>
      </c>
      <c r="BX6">
        <f t="shared" si="0"/>
        <v>6.7103999999999997E-2</v>
      </c>
      <c r="BY6">
        <f t="shared" si="0"/>
        <v>3.4649999999999999</v>
      </c>
      <c r="BZ6">
        <f t="shared" si="0"/>
        <v>0.34650000000000003</v>
      </c>
      <c r="CA6" s="18">
        <f t="shared" si="0"/>
        <v>4.6376000000000008</v>
      </c>
      <c r="CB6">
        <f t="shared" si="0"/>
        <v>0.46376000000000006</v>
      </c>
      <c r="CC6">
        <f t="shared" si="0"/>
        <v>3.9693000000000001</v>
      </c>
      <c r="CD6">
        <f t="shared" si="0"/>
        <v>0.39693000000000001</v>
      </c>
    </row>
    <row r="7" spans="1:82" x14ac:dyDescent="0.25">
      <c r="A7">
        <v>329</v>
      </c>
      <c r="B7" t="s">
        <v>26</v>
      </c>
      <c r="C7" t="s">
        <v>72</v>
      </c>
      <c r="D7">
        <v>0.17076800000000003</v>
      </c>
      <c r="E7">
        <v>3.7027100000000003E-4</v>
      </c>
      <c r="F7">
        <v>0.19494499999999998</v>
      </c>
      <c r="G7">
        <v>4.3751500000000003E-4</v>
      </c>
      <c r="H7">
        <v>6.8000000000000005E-2</v>
      </c>
      <c r="I7">
        <v>3.3354000000000001E-4</v>
      </c>
      <c r="J7">
        <v>7.0287799999999998E-2</v>
      </c>
      <c r="K7">
        <v>2.2141400000000002E-4</v>
      </c>
      <c r="L7">
        <v>2.3650999999999998E-2</v>
      </c>
      <c r="M7">
        <v>9.5475000000000003E-5</v>
      </c>
      <c r="N7">
        <v>2.0425599999999999E-2</v>
      </c>
      <c r="O7">
        <v>1.26678E-4</v>
      </c>
      <c r="P7">
        <v>3.8850000000000004E-3</v>
      </c>
      <c r="Q7">
        <v>4.1300000000000008E-5</v>
      </c>
      <c r="R7">
        <v>0.10416</v>
      </c>
      <c r="S7">
        <v>6.3388799999999999E-4</v>
      </c>
      <c r="T7">
        <v>2.4394699999999998E-2</v>
      </c>
      <c r="U7">
        <v>1.3802699999999998E-4</v>
      </c>
      <c r="V7">
        <v>0.14272499999999999</v>
      </c>
      <c r="W7">
        <v>3.5811000000000003E-4</v>
      </c>
      <c r="X7">
        <v>6.5487000000000004E-2</v>
      </c>
      <c r="Y7">
        <v>5.4531000000000002E-4</v>
      </c>
      <c r="Z7">
        <v>4.6357199999999994E-2</v>
      </c>
      <c r="AA7">
        <v>2.8753200000000001E-4</v>
      </c>
      <c r="AB7">
        <v>1.22094E-2</v>
      </c>
      <c r="AC7">
        <v>6.7626000000000003E-4</v>
      </c>
      <c r="AD7">
        <v>1.12306E-2</v>
      </c>
      <c r="AE7">
        <v>9.0870000000000002E-5</v>
      </c>
      <c r="AF7">
        <v>0</v>
      </c>
      <c r="AG7">
        <v>1.26E-9</v>
      </c>
      <c r="AH7">
        <v>0</v>
      </c>
      <c r="AI7">
        <v>1.3600000000000001E-9</v>
      </c>
      <c r="AJ7">
        <v>0</v>
      </c>
      <c r="AK7">
        <v>1.31E-9</v>
      </c>
      <c r="AN7" t="s">
        <v>82</v>
      </c>
      <c r="AO7" s="19" t="e">
        <f t="shared" si="2"/>
        <v>#N/A</v>
      </c>
      <c r="AP7" s="19">
        <f t="shared" si="3"/>
        <v>0</v>
      </c>
      <c r="AR7" t="s">
        <v>78</v>
      </c>
      <c r="AS7">
        <v>0.42699999999999999</v>
      </c>
      <c r="AW7">
        <f t="shared" si="1"/>
        <v>17.076800000000002</v>
      </c>
      <c r="AX7">
        <f t="shared" si="0"/>
        <v>3.70271E-2</v>
      </c>
      <c r="AY7">
        <f t="shared" si="0"/>
        <v>19.494499999999999</v>
      </c>
      <c r="AZ7">
        <f t="shared" si="0"/>
        <v>4.3751500000000006E-2</v>
      </c>
      <c r="BA7">
        <f t="shared" si="0"/>
        <v>6.8000000000000007</v>
      </c>
      <c r="BB7">
        <f t="shared" si="0"/>
        <v>3.3354000000000002E-2</v>
      </c>
      <c r="BC7">
        <f t="shared" si="0"/>
        <v>7.0287799999999994</v>
      </c>
      <c r="BD7">
        <f t="shared" si="0"/>
        <v>2.2141400000000002E-2</v>
      </c>
      <c r="BE7">
        <f t="shared" si="0"/>
        <v>2.3651</v>
      </c>
      <c r="BF7">
        <f t="shared" si="0"/>
        <v>9.5475000000000004E-3</v>
      </c>
      <c r="BG7">
        <f t="shared" si="0"/>
        <v>2.0425599999999999</v>
      </c>
      <c r="BH7">
        <f t="shared" si="0"/>
        <v>1.26678E-2</v>
      </c>
      <c r="BI7">
        <f t="shared" si="0"/>
        <v>0.38850000000000007</v>
      </c>
      <c r="BJ7">
        <f t="shared" si="0"/>
        <v>4.1300000000000009E-3</v>
      </c>
      <c r="BK7">
        <f t="shared" si="0"/>
        <v>10.416</v>
      </c>
      <c r="BL7">
        <f t="shared" si="0"/>
        <v>6.3388799999999995E-2</v>
      </c>
      <c r="BM7">
        <f t="shared" si="0"/>
        <v>2.43947</v>
      </c>
      <c r="BN7">
        <f t="shared" si="0"/>
        <v>1.3802699999999998E-2</v>
      </c>
      <c r="BO7">
        <f t="shared" si="0"/>
        <v>14.272499999999999</v>
      </c>
      <c r="BP7">
        <f t="shared" si="0"/>
        <v>3.5811000000000003E-2</v>
      </c>
      <c r="BQ7">
        <f t="shared" si="0"/>
        <v>6.5487000000000002</v>
      </c>
      <c r="BR7">
        <f t="shared" si="0"/>
        <v>5.4531000000000003E-2</v>
      </c>
      <c r="BS7">
        <f t="shared" si="0"/>
        <v>4.6357199999999992</v>
      </c>
      <c r="BT7">
        <f t="shared" si="0"/>
        <v>2.87532E-2</v>
      </c>
      <c r="BU7">
        <f t="shared" si="0"/>
        <v>1.2209400000000001</v>
      </c>
      <c r="BV7">
        <f t="shared" si="0"/>
        <v>6.7626000000000006E-2</v>
      </c>
      <c r="BW7">
        <f t="shared" si="0"/>
        <v>1.1230599999999999</v>
      </c>
      <c r="BX7">
        <f t="shared" si="0"/>
        <v>9.0869999999999996E-3</v>
      </c>
      <c r="BY7">
        <f t="shared" si="0"/>
        <v>0</v>
      </c>
      <c r="BZ7">
        <f t="shared" si="0"/>
        <v>1.2599999999999999E-7</v>
      </c>
      <c r="CA7">
        <f t="shared" si="0"/>
        <v>0</v>
      </c>
      <c r="CB7">
        <f t="shared" si="0"/>
        <v>1.36E-7</v>
      </c>
      <c r="CC7">
        <f t="shared" si="0"/>
        <v>0</v>
      </c>
      <c r="CD7">
        <f t="shared" si="0"/>
        <v>1.31E-7</v>
      </c>
    </row>
    <row r="8" spans="1:82" x14ac:dyDescent="0.25">
      <c r="A8">
        <v>715</v>
      </c>
      <c r="B8" t="s">
        <v>1</v>
      </c>
      <c r="C8" t="s">
        <v>72</v>
      </c>
      <c r="D8">
        <v>4.8274800000000003E-3</v>
      </c>
      <c r="E8">
        <v>2.0278699999999999E-5</v>
      </c>
      <c r="F8">
        <v>5.0609499999999998E-3</v>
      </c>
      <c r="G8">
        <v>3.1813500000000003E-5</v>
      </c>
      <c r="H8">
        <v>1.4960000000000001E-2</v>
      </c>
      <c r="I8">
        <v>1.5572000000000001E-4</v>
      </c>
      <c r="J8">
        <v>7.5043000000000012E-2</v>
      </c>
      <c r="K8">
        <v>2.1844200000000001E-4</v>
      </c>
      <c r="L8">
        <v>2.3148499999999999E-2</v>
      </c>
      <c r="M8">
        <v>8.1069999999999995E-5</v>
      </c>
      <c r="N8">
        <v>1.59084E-2</v>
      </c>
      <c r="O8">
        <v>8.6415999999999994E-5</v>
      </c>
      <c r="P8">
        <v>9.9400000000000009E-3</v>
      </c>
      <c r="Q8">
        <v>4.0950000000000006E-5</v>
      </c>
      <c r="R8">
        <v>2.9263999999999998E-2</v>
      </c>
      <c r="S8">
        <v>3.3132799999999998E-4</v>
      </c>
      <c r="T8">
        <v>1.4762599999999999E-2</v>
      </c>
      <c r="U8">
        <v>8.4073999999999995E-5</v>
      </c>
      <c r="V8">
        <v>8.0444999999999996E-3</v>
      </c>
      <c r="W8">
        <v>5.9685000000000002E-5</v>
      </c>
      <c r="X8">
        <v>4.4737000000000006E-2</v>
      </c>
      <c r="Y8">
        <v>3.3947000000000003E-4</v>
      </c>
      <c r="Z8">
        <v>4.86066E-2</v>
      </c>
      <c r="AA8">
        <v>2.2542900000000003E-4</v>
      </c>
      <c r="AB8">
        <v>3.3048000000000001E-2</v>
      </c>
      <c r="AC8">
        <v>4.5899999999999999E-4</v>
      </c>
      <c r="AD8" s="18">
        <v>1.9152599999999999E-2</v>
      </c>
      <c r="AE8">
        <v>8.3181000000000002E-5</v>
      </c>
      <c r="AF8">
        <v>0</v>
      </c>
      <c r="AG8">
        <v>1.26E-9</v>
      </c>
      <c r="AH8">
        <v>0</v>
      </c>
      <c r="AI8">
        <v>1.3600000000000001E-9</v>
      </c>
      <c r="AJ8">
        <v>0</v>
      </c>
      <c r="AK8">
        <v>1.31E-9</v>
      </c>
      <c r="AN8" t="s">
        <v>93</v>
      </c>
      <c r="AO8" s="19" t="str">
        <f t="shared" si="2"/>
        <v>Ti</v>
      </c>
      <c r="AP8" s="19">
        <f t="shared" si="3"/>
        <v>0.66900000000000004</v>
      </c>
      <c r="AR8" t="s">
        <v>80</v>
      </c>
      <c r="AS8">
        <v>0.11700000000000001</v>
      </c>
      <c r="AW8">
        <f t="shared" si="1"/>
        <v>0.48274800000000001</v>
      </c>
      <c r="AX8">
        <f t="shared" si="0"/>
        <v>2.0278699999999998E-3</v>
      </c>
      <c r="AY8">
        <f t="shared" si="0"/>
        <v>0.50609499999999996</v>
      </c>
      <c r="AZ8">
        <f t="shared" si="0"/>
        <v>3.1813500000000003E-3</v>
      </c>
      <c r="BA8">
        <f t="shared" si="0"/>
        <v>1.496</v>
      </c>
      <c r="BB8">
        <f t="shared" si="0"/>
        <v>1.5572000000000001E-2</v>
      </c>
      <c r="BC8">
        <f t="shared" si="0"/>
        <v>7.5043000000000015</v>
      </c>
      <c r="BD8">
        <f t="shared" si="0"/>
        <v>2.1844200000000001E-2</v>
      </c>
      <c r="BE8">
        <f t="shared" si="0"/>
        <v>2.3148499999999999</v>
      </c>
      <c r="BF8">
        <f t="shared" si="0"/>
        <v>8.1069999999999996E-3</v>
      </c>
      <c r="BG8">
        <f t="shared" si="0"/>
        <v>1.59084</v>
      </c>
      <c r="BH8">
        <f t="shared" si="0"/>
        <v>8.6415999999999993E-3</v>
      </c>
      <c r="BI8">
        <f t="shared" si="0"/>
        <v>0.99400000000000011</v>
      </c>
      <c r="BJ8">
        <f t="shared" si="0"/>
        <v>4.0950000000000005E-3</v>
      </c>
      <c r="BK8">
        <f t="shared" si="0"/>
        <v>2.9263999999999997</v>
      </c>
      <c r="BL8">
        <f t="shared" si="0"/>
        <v>3.3132799999999997E-2</v>
      </c>
      <c r="BM8">
        <f t="shared" si="0"/>
        <v>1.4762599999999999</v>
      </c>
      <c r="BN8">
        <f t="shared" si="0"/>
        <v>8.4073999999999989E-3</v>
      </c>
      <c r="BO8">
        <f t="shared" si="0"/>
        <v>0.80445</v>
      </c>
      <c r="BP8">
        <f t="shared" si="0"/>
        <v>5.9684999999999998E-3</v>
      </c>
      <c r="BQ8">
        <f t="shared" si="0"/>
        <v>4.4737000000000009</v>
      </c>
      <c r="BR8">
        <f t="shared" si="0"/>
        <v>3.3947000000000005E-2</v>
      </c>
      <c r="BS8">
        <f t="shared" si="0"/>
        <v>4.8606600000000002</v>
      </c>
      <c r="BT8">
        <f t="shared" si="0"/>
        <v>2.2542900000000001E-2</v>
      </c>
      <c r="BU8">
        <f t="shared" si="0"/>
        <v>3.3048000000000002</v>
      </c>
      <c r="BV8">
        <f t="shared" si="0"/>
        <v>4.5899999999999996E-2</v>
      </c>
      <c r="BW8" s="18">
        <f t="shared" si="0"/>
        <v>1.91526</v>
      </c>
      <c r="BX8">
        <f t="shared" si="0"/>
        <v>8.3181000000000001E-3</v>
      </c>
      <c r="BY8">
        <f t="shared" si="0"/>
        <v>0</v>
      </c>
      <c r="BZ8">
        <f t="shared" si="0"/>
        <v>1.2599999999999999E-7</v>
      </c>
      <c r="CA8">
        <f t="shared" si="0"/>
        <v>0</v>
      </c>
      <c r="CB8">
        <f t="shared" si="0"/>
        <v>1.36E-7</v>
      </c>
      <c r="CC8">
        <f t="shared" si="0"/>
        <v>0</v>
      </c>
      <c r="CD8">
        <f t="shared" si="0"/>
        <v>1.31E-7</v>
      </c>
    </row>
    <row r="9" spans="1:82" x14ac:dyDescent="0.25">
      <c r="A9">
        <v>488</v>
      </c>
      <c r="B9" t="s">
        <v>3</v>
      </c>
      <c r="C9" t="s">
        <v>72</v>
      </c>
      <c r="D9">
        <v>4.4334000000000005E-2</v>
      </c>
      <c r="E9">
        <v>1.2068700000000001E-4</v>
      </c>
      <c r="F9">
        <v>2.5082500000000001E-2</v>
      </c>
      <c r="G9">
        <v>1.0541000000000001E-4</v>
      </c>
      <c r="H9">
        <v>4.3860000000000003E-2</v>
      </c>
      <c r="I9">
        <v>4.0800000000000005E-4</v>
      </c>
      <c r="J9">
        <v>7.0213499999999998E-2</v>
      </c>
      <c r="K9">
        <v>2.7119500000000001E-4</v>
      </c>
      <c r="L9">
        <v>7.6045000000000001E-2</v>
      </c>
      <c r="M9">
        <v>2.3684500000000001E-4</v>
      </c>
      <c r="N9">
        <v>8.4942999999999991E-2</v>
      </c>
      <c r="O9">
        <v>3.0834800000000001E-4</v>
      </c>
      <c r="P9">
        <v>2.3800000000000005E-2</v>
      </c>
      <c r="Q9">
        <v>9.8350000000000005E-5</v>
      </c>
      <c r="R9">
        <v>6.2297599999999995E-2</v>
      </c>
      <c r="S9">
        <v>8.1344000000000002E-4</v>
      </c>
      <c r="T9">
        <v>2.2044600000000001E-2</v>
      </c>
      <c r="U9">
        <v>1.8403599999999997E-4</v>
      </c>
      <c r="V9">
        <v>4.6969500000000004E-2</v>
      </c>
      <c r="W9">
        <v>2.0137200000000001E-4</v>
      </c>
      <c r="X9">
        <v>7.1877999999999997E-2</v>
      </c>
      <c r="Y9">
        <v>7.8268999999999995E-4</v>
      </c>
      <c r="Z9">
        <v>2.4938999999999999E-2</v>
      </c>
      <c r="AA9">
        <v>3.6283799999999998E-4</v>
      </c>
      <c r="AB9">
        <v>6.8544000000000008E-2</v>
      </c>
      <c r="AC9">
        <v>1.1352599999999999E-3</v>
      </c>
      <c r="AD9">
        <v>4.3804000000000003E-2</v>
      </c>
      <c r="AE9">
        <v>1.93623E-4</v>
      </c>
      <c r="AF9">
        <v>0</v>
      </c>
      <c r="AG9">
        <v>1.26E-9</v>
      </c>
      <c r="AH9">
        <v>0</v>
      </c>
      <c r="AI9">
        <v>1.3600000000000001E-9</v>
      </c>
      <c r="AJ9">
        <v>0</v>
      </c>
      <c r="AK9">
        <v>1.31E-9</v>
      </c>
      <c r="AN9" t="s">
        <v>90</v>
      </c>
      <c r="AO9" s="19" t="str">
        <f t="shared" si="2"/>
        <v>Fe</v>
      </c>
      <c r="AP9" s="19">
        <f t="shared" si="3"/>
        <v>0.35799999999999998</v>
      </c>
      <c r="AR9" t="s">
        <v>249</v>
      </c>
      <c r="AS9">
        <v>0.39900000000000002</v>
      </c>
      <c r="AW9">
        <f t="shared" si="1"/>
        <v>4.4334000000000007</v>
      </c>
      <c r="AX9">
        <f t="shared" si="0"/>
        <v>1.20687E-2</v>
      </c>
      <c r="AY9">
        <f t="shared" si="0"/>
        <v>2.5082499999999999</v>
      </c>
      <c r="AZ9">
        <f t="shared" si="0"/>
        <v>1.0541000000000002E-2</v>
      </c>
      <c r="BA9">
        <f t="shared" si="0"/>
        <v>4.3860000000000001</v>
      </c>
      <c r="BB9">
        <f t="shared" si="0"/>
        <v>4.0800000000000003E-2</v>
      </c>
      <c r="BC9">
        <f t="shared" si="0"/>
        <v>7.02135</v>
      </c>
      <c r="BD9">
        <f t="shared" si="0"/>
        <v>2.7119500000000001E-2</v>
      </c>
      <c r="BE9">
        <f t="shared" si="0"/>
        <v>7.6044999999999998</v>
      </c>
      <c r="BF9">
        <f t="shared" si="0"/>
        <v>2.3684500000000001E-2</v>
      </c>
      <c r="BG9">
        <f t="shared" si="0"/>
        <v>8.4942999999999991</v>
      </c>
      <c r="BH9">
        <f t="shared" si="0"/>
        <v>3.0834800000000002E-2</v>
      </c>
      <c r="BI9">
        <f t="shared" si="0"/>
        <v>2.3800000000000003</v>
      </c>
      <c r="BJ9">
        <f t="shared" si="0"/>
        <v>9.835E-3</v>
      </c>
      <c r="BK9">
        <f t="shared" si="0"/>
        <v>6.2297599999999997</v>
      </c>
      <c r="BL9">
        <f t="shared" si="0"/>
        <v>8.1344E-2</v>
      </c>
      <c r="BM9">
        <f t="shared" si="0"/>
        <v>2.2044600000000001</v>
      </c>
      <c r="BN9">
        <f t="shared" si="0"/>
        <v>1.8403599999999996E-2</v>
      </c>
      <c r="BO9">
        <f t="shared" si="0"/>
        <v>4.6969500000000002</v>
      </c>
      <c r="BP9">
        <f t="shared" si="0"/>
        <v>2.0137200000000001E-2</v>
      </c>
      <c r="BQ9">
        <f t="shared" si="0"/>
        <v>7.1877999999999993</v>
      </c>
      <c r="BR9">
        <f t="shared" si="0"/>
        <v>7.8268999999999991E-2</v>
      </c>
      <c r="BS9">
        <f t="shared" si="0"/>
        <v>2.4939</v>
      </c>
      <c r="BT9">
        <f t="shared" si="0"/>
        <v>3.6283799999999998E-2</v>
      </c>
      <c r="BU9">
        <f t="shared" si="0"/>
        <v>6.8544000000000009</v>
      </c>
      <c r="BV9">
        <f t="shared" si="0"/>
        <v>0.11352599999999999</v>
      </c>
      <c r="BW9">
        <f t="shared" si="0"/>
        <v>4.3803999999999998</v>
      </c>
      <c r="BX9">
        <f t="shared" si="0"/>
        <v>1.9362299999999999E-2</v>
      </c>
      <c r="BY9">
        <f t="shared" si="0"/>
        <v>0</v>
      </c>
      <c r="BZ9">
        <f t="shared" si="0"/>
        <v>1.2599999999999999E-7</v>
      </c>
      <c r="CA9">
        <f t="shared" si="0"/>
        <v>0</v>
      </c>
      <c r="CB9">
        <f t="shared" si="0"/>
        <v>1.36E-7</v>
      </c>
      <c r="CC9">
        <f t="shared" si="0"/>
        <v>0</v>
      </c>
      <c r="CD9">
        <f t="shared" si="0"/>
        <v>1.31E-7</v>
      </c>
    </row>
    <row r="10" spans="1:82" x14ac:dyDescent="0.25">
      <c r="A10">
        <v>380</v>
      </c>
      <c r="B10" t="s">
        <v>4</v>
      </c>
      <c r="C10" t="s">
        <v>108</v>
      </c>
      <c r="D10">
        <v>1.0098300000000001E-4</v>
      </c>
      <c r="E10">
        <v>5.1558800000000003E-6</v>
      </c>
      <c r="F10">
        <v>8.509E-5</v>
      </c>
      <c r="G10">
        <v>4.9593500000000002E-6</v>
      </c>
      <c r="H10">
        <v>1.0676E-4</v>
      </c>
      <c r="I10">
        <v>1.2138000000000001E-5</v>
      </c>
      <c r="J10">
        <v>2.9645699999999997E-4</v>
      </c>
      <c r="K10">
        <v>1.8946500000000002E-5</v>
      </c>
      <c r="L10">
        <v>1.0753500000000001E-4</v>
      </c>
      <c r="M10">
        <v>7.571E-6</v>
      </c>
      <c r="N10">
        <v>1.9787299999999997E-4</v>
      </c>
      <c r="O10">
        <v>1.11948E-5</v>
      </c>
      <c r="P10">
        <v>5.8275000000000007E-5</v>
      </c>
      <c r="Q10">
        <v>3.9900000000000008E-6</v>
      </c>
      <c r="R10">
        <v>1.3193599999999999E-3</v>
      </c>
      <c r="S10">
        <v>8.5113599999999998E-5</v>
      </c>
      <c r="T10">
        <v>1.1353299999999999E-4</v>
      </c>
      <c r="U10">
        <v>1.2379399999999999E-5</v>
      </c>
      <c r="V10">
        <v>1.0535700000000001E-4</v>
      </c>
      <c r="W10">
        <v>7.6812000000000003E-6</v>
      </c>
      <c r="X10">
        <v>4.2412999999999999E-3</v>
      </c>
      <c r="Y10">
        <v>2.3240000000000001E-4</v>
      </c>
      <c r="Z10">
        <v>1.5256800000000001E-4</v>
      </c>
      <c r="AA10">
        <v>1.6919399999999999E-5</v>
      </c>
      <c r="AB10">
        <v>2.3562E-4</v>
      </c>
      <c r="AC10">
        <v>2.9865599999999997E-5</v>
      </c>
      <c r="AD10">
        <v>7.0133000000000001E-5</v>
      </c>
      <c r="AE10">
        <v>5.1260000000000006E-6</v>
      </c>
      <c r="AF10">
        <v>0</v>
      </c>
      <c r="AG10">
        <v>1.26E-9</v>
      </c>
      <c r="AH10">
        <v>0</v>
      </c>
      <c r="AI10">
        <v>1.3600000000000001E-9</v>
      </c>
      <c r="AJ10">
        <v>0</v>
      </c>
      <c r="AK10">
        <v>1.31E-9</v>
      </c>
      <c r="AN10" t="s">
        <v>77</v>
      </c>
      <c r="AO10" s="19" t="str">
        <f t="shared" si="2"/>
        <v>Cu</v>
      </c>
      <c r="AP10" s="19">
        <f t="shared" si="3"/>
        <v>0.252</v>
      </c>
      <c r="AR10" t="s">
        <v>84</v>
      </c>
      <c r="AS10">
        <v>0.14199999999999999</v>
      </c>
      <c r="AW10">
        <f t="shared" si="1"/>
        <v>1.0098300000000001E-2</v>
      </c>
      <c r="AX10">
        <f t="shared" si="0"/>
        <v>5.1558799999999998E-4</v>
      </c>
      <c r="AY10">
        <f t="shared" si="0"/>
        <v>8.5089999999999992E-3</v>
      </c>
      <c r="AZ10">
        <f t="shared" si="0"/>
        <v>4.9593499999999997E-4</v>
      </c>
      <c r="BA10">
        <f t="shared" si="0"/>
        <v>1.0676E-2</v>
      </c>
      <c r="BB10">
        <f t="shared" si="0"/>
        <v>1.2138000000000001E-3</v>
      </c>
      <c r="BC10">
        <f t="shared" si="0"/>
        <v>2.9645699999999997E-2</v>
      </c>
      <c r="BD10">
        <f t="shared" si="0"/>
        <v>1.8946500000000003E-3</v>
      </c>
      <c r="BE10">
        <f t="shared" si="0"/>
        <v>1.0753500000000001E-2</v>
      </c>
      <c r="BF10">
        <f t="shared" si="0"/>
        <v>7.5710000000000003E-4</v>
      </c>
      <c r="BG10">
        <f t="shared" si="0"/>
        <v>1.9787299999999997E-2</v>
      </c>
      <c r="BH10">
        <f t="shared" si="0"/>
        <v>1.11948E-3</v>
      </c>
      <c r="BI10">
        <f t="shared" si="0"/>
        <v>5.8275000000000011E-3</v>
      </c>
      <c r="BJ10">
        <f t="shared" si="0"/>
        <v>3.9900000000000005E-4</v>
      </c>
      <c r="BK10">
        <f t="shared" si="0"/>
        <v>0.131936</v>
      </c>
      <c r="BL10">
        <f t="shared" si="0"/>
        <v>8.5113599999999991E-3</v>
      </c>
      <c r="BM10">
        <f t="shared" si="0"/>
        <v>1.1353299999999998E-2</v>
      </c>
      <c r="BN10">
        <f t="shared" si="0"/>
        <v>1.2379399999999999E-3</v>
      </c>
      <c r="BO10">
        <f t="shared" si="0"/>
        <v>1.0535700000000002E-2</v>
      </c>
      <c r="BP10">
        <f t="shared" si="0"/>
        <v>7.6812000000000007E-4</v>
      </c>
      <c r="BQ10">
        <f t="shared" si="0"/>
        <v>0.42413000000000001</v>
      </c>
      <c r="BR10">
        <f t="shared" si="0"/>
        <v>2.324E-2</v>
      </c>
      <c r="BS10">
        <f t="shared" si="0"/>
        <v>1.5256800000000001E-2</v>
      </c>
      <c r="BT10">
        <f t="shared" si="0"/>
        <v>1.6919399999999999E-3</v>
      </c>
      <c r="BU10">
        <f t="shared" si="0"/>
        <v>2.3562E-2</v>
      </c>
      <c r="BV10">
        <f t="shared" ref="BV10:BV35" si="4">AC10*100</f>
        <v>2.9865599999999996E-3</v>
      </c>
      <c r="BW10">
        <f t="shared" ref="BW10:BW35" si="5">AD10*100</f>
        <v>7.0133000000000001E-3</v>
      </c>
      <c r="BX10">
        <f t="shared" ref="BX10:BX35" si="6">AE10*100</f>
        <v>5.126000000000001E-4</v>
      </c>
      <c r="BY10">
        <f t="shared" ref="BY10:BY35" si="7">AF10*100</f>
        <v>0</v>
      </c>
      <c r="BZ10">
        <f t="shared" ref="BZ10:BZ35" si="8">AG10*100</f>
        <v>1.2599999999999999E-7</v>
      </c>
      <c r="CA10">
        <f t="shared" ref="CA10:CA35" si="9">AH10*100</f>
        <v>0</v>
      </c>
      <c r="CB10">
        <f t="shared" ref="CB10:CB35" si="10">AI10*100</f>
        <v>1.36E-7</v>
      </c>
      <c r="CC10">
        <f t="shared" ref="CC10:CC35" si="11">AJ10*100</f>
        <v>0</v>
      </c>
      <c r="CD10">
        <f t="shared" ref="CD10:CD35" si="12">AK10*100</f>
        <v>1.31E-7</v>
      </c>
    </row>
    <row r="11" spans="1:82" x14ac:dyDescent="0.25">
      <c r="A11">
        <v>300</v>
      </c>
      <c r="B11" t="s">
        <v>5</v>
      </c>
      <c r="C11" t="s">
        <v>108</v>
      </c>
      <c r="D11">
        <v>3.6452400000000008E-4</v>
      </c>
      <c r="E11">
        <v>2.6928800000000002E-5</v>
      </c>
      <c r="F11">
        <v>1.55575E-4</v>
      </c>
      <c r="G11">
        <v>1.1938E-5</v>
      </c>
      <c r="H11">
        <v>2.2066000000000002E-4</v>
      </c>
      <c r="I11">
        <v>1.9924000000000004E-5</v>
      </c>
      <c r="J11">
        <v>5.9440000000000003E-4</v>
      </c>
      <c r="K11">
        <v>4.4802900000000004E-5</v>
      </c>
      <c r="L11">
        <v>3.2461500000000005E-4</v>
      </c>
      <c r="M11">
        <v>2.4756499999999999E-5</v>
      </c>
      <c r="N11">
        <v>3.4910099999999999E-4</v>
      </c>
      <c r="O11">
        <v>2.65631E-5</v>
      </c>
      <c r="P11">
        <v>2.275E-4</v>
      </c>
      <c r="Q11">
        <v>1.7080000000000002E-5</v>
      </c>
      <c r="R11">
        <v>5.6742399999999997E-4</v>
      </c>
      <c r="S11">
        <v>4.6425599999999998E-5</v>
      </c>
      <c r="T11">
        <v>3.1213299999999997E-4</v>
      </c>
      <c r="U11">
        <v>2.5619399999999997E-5</v>
      </c>
      <c r="V11">
        <v>3.7990800000000004E-4</v>
      </c>
      <c r="W11">
        <v>2.84931E-5</v>
      </c>
      <c r="X11">
        <v>8.3000000000000003E-10</v>
      </c>
      <c r="Y11">
        <v>2.6726000000000005E-5</v>
      </c>
      <c r="Z11">
        <v>4.8899999999999997E-10</v>
      </c>
      <c r="AA11">
        <v>2.3520899999999997E-5</v>
      </c>
      <c r="AB11">
        <v>2.7968399999999999E-4</v>
      </c>
      <c r="AC11">
        <v>3.0599999999999998E-5</v>
      </c>
      <c r="AD11">
        <v>5.6386000000000001E-4</v>
      </c>
      <c r="AE11">
        <v>4.1706999999999999E-5</v>
      </c>
      <c r="AF11">
        <v>0</v>
      </c>
      <c r="AG11">
        <v>1.26E-9</v>
      </c>
      <c r="AH11">
        <v>0</v>
      </c>
      <c r="AI11">
        <v>1.3600000000000001E-9</v>
      </c>
      <c r="AJ11">
        <v>0</v>
      </c>
      <c r="AK11">
        <v>1.31E-9</v>
      </c>
      <c r="AN11" t="s">
        <v>80</v>
      </c>
      <c r="AO11" s="19" t="str">
        <f t="shared" si="2"/>
        <v>Ba</v>
      </c>
      <c r="AP11" s="19">
        <f t="shared" si="3"/>
        <v>0.11700000000000001</v>
      </c>
      <c r="AR11" t="s">
        <v>85</v>
      </c>
      <c r="AS11">
        <v>0.2</v>
      </c>
      <c r="AW11">
        <f t="shared" si="1"/>
        <v>3.645240000000001E-2</v>
      </c>
      <c r="AX11">
        <f t="shared" ref="AX11:AX35" si="13">E11*100</f>
        <v>2.6928800000000004E-3</v>
      </c>
      <c r="AY11">
        <f t="shared" ref="AY11:AY35" si="14">F11*100</f>
        <v>1.55575E-2</v>
      </c>
      <c r="AZ11">
        <f t="shared" ref="AZ11:AZ35" si="15">G11*100</f>
        <v>1.1938000000000001E-3</v>
      </c>
      <c r="BA11">
        <f t="shared" ref="BA11:BA35" si="16">H11*100</f>
        <v>2.2066000000000002E-2</v>
      </c>
      <c r="BB11">
        <f t="shared" ref="BB11:BB35" si="17">I11*100</f>
        <v>1.9924000000000005E-3</v>
      </c>
      <c r="BC11">
        <f t="shared" ref="BC11:BC35" si="18">J11*100</f>
        <v>5.944E-2</v>
      </c>
      <c r="BD11">
        <f t="shared" ref="BD11:BD35" si="19">K11*100</f>
        <v>4.4802900000000005E-3</v>
      </c>
      <c r="BE11">
        <f t="shared" ref="BE11:BE35" si="20">L11*100</f>
        <v>3.2461500000000004E-2</v>
      </c>
      <c r="BF11">
        <f t="shared" ref="BF11:BF35" si="21">M11*100</f>
        <v>2.4756499999999998E-3</v>
      </c>
      <c r="BG11">
        <f t="shared" ref="BG11:BG35" si="22">N11*100</f>
        <v>3.4910099999999999E-2</v>
      </c>
      <c r="BH11">
        <f t="shared" ref="BH11:BH35" si="23">O11*100</f>
        <v>2.6563099999999998E-3</v>
      </c>
      <c r="BI11">
        <f t="shared" ref="BI11:BI35" si="24">P11*100</f>
        <v>2.2749999999999999E-2</v>
      </c>
      <c r="BJ11">
        <f t="shared" ref="BJ11:BJ35" si="25">Q11*100</f>
        <v>1.7080000000000003E-3</v>
      </c>
      <c r="BK11">
        <f t="shared" ref="BK11:BK35" si="26">R11*100</f>
        <v>5.6742399999999998E-2</v>
      </c>
      <c r="BL11">
        <f t="shared" ref="BL11:BL35" si="27">S11*100</f>
        <v>4.6425599999999996E-3</v>
      </c>
      <c r="BM11">
        <f t="shared" ref="BM11:BM35" si="28">T11*100</f>
        <v>3.1213299999999996E-2</v>
      </c>
      <c r="BN11">
        <f t="shared" ref="BN11:BN35" si="29">U11*100</f>
        <v>2.5619399999999995E-3</v>
      </c>
      <c r="BO11">
        <f t="shared" ref="BO11:BO35" si="30">V11*100</f>
        <v>3.7990800000000005E-2</v>
      </c>
      <c r="BP11">
        <f t="shared" ref="BP11:BP35" si="31">W11*100</f>
        <v>2.8493099999999999E-3</v>
      </c>
      <c r="BQ11">
        <f t="shared" ref="BQ11:BQ35" si="32">X11*100</f>
        <v>8.3000000000000002E-8</v>
      </c>
      <c r="BR11">
        <f t="shared" ref="BR11:BR35" si="33">Y11*100</f>
        <v>2.6726000000000007E-3</v>
      </c>
      <c r="BS11">
        <f t="shared" ref="BS11:BS35" si="34">Z11*100</f>
        <v>4.8899999999999995E-8</v>
      </c>
      <c r="BT11">
        <f t="shared" ref="BT11:BT35" si="35">AA11*100</f>
        <v>2.3520899999999998E-3</v>
      </c>
      <c r="BU11">
        <f t="shared" ref="BU11:BU35" si="36">AB11*100</f>
        <v>2.7968399999999997E-2</v>
      </c>
      <c r="BV11">
        <f t="shared" si="4"/>
        <v>3.0599999999999998E-3</v>
      </c>
      <c r="BW11">
        <f t="shared" si="5"/>
        <v>5.6385999999999999E-2</v>
      </c>
      <c r="BX11">
        <f t="shared" si="6"/>
        <v>4.1707000000000003E-3</v>
      </c>
      <c r="BY11">
        <f t="shared" si="7"/>
        <v>0</v>
      </c>
      <c r="BZ11">
        <f t="shared" si="8"/>
        <v>1.2599999999999999E-7</v>
      </c>
      <c r="CA11">
        <f t="shared" si="9"/>
        <v>0</v>
      </c>
      <c r="CB11">
        <f t="shared" si="10"/>
        <v>1.36E-7</v>
      </c>
      <c r="CC11">
        <f t="shared" si="11"/>
        <v>0</v>
      </c>
      <c r="CD11">
        <f t="shared" si="12"/>
        <v>1.31E-7</v>
      </c>
    </row>
    <row r="12" spans="1:82" x14ac:dyDescent="0.25">
      <c r="A12">
        <v>520</v>
      </c>
      <c r="B12" t="s">
        <v>6</v>
      </c>
      <c r="C12" t="s">
        <v>108</v>
      </c>
      <c r="D12">
        <v>4.5155E-4</v>
      </c>
      <c r="E12">
        <v>3.5220900000000007E-5</v>
      </c>
      <c r="F12">
        <v>8.2550000000000001E-5</v>
      </c>
      <c r="G12">
        <v>7.3025E-6</v>
      </c>
      <c r="H12">
        <v>1.2444000000000002E-4</v>
      </c>
      <c r="I12">
        <v>1.7068E-5</v>
      </c>
      <c r="J12">
        <v>9.5104000000000011E-4</v>
      </c>
      <c r="K12">
        <v>7.7272000000000001E-5</v>
      </c>
      <c r="L12">
        <v>1.1557500000000001E-3</v>
      </c>
      <c r="M12">
        <v>9.179E-5</v>
      </c>
      <c r="N12">
        <v>1.1882199999999998E-3</v>
      </c>
      <c r="O12">
        <v>9.4763000000000001E-5</v>
      </c>
      <c r="P12">
        <v>4.9350000000000007E-5</v>
      </c>
      <c r="Q12">
        <v>4.8475000000000006E-6</v>
      </c>
      <c r="R12">
        <v>7.0432000000000003E-4</v>
      </c>
      <c r="S12">
        <v>6.4579199999999993E-5</v>
      </c>
      <c r="T12">
        <v>4.5677999999999992E-5</v>
      </c>
      <c r="U12">
        <v>1.0823699999999998E-5</v>
      </c>
      <c r="V12">
        <v>3.6589499999999998E-4</v>
      </c>
      <c r="W12">
        <v>3.02577E-5</v>
      </c>
      <c r="X12">
        <v>8.3000000000000003E-10</v>
      </c>
      <c r="Y12">
        <v>3.0876000000000001E-5</v>
      </c>
      <c r="Z12">
        <v>4.8899999999999997E-10</v>
      </c>
      <c r="AA12">
        <v>1.5012299999999999E-5</v>
      </c>
      <c r="AB12">
        <v>3.5495999999999998E-4</v>
      </c>
      <c r="AC12">
        <v>4.6817999999999998E-5</v>
      </c>
      <c r="AD12">
        <v>1.2372300000000001E-4</v>
      </c>
      <c r="AE12">
        <v>1.1696599999999999E-5</v>
      </c>
      <c r="AF12">
        <v>0</v>
      </c>
      <c r="AG12">
        <v>1.26E-9</v>
      </c>
      <c r="AH12">
        <v>0</v>
      </c>
      <c r="AI12">
        <v>1.3600000000000001E-9</v>
      </c>
      <c r="AJ12">
        <v>0</v>
      </c>
      <c r="AK12">
        <v>1.31E-9</v>
      </c>
      <c r="AN12" t="s">
        <v>81</v>
      </c>
      <c r="AO12" s="19" t="str">
        <f t="shared" si="2"/>
        <v>Pb</v>
      </c>
      <c r="AP12" s="19">
        <f t="shared" si="3"/>
        <v>0.11600000000000001</v>
      </c>
      <c r="AR12" t="s">
        <v>87</v>
      </c>
      <c r="AS12">
        <v>0.33900000000000002</v>
      </c>
      <c r="AW12">
        <f t="shared" si="1"/>
        <v>4.5155000000000001E-2</v>
      </c>
      <c r="AX12">
        <f t="shared" si="13"/>
        <v>3.5220900000000007E-3</v>
      </c>
      <c r="AY12">
        <f t="shared" si="14"/>
        <v>8.2550000000000002E-3</v>
      </c>
      <c r="AZ12">
        <f t="shared" si="15"/>
        <v>7.3025E-4</v>
      </c>
      <c r="BA12">
        <f t="shared" si="16"/>
        <v>1.2444000000000002E-2</v>
      </c>
      <c r="BB12">
        <f t="shared" si="17"/>
        <v>1.7068000000000001E-3</v>
      </c>
      <c r="BC12">
        <f t="shared" si="18"/>
        <v>9.5104000000000008E-2</v>
      </c>
      <c r="BD12">
        <f t="shared" si="19"/>
        <v>7.7272E-3</v>
      </c>
      <c r="BE12">
        <f t="shared" si="20"/>
        <v>0.11557500000000001</v>
      </c>
      <c r="BF12">
        <f t="shared" si="21"/>
        <v>9.1789999999999997E-3</v>
      </c>
      <c r="BG12">
        <f t="shared" si="22"/>
        <v>0.11882199999999998</v>
      </c>
      <c r="BH12">
        <f t="shared" si="23"/>
        <v>9.4763E-3</v>
      </c>
      <c r="BI12">
        <f t="shared" si="24"/>
        <v>4.935000000000001E-3</v>
      </c>
      <c r="BJ12">
        <f t="shared" si="25"/>
        <v>4.8475000000000005E-4</v>
      </c>
      <c r="BK12">
        <f t="shared" si="26"/>
        <v>7.0432000000000008E-2</v>
      </c>
      <c r="BL12">
        <f t="shared" si="27"/>
        <v>6.4579199999999989E-3</v>
      </c>
      <c r="BM12">
        <f t="shared" si="28"/>
        <v>4.5677999999999995E-3</v>
      </c>
      <c r="BN12">
        <f t="shared" si="29"/>
        <v>1.0823699999999998E-3</v>
      </c>
      <c r="BO12">
        <f t="shared" si="30"/>
        <v>3.6589499999999997E-2</v>
      </c>
      <c r="BP12">
        <f t="shared" si="31"/>
        <v>3.0257700000000001E-3</v>
      </c>
      <c r="BQ12">
        <f t="shared" si="32"/>
        <v>8.3000000000000002E-8</v>
      </c>
      <c r="BR12">
        <f t="shared" si="33"/>
        <v>3.0876000000000002E-3</v>
      </c>
      <c r="BS12">
        <f t="shared" si="34"/>
        <v>4.8899999999999995E-8</v>
      </c>
      <c r="BT12">
        <f t="shared" si="35"/>
        <v>1.5012299999999999E-3</v>
      </c>
      <c r="BU12">
        <f t="shared" si="36"/>
        <v>3.5496E-2</v>
      </c>
      <c r="BV12">
        <f t="shared" si="4"/>
        <v>4.6817999999999999E-3</v>
      </c>
      <c r="BW12">
        <f t="shared" si="5"/>
        <v>1.2372300000000001E-2</v>
      </c>
      <c r="BX12">
        <f t="shared" si="6"/>
        <v>1.1696599999999999E-3</v>
      </c>
      <c r="BY12">
        <f t="shared" si="7"/>
        <v>0</v>
      </c>
      <c r="BZ12">
        <f t="shared" si="8"/>
        <v>1.2599999999999999E-7</v>
      </c>
      <c r="CA12">
        <f t="shared" si="9"/>
        <v>0</v>
      </c>
      <c r="CB12">
        <f t="shared" si="10"/>
        <v>1.36E-7</v>
      </c>
      <c r="CC12">
        <f t="shared" si="11"/>
        <v>0</v>
      </c>
      <c r="CD12">
        <f t="shared" si="12"/>
        <v>1.31E-7</v>
      </c>
    </row>
    <row r="13" spans="1:82" x14ac:dyDescent="0.25">
      <c r="A13">
        <v>1599</v>
      </c>
      <c r="B13" t="s">
        <v>27</v>
      </c>
      <c r="C13" t="s">
        <v>106</v>
      </c>
      <c r="D13">
        <v>7.4546800000000003E-6</v>
      </c>
      <c r="E13">
        <v>2.0853400000000004E-6</v>
      </c>
      <c r="F13">
        <v>6.8579999999999996E-7</v>
      </c>
      <c r="G13">
        <v>2.7939999999999998E-6</v>
      </c>
      <c r="H13">
        <v>0</v>
      </c>
      <c r="I13">
        <v>1.5946000000000003E-5</v>
      </c>
      <c r="J13">
        <v>4.54716E-6</v>
      </c>
      <c r="K13">
        <v>6.6870000000000005E-6</v>
      </c>
      <c r="L13">
        <v>1.5477000000000001E-5</v>
      </c>
      <c r="M13">
        <v>5.393500000000001E-6</v>
      </c>
      <c r="N13">
        <v>1.0360099999999999E-5</v>
      </c>
      <c r="O13">
        <v>7.3649999999999989E-6</v>
      </c>
      <c r="P13">
        <v>0</v>
      </c>
      <c r="Q13">
        <v>2.5375000000000003E-6</v>
      </c>
      <c r="R13">
        <v>0</v>
      </c>
      <c r="S13">
        <v>3.3529599999999998E-5</v>
      </c>
      <c r="T13">
        <v>0</v>
      </c>
      <c r="U13">
        <v>6.9840999999999998E-6</v>
      </c>
      <c r="V13">
        <v>2.1279E-6</v>
      </c>
      <c r="W13">
        <v>5.5014000000000004E-6</v>
      </c>
      <c r="X13">
        <v>0</v>
      </c>
      <c r="Y13">
        <v>3.2038000000000001E-5</v>
      </c>
      <c r="Z13">
        <v>2.4058800000000001E-5</v>
      </c>
      <c r="AA13">
        <v>1.67727E-5</v>
      </c>
      <c r="AB13">
        <v>0</v>
      </c>
      <c r="AC13">
        <v>4.8653999999999999E-5</v>
      </c>
      <c r="AD13">
        <v>3.029E-5</v>
      </c>
      <c r="AE13">
        <v>8.6443000000000012E-6</v>
      </c>
      <c r="AF13">
        <v>2.2680000000000003E-5</v>
      </c>
      <c r="AG13">
        <v>4.5360000000000003E-6</v>
      </c>
      <c r="AH13">
        <v>1.0036800000000002E-5</v>
      </c>
      <c r="AI13">
        <v>2.0128E-6</v>
      </c>
      <c r="AJ13">
        <v>1.5458E-5</v>
      </c>
      <c r="AK13">
        <v>3.1047000000000001E-6</v>
      </c>
      <c r="AO13" s="19"/>
      <c r="AP13" s="19"/>
      <c r="AR13" t="s">
        <v>89</v>
      </c>
      <c r="AS13">
        <v>0.69199999999999995</v>
      </c>
      <c r="AW13">
        <f t="shared" si="1"/>
        <v>7.45468E-4</v>
      </c>
      <c r="AX13">
        <f t="shared" si="13"/>
        <v>2.0853400000000005E-4</v>
      </c>
      <c r="AY13">
        <f t="shared" si="14"/>
        <v>6.8579999999999997E-5</v>
      </c>
      <c r="AZ13">
        <f t="shared" si="15"/>
        <v>2.7939999999999996E-4</v>
      </c>
      <c r="BA13">
        <f t="shared" si="16"/>
        <v>0</v>
      </c>
      <c r="BB13">
        <f t="shared" si="17"/>
        <v>1.5946000000000003E-3</v>
      </c>
      <c r="BC13">
        <f t="shared" si="18"/>
        <v>4.5471599999999997E-4</v>
      </c>
      <c r="BD13">
        <f t="shared" si="19"/>
        <v>6.6870000000000005E-4</v>
      </c>
      <c r="BE13">
        <f t="shared" si="20"/>
        <v>1.5477000000000002E-3</v>
      </c>
      <c r="BF13">
        <f t="shared" si="21"/>
        <v>5.3935000000000007E-4</v>
      </c>
      <c r="BG13">
        <f t="shared" si="22"/>
        <v>1.03601E-3</v>
      </c>
      <c r="BH13">
        <f t="shared" si="23"/>
        <v>7.3649999999999985E-4</v>
      </c>
      <c r="BI13">
        <f t="shared" si="24"/>
        <v>0</v>
      </c>
      <c r="BJ13">
        <f t="shared" si="25"/>
        <v>2.5375000000000002E-4</v>
      </c>
      <c r="BK13">
        <f t="shared" si="26"/>
        <v>0</v>
      </c>
      <c r="BL13">
        <f t="shared" si="27"/>
        <v>3.3529599999999999E-3</v>
      </c>
      <c r="BM13">
        <f t="shared" si="28"/>
        <v>0</v>
      </c>
      <c r="BN13">
        <f t="shared" si="29"/>
        <v>6.9841E-4</v>
      </c>
      <c r="BO13">
        <f t="shared" si="30"/>
        <v>2.1279E-4</v>
      </c>
      <c r="BP13">
        <f t="shared" si="31"/>
        <v>5.5014000000000007E-4</v>
      </c>
      <c r="BQ13">
        <f t="shared" si="32"/>
        <v>0</v>
      </c>
      <c r="BR13">
        <f t="shared" si="33"/>
        <v>3.2038000000000001E-3</v>
      </c>
      <c r="BS13">
        <f t="shared" si="34"/>
        <v>2.40588E-3</v>
      </c>
      <c r="BT13">
        <f t="shared" si="35"/>
        <v>1.67727E-3</v>
      </c>
      <c r="BU13">
        <f t="shared" si="36"/>
        <v>0</v>
      </c>
      <c r="BV13">
        <f t="shared" si="4"/>
        <v>4.8653999999999998E-3</v>
      </c>
      <c r="BW13">
        <f t="shared" si="5"/>
        <v>3.029E-3</v>
      </c>
      <c r="BX13">
        <f t="shared" si="6"/>
        <v>8.6443000000000012E-4</v>
      </c>
      <c r="BY13">
        <f t="shared" si="7"/>
        <v>2.2680000000000005E-3</v>
      </c>
      <c r="BZ13">
        <f t="shared" si="8"/>
        <v>4.5360000000000002E-4</v>
      </c>
      <c r="CA13">
        <f t="shared" si="9"/>
        <v>1.0036800000000003E-3</v>
      </c>
      <c r="CB13">
        <f t="shared" si="10"/>
        <v>2.0128E-4</v>
      </c>
      <c r="CC13">
        <f t="shared" si="11"/>
        <v>1.5458E-3</v>
      </c>
      <c r="CD13">
        <f t="shared" si="12"/>
        <v>3.1047000000000003E-4</v>
      </c>
    </row>
    <row r="14" spans="1:82" x14ac:dyDescent="0.25">
      <c r="A14">
        <v>1600</v>
      </c>
      <c r="B14" t="s">
        <v>49</v>
      </c>
      <c r="C14" t="s">
        <v>106</v>
      </c>
      <c r="D14">
        <v>3.0951700000000005E-6</v>
      </c>
      <c r="E14">
        <v>8.0129600000000006E-7</v>
      </c>
      <c r="F14">
        <v>1.1175999999999999E-8</v>
      </c>
      <c r="G14">
        <v>9.9694999999999983E-7</v>
      </c>
      <c r="H14">
        <v>1.3566E-5</v>
      </c>
      <c r="I14">
        <v>6.5620000000000009E-6</v>
      </c>
      <c r="J14">
        <v>7.9501000000000005E-8</v>
      </c>
      <c r="K14">
        <v>2.3404500000000002E-6</v>
      </c>
      <c r="L14">
        <v>4.7570000000000004E-6</v>
      </c>
      <c r="M14">
        <v>1.7922500000000001E-6</v>
      </c>
      <c r="N14">
        <v>9.6726999999999997E-6</v>
      </c>
      <c r="O14">
        <v>3.2504199999999995E-6</v>
      </c>
      <c r="P14">
        <v>5.967500000000001E-8</v>
      </c>
      <c r="Q14">
        <v>9.2050000000000002E-7</v>
      </c>
      <c r="R14">
        <v>0</v>
      </c>
      <c r="S14">
        <v>1.21024E-5</v>
      </c>
      <c r="T14">
        <v>0</v>
      </c>
      <c r="U14">
        <v>2.5420799999999996E-6</v>
      </c>
      <c r="V14">
        <v>7.369800000000001E-6</v>
      </c>
      <c r="W14">
        <v>2.5534800000000001E-6</v>
      </c>
      <c r="X14">
        <v>1.9920000000000002E-5</v>
      </c>
      <c r="Y14">
        <v>1.2533000000000002E-5</v>
      </c>
      <c r="Z14">
        <v>1.73106E-5</v>
      </c>
      <c r="AA14">
        <v>6.7970999999999997E-6</v>
      </c>
      <c r="AB14">
        <v>0</v>
      </c>
      <c r="AC14">
        <v>1.7595E-5</v>
      </c>
      <c r="AD14">
        <v>3.4717000000000002E-6</v>
      </c>
      <c r="AE14">
        <v>2.1063200000000002E-6</v>
      </c>
      <c r="AF14">
        <v>2.4443999999999998E-5</v>
      </c>
      <c r="AG14">
        <v>4.8888000000000005E-6</v>
      </c>
      <c r="AH14">
        <v>9.438400000000001E-6</v>
      </c>
      <c r="AI14">
        <v>1.8904000000000001E-6</v>
      </c>
      <c r="AJ14">
        <v>1.5851000000000001E-5</v>
      </c>
      <c r="AK14">
        <v>3.1833000000000001E-6</v>
      </c>
      <c r="AO14" s="19"/>
      <c r="AP14" s="19"/>
      <c r="AR14" t="s">
        <v>77</v>
      </c>
      <c r="AS14">
        <v>0.252</v>
      </c>
      <c r="AW14">
        <f t="shared" si="1"/>
        <v>3.0951700000000004E-4</v>
      </c>
      <c r="AX14">
        <f t="shared" si="13"/>
        <v>8.0129600000000006E-5</v>
      </c>
      <c r="AY14">
        <f t="shared" si="14"/>
        <v>1.1175999999999999E-6</v>
      </c>
      <c r="AZ14">
        <f t="shared" si="15"/>
        <v>9.9694999999999987E-5</v>
      </c>
      <c r="BA14">
        <f t="shared" si="16"/>
        <v>1.3566000000000001E-3</v>
      </c>
      <c r="BB14">
        <f t="shared" si="17"/>
        <v>6.5620000000000012E-4</v>
      </c>
      <c r="BC14">
        <f t="shared" si="18"/>
        <v>7.9501000000000003E-6</v>
      </c>
      <c r="BD14">
        <f t="shared" si="19"/>
        <v>2.3404500000000003E-4</v>
      </c>
      <c r="BE14">
        <f t="shared" si="20"/>
        <v>4.7570000000000002E-4</v>
      </c>
      <c r="BF14">
        <f t="shared" si="21"/>
        <v>1.7922500000000001E-4</v>
      </c>
      <c r="BG14">
        <f t="shared" si="22"/>
        <v>9.6727E-4</v>
      </c>
      <c r="BH14">
        <f t="shared" si="23"/>
        <v>3.2504199999999994E-4</v>
      </c>
      <c r="BI14">
        <f t="shared" si="24"/>
        <v>5.9675000000000009E-6</v>
      </c>
      <c r="BJ14">
        <f t="shared" si="25"/>
        <v>9.2050000000000001E-5</v>
      </c>
      <c r="BK14">
        <f t="shared" si="26"/>
        <v>0</v>
      </c>
      <c r="BL14">
        <f t="shared" si="27"/>
        <v>1.21024E-3</v>
      </c>
      <c r="BM14">
        <f t="shared" si="28"/>
        <v>0</v>
      </c>
      <c r="BN14">
        <f t="shared" si="29"/>
        <v>2.5420799999999996E-4</v>
      </c>
      <c r="BO14">
        <f t="shared" si="30"/>
        <v>7.3698000000000014E-4</v>
      </c>
      <c r="BP14">
        <f t="shared" si="31"/>
        <v>2.5534800000000002E-4</v>
      </c>
      <c r="BQ14">
        <f t="shared" si="32"/>
        <v>1.9920000000000003E-3</v>
      </c>
      <c r="BR14">
        <f t="shared" si="33"/>
        <v>1.2533000000000002E-3</v>
      </c>
      <c r="BS14">
        <f t="shared" si="34"/>
        <v>1.73106E-3</v>
      </c>
      <c r="BT14">
        <f t="shared" si="35"/>
        <v>6.7970999999999993E-4</v>
      </c>
      <c r="BU14">
        <f t="shared" si="36"/>
        <v>0</v>
      </c>
      <c r="BV14">
        <f t="shared" si="4"/>
        <v>1.7595E-3</v>
      </c>
      <c r="BW14">
        <f t="shared" si="5"/>
        <v>3.4717E-4</v>
      </c>
      <c r="BX14">
        <f t="shared" si="6"/>
        <v>2.1063200000000001E-4</v>
      </c>
      <c r="BY14">
        <f t="shared" si="7"/>
        <v>2.4443999999999998E-3</v>
      </c>
      <c r="BZ14">
        <f t="shared" si="8"/>
        <v>4.8888000000000002E-4</v>
      </c>
      <c r="CA14">
        <f t="shared" si="9"/>
        <v>9.4384000000000004E-4</v>
      </c>
      <c r="CB14">
        <f t="shared" si="10"/>
        <v>1.8904000000000002E-4</v>
      </c>
      <c r="CC14">
        <f t="shared" si="11"/>
        <v>1.5851000000000001E-3</v>
      </c>
      <c r="CD14">
        <f t="shared" si="12"/>
        <v>3.1833000000000002E-4</v>
      </c>
    </row>
    <row r="15" spans="1:82" x14ac:dyDescent="0.25">
      <c r="A15">
        <v>1601</v>
      </c>
      <c r="B15" t="s">
        <v>28</v>
      </c>
      <c r="C15" t="s">
        <v>106</v>
      </c>
      <c r="D15">
        <v>2.6025699999999999E-6</v>
      </c>
      <c r="E15">
        <v>7.6599300000000007E-7</v>
      </c>
      <c r="F15">
        <v>0</v>
      </c>
      <c r="G15">
        <v>9.9694999999999983E-7</v>
      </c>
      <c r="H15">
        <v>0</v>
      </c>
      <c r="I15">
        <v>5.7800000000000006E-6</v>
      </c>
      <c r="J15">
        <v>2.5187700000000003E-7</v>
      </c>
      <c r="K15">
        <v>2.3924599999999997E-6</v>
      </c>
      <c r="L15">
        <v>5.5275E-6</v>
      </c>
      <c r="M15">
        <v>2.0100000000000002E-6</v>
      </c>
      <c r="N15">
        <v>1.60066E-5</v>
      </c>
      <c r="O15">
        <v>4.4484600000000004E-6</v>
      </c>
      <c r="P15">
        <v>0</v>
      </c>
      <c r="Q15">
        <v>9.2400000000000017E-7</v>
      </c>
      <c r="R15">
        <v>0</v>
      </c>
      <c r="S15">
        <v>1.22016E-5</v>
      </c>
      <c r="T15">
        <v>0</v>
      </c>
      <c r="U15">
        <v>2.5387699999999998E-6</v>
      </c>
      <c r="V15">
        <v>9.1863000000000005E-6</v>
      </c>
      <c r="W15">
        <v>2.9842500000000003E-6</v>
      </c>
      <c r="X15">
        <v>3.4113000000000004E-5</v>
      </c>
      <c r="Y15">
        <v>1.4773999999999999E-5</v>
      </c>
      <c r="Z15">
        <v>1.9559999999999999E-5</v>
      </c>
      <c r="AA15">
        <v>7.5306000000000004E-6</v>
      </c>
      <c r="AB15">
        <v>0</v>
      </c>
      <c r="AC15">
        <v>1.7717399999999997E-5</v>
      </c>
      <c r="AD15">
        <v>2.8892000000000002E-6</v>
      </c>
      <c r="AE15">
        <v>2.1622400000000001E-6</v>
      </c>
      <c r="AF15">
        <v>2.9357999999999999E-5</v>
      </c>
      <c r="AG15">
        <v>5.8841999999999995E-6</v>
      </c>
      <c r="AH15">
        <v>1.9720000000000001E-5</v>
      </c>
      <c r="AI15">
        <v>3.9440000000000007E-6</v>
      </c>
      <c r="AJ15">
        <v>2.3973000000000002E-5</v>
      </c>
      <c r="AK15">
        <v>4.7946000000000006E-6</v>
      </c>
      <c r="AO15" s="19"/>
      <c r="AP15" s="19"/>
      <c r="AR15" t="s">
        <v>90</v>
      </c>
      <c r="AS15">
        <v>0.35799999999999998</v>
      </c>
      <c r="AW15">
        <f t="shared" si="1"/>
        <v>2.6025700000000001E-4</v>
      </c>
      <c r="AX15">
        <f t="shared" si="13"/>
        <v>7.659930000000001E-5</v>
      </c>
      <c r="AY15">
        <f t="shared" si="14"/>
        <v>0</v>
      </c>
      <c r="AZ15">
        <f t="shared" si="15"/>
        <v>9.9694999999999987E-5</v>
      </c>
      <c r="BA15">
        <f t="shared" si="16"/>
        <v>0</v>
      </c>
      <c r="BB15">
        <f t="shared" si="17"/>
        <v>5.7800000000000006E-4</v>
      </c>
      <c r="BC15">
        <f t="shared" si="18"/>
        <v>2.5187700000000003E-5</v>
      </c>
      <c r="BD15">
        <f t="shared" si="19"/>
        <v>2.3924599999999998E-4</v>
      </c>
      <c r="BE15">
        <f t="shared" si="20"/>
        <v>5.5274999999999996E-4</v>
      </c>
      <c r="BF15">
        <f t="shared" si="21"/>
        <v>2.0100000000000003E-4</v>
      </c>
      <c r="BG15">
        <f t="shared" si="22"/>
        <v>1.6006600000000001E-3</v>
      </c>
      <c r="BH15">
        <f t="shared" si="23"/>
        <v>4.4484600000000004E-4</v>
      </c>
      <c r="BI15">
        <f t="shared" si="24"/>
        <v>0</v>
      </c>
      <c r="BJ15">
        <f t="shared" si="25"/>
        <v>9.2400000000000023E-5</v>
      </c>
      <c r="BK15">
        <f t="shared" si="26"/>
        <v>0</v>
      </c>
      <c r="BL15">
        <f t="shared" si="27"/>
        <v>1.2201600000000001E-3</v>
      </c>
      <c r="BM15">
        <f t="shared" si="28"/>
        <v>0</v>
      </c>
      <c r="BN15">
        <f t="shared" si="29"/>
        <v>2.5387699999999995E-4</v>
      </c>
      <c r="BO15">
        <f t="shared" si="30"/>
        <v>9.1863000000000003E-4</v>
      </c>
      <c r="BP15">
        <f t="shared" si="31"/>
        <v>2.98425E-4</v>
      </c>
      <c r="BQ15">
        <f t="shared" si="32"/>
        <v>3.4113000000000004E-3</v>
      </c>
      <c r="BR15">
        <f t="shared" si="33"/>
        <v>1.4774E-3</v>
      </c>
      <c r="BS15">
        <f t="shared" si="34"/>
        <v>1.9559999999999998E-3</v>
      </c>
      <c r="BT15">
        <f t="shared" si="35"/>
        <v>7.5306000000000006E-4</v>
      </c>
      <c r="BU15">
        <f t="shared" si="36"/>
        <v>0</v>
      </c>
      <c r="BV15">
        <f t="shared" si="4"/>
        <v>1.7717399999999997E-3</v>
      </c>
      <c r="BW15">
        <f t="shared" si="5"/>
        <v>2.8892000000000002E-4</v>
      </c>
      <c r="BX15">
        <f t="shared" si="6"/>
        <v>2.16224E-4</v>
      </c>
      <c r="BY15">
        <f t="shared" si="7"/>
        <v>2.9357999999999997E-3</v>
      </c>
      <c r="BZ15">
        <f t="shared" si="8"/>
        <v>5.8841999999999998E-4</v>
      </c>
      <c r="CA15">
        <f t="shared" si="9"/>
        <v>1.9720000000000002E-3</v>
      </c>
      <c r="CB15">
        <f t="shared" si="10"/>
        <v>3.9440000000000005E-4</v>
      </c>
      <c r="CC15">
        <f t="shared" si="11"/>
        <v>2.3973000000000002E-3</v>
      </c>
      <c r="CD15">
        <f t="shared" si="12"/>
        <v>4.7946000000000007E-4</v>
      </c>
    </row>
    <row r="16" spans="1:82" x14ac:dyDescent="0.25">
      <c r="A16">
        <v>1602</v>
      </c>
      <c r="B16" t="s">
        <v>50</v>
      </c>
      <c r="C16" t="s">
        <v>106</v>
      </c>
      <c r="D16">
        <v>2.8817100000000001E-6</v>
      </c>
      <c r="E16">
        <v>3.0951700000000005E-6</v>
      </c>
      <c r="F16">
        <v>0</v>
      </c>
      <c r="G16">
        <v>6.0769499999999995E-6</v>
      </c>
      <c r="H16">
        <v>0</v>
      </c>
      <c r="I16">
        <v>3.5020000000000007E-5</v>
      </c>
      <c r="J16">
        <v>1.5305800000000002E-5</v>
      </c>
      <c r="K16">
        <v>1.5974500000000001E-5</v>
      </c>
      <c r="L16">
        <v>5.9965000000000001E-6</v>
      </c>
      <c r="M16">
        <v>9.4805000000000001E-6</v>
      </c>
      <c r="N16">
        <v>1.14894E-4</v>
      </c>
      <c r="O16">
        <v>3.1227599999999999E-5</v>
      </c>
      <c r="P16">
        <v>2.9225E-6</v>
      </c>
      <c r="Q16">
        <v>6.0200000000000008E-6</v>
      </c>
      <c r="R16">
        <v>0</v>
      </c>
      <c r="S16" s="33">
        <v>7.3499999999999998E-5</v>
      </c>
      <c r="T16">
        <v>0</v>
      </c>
      <c r="U16">
        <v>1.5457699999999999E-5</v>
      </c>
      <c r="V16">
        <v>6.6432000000000002E-6</v>
      </c>
      <c r="W16">
        <v>1.2819299999999999E-5</v>
      </c>
      <c r="X16">
        <v>9.9599999999999995E-5</v>
      </c>
      <c r="Y16">
        <v>8.1257000000000012E-5</v>
      </c>
      <c r="Z16">
        <v>1.6039200000000001E-4</v>
      </c>
      <c r="AA16">
        <v>5.4279000000000007E-5</v>
      </c>
      <c r="AB16">
        <v>0</v>
      </c>
      <c r="AC16">
        <v>1.0863E-4</v>
      </c>
      <c r="AD16">
        <v>0</v>
      </c>
      <c r="AE16">
        <v>1.19063E-5</v>
      </c>
      <c r="AF16">
        <v>1.9530000000000001E-5</v>
      </c>
      <c r="AG16">
        <v>3.9060000000000004E-6</v>
      </c>
      <c r="AH16">
        <v>1.08256E-5</v>
      </c>
      <c r="AI16">
        <v>2.1624000000000003E-6</v>
      </c>
      <c r="AJ16">
        <v>1.4541E-5</v>
      </c>
      <c r="AK16">
        <v>2.9213000000000003E-6</v>
      </c>
      <c r="AO16" s="19"/>
      <c r="AP16" s="19"/>
      <c r="AR16" t="s">
        <v>92</v>
      </c>
      <c r="AS16">
        <v>0.34399999999999997</v>
      </c>
      <c r="AW16">
        <f t="shared" si="1"/>
        <v>2.8817099999999999E-4</v>
      </c>
      <c r="AX16">
        <f t="shared" si="13"/>
        <v>3.0951700000000004E-4</v>
      </c>
      <c r="AY16">
        <f t="shared" si="14"/>
        <v>0</v>
      </c>
      <c r="AZ16">
        <f t="shared" si="15"/>
        <v>6.0769499999999989E-4</v>
      </c>
      <c r="BA16">
        <f t="shared" si="16"/>
        <v>0</v>
      </c>
      <c r="BB16">
        <f t="shared" si="17"/>
        <v>3.5020000000000008E-3</v>
      </c>
      <c r="BC16">
        <f t="shared" si="18"/>
        <v>1.5305800000000001E-3</v>
      </c>
      <c r="BD16">
        <f t="shared" si="19"/>
        <v>1.59745E-3</v>
      </c>
      <c r="BE16">
        <f t="shared" si="20"/>
        <v>5.9964999999999997E-4</v>
      </c>
      <c r="BF16">
        <f t="shared" si="21"/>
        <v>9.4804999999999998E-4</v>
      </c>
      <c r="BG16">
        <f t="shared" si="22"/>
        <v>1.14894E-2</v>
      </c>
      <c r="BH16">
        <f t="shared" si="23"/>
        <v>3.12276E-3</v>
      </c>
      <c r="BI16">
        <f t="shared" si="24"/>
        <v>2.9224999999999998E-4</v>
      </c>
      <c r="BJ16">
        <f t="shared" si="25"/>
        <v>6.020000000000001E-4</v>
      </c>
      <c r="BK16">
        <f t="shared" si="26"/>
        <v>0</v>
      </c>
      <c r="BL16">
        <f t="shared" si="27"/>
        <v>7.3499999999999998E-3</v>
      </c>
      <c r="BM16">
        <f t="shared" si="28"/>
        <v>0</v>
      </c>
      <c r="BN16">
        <f t="shared" si="29"/>
        <v>1.5457699999999999E-3</v>
      </c>
      <c r="BO16">
        <f t="shared" si="30"/>
        <v>6.6432000000000004E-4</v>
      </c>
      <c r="BP16">
        <f t="shared" si="31"/>
        <v>1.2819299999999999E-3</v>
      </c>
      <c r="BQ16">
        <f t="shared" si="32"/>
        <v>9.9600000000000001E-3</v>
      </c>
      <c r="BR16">
        <f t="shared" si="33"/>
        <v>8.1257000000000013E-3</v>
      </c>
      <c r="BS16">
        <f t="shared" si="34"/>
        <v>1.60392E-2</v>
      </c>
      <c r="BT16">
        <f t="shared" si="35"/>
        <v>5.4279000000000003E-3</v>
      </c>
      <c r="BU16">
        <f t="shared" si="36"/>
        <v>0</v>
      </c>
      <c r="BV16">
        <f t="shared" si="4"/>
        <v>1.0862999999999999E-2</v>
      </c>
      <c r="BW16">
        <f t="shared" si="5"/>
        <v>0</v>
      </c>
      <c r="BX16">
        <f t="shared" si="6"/>
        <v>1.19063E-3</v>
      </c>
      <c r="BY16">
        <f t="shared" si="7"/>
        <v>1.9530000000000001E-3</v>
      </c>
      <c r="BZ16">
        <f t="shared" si="8"/>
        <v>3.9060000000000006E-4</v>
      </c>
      <c r="CA16">
        <f t="shared" si="9"/>
        <v>1.08256E-3</v>
      </c>
      <c r="CB16">
        <f t="shared" si="10"/>
        <v>2.1624000000000003E-4</v>
      </c>
      <c r="CC16">
        <f t="shared" si="11"/>
        <v>1.4541000000000001E-3</v>
      </c>
      <c r="CD16">
        <f t="shared" si="12"/>
        <v>2.9213000000000004E-4</v>
      </c>
    </row>
    <row r="17" spans="1:82" x14ac:dyDescent="0.25">
      <c r="A17">
        <v>1603</v>
      </c>
      <c r="B17" t="s">
        <v>51</v>
      </c>
      <c r="C17" t="s">
        <v>106</v>
      </c>
      <c r="D17">
        <v>9.5236000000000014E-6</v>
      </c>
      <c r="E17">
        <v>3.0705400000000003E-6</v>
      </c>
      <c r="F17">
        <v>0</v>
      </c>
      <c r="G17">
        <v>4.1910000000000002E-6</v>
      </c>
      <c r="H17">
        <v>0</v>
      </c>
      <c r="I17">
        <v>2.4106000000000003E-5</v>
      </c>
      <c r="J17">
        <v>0</v>
      </c>
      <c r="K17">
        <v>9.8819000000000011E-6</v>
      </c>
      <c r="L17">
        <v>2.0435E-5</v>
      </c>
      <c r="M17">
        <v>8.2410000000000012E-6</v>
      </c>
      <c r="N17">
        <v>3.1718599999999995E-4</v>
      </c>
      <c r="O17">
        <v>6.6775999999999999E-5</v>
      </c>
      <c r="P17">
        <v>0</v>
      </c>
      <c r="Q17">
        <v>3.8850000000000001E-6</v>
      </c>
      <c r="R17">
        <v>0</v>
      </c>
      <c r="S17">
        <v>5.1187199999999997E-5</v>
      </c>
      <c r="T17">
        <v>0</v>
      </c>
      <c r="U17">
        <v>1.0658199999999999E-5</v>
      </c>
      <c r="V17">
        <v>2.26803E-5</v>
      </c>
      <c r="W17">
        <v>1.05357E-5</v>
      </c>
      <c r="X17">
        <v>3.8760999999999998E-4</v>
      </c>
      <c r="Y17">
        <v>1.0209000000000001E-4</v>
      </c>
      <c r="Z17">
        <v>1.5207900000000001E-4</v>
      </c>
      <c r="AA17">
        <v>4.3227599999999999E-5</v>
      </c>
      <c r="AB17">
        <v>3.0232799999999998E-4</v>
      </c>
      <c r="AC17">
        <v>1.0863E-4</v>
      </c>
      <c r="AD17">
        <v>0</v>
      </c>
      <c r="AE17">
        <v>8.1550000000000007E-6</v>
      </c>
      <c r="AF17">
        <v>5.6322E-5</v>
      </c>
      <c r="AG17">
        <v>1.12644E-5</v>
      </c>
      <c r="AH17">
        <v>2.8696000000000004E-5</v>
      </c>
      <c r="AI17">
        <v>5.7392000000000009E-6</v>
      </c>
      <c r="AJ17">
        <v>4.0609999999999999E-5</v>
      </c>
      <c r="AK17">
        <v>8.1220000000000012E-6</v>
      </c>
      <c r="AO17" s="19"/>
      <c r="AP17" s="19"/>
      <c r="AR17" t="s">
        <v>94</v>
      </c>
      <c r="AS17">
        <v>0.06</v>
      </c>
      <c r="AW17">
        <f t="shared" si="1"/>
        <v>9.5236000000000019E-4</v>
      </c>
      <c r="AX17">
        <f t="shared" si="13"/>
        <v>3.0705400000000002E-4</v>
      </c>
      <c r="AY17">
        <f t="shared" si="14"/>
        <v>0</v>
      </c>
      <c r="AZ17">
        <f t="shared" si="15"/>
        <v>4.191E-4</v>
      </c>
      <c r="BA17">
        <f t="shared" si="16"/>
        <v>0</v>
      </c>
      <c r="BB17">
        <f t="shared" si="17"/>
        <v>2.4106000000000002E-3</v>
      </c>
      <c r="BC17">
        <f t="shared" si="18"/>
        <v>0</v>
      </c>
      <c r="BD17">
        <f t="shared" si="19"/>
        <v>9.8819000000000012E-4</v>
      </c>
      <c r="BE17">
        <f t="shared" si="20"/>
        <v>2.0435000000000002E-3</v>
      </c>
      <c r="BF17">
        <f t="shared" si="21"/>
        <v>8.2410000000000014E-4</v>
      </c>
      <c r="BG17">
        <f t="shared" si="22"/>
        <v>3.1718599999999993E-2</v>
      </c>
      <c r="BH17">
        <f t="shared" si="23"/>
        <v>6.6775999999999997E-3</v>
      </c>
      <c r="BI17">
        <f t="shared" si="24"/>
        <v>0</v>
      </c>
      <c r="BJ17">
        <f t="shared" si="25"/>
        <v>3.8850000000000001E-4</v>
      </c>
      <c r="BK17">
        <f t="shared" si="26"/>
        <v>0</v>
      </c>
      <c r="BL17">
        <f t="shared" si="27"/>
        <v>5.1187199999999993E-3</v>
      </c>
      <c r="BM17">
        <f t="shared" si="28"/>
        <v>0</v>
      </c>
      <c r="BN17">
        <f t="shared" si="29"/>
        <v>1.0658199999999999E-3</v>
      </c>
      <c r="BO17">
        <f t="shared" si="30"/>
        <v>2.2680299999999999E-3</v>
      </c>
      <c r="BP17">
        <f t="shared" si="31"/>
        <v>1.05357E-3</v>
      </c>
      <c r="BQ17">
        <f t="shared" si="32"/>
        <v>3.8760999999999997E-2</v>
      </c>
      <c r="BR17">
        <f t="shared" si="33"/>
        <v>1.0209000000000001E-2</v>
      </c>
      <c r="BS17">
        <f t="shared" si="34"/>
        <v>1.52079E-2</v>
      </c>
      <c r="BT17">
        <f t="shared" si="35"/>
        <v>4.3227600000000001E-3</v>
      </c>
      <c r="BU17">
        <f t="shared" si="36"/>
        <v>3.0232799999999997E-2</v>
      </c>
      <c r="BV17">
        <f t="shared" si="4"/>
        <v>1.0862999999999999E-2</v>
      </c>
      <c r="BW17">
        <f t="shared" si="5"/>
        <v>0</v>
      </c>
      <c r="BX17">
        <f t="shared" si="6"/>
        <v>8.1550000000000004E-4</v>
      </c>
      <c r="BY17">
        <f t="shared" si="7"/>
        <v>5.6322000000000004E-3</v>
      </c>
      <c r="BZ17">
        <f t="shared" si="8"/>
        <v>1.12644E-3</v>
      </c>
      <c r="CA17">
        <f t="shared" si="9"/>
        <v>2.8696000000000004E-3</v>
      </c>
      <c r="CB17">
        <f t="shared" si="10"/>
        <v>5.7392000000000012E-4</v>
      </c>
      <c r="CC17">
        <f t="shared" si="11"/>
        <v>4.0609999999999995E-3</v>
      </c>
      <c r="CD17">
        <f t="shared" si="12"/>
        <v>8.1220000000000012E-4</v>
      </c>
    </row>
    <row r="18" spans="1:82" x14ac:dyDescent="0.25">
      <c r="A18">
        <v>1604</v>
      </c>
      <c r="B18" t="s">
        <v>29</v>
      </c>
      <c r="C18" t="s">
        <v>106</v>
      </c>
      <c r="D18">
        <v>2.8160300000000002E-6</v>
      </c>
      <c r="E18">
        <v>5.0655699999999999E-6</v>
      </c>
      <c r="F18">
        <v>0</v>
      </c>
      <c r="G18">
        <v>1.0795000000000001E-5</v>
      </c>
      <c r="H18">
        <v>0</v>
      </c>
      <c r="I18">
        <v>6.2220000000000011E-5</v>
      </c>
      <c r="J18">
        <v>0</v>
      </c>
      <c r="K18">
        <v>2.53363E-5</v>
      </c>
      <c r="L18">
        <v>6.0300000000000007E-6</v>
      </c>
      <c r="M18">
        <v>1.5845500000000003E-5</v>
      </c>
      <c r="N18">
        <v>2.5679300000000001E-4</v>
      </c>
      <c r="O18">
        <v>6.0883999999999995E-5</v>
      </c>
      <c r="P18">
        <v>0</v>
      </c>
      <c r="Q18">
        <v>9.9750000000000002E-6</v>
      </c>
      <c r="R18">
        <v>0</v>
      </c>
      <c r="S18">
        <v>1.3193600000000001E-4</v>
      </c>
      <c r="T18">
        <v>0</v>
      </c>
      <c r="U18">
        <v>2.7572299999999997E-5</v>
      </c>
      <c r="V18">
        <v>0</v>
      </c>
      <c r="W18">
        <v>2.11752E-5</v>
      </c>
      <c r="X18">
        <v>1.8509000000000003E-4</v>
      </c>
      <c r="Y18">
        <v>1.3611999999999999E-4</v>
      </c>
      <c r="Z18">
        <v>3.0855900000000004E-5</v>
      </c>
      <c r="AA18">
        <v>6.1613999999999997E-5</v>
      </c>
      <c r="AB18">
        <v>9.3330000000000003E-5</v>
      </c>
      <c r="AC18">
        <v>1.9584E-4</v>
      </c>
      <c r="AD18">
        <v>0</v>
      </c>
      <c r="AE18">
        <v>2.08768E-5</v>
      </c>
      <c r="AF18">
        <v>1.5875999999999998E-5</v>
      </c>
      <c r="AG18">
        <v>3.1752000000000001E-6</v>
      </c>
      <c r="AH18">
        <v>9.2616000000000012E-6</v>
      </c>
      <c r="AI18">
        <v>1.8496000000000003E-6</v>
      </c>
      <c r="AJ18">
        <v>1.21437E-5</v>
      </c>
      <c r="AK18">
        <v>2.4235000000000002E-6</v>
      </c>
      <c r="AO18" s="19"/>
      <c r="AP18" s="19"/>
      <c r="AR18" t="s">
        <v>95</v>
      </c>
      <c r="AS18">
        <v>0.20899999999999999</v>
      </c>
      <c r="AW18">
        <f t="shared" si="1"/>
        <v>2.8160300000000001E-4</v>
      </c>
      <c r="AX18">
        <f t="shared" si="13"/>
        <v>5.0655700000000004E-4</v>
      </c>
      <c r="AY18">
        <f t="shared" si="14"/>
        <v>0</v>
      </c>
      <c r="AZ18">
        <f t="shared" si="15"/>
        <v>1.0795000000000002E-3</v>
      </c>
      <c r="BA18">
        <f t="shared" si="16"/>
        <v>0</v>
      </c>
      <c r="BB18">
        <f t="shared" si="17"/>
        <v>6.222000000000001E-3</v>
      </c>
      <c r="BC18">
        <f t="shared" si="18"/>
        <v>0</v>
      </c>
      <c r="BD18">
        <f t="shared" si="19"/>
        <v>2.5336299999999998E-3</v>
      </c>
      <c r="BE18">
        <f t="shared" si="20"/>
        <v>6.0300000000000002E-4</v>
      </c>
      <c r="BF18">
        <f t="shared" si="21"/>
        <v>1.5845500000000003E-3</v>
      </c>
      <c r="BG18">
        <f t="shared" si="22"/>
        <v>2.5679300000000002E-2</v>
      </c>
      <c r="BH18">
        <f t="shared" si="23"/>
        <v>6.0883999999999999E-3</v>
      </c>
      <c r="BI18">
        <f t="shared" si="24"/>
        <v>0</v>
      </c>
      <c r="BJ18">
        <f t="shared" si="25"/>
        <v>9.9750000000000012E-4</v>
      </c>
      <c r="BK18">
        <f t="shared" si="26"/>
        <v>0</v>
      </c>
      <c r="BL18">
        <f t="shared" si="27"/>
        <v>1.31936E-2</v>
      </c>
      <c r="BM18">
        <f t="shared" si="28"/>
        <v>0</v>
      </c>
      <c r="BN18">
        <f t="shared" si="29"/>
        <v>2.7572299999999998E-3</v>
      </c>
      <c r="BO18">
        <f t="shared" si="30"/>
        <v>0</v>
      </c>
      <c r="BP18">
        <f t="shared" si="31"/>
        <v>2.1175199999999999E-3</v>
      </c>
      <c r="BQ18">
        <f t="shared" si="32"/>
        <v>1.8509000000000005E-2</v>
      </c>
      <c r="BR18">
        <f t="shared" si="33"/>
        <v>1.3611999999999999E-2</v>
      </c>
      <c r="BS18">
        <f t="shared" si="34"/>
        <v>3.0855900000000005E-3</v>
      </c>
      <c r="BT18">
        <f t="shared" si="35"/>
        <v>6.1614E-3</v>
      </c>
      <c r="BU18">
        <f t="shared" si="36"/>
        <v>9.333000000000001E-3</v>
      </c>
      <c r="BV18">
        <f t="shared" si="4"/>
        <v>1.9584000000000001E-2</v>
      </c>
      <c r="BW18">
        <f t="shared" si="5"/>
        <v>0</v>
      </c>
      <c r="BX18">
        <f t="shared" si="6"/>
        <v>2.0876800000000002E-3</v>
      </c>
      <c r="BY18">
        <f t="shared" si="7"/>
        <v>1.5875999999999998E-3</v>
      </c>
      <c r="BZ18">
        <f t="shared" si="8"/>
        <v>3.1752000000000001E-4</v>
      </c>
      <c r="CA18">
        <f t="shared" si="9"/>
        <v>9.2616000000000009E-4</v>
      </c>
      <c r="CB18">
        <f t="shared" si="10"/>
        <v>1.8496000000000002E-4</v>
      </c>
      <c r="CC18">
        <f t="shared" si="11"/>
        <v>1.21437E-3</v>
      </c>
      <c r="CD18">
        <f t="shared" si="12"/>
        <v>2.4235000000000001E-4</v>
      </c>
    </row>
    <row r="19" spans="1:82" x14ac:dyDescent="0.25">
      <c r="A19">
        <v>1605</v>
      </c>
      <c r="B19" t="s">
        <v>7</v>
      </c>
      <c r="C19" t="s">
        <v>106</v>
      </c>
      <c r="D19">
        <v>0</v>
      </c>
      <c r="E19">
        <v>2.7585599999999999E-6</v>
      </c>
      <c r="F19">
        <v>0</v>
      </c>
      <c r="G19">
        <v>6.0579000000000001E-6</v>
      </c>
      <c r="H19">
        <v>0</v>
      </c>
      <c r="I19">
        <v>3.5020000000000007E-5</v>
      </c>
      <c r="J19">
        <v>0</v>
      </c>
      <c r="K19">
        <v>1.4191300000000001E-5</v>
      </c>
      <c r="L19">
        <v>6.7000000000000011E-6</v>
      </c>
      <c r="M19">
        <v>9.2125000000000003E-6</v>
      </c>
      <c r="N19">
        <v>6.8739999999999996E-5</v>
      </c>
      <c r="O19">
        <v>2.2291399999999998E-5</v>
      </c>
      <c r="P19">
        <v>0</v>
      </c>
      <c r="Q19">
        <v>5.6000000000000006E-6</v>
      </c>
      <c r="R19">
        <v>0</v>
      </c>
      <c r="S19">
        <v>7.4102400000000004E-5</v>
      </c>
      <c r="T19">
        <v>0</v>
      </c>
      <c r="U19">
        <v>1.5523899999999999E-5</v>
      </c>
      <c r="V19">
        <v>0</v>
      </c>
      <c r="W19">
        <v>1.1885100000000001E-5</v>
      </c>
      <c r="X19">
        <v>3.6603000000000002E-5</v>
      </c>
      <c r="Y19">
        <v>7.3206000000000003E-5</v>
      </c>
      <c r="Z19">
        <v>1.1931599999999999E-4</v>
      </c>
      <c r="AA19">
        <v>4.5330299999999995E-5</v>
      </c>
      <c r="AB19">
        <v>0</v>
      </c>
      <c r="AC19">
        <v>1.0740599999999999E-4</v>
      </c>
      <c r="AD19">
        <v>0</v>
      </c>
      <c r="AE19">
        <v>1.19063E-5</v>
      </c>
      <c r="AF19">
        <v>1.7261999999999998E-5</v>
      </c>
      <c r="AG19">
        <v>3.4398000000000001E-6</v>
      </c>
      <c r="AH19">
        <v>2.2847999999999999E-5</v>
      </c>
      <c r="AI19">
        <v>4.5696000000000003E-6</v>
      </c>
      <c r="AJ19">
        <v>2.0567000000000001E-5</v>
      </c>
      <c r="AK19">
        <v>4.1133999999999994E-6</v>
      </c>
      <c r="AO19" s="19"/>
      <c r="AP19" s="19"/>
      <c r="AR19" t="s">
        <v>250</v>
      </c>
      <c r="AS19">
        <v>0.20499999999999999</v>
      </c>
      <c r="AW19">
        <f t="shared" si="1"/>
        <v>0</v>
      </c>
      <c r="AX19">
        <f t="shared" si="13"/>
        <v>2.75856E-4</v>
      </c>
      <c r="AY19">
        <f t="shared" si="14"/>
        <v>0</v>
      </c>
      <c r="AZ19">
        <f t="shared" si="15"/>
        <v>6.0579000000000004E-4</v>
      </c>
      <c r="BA19">
        <f t="shared" si="16"/>
        <v>0</v>
      </c>
      <c r="BB19">
        <f t="shared" si="17"/>
        <v>3.5020000000000008E-3</v>
      </c>
      <c r="BC19">
        <f t="shared" si="18"/>
        <v>0</v>
      </c>
      <c r="BD19">
        <f t="shared" si="19"/>
        <v>1.41913E-3</v>
      </c>
      <c r="BE19">
        <f t="shared" si="20"/>
        <v>6.7000000000000013E-4</v>
      </c>
      <c r="BF19">
        <f t="shared" si="21"/>
        <v>9.2124999999999998E-4</v>
      </c>
      <c r="BG19">
        <f t="shared" si="22"/>
        <v>6.8739999999999999E-3</v>
      </c>
      <c r="BH19">
        <f t="shared" si="23"/>
        <v>2.2291399999999997E-3</v>
      </c>
      <c r="BI19">
        <f t="shared" si="24"/>
        <v>0</v>
      </c>
      <c r="BJ19">
        <f t="shared" si="25"/>
        <v>5.6000000000000006E-4</v>
      </c>
      <c r="BK19">
        <f t="shared" si="26"/>
        <v>0</v>
      </c>
      <c r="BL19">
        <f t="shared" si="27"/>
        <v>7.4102400000000002E-3</v>
      </c>
      <c r="BM19">
        <f t="shared" si="28"/>
        <v>0</v>
      </c>
      <c r="BN19">
        <f t="shared" si="29"/>
        <v>1.5523899999999998E-3</v>
      </c>
      <c r="BO19">
        <f t="shared" si="30"/>
        <v>0</v>
      </c>
      <c r="BP19">
        <f t="shared" si="31"/>
        <v>1.18851E-3</v>
      </c>
      <c r="BQ19">
        <f t="shared" si="32"/>
        <v>3.6603E-3</v>
      </c>
      <c r="BR19">
        <f t="shared" si="33"/>
        <v>7.3206E-3</v>
      </c>
      <c r="BS19">
        <f t="shared" si="34"/>
        <v>1.1931599999999999E-2</v>
      </c>
      <c r="BT19">
        <f t="shared" si="35"/>
        <v>4.5330299999999995E-3</v>
      </c>
      <c r="BU19">
        <f t="shared" si="36"/>
        <v>0</v>
      </c>
      <c r="BV19">
        <f t="shared" si="4"/>
        <v>1.0740599999999999E-2</v>
      </c>
      <c r="BW19">
        <f t="shared" si="5"/>
        <v>0</v>
      </c>
      <c r="BX19">
        <f t="shared" si="6"/>
        <v>1.19063E-3</v>
      </c>
      <c r="BY19">
        <f t="shared" si="7"/>
        <v>1.7261999999999998E-3</v>
      </c>
      <c r="BZ19">
        <f t="shared" si="8"/>
        <v>3.4398000000000002E-4</v>
      </c>
      <c r="CA19">
        <f t="shared" si="9"/>
        <v>2.2848E-3</v>
      </c>
      <c r="CB19">
        <f t="shared" si="10"/>
        <v>4.5696000000000002E-4</v>
      </c>
      <c r="CC19">
        <f t="shared" si="11"/>
        <v>2.0567000000000003E-3</v>
      </c>
      <c r="CD19">
        <f t="shared" si="12"/>
        <v>4.1133999999999995E-4</v>
      </c>
    </row>
    <row r="20" spans="1:82" x14ac:dyDescent="0.25">
      <c r="A20">
        <v>1606</v>
      </c>
      <c r="B20" t="s">
        <v>8</v>
      </c>
      <c r="C20" t="s">
        <v>106</v>
      </c>
      <c r="D20">
        <v>0</v>
      </c>
      <c r="E20">
        <v>3.0623300000000003E-6</v>
      </c>
      <c r="F20">
        <v>0</v>
      </c>
      <c r="G20">
        <v>6.7310000000000004E-6</v>
      </c>
      <c r="H20">
        <v>0</v>
      </c>
      <c r="I20" s="33">
        <v>3.8800000000000001E-5</v>
      </c>
      <c r="J20">
        <v>0</v>
      </c>
      <c r="K20">
        <v>1.57516E-5</v>
      </c>
      <c r="L20">
        <v>0</v>
      </c>
      <c r="M20">
        <v>9.6480000000000015E-6</v>
      </c>
      <c r="N20">
        <v>4.1734999999999993E-5</v>
      </c>
      <c r="O20">
        <v>1.9640000000000002E-5</v>
      </c>
      <c r="P20">
        <v>0</v>
      </c>
      <c r="Q20">
        <v>6.195E-6</v>
      </c>
      <c r="R20">
        <v>0</v>
      </c>
      <c r="S20">
        <v>8.2236799999999992E-5</v>
      </c>
      <c r="T20">
        <v>0</v>
      </c>
      <c r="U20">
        <v>1.7178899999999999E-5</v>
      </c>
      <c r="V20">
        <v>0</v>
      </c>
      <c r="W20">
        <v>1.31826E-5</v>
      </c>
      <c r="X20">
        <v>2.2742E-5</v>
      </c>
      <c r="Y20">
        <v>7.9431000000000006E-5</v>
      </c>
      <c r="Z20">
        <v>6.6993E-5</v>
      </c>
      <c r="AA20">
        <v>4.1760600000000001E-5</v>
      </c>
      <c r="AB20">
        <v>0</v>
      </c>
      <c r="AC20">
        <v>1.1933999999999999E-4</v>
      </c>
      <c r="AD20">
        <v>2.4698000000000001E-6</v>
      </c>
      <c r="AE20">
        <v>1.3187800000000001E-5</v>
      </c>
      <c r="AF20">
        <v>6.4764000000000004E-6</v>
      </c>
      <c r="AG20">
        <v>1.2977999999999999E-6</v>
      </c>
      <c r="AH20">
        <v>6.8408000000000006E-6</v>
      </c>
      <c r="AI20">
        <v>1.3736000000000001E-6</v>
      </c>
      <c r="AJ20">
        <v>6.7203000000000007E-6</v>
      </c>
      <c r="AK20">
        <v>1.3492999999999999E-6</v>
      </c>
      <c r="AO20" s="19"/>
      <c r="AP20" s="19"/>
      <c r="AR20" t="s">
        <v>86</v>
      </c>
      <c r="AS20">
        <v>0.17299999999999999</v>
      </c>
      <c r="AW20">
        <f t="shared" si="1"/>
        <v>0</v>
      </c>
      <c r="AX20">
        <f t="shared" si="13"/>
        <v>3.0623300000000005E-4</v>
      </c>
      <c r="AY20">
        <f t="shared" si="14"/>
        <v>0</v>
      </c>
      <c r="AZ20">
        <f t="shared" si="15"/>
        <v>6.7310000000000004E-4</v>
      </c>
      <c r="BA20">
        <f t="shared" si="16"/>
        <v>0</v>
      </c>
      <c r="BB20">
        <f t="shared" si="17"/>
        <v>3.8800000000000002E-3</v>
      </c>
      <c r="BC20">
        <f t="shared" si="18"/>
        <v>0</v>
      </c>
      <c r="BD20">
        <f t="shared" si="19"/>
        <v>1.5751599999999999E-3</v>
      </c>
      <c r="BE20">
        <f t="shared" si="20"/>
        <v>0</v>
      </c>
      <c r="BF20">
        <f t="shared" si="21"/>
        <v>9.6480000000000014E-4</v>
      </c>
      <c r="BG20">
        <f t="shared" si="22"/>
        <v>4.1734999999999993E-3</v>
      </c>
      <c r="BH20">
        <f t="shared" si="23"/>
        <v>1.964E-3</v>
      </c>
      <c r="BI20">
        <f t="shared" si="24"/>
        <v>0</v>
      </c>
      <c r="BJ20">
        <f t="shared" si="25"/>
        <v>6.1950000000000004E-4</v>
      </c>
      <c r="BK20">
        <f t="shared" si="26"/>
        <v>0</v>
      </c>
      <c r="BL20">
        <f t="shared" si="27"/>
        <v>8.2236799999999988E-3</v>
      </c>
      <c r="BM20">
        <f t="shared" si="28"/>
        <v>0</v>
      </c>
      <c r="BN20">
        <f t="shared" si="29"/>
        <v>1.7178899999999999E-3</v>
      </c>
      <c r="BO20">
        <f t="shared" si="30"/>
        <v>0</v>
      </c>
      <c r="BP20">
        <f t="shared" si="31"/>
        <v>1.3182599999999999E-3</v>
      </c>
      <c r="BQ20">
        <f t="shared" si="32"/>
        <v>2.2742000000000001E-3</v>
      </c>
      <c r="BR20">
        <f t="shared" si="33"/>
        <v>7.9430999999999998E-3</v>
      </c>
      <c r="BS20">
        <f t="shared" si="34"/>
        <v>6.6993E-3</v>
      </c>
      <c r="BT20">
        <f t="shared" si="35"/>
        <v>4.1760600000000005E-3</v>
      </c>
      <c r="BU20">
        <f t="shared" si="36"/>
        <v>0</v>
      </c>
      <c r="BV20">
        <f t="shared" si="4"/>
        <v>1.1933999999999998E-2</v>
      </c>
      <c r="BW20">
        <f t="shared" si="5"/>
        <v>2.4698E-4</v>
      </c>
      <c r="BX20">
        <f t="shared" si="6"/>
        <v>1.3187800000000001E-3</v>
      </c>
      <c r="BY20">
        <f t="shared" si="7"/>
        <v>6.4764E-4</v>
      </c>
      <c r="BZ20">
        <f t="shared" si="8"/>
        <v>1.2977999999999999E-4</v>
      </c>
      <c r="CA20">
        <f t="shared" si="9"/>
        <v>6.840800000000001E-4</v>
      </c>
      <c r="CB20">
        <f t="shared" si="10"/>
        <v>1.3736E-4</v>
      </c>
      <c r="CC20">
        <f t="shared" si="11"/>
        <v>6.7203000000000011E-4</v>
      </c>
      <c r="CD20">
        <f t="shared" si="12"/>
        <v>1.3492999999999998E-4</v>
      </c>
    </row>
    <row r="21" spans="1:82" x14ac:dyDescent="0.25">
      <c r="A21">
        <v>1607</v>
      </c>
      <c r="B21" t="s">
        <v>9</v>
      </c>
      <c r="C21" t="s">
        <v>106</v>
      </c>
      <c r="D21">
        <v>0</v>
      </c>
      <c r="E21">
        <v>4.1871000000000001E-6</v>
      </c>
      <c r="F21">
        <v>0</v>
      </c>
      <c r="G21">
        <v>9.2074999999999995E-6</v>
      </c>
      <c r="H21">
        <v>0</v>
      </c>
      <c r="I21">
        <v>5.304E-5</v>
      </c>
      <c r="J21">
        <v>0</v>
      </c>
      <c r="K21">
        <v>2.1621300000000003E-5</v>
      </c>
      <c r="L21">
        <v>0</v>
      </c>
      <c r="M21">
        <v>1.3199E-5</v>
      </c>
      <c r="N21">
        <v>0</v>
      </c>
      <c r="O21">
        <v>2.2487799999999998E-5</v>
      </c>
      <c r="P21">
        <v>0</v>
      </c>
      <c r="Q21">
        <v>8.4875000000000013E-6</v>
      </c>
      <c r="R21">
        <v>0</v>
      </c>
      <c r="S21">
        <v>1.1308799999999999E-4</v>
      </c>
      <c r="T21">
        <v>0</v>
      </c>
      <c r="U21">
        <v>2.3500999999999997E-5</v>
      </c>
      <c r="V21">
        <v>0</v>
      </c>
      <c r="W21">
        <v>1.8009300000000001E-5</v>
      </c>
      <c r="X21">
        <v>0</v>
      </c>
      <c r="Y21">
        <v>1.0624000000000001E-4</v>
      </c>
      <c r="Z21">
        <v>0</v>
      </c>
      <c r="AA21">
        <v>5.0855999999999996E-5</v>
      </c>
      <c r="AB21">
        <v>0</v>
      </c>
      <c r="AC21">
        <v>1.6248599999999999E-4</v>
      </c>
      <c r="AD21">
        <v>0</v>
      </c>
      <c r="AE21">
        <v>1.7824499999999998E-5</v>
      </c>
      <c r="AF21">
        <v>6.2244000000000001E-6</v>
      </c>
      <c r="AG21">
        <v>1.24362E-6</v>
      </c>
      <c r="AH21">
        <v>1.3736000000000002E-5</v>
      </c>
      <c r="AI21">
        <v>2.7472000000000001E-6</v>
      </c>
      <c r="AJ21">
        <v>1.0597900000000001E-5</v>
      </c>
      <c r="AK21">
        <v>2.1222000000000002E-6</v>
      </c>
      <c r="AO21" s="19"/>
      <c r="AP21" s="19"/>
      <c r="AR21" t="s">
        <v>251</v>
      </c>
      <c r="AS21">
        <v>0.65800000000000003</v>
      </c>
      <c r="AW21">
        <f t="shared" si="1"/>
        <v>0</v>
      </c>
      <c r="AX21">
        <f t="shared" si="13"/>
        <v>4.1871000000000003E-4</v>
      </c>
      <c r="AY21">
        <f t="shared" si="14"/>
        <v>0</v>
      </c>
      <c r="AZ21">
        <f t="shared" si="15"/>
        <v>9.2074999999999991E-4</v>
      </c>
      <c r="BA21">
        <f t="shared" si="16"/>
        <v>0</v>
      </c>
      <c r="BB21">
        <f t="shared" si="17"/>
        <v>5.3039999999999997E-3</v>
      </c>
      <c r="BC21">
        <f t="shared" si="18"/>
        <v>0</v>
      </c>
      <c r="BD21">
        <f t="shared" si="19"/>
        <v>2.1621300000000004E-3</v>
      </c>
      <c r="BE21">
        <f t="shared" si="20"/>
        <v>0</v>
      </c>
      <c r="BF21">
        <f t="shared" si="21"/>
        <v>1.3198999999999999E-3</v>
      </c>
      <c r="BG21">
        <f t="shared" si="22"/>
        <v>0</v>
      </c>
      <c r="BH21">
        <f t="shared" si="23"/>
        <v>2.2487799999999997E-3</v>
      </c>
      <c r="BI21">
        <f t="shared" si="24"/>
        <v>0</v>
      </c>
      <c r="BJ21">
        <f t="shared" si="25"/>
        <v>8.4875000000000011E-4</v>
      </c>
      <c r="BK21">
        <f t="shared" si="26"/>
        <v>0</v>
      </c>
      <c r="BL21">
        <f t="shared" si="27"/>
        <v>1.1308799999999999E-2</v>
      </c>
      <c r="BM21">
        <f t="shared" si="28"/>
        <v>0</v>
      </c>
      <c r="BN21">
        <f t="shared" si="29"/>
        <v>2.3500999999999999E-3</v>
      </c>
      <c r="BO21">
        <f t="shared" si="30"/>
        <v>0</v>
      </c>
      <c r="BP21">
        <f t="shared" si="31"/>
        <v>1.8009300000000001E-3</v>
      </c>
      <c r="BQ21">
        <f t="shared" si="32"/>
        <v>0</v>
      </c>
      <c r="BR21">
        <f t="shared" si="33"/>
        <v>1.0624000000000001E-2</v>
      </c>
      <c r="BS21">
        <f t="shared" si="34"/>
        <v>0</v>
      </c>
      <c r="BT21">
        <f t="shared" si="35"/>
        <v>5.0855999999999991E-3</v>
      </c>
      <c r="BU21">
        <f t="shared" si="36"/>
        <v>0</v>
      </c>
      <c r="BV21">
        <f t="shared" si="4"/>
        <v>1.6248599999999998E-2</v>
      </c>
      <c r="BW21">
        <f t="shared" si="5"/>
        <v>0</v>
      </c>
      <c r="BX21">
        <f t="shared" si="6"/>
        <v>1.7824499999999999E-3</v>
      </c>
      <c r="BY21">
        <f t="shared" si="7"/>
        <v>6.2244000000000004E-4</v>
      </c>
      <c r="BZ21">
        <f t="shared" si="8"/>
        <v>1.2436199999999999E-4</v>
      </c>
      <c r="CA21">
        <f t="shared" si="9"/>
        <v>1.3736000000000002E-3</v>
      </c>
      <c r="CB21">
        <f t="shared" si="10"/>
        <v>2.7472E-4</v>
      </c>
      <c r="CC21">
        <f t="shared" si="11"/>
        <v>1.0597900000000001E-3</v>
      </c>
      <c r="CD21">
        <f t="shared" si="12"/>
        <v>2.1222000000000002E-4</v>
      </c>
    </row>
    <row r="22" spans="1:82" x14ac:dyDescent="0.25">
      <c r="A22">
        <v>1608</v>
      </c>
      <c r="B22" t="s">
        <v>10</v>
      </c>
      <c r="C22" t="s">
        <v>106</v>
      </c>
      <c r="D22">
        <v>0</v>
      </c>
      <c r="E22">
        <v>4.1871000000000001E-6</v>
      </c>
      <c r="F22">
        <v>0</v>
      </c>
      <c r="G22">
        <v>9.2074999999999995E-6</v>
      </c>
      <c r="H22">
        <v>0</v>
      </c>
      <c r="I22">
        <v>5.304E-5</v>
      </c>
      <c r="J22">
        <v>0</v>
      </c>
      <c r="K22">
        <v>2.1621300000000003E-5</v>
      </c>
      <c r="L22">
        <v>0</v>
      </c>
      <c r="M22">
        <v>1.3199E-5</v>
      </c>
      <c r="N22">
        <v>0</v>
      </c>
      <c r="O22">
        <v>2.2487799999999998E-5</v>
      </c>
      <c r="P22">
        <v>0</v>
      </c>
      <c r="Q22">
        <v>8.4875000000000013E-6</v>
      </c>
      <c r="R22">
        <v>0</v>
      </c>
      <c r="S22">
        <v>1.1308799999999999E-4</v>
      </c>
      <c r="T22">
        <v>0</v>
      </c>
      <c r="U22">
        <v>2.3500999999999997E-5</v>
      </c>
      <c r="V22">
        <v>0</v>
      </c>
      <c r="W22">
        <v>1.8009300000000001E-5</v>
      </c>
      <c r="X22">
        <v>0</v>
      </c>
      <c r="Y22">
        <v>1.0624000000000001E-4</v>
      </c>
      <c r="Z22">
        <v>0</v>
      </c>
      <c r="AA22">
        <v>5.0855999999999996E-5</v>
      </c>
      <c r="AB22">
        <v>0</v>
      </c>
      <c r="AC22">
        <v>1.6248599999999999E-4</v>
      </c>
      <c r="AD22">
        <v>0</v>
      </c>
      <c r="AE22">
        <v>1.7824499999999998E-5</v>
      </c>
      <c r="AF22">
        <v>0</v>
      </c>
      <c r="AG22">
        <v>1.26E-9</v>
      </c>
      <c r="AH22">
        <v>5.7119999999999997E-6</v>
      </c>
      <c r="AI22">
        <v>1.14104E-6</v>
      </c>
      <c r="AJ22">
        <v>5.502E-6</v>
      </c>
      <c r="AK22">
        <v>1.0990899999999999E-6</v>
      </c>
      <c r="AO22" s="19"/>
      <c r="AP22" s="19"/>
      <c r="AR22" t="s">
        <v>96</v>
      </c>
      <c r="AS22">
        <v>0.63100000000000001</v>
      </c>
      <c r="AW22">
        <f t="shared" si="1"/>
        <v>0</v>
      </c>
      <c r="AX22">
        <f t="shared" si="13"/>
        <v>4.1871000000000003E-4</v>
      </c>
      <c r="AY22">
        <f t="shared" si="14"/>
        <v>0</v>
      </c>
      <c r="AZ22">
        <f t="shared" si="15"/>
        <v>9.2074999999999991E-4</v>
      </c>
      <c r="BA22">
        <f t="shared" si="16"/>
        <v>0</v>
      </c>
      <c r="BB22">
        <f t="shared" si="17"/>
        <v>5.3039999999999997E-3</v>
      </c>
      <c r="BC22">
        <f t="shared" si="18"/>
        <v>0</v>
      </c>
      <c r="BD22">
        <f t="shared" si="19"/>
        <v>2.1621300000000004E-3</v>
      </c>
      <c r="BE22">
        <f t="shared" si="20"/>
        <v>0</v>
      </c>
      <c r="BF22">
        <f t="shared" si="21"/>
        <v>1.3198999999999999E-3</v>
      </c>
      <c r="BG22">
        <f t="shared" si="22"/>
        <v>0</v>
      </c>
      <c r="BH22">
        <f t="shared" si="23"/>
        <v>2.2487799999999997E-3</v>
      </c>
      <c r="BI22">
        <f t="shared" si="24"/>
        <v>0</v>
      </c>
      <c r="BJ22">
        <f t="shared" si="25"/>
        <v>8.4875000000000011E-4</v>
      </c>
      <c r="BK22">
        <f t="shared" si="26"/>
        <v>0</v>
      </c>
      <c r="BL22">
        <f t="shared" si="27"/>
        <v>1.1308799999999999E-2</v>
      </c>
      <c r="BM22">
        <f t="shared" si="28"/>
        <v>0</v>
      </c>
      <c r="BN22">
        <f t="shared" si="29"/>
        <v>2.3500999999999999E-3</v>
      </c>
      <c r="BO22">
        <f t="shared" si="30"/>
        <v>0</v>
      </c>
      <c r="BP22">
        <f t="shared" si="31"/>
        <v>1.8009300000000001E-3</v>
      </c>
      <c r="BQ22">
        <f t="shared" si="32"/>
        <v>0</v>
      </c>
      <c r="BR22">
        <f t="shared" si="33"/>
        <v>1.0624000000000001E-2</v>
      </c>
      <c r="BS22">
        <f t="shared" si="34"/>
        <v>0</v>
      </c>
      <c r="BT22">
        <f t="shared" si="35"/>
        <v>5.0855999999999991E-3</v>
      </c>
      <c r="BU22">
        <f t="shared" si="36"/>
        <v>0</v>
      </c>
      <c r="BV22">
        <f t="shared" si="4"/>
        <v>1.6248599999999998E-2</v>
      </c>
      <c r="BW22">
        <f t="shared" si="5"/>
        <v>0</v>
      </c>
      <c r="BX22">
        <f t="shared" si="6"/>
        <v>1.7824499999999999E-3</v>
      </c>
      <c r="BY22">
        <f t="shared" si="7"/>
        <v>0</v>
      </c>
      <c r="BZ22">
        <f t="shared" si="8"/>
        <v>1.2599999999999999E-7</v>
      </c>
      <c r="CA22">
        <f t="shared" si="9"/>
        <v>5.7120000000000001E-4</v>
      </c>
      <c r="CB22">
        <f t="shared" si="10"/>
        <v>1.14104E-4</v>
      </c>
      <c r="CC22">
        <f t="shared" si="11"/>
        <v>5.5020000000000004E-4</v>
      </c>
      <c r="CD22">
        <f t="shared" si="12"/>
        <v>1.0990899999999999E-4</v>
      </c>
    </row>
    <row r="23" spans="1:82" x14ac:dyDescent="0.25">
      <c r="A23">
        <v>1647</v>
      </c>
      <c r="B23" t="s">
        <v>11</v>
      </c>
      <c r="C23" t="s">
        <v>106</v>
      </c>
      <c r="D23">
        <v>0</v>
      </c>
      <c r="E23">
        <v>1.92114E-6</v>
      </c>
      <c r="F23">
        <v>0</v>
      </c>
      <c r="G23">
        <v>4.2100499999999996E-6</v>
      </c>
      <c r="H23">
        <v>0</v>
      </c>
      <c r="I23">
        <v>2.4242000000000003E-5</v>
      </c>
      <c r="J23">
        <v>0</v>
      </c>
      <c r="K23">
        <v>9.8819000000000011E-6</v>
      </c>
      <c r="L23">
        <v>0</v>
      </c>
      <c r="M23">
        <v>6.0300000000000007E-6</v>
      </c>
      <c r="N23">
        <v>0</v>
      </c>
      <c r="O23">
        <v>1.0311E-5</v>
      </c>
      <c r="P23">
        <v>0</v>
      </c>
      <c r="Q23">
        <v>3.8850000000000001E-6</v>
      </c>
      <c r="R23">
        <v>0</v>
      </c>
      <c r="S23">
        <v>5.1583999999999993E-5</v>
      </c>
      <c r="T23">
        <v>0</v>
      </c>
      <c r="U23">
        <v>1.07906E-5</v>
      </c>
      <c r="V23">
        <v>0</v>
      </c>
      <c r="W23">
        <v>8.2521000000000002E-6</v>
      </c>
      <c r="X23">
        <v>0</v>
      </c>
      <c r="Y23">
        <v>4.8804000000000002E-5</v>
      </c>
      <c r="Z23">
        <v>0</v>
      </c>
      <c r="AA23">
        <v>2.3374200000000001E-5</v>
      </c>
      <c r="AB23">
        <v>0</v>
      </c>
      <c r="AC23">
        <v>7.4357999999999995E-5</v>
      </c>
      <c r="AD23">
        <v>0</v>
      </c>
      <c r="AE23">
        <v>8.2249000000000015E-6</v>
      </c>
      <c r="AF23">
        <v>0</v>
      </c>
      <c r="AG23">
        <v>1.26E-9</v>
      </c>
      <c r="AH23">
        <v>1.05808E-5</v>
      </c>
      <c r="AI23">
        <v>2.1216000000000002E-6</v>
      </c>
      <c r="AJ23">
        <v>1.01918E-5</v>
      </c>
      <c r="AK23">
        <v>2.0436000000000002E-6</v>
      </c>
      <c r="AO23" s="19"/>
      <c r="AP23" s="19"/>
      <c r="AR23" t="s">
        <v>98</v>
      </c>
      <c r="AS23">
        <v>0.41699999999999998</v>
      </c>
      <c r="AW23">
        <f t="shared" si="1"/>
        <v>0</v>
      </c>
      <c r="AX23">
        <f t="shared" si="13"/>
        <v>1.9211399999999998E-4</v>
      </c>
      <c r="AY23">
        <f t="shared" si="14"/>
        <v>0</v>
      </c>
      <c r="AZ23">
        <f t="shared" si="15"/>
        <v>4.2100499999999996E-4</v>
      </c>
      <c r="BA23">
        <f t="shared" si="16"/>
        <v>0</v>
      </c>
      <c r="BB23">
        <f t="shared" si="17"/>
        <v>2.4242000000000005E-3</v>
      </c>
      <c r="BC23">
        <f t="shared" si="18"/>
        <v>0</v>
      </c>
      <c r="BD23">
        <f t="shared" si="19"/>
        <v>9.8819000000000012E-4</v>
      </c>
      <c r="BE23">
        <f t="shared" si="20"/>
        <v>0</v>
      </c>
      <c r="BF23">
        <f t="shared" si="21"/>
        <v>6.0300000000000002E-4</v>
      </c>
      <c r="BG23">
        <f t="shared" si="22"/>
        <v>0</v>
      </c>
      <c r="BH23">
        <f t="shared" si="23"/>
        <v>1.0311000000000001E-3</v>
      </c>
      <c r="BI23">
        <f t="shared" si="24"/>
        <v>0</v>
      </c>
      <c r="BJ23">
        <f t="shared" si="25"/>
        <v>3.8850000000000001E-4</v>
      </c>
      <c r="BK23">
        <f t="shared" si="26"/>
        <v>0</v>
      </c>
      <c r="BL23">
        <f t="shared" si="27"/>
        <v>5.1583999999999996E-3</v>
      </c>
      <c r="BM23">
        <f t="shared" si="28"/>
        <v>0</v>
      </c>
      <c r="BN23">
        <f t="shared" si="29"/>
        <v>1.07906E-3</v>
      </c>
      <c r="BO23">
        <f t="shared" si="30"/>
        <v>0</v>
      </c>
      <c r="BP23">
        <f t="shared" si="31"/>
        <v>8.2521000000000005E-4</v>
      </c>
      <c r="BQ23">
        <f t="shared" si="32"/>
        <v>0</v>
      </c>
      <c r="BR23">
        <f t="shared" si="33"/>
        <v>4.8804E-3</v>
      </c>
      <c r="BS23">
        <f t="shared" si="34"/>
        <v>0</v>
      </c>
      <c r="BT23">
        <f t="shared" si="35"/>
        <v>2.3374200000000002E-3</v>
      </c>
      <c r="BU23">
        <f t="shared" si="36"/>
        <v>0</v>
      </c>
      <c r="BV23">
        <f t="shared" si="4"/>
        <v>7.4357999999999994E-3</v>
      </c>
      <c r="BW23">
        <f t="shared" si="5"/>
        <v>0</v>
      </c>
      <c r="BX23">
        <f t="shared" si="6"/>
        <v>8.2249000000000016E-4</v>
      </c>
      <c r="BY23">
        <f t="shared" si="7"/>
        <v>0</v>
      </c>
      <c r="BZ23">
        <f t="shared" si="8"/>
        <v>1.2599999999999999E-7</v>
      </c>
      <c r="CA23">
        <f t="shared" si="9"/>
        <v>1.0580800000000001E-3</v>
      </c>
      <c r="CB23">
        <f t="shared" si="10"/>
        <v>2.1216000000000003E-4</v>
      </c>
      <c r="CC23">
        <f t="shared" si="11"/>
        <v>1.01918E-3</v>
      </c>
      <c r="CD23">
        <f t="shared" si="12"/>
        <v>2.0436000000000003E-4</v>
      </c>
    </row>
    <row r="24" spans="1:82" x14ac:dyDescent="0.25">
      <c r="A24">
        <v>2364</v>
      </c>
      <c r="B24" t="s">
        <v>12</v>
      </c>
      <c r="C24" t="s">
        <v>106</v>
      </c>
      <c r="D24">
        <v>0</v>
      </c>
      <c r="E24">
        <v>2.5451000000000002E-7</v>
      </c>
      <c r="F24">
        <v>0</v>
      </c>
      <c r="G24">
        <v>5.5943500000000001E-7</v>
      </c>
      <c r="H24">
        <v>0</v>
      </c>
      <c r="I24">
        <v>3.2232000000000003E-6</v>
      </c>
      <c r="J24">
        <v>0</v>
      </c>
      <c r="K24">
        <v>1.3225400000000001E-6</v>
      </c>
      <c r="L24">
        <v>0</v>
      </c>
      <c r="M24">
        <v>8.0400000000000005E-7</v>
      </c>
      <c r="N24">
        <v>0</v>
      </c>
      <c r="O24">
        <v>1.4484499999999999E-6</v>
      </c>
      <c r="P24">
        <v>0</v>
      </c>
      <c r="Q24">
        <v>5.1625000000000003E-7</v>
      </c>
      <c r="R24">
        <v>0</v>
      </c>
      <c r="S24">
        <v>6.8447999999999992E-6</v>
      </c>
      <c r="T24">
        <v>0</v>
      </c>
      <c r="U24">
        <v>1.9694499999999998E-6</v>
      </c>
      <c r="V24">
        <v>0</v>
      </c>
      <c r="W24">
        <v>1.09509E-6</v>
      </c>
      <c r="X24">
        <v>0</v>
      </c>
      <c r="Y24">
        <v>7.5862000000000003E-6</v>
      </c>
      <c r="Z24">
        <v>0</v>
      </c>
      <c r="AA24">
        <v>3.1051499999999998E-6</v>
      </c>
      <c r="AB24">
        <v>0</v>
      </c>
      <c r="AC24">
        <v>9.8838000000000001E-6</v>
      </c>
      <c r="AD24">
        <v>4.0309000000000007E-6</v>
      </c>
      <c r="AE24">
        <v>2.1342800000000003E-6</v>
      </c>
      <c r="AF24">
        <v>0</v>
      </c>
      <c r="AG24">
        <v>1.26E-9</v>
      </c>
      <c r="AH24">
        <v>0</v>
      </c>
      <c r="AI24">
        <v>1.3600000000000001E-9</v>
      </c>
      <c r="AJ24">
        <v>0</v>
      </c>
      <c r="AK24">
        <v>1.31E-9</v>
      </c>
      <c r="AO24" s="19"/>
      <c r="AP24" s="19"/>
      <c r="AR24" t="s">
        <v>252</v>
      </c>
      <c r="AS24">
        <v>0.34799999999999998</v>
      </c>
      <c r="AW24">
        <f t="shared" si="1"/>
        <v>0</v>
      </c>
      <c r="AX24">
        <f t="shared" si="13"/>
        <v>2.5451000000000001E-5</v>
      </c>
      <c r="AY24">
        <f t="shared" si="14"/>
        <v>0</v>
      </c>
      <c r="AZ24">
        <f t="shared" si="15"/>
        <v>5.5943499999999997E-5</v>
      </c>
      <c r="BA24">
        <f t="shared" si="16"/>
        <v>0</v>
      </c>
      <c r="BB24">
        <f t="shared" si="17"/>
        <v>3.2232000000000002E-4</v>
      </c>
      <c r="BC24">
        <f t="shared" si="18"/>
        <v>0</v>
      </c>
      <c r="BD24">
        <f t="shared" si="19"/>
        <v>1.32254E-4</v>
      </c>
      <c r="BE24">
        <f t="shared" si="20"/>
        <v>0</v>
      </c>
      <c r="BF24">
        <f t="shared" si="21"/>
        <v>8.0400000000000003E-5</v>
      </c>
      <c r="BG24">
        <f t="shared" si="22"/>
        <v>0</v>
      </c>
      <c r="BH24">
        <f t="shared" si="23"/>
        <v>1.44845E-4</v>
      </c>
      <c r="BI24">
        <f t="shared" si="24"/>
        <v>0</v>
      </c>
      <c r="BJ24">
        <f t="shared" si="25"/>
        <v>5.1625000000000001E-5</v>
      </c>
      <c r="BK24">
        <f t="shared" si="26"/>
        <v>0</v>
      </c>
      <c r="BL24">
        <f t="shared" si="27"/>
        <v>6.844799999999999E-4</v>
      </c>
      <c r="BM24">
        <f t="shared" si="28"/>
        <v>0</v>
      </c>
      <c r="BN24">
        <f t="shared" si="29"/>
        <v>1.9694499999999999E-4</v>
      </c>
      <c r="BO24">
        <f t="shared" si="30"/>
        <v>0</v>
      </c>
      <c r="BP24">
        <f t="shared" si="31"/>
        <v>1.0950900000000001E-4</v>
      </c>
      <c r="BQ24">
        <f t="shared" si="32"/>
        <v>0</v>
      </c>
      <c r="BR24">
        <f t="shared" si="33"/>
        <v>7.5862E-4</v>
      </c>
      <c r="BS24">
        <f t="shared" si="34"/>
        <v>0</v>
      </c>
      <c r="BT24">
        <f t="shared" si="35"/>
        <v>3.1051499999999998E-4</v>
      </c>
      <c r="BU24">
        <f t="shared" si="36"/>
        <v>0</v>
      </c>
      <c r="BV24">
        <f t="shared" si="4"/>
        <v>9.8838000000000007E-4</v>
      </c>
      <c r="BW24">
        <f t="shared" si="5"/>
        <v>4.0309000000000005E-4</v>
      </c>
      <c r="BX24">
        <f t="shared" si="6"/>
        <v>2.1342800000000004E-4</v>
      </c>
      <c r="BY24">
        <f t="shared" si="7"/>
        <v>0</v>
      </c>
      <c r="BZ24">
        <f t="shared" si="8"/>
        <v>1.2599999999999999E-7</v>
      </c>
      <c r="CA24">
        <f t="shared" si="9"/>
        <v>0</v>
      </c>
      <c r="CB24">
        <f t="shared" si="10"/>
        <v>1.36E-7</v>
      </c>
      <c r="CC24">
        <f t="shared" si="11"/>
        <v>0</v>
      </c>
      <c r="CD24">
        <f t="shared" si="12"/>
        <v>1.31E-7</v>
      </c>
    </row>
    <row r="25" spans="1:82" x14ac:dyDescent="0.25">
      <c r="A25">
        <v>955</v>
      </c>
      <c r="B25" t="s">
        <v>13</v>
      </c>
      <c r="C25" t="s">
        <v>106</v>
      </c>
      <c r="D25">
        <v>0</v>
      </c>
      <c r="E25">
        <v>8.2100000000000006E-10</v>
      </c>
      <c r="F25">
        <v>0</v>
      </c>
      <c r="G25">
        <v>6.3499999999999998E-10</v>
      </c>
      <c r="H25">
        <v>0</v>
      </c>
      <c r="I25">
        <v>3.4000000000000001E-10</v>
      </c>
      <c r="J25">
        <v>0</v>
      </c>
      <c r="K25">
        <v>7.4300000000000002E-10</v>
      </c>
      <c r="L25">
        <v>0</v>
      </c>
      <c r="M25">
        <v>3.3500000000000003E-10</v>
      </c>
      <c r="N25">
        <v>0</v>
      </c>
      <c r="O25">
        <v>4.9099999999999996E-10</v>
      </c>
      <c r="P25">
        <v>0</v>
      </c>
      <c r="Q25">
        <v>1.7500000000000002E-10</v>
      </c>
      <c r="R25">
        <v>0</v>
      </c>
      <c r="S25">
        <v>9.9199999999999988E-10</v>
      </c>
      <c r="T25">
        <v>0</v>
      </c>
      <c r="U25">
        <v>3.3099999999999999E-10</v>
      </c>
      <c r="V25">
        <v>0</v>
      </c>
      <c r="W25">
        <v>5.1900000000000007E-10</v>
      </c>
      <c r="X25">
        <v>0</v>
      </c>
      <c r="Y25">
        <v>8.3000000000000003E-10</v>
      </c>
      <c r="Z25">
        <v>0</v>
      </c>
      <c r="AA25">
        <v>4.8899999999999997E-10</v>
      </c>
      <c r="AB25">
        <v>0</v>
      </c>
      <c r="AC25">
        <v>3.0599999999999998E-10</v>
      </c>
      <c r="AD25">
        <v>0</v>
      </c>
      <c r="AE25">
        <v>2.3300000000000002E-10</v>
      </c>
      <c r="AF25">
        <v>0</v>
      </c>
      <c r="AG25">
        <v>1.26E-9</v>
      </c>
      <c r="AH25">
        <v>0</v>
      </c>
      <c r="AI25">
        <v>1.3600000000000001E-9</v>
      </c>
      <c r="AJ25">
        <v>0</v>
      </c>
      <c r="AK25">
        <v>1.31E-9</v>
      </c>
      <c r="AO25" s="19"/>
      <c r="AP25" s="19"/>
      <c r="AR25" t="s">
        <v>99</v>
      </c>
      <c r="AS25">
        <v>0.27300000000000002</v>
      </c>
      <c r="AW25">
        <f t="shared" si="1"/>
        <v>0</v>
      </c>
      <c r="AX25">
        <f t="shared" si="13"/>
        <v>8.2100000000000001E-8</v>
      </c>
      <c r="AY25">
        <f t="shared" si="14"/>
        <v>0</v>
      </c>
      <c r="AZ25">
        <f t="shared" si="15"/>
        <v>6.3499999999999993E-8</v>
      </c>
      <c r="BA25">
        <f t="shared" si="16"/>
        <v>0</v>
      </c>
      <c r="BB25">
        <f t="shared" si="17"/>
        <v>3.4E-8</v>
      </c>
      <c r="BC25">
        <f t="shared" si="18"/>
        <v>0</v>
      </c>
      <c r="BD25">
        <f t="shared" si="19"/>
        <v>7.4299999999999997E-8</v>
      </c>
      <c r="BE25">
        <f t="shared" si="20"/>
        <v>0</v>
      </c>
      <c r="BF25">
        <f t="shared" si="21"/>
        <v>3.3500000000000002E-8</v>
      </c>
      <c r="BG25">
        <f t="shared" si="22"/>
        <v>0</v>
      </c>
      <c r="BH25">
        <f t="shared" si="23"/>
        <v>4.9099999999999996E-8</v>
      </c>
      <c r="BI25">
        <f t="shared" si="24"/>
        <v>0</v>
      </c>
      <c r="BJ25">
        <f t="shared" si="25"/>
        <v>1.7500000000000001E-8</v>
      </c>
      <c r="BK25">
        <f t="shared" si="26"/>
        <v>0</v>
      </c>
      <c r="BL25">
        <f t="shared" si="27"/>
        <v>9.9199999999999988E-8</v>
      </c>
      <c r="BM25">
        <f t="shared" si="28"/>
        <v>0</v>
      </c>
      <c r="BN25">
        <f t="shared" si="29"/>
        <v>3.3099999999999999E-8</v>
      </c>
      <c r="BO25">
        <f t="shared" si="30"/>
        <v>0</v>
      </c>
      <c r="BP25">
        <f t="shared" si="31"/>
        <v>5.1900000000000008E-8</v>
      </c>
      <c r="BQ25">
        <f t="shared" si="32"/>
        <v>0</v>
      </c>
      <c r="BR25">
        <f t="shared" si="33"/>
        <v>8.3000000000000002E-8</v>
      </c>
      <c r="BS25">
        <f t="shared" si="34"/>
        <v>0</v>
      </c>
      <c r="BT25">
        <f t="shared" si="35"/>
        <v>4.8899999999999995E-8</v>
      </c>
      <c r="BU25">
        <f t="shared" si="36"/>
        <v>0</v>
      </c>
      <c r="BV25">
        <f t="shared" si="4"/>
        <v>3.0599999999999996E-8</v>
      </c>
      <c r="BW25">
        <f t="shared" si="5"/>
        <v>0</v>
      </c>
      <c r="BX25">
        <f t="shared" si="6"/>
        <v>2.3300000000000003E-8</v>
      </c>
      <c r="BY25">
        <f t="shared" si="7"/>
        <v>0</v>
      </c>
      <c r="BZ25">
        <f t="shared" si="8"/>
        <v>1.2599999999999999E-7</v>
      </c>
      <c r="CA25">
        <f t="shared" si="9"/>
        <v>0</v>
      </c>
      <c r="CB25">
        <f t="shared" si="10"/>
        <v>1.36E-7</v>
      </c>
      <c r="CC25">
        <f t="shared" si="11"/>
        <v>0</v>
      </c>
      <c r="CD25">
        <f t="shared" si="12"/>
        <v>1.31E-7</v>
      </c>
    </row>
    <row r="26" spans="1:82" x14ac:dyDescent="0.25">
      <c r="A26">
        <v>1066</v>
      </c>
      <c r="B26" t="s">
        <v>14</v>
      </c>
      <c r="C26" t="s">
        <v>106</v>
      </c>
      <c r="D26">
        <v>0</v>
      </c>
      <c r="E26">
        <v>8.2100000000000006E-10</v>
      </c>
      <c r="F26">
        <v>0</v>
      </c>
      <c r="G26">
        <v>6.3499999999999998E-10</v>
      </c>
      <c r="H26">
        <v>0</v>
      </c>
      <c r="I26">
        <v>3.4000000000000001E-10</v>
      </c>
      <c r="J26">
        <v>0</v>
      </c>
      <c r="K26">
        <v>7.4300000000000002E-10</v>
      </c>
      <c r="L26">
        <v>0</v>
      </c>
      <c r="M26">
        <v>3.3500000000000003E-10</v>
      </c>
      <c r="N26">
        <v>0</v>
      </c>
      <c r="O26">
        <v>4.9099999999999996E-10</v>
      </c>
      <c r="P26">
        <v>0</v>
      </c>
      <c r="Q26">
        <v>1.7500000000000002E-10</v>
      </c>
      <c r="R26">
        <v>0</v>
      </c>
      <c r="S26">
        <v>9.9199999999999988E-10</v>
      </c>
      <c r="T26">
        <v>0</v>
      </c>
      <c r="U26">
        <v>3.3099999999999999E-10</v>
      </c>
      <c r="V26">
        <v>0</v>
      </c>
      <c r="W26">
        <v>5.1900000000000007E-10</v>
      </c>
      <c r="X26">
        <v>0</v>
      </c>
      <c r="Y26">
        <v>8.3000000000000003E-10</v>
      </c>
      <c r="Z26">
        <v>0</v>
      </c>
      <c r="AA26">
        <v>4.8899999999999997E-10</v>
      </c>
      <c r="AB26">
        <v>0</v>
      </c>
      <c r="AC26">
        <v>3.0599999999999998E-10</v>
      </c>
      <c r="AD26">
        <v>0</v>
      </c>
      <c r="AE26">
        <v>2.3300000000000002E-10</v>
      </c>
      <c r="AF26">
        <v>0</v>
      </c>
      <c r="AG26">
        <v>1.26E-9</v>
      </c>
      <c r="AH26">
        <v>0</v>
      </c>
      <c r="AI26">
        <v>1.3600000000000001E-9</v>
      </c>
      <c r="AJ26">
        <v>0</v>
      </c>
      <c r="AK26">
        <v>1.31E-9</v>
      </c>
      <c r="AO26" s="19"/>
      <c r="AP26" s="19"/>
      <c r="AR26" t="s">
        <v>88</v>
      </c>
      <c r="AS26">
        <v>1.0329999999999999</v>
      </c>
      <c r="AW26">
        <f t="shared" si="1"/>
        <v>0</v>
      </c>
      <c r="AX26">
        <f t="shared" si="13"/>
        <v>8.2100000000000001E-8</v>
      </c>
      <c r="AY26">
        <f t="shared" si="14"/>
        <v>0</v>
      </c>
      <c r="AZ26">
        <f t="shared" si="15"/>
        <v>6.3499999999999993E-8</v>
      </c>
      <c r="BA26">
        <f t="shared" si="16"/>
        <v>0</v>
      </c>
      <c r="BB26">
        <f t="shared" si="17"/>
        <v>3.4E-8</v>
      </c>
      <c r="BC26">
        <f t="shared" si="18"/>
        <v>0</v>
      </c>
      <c r="BD26">
        <f t="shared" si="19"/>
        <v>7.4299999999999997E-8</v>
      </c>
      <c r="BE26">
        <f t="shared" si="20"/>
        <v>0</v>
      </c>
      <c r="BF26">
        <f t="shared" si="21"/>
        <v>3.3500000000000002E-8</v>
      </c>
      <c r="BG26">
        <f t="shared" si="22"/>
        <v>0</v>
      </c>
      <c r="BH26">
        <f t="shared" si="23"/>
        <v>4.9099999999999996E-8</v>
      </c>
      <c r="BI26">
        <f t="shared" si="24"/>
        <v>0</v>
      </c>
      <c r="BJ26">
        <f t="shared" si="25"/>
        <v>1.7500000000000001E-8</v>
      </c>
      <c r="BK26">
        <f t="shared" si="26"/>
        <v>0</v>
      </c>
      <c r="BL26">
        <f t="shared" si="27"/>
        <v>9.9199999999999988E-8</v>
      </c>
      <c r="BM26">
        <f t="shared" si="28"/>
        <v>0</v>
      </c>
      <c r="BN26">
        <f t="shared" si="29"/>
        <v>3.3099999999999999E-8</v>
      </c>
      <c r="BO26">
        <f t="shared" si="30"/>
        <v>0</v>
      </c>
      <c r="BP26">
        <f t="shared" si="31"/>
        <v>5.1900000000000008E-8</v>
      </c>
      <c r="BQ26">
        <f t="shared" si="32"/>
        <v>0</v>
      </c>
      <c r="BR26">
        <f t="shared" si="33"/>
        <v>8.3000000000000002E-8</v>
      </c>
      <c r="BS26">
        <f t="shared" si="34"/>
        <v>0</v>
      </c>
      <c r="BT26">
        <f t="shared" si="35"/>
        <v>4.8899999999999995E-8</v>
      </c>
      <c r="BU26">
        <f t="shared" si="36"/>
        <v>0</v>
      </c>
      <c r="BV26">
        <f t="shared" si="4"/>
        <v>3.0599999999999996E-8</v>
      </c>
      <c r="BW26">
        <f t="shared" si="5"/>
        <v>0</v>
      </c>
      <c r="BX26">
        <f t="shared" si="6"/>
        <v>2.3300000000000003E-8</v>
      </c>
      <c r="BY26">
        <f t="shared" si="7"/>
        <v>0</v>
      </c>
      <c r="BZ26">
        <f t="shared" si="8"/>
        <v>1.2599999999999999E-7</v>
      </c>
      <c r="CA26">
        <f t="shared" si="9"/>
        <v>0</v>
      </c>
      <c r="CB26">
        <f t="shared" si="10"/>
        <v>1.36E-7</v>
      </c>
      <c r="CC26">
        <f t="shared" si="11"/>
        <v>0</v>
      </c>
      <c r="CD26">
        <f t="shared" si="12"/>
        <v>1.31E-7</v>
      </c>
    </row>
    <row r="27" spans="1:82" x14ac:dyDescent="0.25">
      <c r="A27">
        <v>1724</v>
      </c>
      <c r="B27" t="s">
        <v>30</v>
      </c>
      <c r="C27" t="s">
        <v>106</v>
      </c>
      <c r="D27">
        <v>2.50405E-7</v>
      </c>
      <c r="E27">
        <v>3.0541200000000004E-7</v>
      </c>
      <c r="F27">
        <v>0</v>
      </c>
      <c r="G27">
        <v>6.6040000000000006E-7</v>
      </c>
      <c r="H27">
        <v>0</v>
      </c>
      <c r="I27">
        <v>3.8080000000000002E-6</v>
      </c>
      <c r="J27">
        <v>0</v>
      </c>
      <c r="K27">
        <v>1.55287E-6</v>
      </c>
      <c r="L27">
        <v>0</v>
      </c>
      <c r="M27">
        <v>9.4805000000000008E-7</v>
      </c>
      <c r="N27">
        <v>0</v>
      </c>
      <c r="O27">
        <v>1.61539E-6</v>
      </c>
      <c r="P27">
        <v>0</v>
      </c>
      <c r="Q27">
        <v>6.1075000000000004E-7</v>
      </c>
      <c r="R27">
        <v>0</v>
      </c>
      <c r="S27">
        <v>8.0947200000000003E-6</v>
      </c>
      <c r="T27">
        <v>0</v>
      </c>
      <c r="U27">
        <v>1.6880999999999998E-6</v>
      </c>
      <c r="V27">
        <v>0</v>
      </c>
      <c r="W27">
        <v>1.2975000000000001E-6</v>
      </c>
      <c r="X27">
        <v>0</v>
      </c>
      <c r="Y27">
        <v>7.6608999999999998E-6</v>
      </c>
      <c r="Z27">
        <v>0</v>
      </c>
      <c r="AA27">
        <v>3.6723899999999999E-6</v>
      </c>
      <c r="AB27">
        <v>0</v>
      </c>
      <c r="AC27">
        <v>1.16892E-5</v>
      </c>
      <c r="AD27">
        <v>0</v>
      </c>
      <c r="AE27">
        <v>1.27917E-6</v>
      </c>
      <c r="AF27">
        <v>0</v>
      </c>
      <c r="AG27">
        <v>1.26E-9</v>
      </c>
      <c r="AH27">
        <v>0</v>
      </c>
      <c r="AI27">
        <v>1.3600000000000001E-9</v>
      </c>
      <c r="AJ27">
        <v>0</v>
      </c>
      <c r="AK27">
        <v>1.31E-9</v>
      </c>
      <c r="AO27" s="19"/>
      <c r="AP27" s="19"/>
      <c r="AR27" t="s">
        <v>81</v>
      </c>
      <c r="AS27">
        <v>0.11600000000000001</v>
      </c>
      <c r="AW27">
        <f t="shared" si="1"/>
        <v>2.5040499999999999E-5</v>
      </c>
      <c r="AX27">
        <f t="shared" si="13"/>
        <v>3.0541200000000005E-5</v>
      </c>
      <c r="AY27">
        <f t="shared" si="14"/>
        <v>0</v>
      </c>
      <c r="AZ27">
        <f t="shared" si="15"/>
        <v>6.6040000000000011E-5</v>
      </c>
      <c r="BA27">
        <f t="shared" si="16"/>
        <v>0</v>
      </c>
      <c r="BB27">
        <f t="shared" si="17"/>
        <v>3.8080000000000004E-4</v>
      </c>
      <c r="BC27">
        <f t="shared" si="18"/>
        <v>0</v>
      </c>
      <c r="BD27">
        <f t="shared" si="19"/>
        <v>1.5528699999999999E-4</v>
      </c>
      <c r="BE27">
        <f t="shared" si="20"/>
        <v>0</v>
      </c>
      <c r="BF27">
        <f t="shared" si="21"/>
        <v>9.4805000000000011E-5</v>
      </c>
      <c r="BG27">
        <f t="shared" si="22"/>
        <v>0</v>
      </c>
      <c r="BH27">
        <f t="shared" si="23"/>
        <v>1.6153899999999999E-4</v>
      </c>
      <c r="BI27">
        <f t="shared" si="24"/>
        <v>0</v>
      </c>
      <c r="BJ27">
        <f t="shared" si="25"/>
        <v>6.1075000000000007E-5</v>
      </c>
      <c r="BK27">
        <f t="shared" si="26"/>
        <v>0</v>
      </c>
      <c r="BL27">
        <f t="shared" si="27"/>
        <v>8.0947199999999999E-4</v>
      </c>
      <c r="BM27">
        <f t="shared" si="28"/>
        <v>0</v>
      </c>
      <c r="BN27">
        <f t="shared" si="29"/>
        <v>1.6880999999999998E-4</v>
      </c>
      <c r="BO27">
        <f t="shared" si="30"/>
        <v>0</v>
      </c>
      <c r="BP27">
        <f t="shared" si="31"/>
        <v>1.2975000000000001E-4</v>
      </c>
      <c r="BQ27">
        <f t="shared" si="32"/>
        <v>0</v>
      </c>
      <c r="BR27">
        <f t="shared" si="33"/>
        <v>7.6608999999999998E-4</v>
      </c>
      <c r="BS27">
        <f t="shared" si="34"/>
        <v>0</v>
      </c>
      <c r="BT27">
        <f t="shared" si="35"/>
        <v>3.67239E-4</v>
      </c>
      <c r="BU27">
        <f t="shared" si="36"/>
        <v>0</v>
      </c>
      <c r="BV27">
        <f t="shared" si="4"/>
        <v>1.1689199999999999E-3</v>
      </c>
      <c r="BW27">
        <f t="shared" si="5"/>
        <v>0</v>
      </c>
      <c r="BX27">
        <f t="shared" si="6"/>
        <v>1.2791699999999999E-4</v>
      </c>
      <c r="BY27">
        <f t="shared" si="7"/>
        <v>0</v>
      </c>
      <c r="BZ27">
        <f t="shared" si="8"/>
        <v>1.2599999999999999E-7</v>
      </c>
      <c r="CA27">
        <f t="shared" si="9"/>
        <v>0</v>
      </c>
      <c r="CB27">
        <f t="shared" si="10"/>
        <v>1.36E-7</v>
      </c>
      <c r="CC27">
        <f t="shared" si="11"/>
        <v>0</v>
      </c>
      <c r="CD27">
        <f t="shared" si="12"/>
        <v>1.31E-7</v>
      </c>
    </row>
    <row r="28" spans="1:82" x14ac:dyDescent="0.25">
      <c r="A28">
        <v>1392</v>
      </c>
      <c r="B28" t="s">
        <v>15</v>
      </c>
      <c r="C28" t="s">
        <v>106</v>
      </c>
      <c r="D28">
        <v>0</v>
      </c>
      <c r="E28">
        <v>8.2100000000000006E-10</v>
      </c>
      <c r="F28">
        <v>0</v>
      </c>
      <c r="G28">
        <v>6.3499999999999998E-10</v>
      </c>
      <c r="H28">
        <v>0</v>
      </c>
      <c r="I28">
        <v>3.4000000000000001E-10</v>
      </c>
      <c r="J28">
        <v>0</v>
      </c>
      <c r="K28">
        <v>7.4300000000000002E-10</v>
      </c>
      <c r="L28">
        <v>0</v>
      </c>
      <c r="M28">
        <v>3.3500000000000003E-10</v>
      </c>
      <c r="N28">
        <v>0</v>
      </c>
      <c r="O28">
        <v>4.9099999999999996E-10</v>
      </c>
      <c r="P28">
        <v>0</v>
      </c>
      <c r="Q28">
        <v>1.7500000000000002E-10</v>
      </c>
      <c r="R28">
        <v>0</v>
      </c>
      <c r="S28">
        <v>9.9199999999999988E-10</v>
      </c>
      <c r="T28">
        <v>0</v>
      </c>
      <c r="U28">
        <v>3.3099999999999999E-10</v>
      </c>
      <c r="V28">
        <v>0</v>
      </c>
      <c r="W28">
        <v>5.1900000000000007E-10</v>
      </c>
      <c r="X28">
        <v>0</v>
      </c>
      <c r="Y28">
        <v>8.3000000000000003E-10</v>
      </c>
      <c r="Z28">
        <v>0</v>
      </c>
      <c r="AA28">
        <v>4.8899999999999997E-10</v>
      </c>
      <c r="AB28">
        <v>0</v>
      </c>
      <c r="AC28">
        <v>3.0599999999999998E-10</v>
      </c>
      <c r="AD28">
        <v>0</v>
      </c>
      <c r="AE28">
        <v>2.3300000000000002E-10</v>
      </c>
      <c r="AF28">
        <v>0</v>
      </c>
      <c r="AG28">
        <v>1.26E-9</v>
      </c>
      <c r="AH28">
        <v>0</v>
      </c>
      <c r="AI28">
        <v>1.3600000000000001E-9</v>
      </c>
      <c r="AJ28">
        <v>0</v>
      </c>
      <c r="AK28">
        <v>1.31E-9</v>
      </c>
      <c r="AO28" s="19"/>
      <c r="AP28" s="19"/>
      <c r="AR28" t="s">
        <v>100</v>
      </c>
      <c r="AS28">
        <v>0.22600000000000001</v>
      </c>
      <c r="AW28">
        <f t="shared" si="1"/>
        <v>0</v>
      </c>
      <c r="AX28">
        <f t="shared" si="13"/>
        <v>8.2100000000000001E-8</v>
      </c>
      <c r="AY28">
        <f t="shared" si="14"/>
        <v>0</v>
      </c>
      <c r="AZ28">
        <f t="shared" si="15"/>
        <v>6.3499999999999993E-8</v>
      </c>
      <c r="BA28">
        <f t="shared" si="16"/>
        <v>0</v>
      </c>
      <c r="BB28">
        <f t="shared" si="17"/>
        <v>3.4E-8</v>
      </c>
      <c r="BC28">
        <f t="shared" si="18"/>
        <v>0</v>
      </c>
      <c r="BD28">
        <f t="shared" si="19"/>
        <v>7.4299999999999997E-8</v>
      </c>
      <c r="BE28">
        <f t="shared" si="20"/>
        <v>0</v>
      </c>
      <c r="BF28">
        <f t="shared" si="21"/>
        <v>3.3500000000000002E-8</v>
      </c>
      <c r="BG28">
        <f t="shared" si="22"/>
        <v>0</v>
      </c>
      <c r="BH28">
        <f t="shared" si="23"/>
        <v>4.9099999999999996E-8</v>
      </c>
      <c r="BI28">
        <f t="shared" si="24"/>
        <v>0</v>
      </c>
      <c r="BJ28">
        <f t="shared" si="25"/>
        <v>1.7500000000000001E-8</v>
      </c>
      <c r="BK28">
        <f t="shared" si="26"/>
        <v>0</v>
      </c>
      <c r="BL28">
        <f t="shared" si="27"/>
        <v>9.9199999999999988E-8</v>
      </c>
      <c r="BM28">
        <f t="shared" si="28"/>
        <v>0</v>
      </c>
      <c r="BN28">
        <f t="shared" si="29"/>
        <v>3.3099999999999999E-8</v>
      </c>
      <c r="BO28">
        <f t="shared" si="30"/>
        <v>0</v>
      </c>
      <c r="BP28">
        <f t="shared" si="31"/>
        <v>5.1900000000000008E-8</v>
      </c>
      <c r="BQ28">
        <f t="shared" si="32"/>
        <v>0</v>
      </c>
      <c r="BR28">
        <f t="shared" si="33"/>
        <v>8.3000000000000002E-8</v>
      </c>
      <c r="BS28">
        <f t="shared" si="34"/>
        <v>0</v>
      </c>
      <c r="BT28">
        <f t="shared" si="35"/>
        <v>4.8899999999999995E-8</v>
      </c>
      <c r="BU28">
        <f t="shared" si="36"/>
        <v>0</v>
      </c>
      <c r="BV28">
        <f t="shared" si="4"/>
        <v>3.0599999999999996E-8</v>
      </c>
      <c r="BW28">
        <f t="shared" si="5"/>
        <v>0</v>
      </c>
      <c r="BX28">
        <f t="shared" si="6"/>
        <v>2.3300000000000003E-8</v>
      </c>
      <c r="BY28">
        <f t="shared" si="7"/>
        <v>0</v>
      </c>
      <c r="BZ28">
        <f t="shared" si="8"/>
        <v>1.2599999999999999E-7</v>
      </c>
      <c r="CA28">
        <f t="shared" si="9"/>
        <v>0</v>
      </c>
      <c r="CB28">
        <f t="shared" si="10"/>
        <v>1.36E-7</v>
      </c>
      <c r="CC28">
        <f t="shared" si="11"/>
        <v>0</v>
      </c>
      <c r="CD28">
        <f t="shared" si="12"/>
        <v>1.31E-7</v>
      </c>
    </row>
    <row r="29" spans="1:82" x14ac:dyDescent="0.25">
      <c r="A29">
        <v>1726</v>
      </c>
      <c r="B29" t="s">
        <v>16</v>
      </c>
      <c r="C29" t="s">
        <v>106</v>
      </c>
      <c r="D29">
        <v>6.3709600000000011E-7</v>
      </c>
      <c r="E29">
        <v>3.2675800000000005E-7</v>
      </c>
      <c r="F29">
        <v>0</v>
      </c>
      <c r="G29">
        <v>6.6040000000000006E-7</v>
      </c>
      <c r="H29">
        <v>0</v>
      </c>
      <c r="I29">
        <v>3.8080000000000002E-6</v>
      </c>
      <c r="J29">
        <v>2.3627400000000001E-6</v>
      </c>
      <c r="K29">
        <v>1.6197400000000002E-6</v>
      </c>
      <c r="L29">
        <v>0</v>
      </c>
      <c r="M29">
        <v>9.4805000000000008E-7</v>
      </c>
      <c r="N29">
        <v>0</v>
      </c>
      <c r="O29">
        <v>1.61539E-6</v>
      </c>
      <c r="P29">
        <v>0</v>
      </c>
      <c r="Q29">
        <v>6.1075000000000004E-7</v>
      </c>
      <c r="R29">
        <v>0</v>
      </c>
      <c r="S29">
        <v>8.0947200000000003E-6</v>
      </c>
      <c r="T29">
        <v>0</v>
      </c>
      <c r="U29">
        <v>1.6880999999999998E-6</v>
      </c>
      <c r="V29">
        <v>0</v>
      </c>
      <c r="W29">
        <v>1.2975000000000001E-6</v>
      </c>
      <c r="X29">
        <v>5.7851000000000007E-6</v>
      </c>
      <c r="Y29">
        <v>7.7522000000000001E-6</v>
      </c>
      <c r="Z29">
        <v>2.7579599999999998E-6</v>
      </c>
      <c r="AA29">
        <v>3.7115099999999998E-6</v>
      </c>
      <c r="AB29">
        <v>0</v>
      </c>
      <c r="AC29">
        <v>1.16892E-5</v>
      </c>
      <c r="AD29">
        <v>0</v>
      </c>
      <c r="AE29">
        <v>1.27917E-6</v>
      </c>
      <c r="AF29">
        <v>0</v>
      </c>
      <c r="AG29">
        <v>1.26E-9</v>
      </c>
      <c r="AH29">
        <v>0</v>
      </c>
      <c r="AI29">
        <v>1.3600000000000001E-9</v>
      </c>
      <c r="AJ29">
        <v>0</v>
      </c>
      <c r="AK29">
        <v>1.31E-9</v>
      </c>
      <c r="AO29" s="19"/>
      <c r="AP29" s="19"/>
      <c r="AR29" t="s">
        <v>101</v>
      </c>
      <c r="AS29">
        <v>9.4E-2</v>
      </c>
      <c r="AW29">
        <f t="shared" si="1"/>
        <v>6.3709600000000011E-5</v>
      </c>
      <c r="AX29">
        <f t="shared" si="13"/>
        <v>3.2675800000000003E-5</v>
      </c>
      <c r="AY29">
        <f t="shared" si="14"/>
        <v>0</v>
      </c>
      <c r="AZ29">
        <f t="shared" si="15"/>
        <v>6.6040000000000011E-5</v>
      </c>
      <c r="BA29">
        <f t="shared" si="16"/>
        <v>0</v>
      </c>
      <c r="BB29">
        <f t="shared" si="17"/>
        <v>3.8080000000000004E-4</v>
      </c>
      <c r="BC29">
        <f t="shared" si="18"/>
        <v>2.3627400000000002E-4</v>
      </c>
      <c r="BD29">
        <f t="shared" si="19"/>
        <v>1.61974E-4</v>
      </c>
      <c r="BE29">
        <f t="shared" si="20"/>
        <v>0</v>
      </c>
      <c r="BF29">
        <f t="shared" si="21"/>
        <v>9.4805000000000011E-5</v>
      </c>
      <c r="BG29">
        <f t="shared" si="22"/>
        <v>0</v>
      </c>
      <c r="BH29">
        <f t="shared" si="23"/>
        <v>1.6153899999999999E-4</v>
      </c>
      <c r="BI29">
        <f t="shared" si="24"/>
        <v>0</v>
      </c>
      <c r="BJ29">
        <f t="shared" si="25"/>
        <v>6.1075000000000007E-5</v>
      </c>
      <c r="BK29">
        <f t="shared" si="26"/>
        <v>0</v>
      </c>
      <c r="BL29">
        <f t="shared" si="27"/>
        <v>8.0947199999999999E-4</v>
      </c>
      <c r="BM29">
        <f t="shared" si="28"/>
        <v>0</v>
      </c>
      <c r="BN29">
        <f t="shared" si="29"/>
        <v>1.6880999999999998E-4</v>
      </c>
      <c r="BO29">
        <f t="shared" si="30"/>
        <v>0</v>
      </c>
      <c r="BP29">
        <f t="shared" si="31"/>
        <v>1.2975000000000001E-4</v>
      </c>
      <c r="BQ29">
        <f t="shared" si="32"/>
        <v>5.7851000000000007E-4</v>
      </c>
      <c r="BR29">
        <f t="shared" si="33"/>
        <v>7.7521999999999997E-4</v>
      </c>
      <c r="BS29">
        <f t="shared" si="34"/>
        <v>2.7579599999999997E-4</v>
      </c>
      <c r="BT29">
        <f t="shared" si="35"/>
        <v>3.7115099999999996E-4</v>
      </c>
      <c r="BU29">
        <f t="shared" si="36"/>
        <v>0</v>
      </c>
      <c r="BV29">
        <f t="shared" si="4"/>
        <v>1.1689199999999999E-3</v>
      </c>
      <c r="BW29">
        <f t="shared" si="5"/>
        <v>0</v>
      </c>
      <c r="BX29">
        <f t="shared" si="6"/>
        <v>1.2791699999999999E-4</v>
      </c>
      <c r="BY29">
        <f t="shared" si="7"/>
        <v>0</v>
      </c>
      <c r="BZ29">
        <f t="shared" si="8"/>
        <v>1.2599999999999999E-7</v>
      </c>
      <c r="CA29">
        <f t="shared" si="9"/>
        <v>0</v>
      </c>
      <c r="CB29">
        <f t="shared" si="10"/>
        <v>1.36E-7</v>
      </c>
      <c r="CC29">
        <f t="shared" si="11"/>
        <v>0</v>
      </c>
      <c r="CD29">
        <f t="shared" si="12"/>
        <v>1.31E-7</v>
      </c>
    </row>
    <row r="30" spans="1:82" x14ac:dyDescent="0.25">
      <c r="A30">
        <v>2649</v>
      </c>
      <c r="B30" t="s">
        <v>17</v>
      </c>
      <c r="C30" t="s">
        <v>106</v>
      </c>
      <c r="D30">
        <v>0</v>
      </c>
      <c r="E30">
        <v>8.2100000000000006E-10</v>
      </c>
      <c r="F30">
        <v>0</v>
      </c>
      <c r="G30">
        <v>6.3499999999999998E-10</v>
      </c>
      <c r="H30">
        <v>0</v>
      </c>
      <c r="I30">
        <v>3.4000000000000001E-10</v>
      </c>
      <c r="J30">
        <v>0</v>
      </c>
      <c r="K30">
        <v>7.4300000000000002E-10</v>
      </c>
      <c r="L30">
        <v>0</v>
      </c>
      <c r="M30">
        <v>3.3500000000000003E-10</v>
      </c>
      <c r="N30">
        <v>0</v>
      </c>
      <c r="O30">
        <v>4.9099999999999996E-10</v>
      </c>
      <c r="P30">
        <v>0</v>
      </c>
      <c r="Q30">
        <v>1.7500000000000002E-10</v>
      </c>
      <c r="R30">
        <v>0</v>
      </c>
      <c r="S30">
        <v>9.9199999999999988E-10</v>
      </c>
      <c r="T30">
        <v>0</v>
      </c>
      <c r="U30">
        <v>3.3099999999999999E-10</v>
      </c>
      <c r="V30">
        <v>0</v>
      </c>
      <c r="W30">
        <v>5.1900000000000007E-10</v>
      </c>
      <c r="X30">
        <v>0</v>
      </c>
      <c r="Y30">
        <v>8.3000000000000003E-10</v>
      </c>
      <c r="Z30">
        <v>0</v>
      </c>
      <c r="AA30">
        <v>4.8899999999999997E-10</v>
      </c>
      <c r="AB30">
        <v>0</v>
      </c>
      <c r="AC30">
        <v>3.0599999999999998E-10</v>
      </c>
      <c r="AD30">
        <v>0</v>
      </c>
      <c r="AE30">
        <v>2.3300000000000002E-10</v>
      </c>
      <c r="AF30">
        <v>0</v>
      </c>
      <c r="AG30">
        <v>1.26E-9</v>
      </c>
      <c r="AH30">
        <v>0</v>
      </c>
      <c r="AI30">
        <v>1.3600000000000001E-9</v>
      </c>
      <c r="AJ30">
        <v>0</v>
      </c>
      <c r="AK30">
        <v>1.31E-9</v>
      </c>
      <c r="AO30" s="19"/>
      <c r="AP30" s="19"/>
      <c r="AR30" t="s">
        <v>83</v>
      </c>
      <c r="AS30">
        <v>0.26300000000000001</v>
      </c>
      <c r="AW30">
        <f t="shared" si="1"/>
        <v>0</v>
      </c>
      <c r="AX30">
        <f t="shared" si="13"/>
        <v>8.2100000000000001E-8</v>
      </c>
      <c r="AY30">
        <f t="shared" si="14"/>
        <v>0</v>
      </c>
      <c r="AZ30">
        <f t="shared" si="15"/>
        <v>6.3499999999999993E-8</v>
      </c>
      <c r="BA30">
        <f t="shared" si="16"/>
        <v>0</v>
      </c>
      <c r="BB30">
        <f t="shared" si="17"/>
        <v>3.4E-8</v>
      </c>
      <c r="BC30">
        <f t="shared" si="18"/>
        <v>0</v>
      </c>
      <c r="BD30">
        <f t="shared" si="19"/>
        <v>7.4299999999999997E-8</v>
      </c>
      <c r="BE30">
        <f t="shared" si="20"/>
        <v>0</v>
      </c>
      <c r="BF30">
        <f t="shared" si="21"/>
        <v>3.3500000000000002E-8</v>
      </c>
      <c r="BG30">
        <f t="shared" si="22"/>
        <v>0</v>
      </c>
      <c r="BH30">
        <f t="shared" si="23"/>
        <v>4.9099999999999996E-8</v>
      </c>
      <c r="BI30">
        <f t="shared" si="24"/>
        <v>0</v>
      </c>
      <c r="BJ30">
        <f t="shared" si="25"/>
        <v>1.7500000000000001E-8</v>
      </c>
      <c r="BK30">
        <f t="shared" si="26"/>
        <v>0</v>
      </c>
      <c r="BL30">
        <f t="shared" si="27"/>
        <v>9.9199999999999988E-8</v>
      </c>
      <c r="BM30">
        <f t="shared" si="28"/>
        <v>0</v>
      </c>
      <c r="BN30">
        <f t="shared" si="29"/>
        <v>3.3099999999999999E-8</v>
      </c>
      <c r="BO30">
        <f t="shared" si="30"/>
        <v>0</v>
      </c>
      <c r="BP30">
        <f t="shared" si="31"/>
        <v>5.1900000000000008E-8</v>
      </c>
      <c r="BQ30">
        <f t="shared" si="32"/>
        <v>0</v>
      </c>
      <c r="BR30">
        <f t="shared" si="33"/>
        <v>8.3000000000000002E-8</v>
      </c>
      <c r="BS30">
        <f t="shared" si="34"/>
        <v>0</v>
      </c>
      <c r="BT30">
        <f t="shared" si="35"/>
        <v>4.8899999999999995E-8</v>
      </c>
      <c r="BU30">
        <f t="shared" si="36"/>
        <v>0</v>
      </c>
      <c r="BV30">
        <f t="shared" si="4"/>
        <v>3.0599999999999996E-8</v>
      </c>
      <c r="BW30">
        <f t="shared" si="5"/>
        <v>0</v>
      </c>
      <c r="BX30">
        <f t="shared" si="6"/>
        <v>2.3300000000000003E-8</v>
      </c>
      <c r="BY30">
        <f t="shared" si="7"/>
        <v>0</v>
      </c>
      <c r="BZ30">
        <f t="shared" si="8"/>
        <v>1.2599999999999999E-7</v>
      </c>
      <c r="CA30">
        <f t="shared" si="9"/>
        <v>0</v>
      </c>
      <c r="CB30">
        <f t="shared" si="10"/>
        <v>1.36E-7</v>
      </c>
      <c r="CC30">
        <f t="shared" si="11"/>
        <v>0</v>
      </c>
      <c r="CD30">
        <f t="shared" si="12"/>
        <v>1.31E-7</v>
      </c>
    </row>
    <row r="31" spans="1:82" x14ac:dyDescent="0.25">
      <c r="A31">
        <v>2660</v>
      </c>
      <c r="B31" t="s">
        <v>52</v>
      </c>
      <c r="C31" t="s">
        <v>106</v>
      </c>
      <c r="D31">
        <v>3.09517E-7</v>
      </c>
      <c r="E31">
        <v>8.292100000000001E-7</v>
      </c>
      <c r="F31">
        <v>7.1119999999999996E-7</v>
      </c>
      <c r="G31">
        <v>1.82245E-6</v>
      </c>
      <c r="H31">
        <v>0</v>
      </c>
      <c r="I31">
        <v>1.0030000000000001E-5</v>
      </c>
      <c r="J31">
        <v>0</v>
      </c>
      <c r="K31">
        <v>4.1162200000000002E-6</v>
      </c>
      <c r="L31">
        <v>2.8274000000000002E-6</v>
      </c>
      <c r="M31">
        <v>2.7470000000000001E-6</v>
      </c>
      <c r="N31">
        <v>0</v>
      </c>
      <c r="O31">
        <v>4.2913399999999993E-6</v>
      </c>
      <c r="P31">
        <v>0</v>
      </c>
      <c r="Q31">
        <v>1.6205000000000002E-6</v>
      </c>
      <c r="R31">
        <v>0</v>
      </c>
      <c r="S31">
        <v>2.1724799999999999E-5</v>
      </c>
      <c r="T31">
        <v>0</v>
      </c>
      <c r="U31">
        <v>4.4684999999999997E-6</v>
      </c>
      <c r="V31">
        <v>0</v>
      </c>
      <c r="W31">
        <v>3.43059E-6</v>
      </c>
      <c r="X31">
        <v>7.7439000000000005E-6</v>
      </c>
      <c r="Y31">
        <v>2.1081999999999999E-5</v>
      </c>
      <c r="Z31">
        <v>0</v>
      </c>
      <c r="AA31">
        <v>9.7311000000000007E-6</v>
      </c>
      <c r="AB31">
        <v>0</v>
      </c>
      <c r="AC31">
        <v>3.0905999999999999E-5</v>
      </c>
      <c r="AD31">
        <v>0</v>
      </c>
      <c r="AE31">
        <v>3.3785000000000003E-6</v>
      </c>
      <c r="AF31">
        <v>0</v>
      </c>
      <c r="AG31">
        <v>1.26E-9</v>
      </c>
      <c r="AH31">
        <v>0</v>
      </c>
      <c r="AI31">
        <v>1.3600000000000001E-9</v>
      </c>
      <c r="AJ31">
        <v>0</v>
      </c>
      <c r="AK31">
        <v>1.31E-9</v>
      </c>
      <c r="AR31" t="s">
        <v>79</v>
      </c>
      <c r="AS31">
        <v>0.40500000000000003</v>
      </c>
      <c r="AW31">
        <f t="shared" si="1"/>
        <v>3.0951700000000004E-5</v>
      </c>
      <c r="AX31">
        <f t="shared" si="13"/>
        <v>8.2921000000000015E-5</v>
      </c>
      <c r="AY31">
        <f t="shared" si="14"/>
        <v>7.1119999999999997E-5</v>
      </c>
      <c r="AZ31">
        <f t="shared" si="15"/>
        <v>1.8224500000000001E-4</v>
      </c>
      <c r="BA31">
        <f t="shared" si="16"/>
        <v>0</v>
      </c>
      <c r="BB31">
        <f t="shared" si="17"/>
        <v>1.003E-3</v>
      </c>
      <c r="BC31">
        <f t="shared" si="18"/>
        <v>0</v>
      </c>
      <c r="BD31">
        <f t="shared" si="19"/>
        <v>4.11622E-4</v>
      </c>
      <c r="BE31">
        <f t="shared" si="20"/>
        <v>2.8274000000000002E-4</v>
      </c>
      <c r="BF31">
        <f t="shared" si="21"/>
        <v>2.7470000000000001E-4</v>
      </c>
      <c r="BG31">
        <f t="shared" si="22"/>
        <v>0</v>
      </c>
      <c r="BH31">
        <f t="shared" si="23"/>
        <v>4.2913399999999991E-4</v>
      </c>
      <c r="BI31">
        <f t="shared" si="24"/>
        <v>0</v>
      </c>
      <c r="BJ31">
        <f t="shared" si="25"/>
        <v>1.6205000000000001E-4</v>
      </c>
      <c r="BK31">
        <f t="shared" si="26"/>
        <v>0</v>
      </c>
      <c r="BL31">
        <f t="shared" si="27"/>
        <v>2.1724800000000001E-3</v>
      </c>
      <c r="BM31">
        <f t="shared" si="28"/>
        <v>0</v>
      </c>
      <c r="BN31">
        <f t="shared" si="29"/>
        <v>4.4684999999999994E-4</v>
      </c>
      <c r="BO31">
        <f t="shared" si="30"/>
        <v>0</v>
      </c>
      <c r="BP31">
        <f t="shared" si="31"/>
        <v>3.43059E-4</v>
      </c>
      <c r="BQ31">
        <f t="shared" si="32"/>
        <v>7.7439000000000002E-4</v>
      </c>
      <c r="BR31">
        <f t="shared" si="33"/>
        <v>2.1081999999999997E-3</v>
      </c>
      <c r="BS31">
        <f t="shared" si="34"/>
        <v>0</v>
      </c>
      <c r="BT31">
        <f t="shared" si="35"/>
        <v>9.7311000000000012E-4</v>
      </c>
      <c r="BU31">
        <f t="shared" si="36"/>
        <v>0</v>
      </c>
      <c r="BV31">
        <f t="shared" si="4"/>
        <v>3.0905999999999998E-3</v>
      </c>
      <c r="BW31">
        <f t="shared" si="5"/>
        <v>0</v>
      </c>
      <c r="BX31">
        <f t="shared" si="6"/>
        <v>3.3785000000000005E-4</v>
      </c>
      <c r="BY31">
        <f t="shared" si="7"/>
        <v>0</v>
      </c>
      <c r="BZ31">
        <f t="shared" si="8"/>
        <v>1.2599999999999999E-7</v>
      </c>
      <c r="CA31">
        <f t="shared" si="9"/>
        <v>0</v>
      </c>
      <c r="CB31">
        <f t="shared" si="10"/>
        <v>1.36E-7</v>
      </c>
      <c r="CC31">
        <f t="shared" si="11"/>
        <v>0</v>
      </c>
      <c r="CD31">
        <f t="shared" si="12"/>
        <v>1.31E-7</v>
      </c>
    </row>
    <row r="32" spans="1:82" x14ac:dyDescent="0.25">
      <c r="A32">
        <v>1171</v>
      </c>
      <c r="B32" t="s">
        <v>31</v>
      </c>
      <c r="C32" t="s">
        <v>106</v>
      </c>
      <c r="D32">
        <v>2.9802299999999999E-7</v>
      </c>
      <c r="E32">
        <v>7.7420300000000001E-7</v>
      </c>
      <c r="F32">
        <v>8.6359999999999998E-7</v>
      </c>
      <c r="G32">
        <v>1.7145000000000001E-6</v>
      </c>
      <c r="H32">
        <v>0</v>
      </c>
      <c r="I32">
        <v>9.3160000000000003E-6</v>
      </c>
      <c r="J32">
        <v>0</v>
      </c>
      <c r="K32">
        <v>3.8338800000000001E-6</v>
      </c>
      <c r="L32">
        <v>3.3835000000000003E-6</v>
      </c>
      <c r="M32">
        <v>2.6297500000000001E-6</v>
      </c>
      <c r="N32">
        <v>0</v>
      </c>
      <c r="O32">
        <v>3.9967399999999996E-6</v>
      </c>
      <c r="P32">
        <v>0</v>
      </c>
      <c r="Q32">
        <v>1.5067500000000002E-6</v>
      </c>
      <c r="R32">
        <v>0</v>
      </c>
      <c r="S32">
        <v>2.0236799999999999E-5</v>
      </c>
      <c r="T32">
        <v>0</v>
      </c>
      <c r="U32">
        <v>4.1374999999999998E-6</v>
      </c>
      <c r="V32">
        <v>0</v>
      </c>
      <c r="W32">
        <v>3.1918500000000002E-6</v>
      </c>
      <c r="X32">
        <v>7.3869999999999997E-6</v>
      </c>
      <c r="Y32">
        <v>1.9670999999999999E-5</v>
      </c>
      <c r="Z32">
        <v>0</v>
      </c>
      <c r="AA32">
        <v>9.0953999999999993E-6</v>
      </c>
      <c r="AB32">
        <v>0</v>
      </c>
      <c r="AC32">
        <v>2.8610999999999998E-5</v>
      </c>
      <c r="AD32">
        <v>0</v>
      </c>
      <c r="AE32">
        <v>3.1455000000000002E-6</v>
      </c>
      <c r="AF32">
        <v>0</v>
      </c>
      <c r="AG32">
        <v>1.26E-9</v>
      </c>
      <c r="AH32">
        <v>0</v>
      </c>
      <c r="AI32">
        <v>1.3600000000000001E-9</v>
      </c>
      <c r="AJ32">
        <v>0</v>
      </c>
      <c r="AK32">
        <v>1.31E-9</v>
      </c>
      <c r="AR32" t="s">
        <v>97</v>
      </c>
      <c r="AS32">
        <v>1.139</v>
      </c>
      <c r="AW32">
        <f t="shared" si="1"/>
        <v>2.9802300000000001E-5</v>
      </c>
      <c r="AX32">
        <f t="shared" si="13"/>
        <v>7.7420299999999995E-5</v>
      </c>
      <c r="AY32">
        <f t="shared" si="14"/>
        <v>8.6359999999999993E-5</v>
      </c>
      <c r="AZ32">
        <f t="shared" si="15"/>
        <v>1.7144999999999999E-4</v>
      </c>
      <c r="BA32">
        <f t="shared" si="16"/>
        <v>0</v>
      </c>
      <c r="BB32">
        <f t="shared" si="17"/>
        <v>9.3159999999999998E-4</v>
      </c>
      <c r="BC32">
        <f t="shared" si="18"/>
        <v>0</v>
      </c>
      <c r="BD32">
        <f t="shared" si="19"/>
        <v>3.8338800000000002E-4</v>
      </c>
      <c r="BE32">
        <f t="shared" si="20"/>
        <v>3.3835000000000001E-4</v>
      </c>
      <c r="BF32">
        <f t="shared" si="21"/>
        <v>2.6297500000000004E-4</v>
      </c>
      <c r="BG32">
        <f t="shared" si="22"/>
        <v>0</v>
      </c>
      <c r="BH32">
        <f t="shared" si="23"/>
        <v>3.9967399999999998E-4</v>
      </c>
      <c r="BI32">
        <f t="shared" si="24"/>
        <v>0</v>
      </c>
      <c r="BJ32">
        <f t="shared" si="25"/>
        <v>1.5067500000000002E-4</v>
      </c>
      <c r="BK32">
        <f t="shared" si="26"/>
        <v>0</v>
      </c>
      <c r="BL32">
        <f t="shared" si="27"/>
        <v>2.0236799999999999E-3</v>
      </c>
      <c r="BM32">
        <f t="shared" si="28"/>
        <v>0</v>
      </c>
      <c r="BN32">
        <f t="shared" si="29"/>
        <v>4.1375E-4</v>
      </c>
      <c r="BO32">
        <f t="shared" si="30"/>
        <v>0</v>
      </c>
      <c r="BP32">
        <f t="shared" si="31"/>
        <v>3.1918500000000004E-4</v>
      </c>
      <c r="BQ32">
        <f t="shared" si="32"/>
        <v>7.3870000000000001E-4</v>
      </c>
      <c r="BR32">
        <f t="shared" si="33"/>
        <v>1.9670999999999998E-3</v>
      </c>
      <c r="BS32">
        <f t="shared" si="34"/>
        <v>0</v>
      </c>
      <c r="BT32">
        <f t="shared" si="35"/>
        <v>9.0953999999999991E-4</v>
      </c>
      <c r="BU32">
        <f t="shared" si="36"/>
        <v>0</v>
      </c>
      <c r="BV32">
        <f t="shared" si="4"/>
        <v>2.8610999999999997E-3</v>
      </c>
      <c r="BW32">
        <f t="shared" si="5"/>
        <v>0</v>
      </c>
      <c r="BX32">
        <f t="shared" si="6"/>
        <v>3.1455000000000003E-4</v>
      </c>
      <c r="BY32">
        <f t="shared" si="7"/>
        <v>0</v>
      </c>
      <c r="BZ32">
        <f t="shared" si="8"/>
        <v>1.2599999999999999E-7</v>
      </c>
      <c r="CA32">
        <f t="shared" si="9"/>
        <v>0</v>
      </c>
      <c r="CB32">
        <f t="shared" si="10"/>
        <v>1.36E-7</v>
      </c>
      <c r="CC32">
        <f t="shared" si="11"/>
        <v>0</v>
      </c>
      <c r="CD32">
        <f t="shared" si="12"/>
        <v>1.31E-7</v>
      </c>
    </row>
    <row r="33" spans="1:82" x14ac:dyDescent="0.25">
      <c r="A33">
        <v>857</v>
      </c>
      <c r="B33" t="s">
        <v>18</v>
      </c>
      <c r="C33" t="s">
        <v>106</v>
      </c>
      <c r="D33">
        <v>4.0311100000000004E-7</v>
      </c>
      <c r="E33">
        <v>3.27579E-7</v>
      </c>
      <c r="F33">
        <v>0</v>
      </c>
      <c r="G33">
        <v>6.3119000000000003E-7</v>
      </c>
      <c r="H33">
        <v>0</v>
      </c>
      <c r="I33">
        <v>3.6380000000000002E-6</v>
      </c>
      <c r="J33">
        <v>0</v>
      </c>
      <c r="K33">
        <v>1.5305800000000001E-6</v>
      </c>
      <c r="L33">
        <v>1.4773500000000001E-6</v>
      </c>
      <c r="M33">
        <v>1.05525E-6</v>
      </c>
      <c r="N33">
        <v>0</v>
      </c>
      <c r="O33">
        <v>1.5417399999999998E-6</v>
      </c>
      <c r="P33">
        <v>0</v>
      </c>
      <c r="Q33">
        <v>5.8275000000000016E-7</v>
      </c>
      <c r="R33">
        <v>0</v>
      </c>
      <c r="S33">
        <v>7.7276799999999992E-6</v>
      </c>
      <c r="T33">
        <v>0</v>
      </c>
      <c r="U33">
        <v>1.6119699999999998E-6</v>
      </c>
      <c r="V33">
        <v>0</v>
      </c>
      <c r="W33">
        <v>1.23522E-6</v>
      </c>
      <c r="X33">
        <v>1.1620000000000001E-6</v>
      </c>
      <c r="Y33">
        <v>7.6360000000000011E-6</v>
      </c>
      <c r="Z33">
        <v>0</v>
      </c>
      <c r="AA33">
        <v>3.5012400000000003E-6</v>
      </c>
      <c r="AB33">
        <v>0</v>
      </c>
      <c r="AC33">
        <v>1.11384E-5</v>
      </c>
      <c r="AD33">
        <v>0</v>
      </c>
      <c r="AE33">
        <v>1.21859E-6</v>
      </c>
      <c r="AF33">
        <v>0</v>
      </c>
      <c r="AG33">
        <v>1.26E-9</v>
      </c>
      <c r="AH33">
        <v>0</v>
      </c>
      <c r="AI33">
        <v>1.3600000000000001E-9</v>
      </c>
      <c r="AJ33">
        <v>0</v>
      </c>
      <c r="AK33">
        <v>1.31E-9</v>
      </c>
      <c r="AR33" t="s">
        <v>102</v>
      </c>
      <c r="AS33">
        <v>0.20200000000000001</v>
      </c>
      <c r="AW33">
        <f t="shared" si="1"/>
        <v>4.0311100000000001E-5</v>
      </c>
      <c r="AX33">
        <f t="shared" si="13"/>
        <v>3.27579E-5</v>
      </c>
      <c r="AY33">
        <f t="shared" si="14"/>
        <v>0</v>
      </c>
      <c r="AZ33">
        <f t="shared" si="15"/>
        <v>6.3119000000000003E-5</v>
      </c>
      <c r="BA33">
        <f t="shared" si="16"/>
        <v>0</v>
      </c>
      <c r="BB33">
        <f t="shared" si="17"/>
        <v>3.6380000000000001E-4</v>
      </c>
      <c r="BC33">
        <f t="shared" si="18"/>
        <v>0</v>
      </c>
      <c r="BD33">
        <f t="shared" si="19"/>
        <v>1.53058E-4</v>
      </c>
      <c r="BE33">
        <f t="shared" si="20"/>
        <v>1.4773500000000002E-4</v>
      </c>
      <c r="BF33">
        <f t="shared" si="21"/>
        <v>1.05525E-4</v>
      </c>
      <c r="BG33">
        <f t="shared" si="22"/>
        <v>0</v>
      </c>
      <c r="BH33">
        <f t="shared" si="23"/>
        <v>1.5417399999999998E-4</v>
      </c>
      <c r="BI33">
        <f t="shared" si="24"/>
        <v>0</v>
      </c>
      <c r="BJ33">
        <f t="shared" si="25"/>
        <v>5.8275000000000014E-5</v>
      </c>
      <c r="BK33">
        <f t="shared" si="26"/>
        <v>0</v>
      </c>
      <c r="BL33">
        <f t="shared" si="27"/>
        <v>7.7276799999999996E-4</v>
      </c>
      <c r="BM33">
        <f t="shared" si="28"/>
        <v>0</v>
      </c>
      <c r="BN33">
        <f t="shared" si="29"/>
        <v>1.6119699999999997E-4</v>
      </c>
      <c r="BO33">
        <f t="shared" si="30"/>
        <v>0</v>
      </c>
      <c r="BP33">
        <f t="shared" si="31"/>
        <v>1.2352199999999999E-4</v>
      </c>
      <c r="BQ33">
        <f t="shared" si="32"/>
        <v>1.1620000000000001E-4</v>
      </c>
      <c r="BR33">
        <f t="shared" si="33"/>
        <v>7.6360000000000013E-4</v>
      </c>
      <c r="BS33">
        <f t="shared" si="34"/>
        <v>0</v>
      </c>
      <c r="BT33">
        <f t="shared" si="35"/>
        <v>3.5012400000000005E-4</v>
      </c>
      <c r="BU33">
        <f t="shared" si="36"/>
        <v>0</v>
      </c>
      <c r="BV33">
        <f t="shared" si="4"/>
        <v>1.1138400000000001E-3</v>
      </c>
      <c r="BW33">
        <f t="shared" si="5"/>
        <v>0</v>
      </c>
      <c r="BX33">
        <f t="shared" si="6"/>
        <v>1.21859E-4</v>
      </c>
      <c r="BY33">
        <f t="shared" si="7"/>
        <v>0</v>
      </c>
      <c r="BZ33">
        <f t="shared" si="8"/>
        <v>1.2599999999999999E-7</v>
      </c>
      <c r="CA33">
        <f t="shared" si="9"/>
        <v>0</v>
      </c>
      <c r="CB33">
        <f t="shared" si="10"/>
        <v>1.36E-7</v>
      </c>
      <c r="CC33">
        <f t="shared" si="11"/>
        <v>0</v>
      </c>
      <c r="CD33">
        <f t="shared" si="12"/>
        <v>1.31E-7</v>
      </c>
    </row>
    <row r="34" spans="1:82" x14ac:dyDescent="0.25">
      <c r="A34">
        <v>884</v>
      </c>
      <c r="B34" t="s">
        <v>19</v>
      </c>
      <c r="C34" t="s">
        <v>106</v>
      </c>
      <c r="D34">
        <v>0</v>
      </c>
      <c r="E34">
        <v>1.50243E-7</v>
      </c>
      <c r="F34">
        <v>0</v>
      </c>
      <c r="G34">
        <v>3.3083499999999998E-7</v>
      </c>
      <c r="H34">
        <v>0</v>
      </c>
      <c r="I34">
        <v>1.9040000000000001E-6</v>
      </c>
      <c r="J34">
        <v>0</v>
      </c>
      <c r="K34">
        <v>7.7272000000000005E-7</v>
      </c>
      <c r="L34">
        <v>0</v>
      </c>
      <c r="M34">
        <v>4.757E-7</v>
      </c>
      <c r="N34">
        <v>0</v>
      </c>
      <c r="O34">
        <v>8.1014999999999999E-7</v>
      </c>
      <c r="P34">
        <v>0</v>
      </c>
      <c r="Q34">
        <v>3.0450000000000001E-7</v>
      </c>
      <c r="R34">
        <v>0</v>
      </c>
      <c r="S34">
        <v>4.0473600000000002E-6</v>
      </c>
      <c r="T34">
        <v>0</v>
      </c>
      <c r="U34">
        <v>8.4404999999999989E-7</v>
      </c>
      <c r="V34">
        <v>0</v>
      </c>
      <c r="W34">
        <v>6.4875000000000004E-7</v>
      </c>
      <c r="X34">
        <v>0</v>
      </c>
      <c r="Y34">
        <v>3.8345999999999997E-6</v>
      </c>
      <c r="Z34">
        <v>0</v>
      </c>
      <c r="AA34">
        <v>1.8337499999999998E-6</v>
      </c>
      <c r="AB34">
        <v>0</v>
      </c>
      <c r="AC34">
        <v>5.8445999999999999E-6</v>
      </c>
      <c r="AD34">
        <v>0</v>
      </c>
      <c r="AE34">
        <v>6.3842000000000002E-7</v>
      </c>
      <c r="AF34">
        <v>0</v>
      </c>
      <c r="AG34">
        <v>1.26E-9</v>
      </c>
      <c r="AH34">
        <v>0</v>
      </c>
      <c r="AI34">
        <v>1.3600000000000001E-9</v>
      </c>
      <c r="AJ34">
        <v>0</v>
      </c>
      <c r="AK34">
        <v>1.31E-9</v>
      </c>
      <c r="AR34" t="s">
        <v>91</v>
      </c>
      <c r="AS34">
        <v>0.183</v>
      </c>
      <c r="AW34">
        <f t="shared" si="1"/>
        <v>0</v>
      </c>
      <c r="AX34">
        <f t="shared" si="13"/>
        <v>1.5024300000000001E-5</v>
      </c>
      <c r="AY34">
        <f t="shared" si="14"/>
        <v>0</v>
      </c>
      <c r="AZ34">
        <f t="shared" si="15"/>
        <v>3.3083499999999996E-5</v>
      </c>
      <c r="BA34">
        <f t="shared" si="16"/>
        <v>0</v>
      </c>
      <c r="BB34">
        <f t="shared" si="17"/>
        <v>1.9040000000000002E-4</v>
      </c>
      <c r="BC34">
        <f t="shared" si="18"/>
        <v>0</v>
      </c>
      <c r="BD34">
        <f t="shared" si="19"/>
        <v>7.7272000000000001E-5</v>
      </c>
      <c r="BE34">
        <f t="shared" si="20"/>
        <v>0</v>
      </c>
      <c r="BF34">
        <f t="shared" si="21"/>
        <v>4.757E-5</v>
      </c>
      <c r="BG34">
        <f t="shared" si="22"/>
        <v>0</v>
      </c>
      <c r="BH34">
        <f t="shared" si="23"/>
        <v>8.1014999999999996E-5</v>
      </c>
      <c r="BI34">
        <f t="shared" si="24"/>
        <v>0</v>
      </c>
      <c r="BJ34">
        <f t="shared" si="25"/>
        <v>3.0450000000000002E-5</v>
      </c>
      <c r="BK34">
        <f t="shared" si="26"/>
        <v>0</v>
      </c>
      <c r="BL34">
        <f t="shared" si="27"/>
        <v>4.04736E-4</v>
      </c>
      <c r="BM34">
        <f t="shared" si="28"/>
        <v>0</v>
      </c>
      <c r="BN34">
        <f t="shared" si="29"/>
        <v>8.4404999999999989E-5</v>
      </c>
      <c r="BO34">
        <f t="shared" si="30"/>
        <v>0</v>
      </c>
      <c r="BP34">
        <f t="shared" si="31"/>
        <v>6.4875000000000005E-5</v>
      </c>
      <c r="BQ34">
        <f t="shared" si="32"/>
        <v>0</v>
      </c>
      <c r="BR34">
        <f t="shared" si="33"/>
        <v>3.8345999999999996E-4</v>
      </c>
      <c r="BS34">
        <f t="shared" si="34"/>
        <v>0</v>
      </c>
      <c r="BT34">
        <f t="shared" si="35"/>
        <v>1.8337499999999997E-4</v>
      </c>
      <c r="BU34">
        <f t="shared" si="36"/>
        <v>0</v>
      </c>
      <c r="BV34">
        <f t="shared" si="4"/>
        <v>5.8445999999999997E-4</v>
      </c>
      <c r="BW34">
        <f t="shared" si="5"/>
        <v>0</v>
      </c>
      <c r="BX34">
        <f t="shared" si="6"/>
        <v>6.3842000000000003E-5</v>
      </c>
      <c r="BY34">
        <f t="shared" si="7"/>
        <v>0</v>
      </c>
      <c r="BZ34">
        <f t="shared" si="8"/>
        <v>1.2599999999999999E-7</v>
      </c>
      <c r="CA34">
        <f t="shared" si="9"/>
        <v>0</v>
      </c>
      <c r="CB34">
        <f t="shared" si="10"/>
        <v>1.36E-7</v>
      </c>
      <c r="CC34">
        <f t="shared" si="11"/>
        <v>0</v>
      </c>
      <c r="CD34">
        <f t="shared" si="12"/>
        <v>1.31E-7</v>
      </c>
    </row>
    <row r="35" spans="1:82" x14ac:dyDescent="0.25">
      <c r="A35">
        <v>858</v>
      </c>
      <c r="B35" t="s">
        <v>20</v>
      </c>
      <c r="C35" t="s">
        <v>106</v>
      </c>
      <c r="D35">
        <v>0</v>
      </c>
      <c r="E35">
        <v>1.7158900000000002E-7</v>
      </c>
      <c r="F35">
        <v>0</v>
      </c>
      <c r="G35">
        <v>3.7719E-7</v>
      </c>
      <c r="H35">
        <v>0</v>
      </c>
      <c r="I35">
        <v>2.1726000000000002E-6</v>
      </c>
      <c r="J35">
        <v>0</v>
      </c>
      <c r="K35">
        <v>9.1389000000000009E-7</v>
      </c>
      <c r="L35">
        <v>1.742E-6</v>
      </c>
      <c r="M35">
        <v>9.3465000000000002E-7</v>
      </c>
      <c r="N35">
        <v>0</v>
      </c>
      <c r="O35">
        <v>9.2307999999999998E-7</v>
      </c>
      <c r="P35">
        <v>0</v>
      </c>
      <c r="Q35">
        <v>3.7100000000000003E-7</v>
      </c>
      <c r="R35">
        <v>8.8287999999999992E-6</v>
      </c>
      <c r="S35">
        <v>7.0332800000000004E-6</v>
      </c>
      <c r="T35">
        <v>0</v>
      </c>
      <c r="U35">
        <v>9.632099999999998E-7</v>
      </c>
      <c r="V35">
        <v>1.33383E-7</v>
      </c>
      <c r="W35">
        <v>9.4977000000000012E-7</v>
      </c>
      <c r="X35">
        <v>7.8517999999999999E-6</v>
      </c>
      <c r="Y35">
        <v>6.5819000000000005E-6</v>
      </c>
      <c r="Z35">
        <v>0</v>
      </c>
      <c r="AA35">
        <v>2.0929199999999996E-6</v>
      </c>
      <c r="AB35">
        <v>0</v>
      </c>
      <c r="AC35">
        <v>6.6707999999999997E-6</v>
      </c>
      <c r="AD35">
        <v>0</v>
      </c>
      <c r="AE35">
        <v>7.2929000000000009E-7</v>
      </c>
      <c r="AF35">
        <v>0</v>
      </c>
      <c r="AG35">
        <v>1.26E-9</v>
      </c>
      <c r="AH35">
        <v>0</v>
      </c>
      <c r="AI35">
        <v>1.3600000000000001E-9</v>
      </c>
      <c r="AJ35">
        <v>0</v>
      </c>
      <c r="AK35">
        <v>1.31E-9</v>
      </c>
      <c r="AR35" t="s">
        <v>93</v>
      </c>
      <c r="AS35">
        <v>0.66900000000000004</v>
      </c>
      <c r="AW35">
        <f t="shared" si="1"/>
        <v>0</v>
      </c>
      <c r="AX35">
        <f t="shared" si="13"/>
        <v>1.7158900000000003E-5</v>
      </c>
      <c r="AY35">
        <f t="shared" si="14"/>
        <v>0</v>
      </c>
      <c r="AZ35">
        <f t="shared" si="15"/>
        <v>3.7719000000000003E-5</v>
      </c>
      <c r="BA35">
        <f t="shared" si="16"/>
        <v>0</v>
      </c>
      <c r="BB35">
        <f t="shared" si="17"/>
        <v>2.1726000000000002E-4</v>
      </c>
      <c r="BC35">
        <f t="shared" si="18"/>
        <v>0</v>
      </c>
      <c r="BD35">
        <f t="shared" si="19"/>
        <v>9.1389000000000016E-5</v>
      </c>
      <c r="BE35">
        <f t="shared" si="20"/>
        <v>1.7420000000000001E-4</v>
      </c>
      <c r="BF35">
        <f t="shared" si="21"/>
        <v>9.3465E-5</v>
      </c>
      <c r="BG35">
        <f t="shared" si="22"/>
        <v>0</v>
      </c>
      <c r="BH35">
        <f t="shared" si="23"/>
        <v>9.2307999999999998E-5</v>
      </c>
      <c r="BI35">
        <f t="shared" si="24"/>
        <v>0</v>
      </c>
      <c r="BJ35">
        <f t="shared" si="25"/>
        <v>3.7100000000000001E-5</v>
      </c>
      <c r="BK35">
        <f t="shared" si="26"/>
        <v>8.8287999999999995E-4</v>
      </c>
      <c r="BL35">
        <f t="shared" si="27"/>
        <v>7.0332800000000003E-4</v>
      </c>
      <c r="BM35">
        <f t="shared" si="28"/>
        <v>0</v>
      </c>
      <c r="BN35">
        <f t="shared" si="29"/>
        <v>9.6320999999999974E-5</v>
      </c>
      <c r="BO35">
        <f t="shared" si="30"/>
        <v>1.3338299999999999E-5</v>
      </c>
      <c r="BP35">
        <f t="shared" si="31"/>
        <v>9.4977000000000009E-5</v>
      </c>
      <c r="BQ35">
        <f t="shared" si="32"/>
        <v>7.8518000000000001E-4</v>
      </c>
      <c r="BR35">
        <f t="shared" si="33"/>
        <v>6.5819000000000001E-4</v>
      </c>
      <c r="BS35">
        <f t="shared" si="34"/>
        <v>0</v>
      </c>
      <c r="BT35">
        <f t="shared" si="35"/>
        <v>2.0929199999999997E-4</v>
      </c>
      <c r="BU35">
        <f t="shared" si="36"/>
        <v>0</v>
      </c>
      <c r="BV35">
        <f t="shared" si="4"/>
        <v>6.6708000000000002E-4</v>
      </c>
      <c r="BW35">
        <f t="shared" si="5"/>
        <v>0</v>
      </c>
      <c r="BX35">
        <f t="shared" si="6"/>
        <v>7.2929000000000006E-5</v>
      </c>
      <c r="BY35">
        <f t="shared" si="7"/>
        <v>0</v>
      </c>
      <c r="BZ35">
        <f t="shared" si="8"/>
        <v>1.2599999999999999E-7</v>
      </c>
      <c r="CA35">
        <f t="shared" si="9"/>
        <v>0</v>
      </c>
      <c r="CB35">
        <f t="shared" si="10"/>
        <v>1.36E-7</v>
      </c>
      <c r="CC35">
        <f t="shared" si="11"/>
        <v>0</v>
      </c>
      <c r="CD35">
        <f t="shared" si="12"/>
        <v>1.31E-7</v>
      </c>
    </row>
    <row r="36" spans="1:82" x14ac:dyDescent="0.25">
      <c r="A36">
        <v>2668</v>
      </c>
      <c r="B36" s="18" t="s">
        <v>63</v>
      </c>
      <c r="C36" t="s">
        <v>64</v>
      </c>
      <c r="D36">
        <v>0</v>
      </c>
      <c r="E36">
        <v>-99</v>
      </c>
      <c r="F36">
        <v>0</v>
      </c>
      <c r="G36">
        <v>-99</v>
      </c>
      <c r="H36">
        <v>0</v>
      </c>
      <c r="I36">
        <v>-99</v>
      </c>
      <c r="J36">
        <v>0</v>
      </c>
      <c r="K36">
        <v>-99</v>
      </c>
      <c r="L36">
        <v>0</v>
      </c>
      <c r="M36">
        <v>-99</v>
      </c>
      <c r="N36">
        <v>0</v>
      </c>
      <c r="O36">
        <v>-99</v>
      </c>
      <c r="P36">
        <v>0</v>
      </c>
      <c r="Q36">
        <v>-99</v>
      </c>
      <c r="R36">
        <v>0</v>
      </c>
      <c r="S36">
        <v>-99</v>
      </c>
      <c r="T36">
        <v>0</v>
      </c>
      <c r="U36">
        <v>-99</v>
      </c>
      <c r="V36">
        <v>0</v>
      </c>
      <c r="W36">
        <v>-99</v>
      </c>
      <c r="X36">
        <v>0</v>
      </c>
      <c r="Y36">
        <v>-99</v>
      </c>
      <c r="Z36">
        <v>0</v>
      </c>
      <c r="AA36">
        <v>-99</v>
      </c>
      <c r="AB36">
        <v>0</v>
      </c>
      <c r="AC36">
        <v>-99</v>
      </c>
      <c r="AD36">
        <v>0</v>
      </c>
      <c r="AE36">
        <v>-99</v>
      </c>
      <c r="AF36">
        <v>0</v>
      </c>
      <c r="AG36">
        <v>-99</v>
      </c>
      <c r="AH36">
        <v>0</v>
      </c>
      <c r="AI36">
        <v>-99</v>
      </c>
      <c r="AJ36">
        <v>0</v>
      </c>
      <c r="AK36">
        <v>-99</v>
      </c>
      <c r="AR36" t="s">
        <v>103</v>
      </c>
      <c r="AS36">
        <v>0.78500000000000003</v>
      </c>
      <c r="AW36">
        <f t="shared" si="1"/>
        <v>0</v>
      </c>
      <c r="AX36">
        <v>-99</v>
      </c>
      <c r="AY36">
        <v>0</v>
      </c>
      <c r="AZ36">
        <v>-99</v>
      </c>
      <c r="BA36">
        <v>0</v>
      </c>
      <c r="BB36">
        <v>-99</v>
      </c>
      <c r="BC36">
        <v>0</v>
      </c>
      <c r="BD36">
        <v>-99</v>
      </c>
      <c r="BE36">
        <v>0</v>
      </c>
      <c r="BF36">
        <v>-99</v>
      </c>
      <c r="BG36">
        <v>0</v>
      </c>
      <c r="BH36">
        <v>-99</v>
      </c>
      <c r="BI36">
        <v>0</v>
      </c>
      <c r="BJ36">
        <v>-99</v>
      </c>
      <c r="BK36">
        <v>0</v>
      </c>
      <c r="BL36">
        <v>-99</v>
      </c>
      <c r="BM36">
        <v>0</v>
      </c>
      <c r="BN36">
        <v>-99</v>
      </c>
      <c r="BO36">
        <v>0</v>
      </c>
      <c r="BP36">
        <v>-99</v>
      </c>
      <c r="BQ36">
        <v>0</v>
      </c>
      <c r="BR36">
        <v>-99</v>
      </c>
      <c r="BS36">
        <v>0</v>
      </c>
      <c r="BT36">
        <v>-99</v>
      </c>
      <c r="BU36">
        <v>0</v>
      </c>
      <c r="BV36">
        <v>-99</v>
      </c>
      <c r="BW36">
        <v>0</v>
      </c>
      <c r="BX36">
        <v>-99</v>
      </c>
      <c r="BY36">
        <v>0</v>
      </c>
      <c r="BZ36">
        <v>-99</v>
      </c>
      <c r="CA36">
        <v>0</v>
      </c>
      <c r="CB36">
        <v>-99</v>
      </c>
      <c r="CC36">
        <v>0</v>
      </c>
      <c r="CD36">
        <v>-99</v>
      </c>
    </row>
    <row r="37" spans="1:82" x14ac:dyDescent="0.25">
      <c r="A37">
        <v>2669</v>
      </c>
      <c r="B37" s="18" t="s">
        <v>65</v>
      </c>
      <c r="C37" t="s">
        <v>64</v>
      </c>
      <c r="D37">
        <f>0.4*D3</f>
        <v>3.2840000000000001E-2</v>
      </c>
      <c r="E37">
        <v>-99</v>
      </c>
      <c r="F37">
        <f>0.4*F3</f>
        <v>2.5400000000000002E-2</v>
      </c>
      <c r="G37">
        <v>-99</v>
      </c>
      <c r="H37">
        <f>0.4*H3</f>
        <v>1.3600000000000001E-2</v>
      </c>
      <c r="I37">
        <v>-99</v>
      </c>
      <c r="J37">
        <f>0.4*J3</f>
        <v>2.9720000000000003E-2</v>
      </c>
      <c r="K37">
        <v>-99</v>
      </c>
      <c r="L37">
        <f>0.4*L3</f>
        <v>1.3400000000000002E-2</v>
      </c>
      <c r="M37">
        <v>-99</v>
      </c>
      <c r="N37">
        <f>0.4*N3</f>
        <v>1.9640000000000001E-2</v>
      </c>
      <c r="O37">
        <v>-99</v>
      </c>
      <c r="P37">
        <f>0.4*P3</f>
        <v>7.000000000000001E-3</v>
      </c>
      <c r="Q37">
        <v>-99</v>
      </c>
      <c r="R37">
        <f>0.4*R3</f>
        <v>3.968E-2</v>
      </c>
      <c r="S37">
        <v>-99</v>
      </c>
      <c r="T37">
        <f>0.4*T3</f>
        <v>1.324E-2</v>
      </c>
      <c r="U37">
        <v>-99</v>
      </c>
      <c r="V37">
        <f>0.4*V3</f>
        <v>2.0760000000000001E-2</v>
      </c>
      <c r="W37">
        <v>-99</v>
      </c>
      <c r="X37">
        <f>0.4*X3</f>
        <v>3.32E-2</v>
      </c>
      <c r="Y37">
        <v>-99</v>
      </c>
      <c r="Z37">
        <f>0.4*Z3</f>
        <v>1.9560000000000001E-2</v>
      </c>
      <c r="AA37">
        <v>-99</v>
      </c>
      <c r="AB37">
        <f>0.4*AB3</f>
        <v>1.2240000000000001E-2</v>
      </c>
      <c r="AC37">
        <v>-99</v>
      </c>
      <c r="AD37">
        <f>0.4*AD3</f>
        <v>9.3200000000000002E-3</v>
      </c>
      <c r="AE37">
        <v>-99</v>
      </c>
      <c r="AF37">
        <f>0.4*AF3</f>
        <v>5.04E-2</v>
      </c>
      <c r="AG37">
        <v>-99</v>
      </c>
      <c r="AH37">
        <f>0.4*AH3</f>
        <v>5.4400000000000004E-2</v>
      </c>
      <c r="AI37">
        <v>-99</v>
      </c>
      <c r="AJ37">
        <f>0.4*AJ3</f>
        <v>5.2400000000000002E-2</v>
      </c>
      <c r="AK37">
        <v>-99</v>
      </c>
      <c r="AR37" t="s">
        <v>104</v>
      </c>
      <c r="AS37">
        <v>0.245</v>
      </c>
      <c r="AW37">
        <f t="shared" si="1"/>
        <v>3.2840000000000003</v>
      </c>
      <c r="AX37">
        <v>-99</v>
      </c>
      <c r="AY37">
        <v>2.54</v>
      </c>
      <c r="AZ37">
        <v>-99</v>
      </c>
      <c r="BA37">
        <v>1.36</v>
      </c>
      <c r="BB37">
        <v>-99</v>
      </c>
      <c r="BC37">
        <v>2.9720000000000004</v>
      </c>
      <c r="BD37">
        <v>-99</v>
      </c>
      <c r="BE37">
        <v>1.3400000000000003</v>
      </c>
      <c r="BF37">
        <v>-99</v>
      </c>
      <c r="BG37">
        <v>1.9640000000000002</v>
      </c>
      <c r="BH37">
        <v>-99</v>
      </c>
      <c r="BI37">
        <v>0.70000000000000007</v>
      </c>
      <c r="BJ37">
        <v>-99</v>
      </c>
      <c r="BK37">
        <v>3.968</v>
      </c>
      <c r="BL37">
        <v>-99</v>
      </c>
      <c r="BM37">
        <v>1.3240000000000001</v>
      </c>
      <c r="BN37">
        <v>-99</v>
      </c>
      <c r="BO37">
        <v>2.0760000000000001</v>
      </c>
      <c r="BP37">
        <v>-99</v>
      </c>
      <c r="BQ37">
        <v>3.32</v>
      </c>
      <c r="BR37">
        <v>-99</v>
      </c>
      <c r="BS37">
        <v>1.9560000000000002</v>
      </c>
      <c r="BT37">
        <v>-99</v>
      </c>
      <c r="BU37">
        <v>1.2240000000000002</v>
      </c>
      <c r="BV37">
        <v>-99</v>
      </c>
      <c r="BW37">
        <v>0.93200000000000005</v>
      </c>
      <c r="BX37">
        <v>-99</v>
      </c>
      <c r="BY37">
        <v>5.04</v>
      </c>
      <c r="BZ37">
        <v>-99</v>
      </c>
      <c r="CA37">
        <v>5.44</v>
      </c>
      <c r="CB37">
        <v>-99</v>
      </c>
      <c r="CC37">
        <v>5.24</v>
      </c>
      <c r="CD37">
        <v>-99</v>
      </c>
    </row>
    <row r="38" spans="1:82" x14ac:dyDescent="0.25">
      <c r="A38">
        <v>2670</v>
      </c>
      <c r="B38" s="18" t="s">
        <v>66</v>
      </c>
      <c r="C38" t="s">
        <v>64</v>
      </c>
      <c r="D38" s="20">
        <f>IF(D41&lt;0, D42, D42-D41/96*16)</f>
        <v>0.126674359244</v>
      </c>
      <c r="E38">
        <v>-99</v>
      </c>
      <c r="F38" s="20">
        <f>IF(F41&lt;0, F42, F42-F41/96*16)</f>
        <v>0.12849748430499999</v>
      </c>
      <c r="G38">
        <v>-99</v>
      </c>
      <c r="H38" s="20">
        <f>IF(H41&lt;0, H42, H42-H41/96*16)</f>
        <v>0.24504327578000004</v>
      </c>
      <c r="I38">
        <v>-99</v>
      </c>
      <c r="J38" s="20">
        <f>IF(J41&lt;0, J42, J42-J41/96*16)</f>
        <v>0.22451582290400002</v>
      </c>
      <c r="K38">
        <v>-99</v>
      </c>
      <c r="L38" s="20">
        <f>IF(L41&lt;0, L42, L42-L41/96*16)</f>
        <v>0.27006338727500007</v>
      </c>
      <c r="M38">
        <v>-99</v>
      </c>
      <c r="N38" s="20">
        <f>IF(N41&lt;0, N42, N42-N41/96*16)</f>
        <v>0.31367783593300003</v>
      </c>
      <c r="O38">
        <v>-99</v>
      </c>
      <c r="P38" s="20">
        <f>IF(P41&lt;0, P42, P42-P41/96*16)</f>
        <v>0.36833543740000002</v>
      </c>
      <c r="Q38">
        <v>-99</v>
      </c>
      <c r="R38" s="20">
        <f>IF(R41&lt;0, R42, R42-R41/96*16)</f>
        <v>0.21677228044800001</v>
      </c>
      <c r="S38">
        <v>-99</v>
      </c>
      <c r="T38" s="20">
        <f>IF(T41&lt;0, T42, T42-T41/96*16)</f>
        <v>0.226730357725</v>
      </c>
      <c r="U38">
        <v>-99</v>
      </c>
      <c r="V38" s="20">
        <f>IF(V41&lt;0, V42, V42-V41/96*16)</f>
        <v>0.19135752132</v>
      </c>
      <c r="W38">
        <v>-99</v>
      </c>
      <c r="X38" s="20">
        <f>IF(X41&lt;0, X42, X42-X41/96*16)</f>
        <v>0.30962056079338995</v>
      </c>
      <c r="Y38">
        <v>-99</v>
      </c>
      <c r="Z38" s="20">
        <f>IF(Z41&lt;0, Z42, Z42-Z41/96*16)</f>
        <v>0.28283086364993704</v>
      </c>
      <c r="AA38">
        <v>-99</v>
      </c>
      <c r="AB38" s="20">
        <f>IF(AB41&lt;0, AB42, AB42-AB41/96*16)</f>
        <v>0.36920262862799996</v>
      </c>
      <c r="AC38">
        <v>-99</v>
      </c>
      <c r="AD38" s="38">
        <f>IF(AD41&lt;0, AD42, AD42-AD41/96*16)</f>
        <v>0.35171289140400003</v>
      </c>
      <c r="AE38">
        <v>-99</v>
      </c>
      <c r="AF38" s="20">
        <f>IF(AF41&lt;0, AF42, AF42-AF41/96*16)</f>
        <v>0.14446693800000002</v>
      </c>
      <c r="AG38">
        <v>-99</v>
      </c>
      <c r="AH38" s="38">
        <f>IF(AH41&lt;0, AH42, AH42-AH41/96*16)</f>
        <v>0.21472074400000005</v>
      </c>
      <c r="AI38">
        <v>-99</v>
      </c>
      <c r="AJ38" s="20">
        <f>IF(AJ41&lt;0, AJ42, AJ42-AJ41/96*16)</f>
        <v>0.17867692600000001</v>
      </c>
      <c r="AK38">
        <v>-99</v>
      </c>
      <c r="AR38" t="s">
        <v>105</v>
      </c>
      <c r="AS38">
        <v>0.35099999999999998</v>
      </c>
      <c r="AW38">
        <f t="shared" si="1"/>
        <v>12.667435924399999</v>
      </c>
      <c r="AX38">
        <v>-99</v>
      </c>
      <c r="AY38">
        <v>20.628053930499998</v>
      </c>
      <c r="AZ38">
        <v>-99</v>
      </c>
      <c r="BA38">
        <v>27.217527578000002</v>
      </c>
      <c r="BB38">
        <v>-99</v>
      </c>
      <c r="BC38">
        <v>25.256065510399999</v>
      </c>
      <c r="BD38">
        <v>-99</v>
      </c>
      <c r="BE38">
        <v>27.95001362750001</v>
      </c>
      <c r="BF38">
        <v>-99</v>
      </c>
      <c r="BG38">
        <v>32.182765033300001</v>
      </c>
      <c r="BH38">
        <v>-99</v>
      </c>
      <c r="BI38">
        <v>36.988555240000004</v>
      </c>
      <c r="BJ38">
        <v>-99</v>
      </c>
      <c r="BK38">
        <v>25.833212044800003</v>
      </c>
      <c r="BL38">
        <v>-99</v>
      </c>
      <c r="BM38">
        <v>23.6463843025</v>
      </c>
      <c r="BN38">
        <v>-99</v>
      </c>
      <c r="BO38">
        <v>24.830479631999999</v>
      </c>
      <c r="BP38">
        <v>-99</v>
      </c>
      <c r="BQ38">
        <v>33.574987379338992</v>
      </c>
      <c r="BR38">
        <v>-99</v>
      </c>
      <c r="BS38">
        <v>30.132738644993701</v>
      </c>
      <c r="BT38">
        <v>-99</v>
      </c>
      <c r="BU38">
        <v>37.407417922799993</v>
      </c>
      <c r="BV38">
        <v>-99</v>
      </c>
      <c r="BW38" s="18">
        <v>35.619390080400002</v>
      </c>
      <c r="BX38">
        <v>-99</v>
      </c>
      <c r="BY38">
        <v>14.446693800000002</v>
      </c>
      <c r="BZ38">
        <v>-99</v>
      </c>
      <c r="CA38" s="18">
        <v>21.472074400000004</v>
      </c>
      <c r="CB38">
        <v>-99</v>
      </c>
      <c r="CC38">
        <v>17.867692600000002</v>
      </c>
      <c r="CD38">
        <v>-99</v>
      </c>
    </row>
    <row r="39" spans="1:82" x14ac:dyDescent="0.25">
      <c r="A39">
        <v>2671</v>
      </c>
      <c r="B39" s="18" t="s">
        <v>67</v>
      </c>
      <c r="C39" t="s">
        <v>64</v>
      </c>
      <c r="D39">
        <f>1-SUM(D3:D12)-SUM(D36:D38)</f>
        <v>0.43387964375599997</v>
      </c>
      <c r="E39">
        <v>-99</v>
      </c>
      <c r="F39">
        <f>1-SUM(F3:F12)-SUM(F36:F38)</f>
        <v>0.44852076069499996</v>
      </c>
      <c r="G39">
        <v>-99</v>
      </c>
      <c r="H39">
        <f>1-SUM(H3:H12)-SUM(H36:H38)</f>
        <v>0.37608486421999998</v>
      </c>
      <c r="I39">
        <v>-99</v>
      </c>
      <c r="J39">
        <f>1-SUM(J3:J12)-SUM(J36:J38)</f>
        <v>0.31236559009599996</v>
      </c>
      <c r="K39">
        <v>-99</v>
      </c>
      <c r="L39">
        <f>1-SUM(L3:L12)-SUM(L36:L38)</f>
        <v>0.34237176272499992</v>
      </c>
      <c r="M39">
        <v>-99</v>
      </c>
      <c r="N39">
        <f>1-SUM(N3:N12)-SUM(N36:N38)</f>
        <v>0.23512557006699997</v>
      </c>
      <c r="O39">
        <v>-99</v>
      </c>
      <c r="P39">
        <f>1-SUM(P3:P12)-SUM(P36:P38)</f>
        <v>0.24277693759999991</v>
      </c>
      <c r="Q39">
        <v>-99</v>
      </c>
      <c r="R39">
        <f>1-SUM(R3:R12)-SUM(R36:R38)</f>
        <v>0.28443821555200005</v>
      </c>
      <c r="S39">
        <v>-99</v>
      </c>
      <c r="T39">
        <f>1-SUM(T3:T12)-SUM(T36:T38)</f>
        <v>0.46949637827500001</v>
      </c>
      <c r="U39">
        <v>-99</v>
      </c>
      <c r="V39">
        <f>1-SUM(V3:V12)-SUM(V36:V38)</f>
        <v>0.37899559468000005</v>
      </c>
      <c r="W39">
        <v>-99</v>
      </c>
      <c r="X39">
        <f>1-SUM(X3:X12)-SUM(X36:X38)</f>
        <v>0.15145213754661002</v>
      </c>
      <c r="Y39">
        <v>-99</v>
      </c>
      <c r="Z39">
        <f>1-SUM(Z3:Z12)-SUM(Z36:Z38)</f>
        <v>0.30420276737206287</v>
      </c>
      <c r="AA39">
        <v>-99</v>
      </c>
      <c r="AB39">
        <f>1-SUM(AB3:AB12)-SUM(AB36:AB38)</f>
        <v>0.17187570737200009</v>
      </c>
      <c r="AC39">
        <v>-99</v>
      </c>
      <c r="AD39" s="18">
        <f>1-SUM(AD3:AD12)-SUM(AD36:AD38)</f>
        <v>0.24262805059599984</v>
      </c>
      <c r="AE39">
        <v>-99</v>
      </c>
      <c r="AF39">
        <f>1-SUM(AF3:AF12)-SUM(AF36:AF38)</f>
        <v>0.535291462</v>
      </c>
      <c r="AG39">
        <v>-99</v>
      </c>
      <c r="AH39" s="18">
        <f>1-SUM(AH3:AH12)-SUM(AH36:AH38)</f>
        <v>0.38651365599999976</v>
      </c>
      <c r="AI39">
        <v>-99</v>
      </c>
      <c r="AJ39">
        <f>1-SUM(AJ3:AJ12)-SUM(AJ36:AJ38)</f>
        <v>0.46394197399999998</v>
      </c>
      <c r="AK39">
        <v>-99</v>
      </c>
      <c r="AW39">
        <f t="shared" si="1"/>
        <v>43.387964375599999</v>
      </c>
      <c r="AX39">
        <v>-99</v>
      </c>
      <c r="AY39">
        <v>37.073770569499999</v>
      </c>
      <c r="AZ39">
        <v>-99</v>
      </c>
      <c r="BA39">
        <v>34.895286421999998</v>
      </c>
      <c r="BB39">
        <v>-99</v>
      </c>
      <c r="BC39">
        <v>28.432075789599999</v>
      </c>
      <c r="BD39">
        <v>-99</v>
      </c>
      <c r="BE39">
        <v>33.293501372499989</v>
      </c>
      <c r="BF39">
        <v>-99</v>
      </c>
      <c r="BG39">
        <v>22.697575566699996</v>
      </c>
      <c r="BH39">
        <v>-99</v>
      </c>
      <c r="BI39">
        <v>24.122682259999991</v>
      </c>
      <c r="BJ39">
        <v>-99</v>
      </c>
      <c r="BK39">
        <v>24.287837555200003</v>
      </c>
      <c r="BL39">
        <v>-99</v>
      </c>
      <c r="BM39">
        <v>45.976289297499996</v>
      </c>
      <c r="BN39">
        <v>-99</v>
      </c>
      <c r="BO39">
        <v>32.204831968000001</v>
      </c>
      <c r="BP39">
        <v>-99</v>
      </c>
      <c r="BQ39">
        <v>12.532282454661004</v>
      </c>
      <c r="BR39">
        <v>-99</v>
      </c>
      <c r="BS39">
        <v>28.570624457206289</v>
      </c>
      <c r="BT39">
        <v>-99</v>
      </c>
      <c r="BU39">
        <v>16.700415677200009</v>
      </c>
      <c r="BV39">
        <v>-99</v>
      </c>
      <c r="BW39" s="18">
        <v>23.814704119599984</v>
      </c>
      <c r="BX39">
        <v>-99</v>
      </c>
      <c r="BY39">
        <v>53.5291462</v>
      </c>
      <c r="BZ39">
        <v>-99</v>
      </c>
      <c r="CA39" s="18">
        <v>38.651365599999977</v>
      </c>
      <c r="CB39">
        <v>-99</v>
      </c>
      <c r="CC39">
        <v>46.394197399999996</v>
      </c>
      <c r="CD39">
        <v>-99</v>
      </c>
    </row>
    <row r="40" spans="1:82" x14ac:dyDescent="0.25">
      <c r="AM40" s="18" t="s">
        <v>242</v>
      </c>
    </row>
    <row r="41" spans="1:82" x14ac:dyDescent="0.25">
      <c r="B41" s="18" t="s">
        <v>68</v>
      </c>
      <c r="C41" s="19"/>
      <c r="D41">
        <v>0</v>
      </c>
      <c r="F41">
        <v>0</v>
      </c>
      <c r="H41">
        <v>0</v>
      </c>
      <c r="J41">
        <v>0</v>
      </c>
      <c r="L41">
        <v>0</v>
      </c>
      <c r="N41">
        <v>0</v>
      </c>
      <c r="P41">
        <v>0</v>
      </c>
      <c r="R41">
        <v>0</v>
      </c>
      <c r="T41">
        <v>0</v>
      </c>
      <c r="V41">
        <v>0</v>
      </c>
      <c r="X41">
        <v>0</v>
      </c>
      <c r="Z41">
        <v>0</v>
      </c>
      <c r="AB41">
        <v>0</v>
      </c>
      <c r="AD41">
        <v>0</v>
      </c>
      <c r="AF41">
        <v>0</v>
      </c>
      <c r="AH41">
        <v>0</v>
      </c>
      <c r="AJ41">
        <v>0</v>
      </c>
      <c r="AM41" s="18" t="s">
        <v>243</v>
      </c>
    </row>
    <row r="42" spans="1:82" x14ac:dyDescent="0.25">
      <c r="B42" s="18" t="s">
        <v>69</v>
      </c>
      <c r="C42" s="20"/>
      <c r="D42">
        <f>SUMPRODUCT(D5:D12,$AP5:$AP12)</f>
        <v>0.126674359244</v>
      </c>
      <c r="F42">
        <f>SUMPRODUCT(F5:F12,$AP5:$AP12)</f>
        <v>0.12849748430499999</v>
      </c>
      <c r="H42">
        <f>SUMPRODUCT(H5:H12,$AP5:$AP12)</f>
        <v>0.24504327578000004</v>
      </c>
      <c r="J42">
        <f>SUMPRODUCT(J5:J12,$AP5:$AP12)</f>
        <v>0.22451582290400002</v>
      </c>
      <c r="L42">
        <f>SUMPRODUCT(L5:L12,$AP5:$AP12)</f>
        <v>0.27006338727500007</v>
      </c>
      <c r="N42">
        <f>SUMPRODUCT(N5:N12,$AP5:$AP12)</f>
        <v>0.31367783593300003</v>
      </c>
      <c r="P42">
        <f>SUMPRODUCT(P5:P12,$AP5:$AP12)</f>
        <v>0.36833543740000002</v>
      </c>
      <c r="R42">
        <f>SUMPRODUCT(R5:R12,$AP5:$AP12)</f>
        <v>0.21677228044800001</v>
      </c>
      <c r="T42">
        <f>SUMPRODUCT(T5:T12,$AP5:$AP12)</f>
        <v>0.226730357725</v>
      </c>
      <c r="V42">
        <f>SUMPRODUCT(V5:V12,$AP5:$AP12)</f>
        <v>0.19135752132</v>
      </c>
      <c r="X42">
        <f>SUMPRODUCT(X5:X12,$AP5:$AP12)</f>
        <v>0.30962056079338995</v>
      </c>
      <c r="Z42">
        <f>SUMPRODUCT(Z5:Z12,$AP5:$AP12)</f>
        <v>0.28283086364993704</v>
      </c>
      <c r="AB42">
        <f>SUMPRODUCT(AB5:AB12,$AP5:$AP12)</f>
        <v>0.36920262862799996</v>
      </c>
      <c r="AD42">
        <f>SUMPRODUCT(AD5:AD12,$AP5:$AP12)</f>
        <v>0.35171289140400003</v>
      </c>
      <c r="AF42">
        <f>SUMPRODUCT(AF5:AF12,$AP5:$AP12)</f>
        <v>0.14446693800000002</v>
      </c>
      <c r="AH42">
        <f>SUMPRODUCT(AH5:AH12,$AP5:$AP12)</f>
        <v>0.21472074400000005</v>
      </c>
      <c r="AJ42">
        <f>SUMPRODUCT(AJ5:AJ12,$AP5:$AP12)</f>
        <v>0.17867692600000001</v>
      </c>
    </row>
    <row r="43" spans="1:82" x14ac:dyDescent="0.25">
      <c r="AM43" s="18" t="s">
        <v>244</v>
      </c>
    </row>
    <row r="44" spans="1:82" x14ac:dyDescent="0.25">
      <c r="B44" s="18" t="s">
        <v>70</v>
      </c>
      <c r="AM44" s="18" t="s">
        <v>245</v>
      </c>
    </row>
    <row r="45" spans="1:82" x14ac:dyDescent="0.25">
      <c r="AM45" s="18" t="s">
        <v>246</v>
      </c>
    </row>
    <row r="46" spans="1:82" x14ac:dyDescent="0.25">
      <c r="AM46" s="18" t="s">
        <v>247</v>
      </c>
    </row>
    <row r="47" spans="1:82" x14ac:dyDescent="0.25">
      <c r="AM47" s="18" t="s">
        <v>248</v>
      </c>
    </row>
    <row r="100" spans="1:69" x14ac:dyDescent="0.25">
      <c r="AN100" s="4"/>
      <c r="AO100" s="4">
        <v>1608</v>
      </c>
      <c r="AP100" s="4"/>
    </row>
    <row r="101" spans="1:69" s="3" customFormat="1" ht="21" customHeight="1" x14ac:dyDescent="0.2">
      <c r="A101" s="4" t="s">
        <v>0</v>
      </c>
      <c r="D101" s="13" t="s">
        <v>53</v>
      </c>
      <c r="E101" s="4">
        <v>797</v>
      </c>
      <c r="F101" s="4"/>
      <c r="G101" s="4">
        <v>694</v>
      </c>
      <c r="H101" s="4"/>
      <c r="I101" s="4">
        <v>292</v>
      </c>
      <c r="J101" s="4"/>
      <c r="K101" s="4">
        <v>329</v>
      </c>
      <c r="L101" s="4"/>
      <c r="M101" s="4">
        <v>715</v>
      </c>
      <c r="N101" s="4"/>
      <c r="O101" s="4">
        <v>488</v>
      </c>
      <c r="P101" s="4"/>
      <c r="Q101" s="4">
        <v>380</v>
      </c>
      <c r="R101" s="4"/>
      <c r="S101" s="4">
        <v>300</v>
      </c>
      <c r="T101" s="4"/>
      <c r="U101" s="4">
        <v>520</v>
      </c>
      <c r="V101" s="4"/>
      <c r="W101" s="4">
        <v>1599</v>
      </c>
      <c r="X101" s="4"/>
      <c r="Y101" s="4">
        <v>1600</v>
      </c>
      <c r="Z101" s="4"/>
      <c r="AA101" s="4">
        <v>1601</v>
      </c>
      <c r="AB101" s="4"/>
      <c r="AC101" s="4">
        <v>1602</v>
      </c>
      <c r="AD101" s="4"/>
      <c r="AE101" s="4">
        <v>1603</v>
      </c>
      <c r="AF101" s="4"/>
      <c r="AG101" s="4">
        <v>1604</v>
      </c>
      <c r="AH101" s="4"/>
      <c r="AI101" s="4">
        <v>1605</v>
      </c>
      <c r="AJ101" s="4"/>
      <c r="AK101" s="4">
        <v>1606</v>
      </c>
      <c r="AL101" s="4"/>
      <c r="AM101" s="4">
        <v>1607</v>
      </c>
      <c r="AN101" s="4"/>
      <c r="AO101" s="4"/>
      <c r="AP101" s="4"/>
      <c r="AQ101" s="4">
        <v>1647</v>
      </c>
      <c r="AR101" s="4"/>
      <c r="AS101" s="4">
        <v>2364</v>
      </c>
      <c r="AT101" s="4"/>
      <c r="AU101" s="4">
        <v>955</v>
      </c>
      <c r="AV101" s="4"/>
      <c r="AW101" s="4">
        <v>1066</v>
      </c>
      <c r="AX101" s="4"/>
      <c r="AY101" s="4">
        <v>1724</v>
      </c>
      <c r="AZ101" s="4"/>
      <c r="BA101" s="4">
        <v>1392</v>
      </c>
      <c r="BB101" s="4"/>
      <c r="BC101" s="4">
        <v>1726</v>
      </c>
      <c r="BD101" s="4"/>
      <c r="BE101" s="4">
        <v>2649</v>
      </c>
      <c r="BF101" s="4"/>
      <c r="BG101" s="5">
        <v>2660</v>
      </c>
      <c r="BH101" s="5"/>
      <c r="BI101" s="5">
        <v>1171</v>
      </c>
      <c r="BJ101" s="5"/>
      <c r="BK101" s="5">
        <v>857</v>
      </c>
      <c r="BL101" s="5"/>
      <c r="BM101" s="5">
        <v>884</v>
      </c>
      <c r="BN101" s="5"/>
      <c r="BO101" s="5">
        <v>858</v>
      </c>
      <c r="BP101" s="5"/>
      <c r="BQ101" s="5"/>
    </row>
    <row r="102" spans="1:69" s="3" customFormat="1" ht="21" customHeight="1" x14ac:dyDescent="0.2">
      <c r="A102" s="4"/>
      <c r="B102" s="3" t="s">
        <v>54</v>
      </c>
      <c r="D102" s="13"/>
      <c r="E102" s="4" t="s">
        <v>55</v>
      </c>
      <c r="F102" s="4"/>
      <c r="G102" s="4" t="s">
        <v>56</v>
      </c>
      <c r="H102" s="4"/>
      <c r="I102" s="4" t="s">
        <v>57</v>
      </c>
      <c r="J102" s="4" t="s">
        <v>58</v>
      </c>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2" t="s">
        <v>2</v>
      </c>
      <c r="AO102" s="2" t="s">
        <v>10</v>
      </c>
      <c r="AP102" s="2" t="s">
        <v>2</v>
      </c>
      <c r="AQ102" s="4"/>
      <c r="AR102" s="4"/>
      <c r="AS102" s="4"/>
      <c r="AT102" s="4"/>
      <c r="AU102" s="4"/>
      <c r="AV102" s="4"/>
      <c r="AW102" s="4"/>
      <c r="AX102" s="4"/>
      <c r="AY102" s="4"/>
      <c r="AZ102" s="4"/>
      <c r="BA102" s="4"/>
      <c r="BB102" s="4"/>
      <c r="BC102" s="4"/>
      <c r="BD102" s="4"/>
      <c r="BE102" s="4"/>
      <c r="BF102" s="4"/>
      <c r="BG102" s="5"/>
      <c r="BH102" s="5"/>
      <c r="BI102" s="5"/>
      <c r="BJ102" s="5"/>
      <c r="BK102" s="5"/>
      <c r="BL102" s="5"/>
      <c r="BM102" s="5"/>
      <c r="BN102" s="5"/>
      <c r="BO102" s="5"/>
      <c r="BP102" s="5"/>
      <c r="BQ102" s="5"/>
    </row>
    <row r="103" spans="1:69" s="12" customFormat="1" ht="51" x14ac:dyDescent="0.25">
      <c r="A103" s="2" t="s">
        <v>21</v>
      </c>
      <c r="B103" s="2" t="s">
        <v>22</v>
      </c>
      <c r="C103" s="2"/>
      <c r="D103" s="2" t="s">
        <v>2</v>
      </c>
      <c r="E103" s="2" t="s">
        <v>23</v>
      </c>
      <c r="F103" s="2" t="s">
        <v>2</v>
      </c>
      <c r="G103" s="2" t="s">
        <v>24</v>
      </c>
      <c r="H103" s="2" t="s">
        <v>2</v>
      </c>
      <c r="I103" s="2" t="s">
        <v>25</v>
      </c>
      <c r="J103" s="2" t="s">
        <v>2</v>
      </c>
      <c r="K103" s="2" t="s">
        <v>26</v>
      </c>
      <c r="L103" s="2" t="s">
        <v>2</v>
      </c>
      <c r="M103" s="2" t="s">
        <v>1</v>
      </c>
      <c r="N103" s="2" t="s">
        <v>2</v>
      </c>
      <c r="O103" s="2" t="s">
        <v>3</v>
      </c>
      <c r="P103" s="2" t="s">
        <v>2</v>
      </c>
      <c r="Q103" s="2" t="s">
        <v>4</v>
      </c>
      <c r="R103" s="2" t="s">
        <v>2</v>
      </c>
      <c r="S103" s="2" t="s">
        <v>5</v>
      </c>
      <c r="T103" s="2" t="s">
        <v>2</v>
      </c>
      <c r="U103" s="2" t="s">
        <v>6</v>
      </c>
      <c r="V103" s="2" t="s">
        <v>2</v>
      </c>
      <c r="W103" s="2" t="s">
        <v>27</v>
      </c>
      <c r="X103" s="2" t="s">
        <v>2</v>
      </c>
      <c r="Y103" s="2" t="s">
        <v>49</v>
      </c>
      <c r="Z103" s="2" t="s">
        <v>2</v>
      </c>
      <c r="AA103" s="2" t="s">
        <v>28</v>
      </c>
      <c r="AB103" s="2" t="s">
        <v>2</v>
      </c>
      <c r="AC103" s="2" t="s">
        <v>50</v>
      </c>
      <c r="AD103" s="2" t="s">
        <v>2</v>
      </c>
      <c r="AE103" s="2" t="s">
        <v>51</v>
      </c>
      <c r="AF103" s="2" t="s">
        <v>2</v>
      </c>
      <c r="AG103" s="2" t="s">
        <v>29</v>
      </c>
      <c r="AH103" s="2" t="s">
        <v>2</v>
      </c>
      <c r="AI103" s="2" t="s">
        <v>7</v>
      </c>
      <c r="AJ103" s="2" t="s">
        <v>2</v>
      </c>
      <c r="AK103" s="2" t="s">
        <v>8</v>
      </c>
      <c r="AL103" s="2" t="s">
        <v>2</v>
      </c>
      <c r="AM103" s="2" t="s">
        <v>9</v>
      </c>
      <c r="AN103" s="1">
        <v>5.1E-5</v>
      </c>
      <c r="AO103" s="1">
        <v>0</v>
      </c>
      <c r="AP103" s="1">
        <v>5.1E-5</v>
      </c>
      <c r="AQ103" s="2" t="s">
        <v>11</v>
      </c>
      <c r="AR103" s="2" t="s">
        <v>2</v>
      </c>
      <c r="AS103" s="2" t="s">
        <v>12</v>
      </c>
      <c r="AT103" s="2" t="s">
        <v>2</v>
      </c>
      <c r="AU103" s="2" t="s">
        <v>13</v>
      </c>
      <c r="AV103" s="2" t="s">
        <v>2</v>
      </c>
      <c r="AW103" s="2" t="s">
        <v>14</v>
      </c>
      <c r="AX103" s="2" t="s">
        <v>2</v>
      </c>
      <c r="AY103" s="2" t="s">
        <v>30</v>
      </c>
      <c r="AZ103" s="2" t="s">
        <v>2</v>
      </c>
      <c r="BA103" s="2" t="s">
        <v>15</v>
      </c>
      <c r="BB103" s="2" t="s">
        <v>2</v>
      </c>
      <c r="BC103" s="2" t="s">
        <v>16</v>
      </c>
      <c r="BD103" s="2" t="s">
        <v>2</v>
      </c>
      <c r="BE103" s="2" t="s">
        <v>17</v>
      </c>
      <c r="BF103" s="2" t="s">
        <v>2</v>
      </c>
      <c r="BG103" s="2" t="s">
        <v>52</v>
      </c>
      <c r="BH103" s="2" t="s">
        <v>2</v>
      </c>
      <c r="BI103" s="2" t="s">
        <v>31</v>
      </c>
      <c r="BJ103" s="2" t="s">
        <v>2</v>
      </c>
      <c r="BK103" s="2" t="s">
        <v>18</v>
      </c>
      <c r="BL103" s="2" t="s">
        <v>2</v>
      </c>
      <c r="BM103" s="2" t="s">
        <v>19</v>
      </c>
      <c r="BN103" s="2" t="s">
        <v>2</v>
      </c>
      <c r="BO103" s="2" t="s">
        <v>20</v>
      </c>
      <c r="BP103" s="2" t="s">
        <v>2</v>
      </c>
      <c r="BQ103" s="11"/>
    </row>
    <row r="104" spans="1:69" s="3" customFormat="1" ht="14.1" customHeight="1" x14ac:dyDescent="0.2">
      <c r="A104" s="6" t="s">
        <v>32</v>
      </c>
      <c r="B104" s="1">
        <v>8.2100000000000006E-2</v>
      </c>
      <c r="C104" s="1"/>
      <c r="D104" s="1">
        <v>6.4000000000000003E-3</v>
      </c>
      <c r="E104" s="1">
        <v>3.56E-2</v>
      </c>
      <c r="F104" s="1">
        <v>2.6499999999999999E-2</v>
      </c>
      <c r="G104" s="1">
        <v>0.872</v>
      </c>
      <c r="H104" s="7">
        <v>6.4799999999999996E-3</v>
      </c>
      <c r="I104" s="1">
        <v>0.35499999999999998</v>
      </c>
      <c r="J104" s="1">
        <v>3.0300000000000001E-3</v>
      </c>
      <c r="K104" s="1">
        <v>2.08</v>
      </c>
      <c r="L104" s="1">
        <v>4.5100000000000001E-3</v>
      </c>
      <c r="M104" s="1">
        <v>5.8799999999999998E-2</v>
      </c>
      <c r="N104" s="1">
        <v>2.4699999999999999E-4</v>
      </c>
      <c r="O104" s="1">
        <v>0.54</v>
      </c>
      <c r="P104" s="1">
        <v>1.47E-3</v>
      </c>
      <c r="Q104" s="1">
        <v>1.23E-3</v>
      </c>
      <c r="R104" s="1">
        <v>6.2799999999999995E-5</v>
      </c>
      <c r="S104" s="1">
        <v>4.4400000000000004E-3</v>
      </c>
      <c r="T104" s="1">
        <v>3.28E-4</v>
      </c>
      <c r="U104" s="1">
        <v>5.4999999999999997E-3</v>
      </c>
      <c r="V104" s="1">
        <v>4.2900000000000002E-4</v>
      </c>
      <c r="W104" s="1">
        <v>9.0799999999999998E-5</v>
      </c>
      <c r="X104" s="1">
        <v>2.5400000000000001E-5</v>
      </c>
      <c r="Y104" s="1">
        <v>3.7700000000000002E-5</v>
      </c>
      <c r="Z104" s="1">
        <v>9.7599999999999997E-6</v>
      </c>
      <c r="AA104" s="1">
        <v>3.1699999999999998E-5</v>
      </c>
      <c r="AB104" s="1">
        <v>9.3300000000000005E-6</v>
      </c>
      <c r="AC104" s="1">
        <v>3.5099999999999999E-5</v>
      </c>
      <c r="AD104" s="1">
        <v>3.7700000000000002E-5</v>
      </c>
      <c r="AE104" s="1">
        <v>1.16E-4</v>
      </c>
      <c r="AF104" s="1">
        <v>3.7400000000000001E-5</v>
      </c>
      <c r="AG104" s="1">
        <v>3.43E-5</v>
      </c>
      <c r="AH104" s="1">
        <v>6.1699999999999995E-5</v>
      </c>
      <c r="AI104" s="1">
        <v>0</v>
      </c>
      <c r="AJ104" s="1">
        <v>3.3599999999999997E-5</v>
      </c>
      <c r="AK104" s="1">
        <v>0</v>
      </c>
      <c r="AL104" s="1">
        <v>3.7299999999999999E-5</v>
      </c>
      <c r="AM104" s="1">
        <v>0</v>
      </c>
      <c r="AN104" s="1">
        <v>1.45E-4</v>
      </c>
      <c r="AO104" s="1">
        <v>0</v>
      </c>
      <c r="AP104" s="1">
        <v>1.45E-4</v>
      </c>
      <c r="AQ104" s="1">
        <v>0</v>
      </c>
      <c r="AR104" s="1">
        <v>2.34E-5</v>
      </c>
      <c r="AS104" s="1">
        <v>0</v>
      </c>
      <c r="AT104" s="1">
        <v>3.1E-6</v>
      </c>
      <c r="AU104" s="1">
        <v>0</v>
      </c>
      <c r="AV104" s="1">
        <v>1E-8</v>
      </c>
      <c r="AW104" s="1">
        <v>0</v>
      </c>
      <c r="AX104" s="1">
        <v>1E-8</v>
      </c>
      <c r="AY104" s="1">
        <v>3.05E-6</v>
      </c>
      <c r="AZ104" s="1">
        <v>3.72E-6</v>
      </c>
      <c r="BA104" s="1">
        <v>0</v>
      </c>
      <c r="BB104" s="1">
        <v>1E-8</v>
      </c>
      <c r="BC104" s="1">
        <v>7.7600000000000002E-6</v>
      </c>
      <c r="BD104" s="1">
        <v>3.98E-6</v>
      </c>
      <c r="BE104" s="1">
        <v>0</v>
      </c>
      <c r="BF104" s="1">
        <v>1E-8</v>
      </c>
      <c r="BG104" s="1">
        <v>3.7699999999999999E-6</v>
      </c>
      <c r="BH104" s="1">
        <v>1.01E-5</v>
      </c>
      <c r="BI104" s="1">
        <v>3.63E-6</v>
      </c>
      <c r="BJ104" s="1">
        <v>9.4299999999999995E-6</v>
      </c>
      <c r="BK104" s="1">
        <v>4.9100000000000004E-6</v>
      </c>
      <c r="BL104" s="1">
        <v>3.9899999999999999E-6</v>
      </c>
      <c r="BM104" s="1">
        <v>0</v>
      </c>
      <c r="BN104" s="1">
        <v>1.8300000000000001E-6</v>
      </c>
      <c r="BO104" s="1">
        <v>0</v>
      </c>
      <c r="BP104" s="1">
        <v>2.0899999999999999E-6</v>
      </c>
      <c r="BQ104" s="5"/>
    </row>
    <row r="105" spans="1:69" s="3" customFormat="1" ht="12" customHeight="1" x14ac:dyDescent="0.2">
      <c r="A105" s="6" t="s">
        <v>33</v>
      </c>
      <c r="B105" s="1">
        <v>6.3500000000000001E-2</v>
      </c>
      <c r="C105" s="1"/>
      <c r="D105" s="1">
        <v>8.2000000000000007E-3</v>
      </c>
      <c r="E105" s="1">
        <v>9.3399999999999993E-3</v>
      </c>
      <c r="F105" s="1">
        <v>7.3899999999999993E-2</v>
      </c>
      <c r="G105" s="1">
        <v>1.26</v>
      </c>
      <c r="H105" s="7">
        <v>1.04E-2</v>
      </c>
      <c r="I105" s="1">
        <v>0.442</v>
      </c>
      <c r="J105" s="1">
        <v>4.9100000000000003E-3</v>
      </c>
      <c r="K105" s="1">
        <v>3.07</v>
      </c>
      <c r="L105" s="1">
        <v>6.8900000000000003E-3</v>
      </c>
      <c r="M105" s="1">
        <v>7.9699999999999993E-2</v>
      </c>
      <c r="N105" s="1">
        <v>5.0100000000000003E-4</v>
      </c>
      <c r="O105" s="1">
        <v>0.39500000000000002</v>
      </c>
      <c r="P105" s="1">
        <v>1.66E-3</v>
      </c>
      <c r="Q105" s="1">
        <v>1.34E-3</v>
      </c>
      <c r="R105" s="1">
        <v>7.8100000000000001E-5</v>
      </c>
      <c r="S105" s="1">
        <v>2.4499999999999999E-3</v>
      </c>
      <c r="T105" s="1">
        <v>1.8799999999999999E-4</v>
      </c>
      <c r="U105" s="1">
        <v>1.2999999999999999E-3</v>
      </c>
      <c r="V105" s="1">
        <v>1.15E-4</v>
      </c>
      <c r="W105" s="1">
        <v>1.08E-5</v>
      </c>
      <c r="X105" s="1">
        <v>4.3999999999999999E-5</v>
      </c>
      <c r="Y105" s="1">
        <v>1.7599999999999999E-7</v>
      </c>
      <c r="Z105" s="1">
        <v>1.5699999999999999E-5</v>
      </c>
      <c r="AA105" s="1">
        <v>0</v>
      </c>
      <c r="AB105" s="1">
        <v>1.5699999999999999E-5</v>
      </c>
      <c r="AC105" s="1">
        <v>0</v>
      </c>
      <c r="AD105" s="1">
        <v>9.5699999999999995E-5</v>
      </c>
      <c r="AE105" s="1">
        <v>0</v>
      </c>
      <c r="AF105" s="1">
        <v>6.6000000000000005E-5</v>
      </c>
      <c r="AG105" s="1">
        <v>0</v>
      </c>
      <c r="AH105" s="1">
        <v>1.7000000000000001E-4</v>
      </c>
      <c r="AI105" s="1">
        <v>0</v>
      </c>
      <c r="AJ105" s="1">
        <v>9.5400000000000001E-5</v>
      </c>
      <c r="AK105" s="1">
        <v>0</v>
      </c>
      <c r="AL105" s="1">
        <v>1.06E-4</v>
      </c>
      <c r="AM105" s="1">
        <v>0</v>
      </c>
      <c r="AN105" s="1">
        <v>1.56E-3</v>
      </c>
      <c r="AO105" s="1">
        <v>0</v>
      </c>
      <c r="AP105" s="1">
        <v>1.56E-3</v>
      </c>
      <c r="AQ105" s="1">
        <v>0</v>
      </c>
      <c r="AR105" s="1">
        <v>6.6299999999999999E-5</v>
      </c>
      <c r="AS105" s="1">
        <v>0</v>
      </c>
      <c r="AT105" s="1">
        <v>8.8100000000000004E-6</v>
      </c>
      <c r="AU105" s="1">
        <v>0</v>
      </c>
      <c r="AV105" s="1">
        <v>1E-8</v>
      </c>
      <c r="AW105" s="1">
        <v>0</v>
      </c>
      <c r="AX105" s="1">
        <v>1E-8</v>
      </c>
      <c r="AY105" s="1">
        <v>0</v>
      </c>
      <c r="AZ105" s="1">
        <v>1.04E-5</v>
      </c>
      <c r="BA105" s="1">
        <v>0</v>
      </c>
      <c r="BB105" s="1">
        <v>1E-8</v>
      </c>
      <c r="BC105" s="1">
        <v>0</v>
      </c>
      <c r="BD105" s="1">
        <v>1.04E-5</v>
      </c>
      <c r="BE105" s="1">
        <v>0</v>
      </c>
      <c r="BF105" s="1">
        <v>1E-8</v>
      </c>
      <c r="BG105" s="1">
        <v>1.1199999999999999E-5</v>
      </c>
      <c r="BH105" s="1">
        <v>2.87E-5</v>
      </c>
      <c r="BI105" s="1">
        <v>1.36E-5</v>
      </c>
      <c r="BJ105" s="1">
        <v>2.6999999999999999E-5</v>
      </c>
      <c r="BK105" s="1">
        <v>0</v>
      </c>
      <c r="BL105" s="1">
        <v>9.9399999999999997E-6</v>
      </c>
      <c r="BM105" s="1">
        <v>0</v>
      </c>
      <c r="BN105" s="1">
        <v>5.2100000000000001E-6</v>
      </c>
      <c r="BO105" s="1">
        <v>0</v>
      </c>
      <c r="BP105" s="1">
        <v>5.9399999999999999E-6</v>
      </c>
      <c r="BQ105" s="5"/>
    </row>
    <row r="106" spans="1:69" s="3" customFormat="1" ht="12.95" customHeight="1" x14ac:dyDescent="0.2">
      <c r="A106" s="8" t="s">
        <v>34</v>
      </c>
      <c r="B106" s="1">
        <v>3.4000000000000002E-2</v>
      </c>
      <c r="C106" s="1"/>
      <c r="D106" s="1">
        <v>2.9899999999999999E-2</v>
      </c>
      <c r="E106" s="1">
        <v>0</v>
      </c>
      <c r="F106" s="1">
        <v>0.76700000000000002</v>
      </c>
      <c r="G106" s="1">
        <v>4.46</v>
      </c>
      <c r="H106" s="7">
        <v>5.3600000000000002E-2</v>
      </c>
      <c r="I106" s="1">
        <v>1.54</v>
      </c>
      <c r="J106" s="1">
        <v>3.3099999999999997E-2</v>
      </c>
      <c r="K106" s="1">
        <v>2</v>
      </c>
      <c r="L106" s="1">
        <v>9.8099999999999993E-3</v>
      </c>
      <c r="M106" s="1">
        <v>0.44</v>
      </c>
      <c r="N106" s="1">
        <v>4.5799999999999999E-3</v>
      </c>
      <c r="O106" s="1">
        <v>1.29</v>
      </c>
      <c r="P106" s="1">
        <v>1.2E-2</v>
      </c>
      <c r="Q106" s="1">
        <v>3.14E-3</v>
      </c>
      <c r="R106" s="1">
        <v>3.57E-4</v>
      </c>
      <c r="S106" s="1">
        <v>6.4900000000000001E-3</v>
      </c>
      <c r="T106" s="1">
        <v>5.8600000000000004E-4</v>
      </c>
      <c r="U106" s="1">
        <v>3.6600000000000001E-3</v>
      </c>
      <c r="V106" s="1">
        <v>5.0199999999999995E-4</v>
      </c>
      <c r="W106" s="1">
        <v>0</v>
      </c>
      <c r="X106" s="1">
        <v>4.6900000000000002E-4</v>
      </c>
      <c r="Y106" s="1">
        <v>3.9899999999999999E-4</v>
      </c>
      <c r="Z106" s="1">
        <v>1.93E-4</v>
      </c>
      <c r="AA106" s="1">
        <v>0</v>
      </c>
      <c r="AB106" s="1">
        <v>1.7000000000000001E-4</v>
      </c>
      <c r="AC106" s="1">
        <v>0</v>
      </c>
      <c r="AD106" s="1">
        <v>1.0300000000000001E-3</v>
      </c>
      <c r="AE106" s="1">
        <v>0</v>
      </c>
      <c r="AF106" s="1">
        <v>7.0899999999999999E-4</v>
      </c>
      <c r="AG106" s="1">
        <v>0</v>
      </c>
      <c r="AH106" s="1">
        <v>1.83E-3</v>
      </c>
      <c r="AI106" s="1">
        <v>0</v>
      </c>
      <c r="AJ106" s="1">
        <v>1.0300000000000001E-3</v>
      </c>
      <c r="AK106" s="1">
        <v>0</v>
      </c>
      <c r="AL106" s="1">
        <v>1.14E-3</v>
      </c>
      <c r="AM106" s="1">
        <v>0</v>
      </c>
      <c r="AN106" s="1">
        <v>2.9100000000000003E-4</v>
      </c>
      <c r="AO106" s="1">
        <v>0</v>
      </c>
      <c r="AP106" s="1">
        <v>2.9100000000000003E-4</v>
      </c>
      <c r="AQ106" s="1">
        <v>0</v>
      </c>
      <c r="AR106" s="1">
        <v>7.1299999999999998E-4</v>
      </c>
      <c r="AS106" s="1">
        <v>0</v>
      </c>
      <c r="AT106" s="1">
        <v>9.48E-5</v>
      </c>
      <c r="AU106" s="1">
        <v>0</v>
      </c>
      <c r="AV106" s="1">
        <v>1E-8</v>
      </c>
      <c r="AW106" s="1">
        <v>0</v>
      </c>
      <c r="AX106" s="1">
        <v>1E-8</v>
      </c>
      <c r="AY106" s="1">
        <v>0</v>
      </c>
      <c r="AZ106" s="1">
        <v>1.12E-4</v>
      </c>
      <c r="BA106" s="1">
        <v>0</v>
      </c>
      <c r="BB106" s="1">
        <v>1E-8</v>
      </c>
      <c r="BC106" s="1">
        <v>0</v>
      </c>
      <c r="BD106" s="1">
        <v>1.12E-4</v>
      </c>
      <c r="BE106" s="1">
        <v>0</v>
      </c>
      <c r="BF106" s="1">
        <v>1E-8</v>
      </c>
      <c r="BG106" s="1">
        <v>0</v>
      </c>
      <c r="BH106" s="1">
        <v>2.9500000000000001E-4</v>
      </c>
      <c r="BI106" s="1">
        <v>0</v>
      </c>
      <c r="BJ106" s="1">
        <v>2.7399999999999999E-4</v>
      </c>
      <c r="BK106" s="1">
        <v>0</v>
      </c>
      <c r="BL106" s="1">
        <v>1.07E-4</v>
      </c>
      <c r="BM106" s="1">
        <v>0</v>
      </c>
      <c r="BN106" s="1">
        <v>5.5999999999999999E-5</v>
      </c>
      <c r="BO106" s="1">
        <v>0</v>
      </c>
      <c r="BP106" s="1">
        <v>6.3899999999999995E-5</v>
      </c>
      <c r="BQ106" s="5"/>
    </row>
    <row r="107" spans="1:69" s="3" customFormat="1" ht="12.95" customHeight="1" x14ac:dyDescent="0.2">
      <c r="A107" s="6" t="s">
        <v>35</v>
      </c>
      <c r="B107" s="1">
        <v>7.4300000000000005E-2</v>
      </c>
      <c r="C107" s="1"/>
      <c r="D107" s="1">
        <v>2.1499999999999998E-2</v>
      </c>
      <c r="E107" s="1">
        <v>1.83E-2</v>
      </c>
      <c r="F107" s="1">
        <v>0.216</v>
      </c>
      <c r="G107" s="1">
        <v>1.3</v>
      </c>
      <c r="H107" s="7">
        <v>1.2999999999999999E-2</v>
      </c>
      <c r="I107" s="1">
        <v>0.58899999999999997</v>
      </c>
      <c r="J107" s="1">
        <v>7.9600000000000001E-3</v>
      </c>
      <c r="K107" s="1">
        <v>0.94599999999999995</v>
      </c>
      <c r="L107" s="1">
        <v>2.98E-3</v>
      </c>
      <c r="M107" s="1">
        <v>1.01</v>
      </c>
      <c r="N107" s="1">
        <v>2.9399999999999999E-3</v>
      </c>
      <c r="O107" s="1">
        <v>0.94499999999999995</v>
      </c>
      <c r="P107" s="1">
        <v>3.65E-3</v>
      </c>
      <c r="Q107" s="1">
        <v>3.9899999999999996E-3</v>
      </c>
      <c r="R107" s="1">
        <v>2.5500000000000002E-4</v>
      </c>
      <c r="S107" s="1">
        <v>8.0000000000000002E-3</v>
      </c>
      <c r="T107" s="1">
        <v>6.0300000000000002E-4</v>
      </c>
      <c r="U107" s="1">
        <v>1.2800000000000001E-2</v>
      </c>
      <c r="V107" s="1">
        <v>1.0399999999999999E-3</v>
      </c>
      <c r="W107" s="1">
        <v>6.1199999999999997E-5</v>
      </c>
      <c r="X107" s="1">
        <v>9.0000000000000006E-5</v>
      </c>
      <c r="Y107" s="1">
        <v>1.0699999999999999E-6</v>
      </c>
      <c r="Z107" s="1">
        <v>3.15E-5</v>
      </c>
      <c r="AA107" s="1">
        <v>3.3900000000000002E-6</v>
      </c>
      <c r="AB107" s="1">
        <v>3.2199999999999997E-5</v>
      </c>
      <c r="AC107" s="1">
        <v>2.0599999999999999E-4</v>
      </c>
      <c r="AD107" s="1">
        <v>2.1499999999999999E-4</v>
      </c>
      <c r="AE107" s="1">
        <v>0</v>
      </c>
      <c r="AF107" s="1">
        <v>1.3300000000000001E-4</v>
      </c>
      <c r="AG107" s="1">
        <v>0</v>
      </c>
      <c r="AH107" s="1">
        <v>3.4099999999999999E-4</v>
      </c>
      <c r="AI107" s="1">
        <v>0</v>
      </c>
      <c r="AJ107" s="1">
        <v>1.9100000000000001E-4</v>
      </c>
      <c r="AK107" s="1">
        <v>0</v>
      </c>
      <c r="AL107" s="1">
        <v>2.12E-4</v>
      </c>
      <c r="AM107" s="1">
        <v>0</v>
      </c>
      <c r="AN107" s="1">
        <v>3.9399999999999998E-4</v>
      </c>
      <c r="AO107" s="1">
        <v>0</v>
      </c>
      <c r="AP107" s="1">
        <v>3.9399999999999998E-4</v>
      </c>
      <c r="AQ107" s="1">
        <v>0</v>
      </c>
      <c r="AR107" s="1">
        <v>1.3300000000000001E-4</v>
      </c>
      <c r="AS107" s="1">
        <v>0</v>
      </c>
      <c r="AT107" s="1">
        <v>1.7799999999999999E-5</v>
      </c>
      <c r="AU107" s="1">
        <v>0</v>
      </c>
      <c r="AV107" s="1">
        <v>1E-8</v>
      </c>
      <c r="AW107" s="1">
        <v>0</v>
      </c>
      <c r="AX107" s="1">
        <v>1E-8</v>
      </c>
      <c r="AY107" s="1">
        <v>0</v>
      </c>
      <c r="AZ107" s="1">
        <v>2.09E-5</v>
      </c>
      <c r="BA107" s="1">
        <v>0</v>
      </c>
      <c r="BB107" s="1">
        <v>1E-8</v>
      </c>
      <c r="BC107" s="1">
        <v>3.18E-5</v>
      </c>
      <c r="BD107" s="1">
        <v>2.1800000000000001E-5</v>
      </c>
      <c r="BE107" s="1">
        <v>0</v>
      </c>
      <c r="BF107" s="1">
        <v>1E-8</v>
      </c>
      <c r="BG107" s="1">
        <v>0</v>
      </c>
      <c r="BH107" s="1">
        <v>5.5399999999999998E-5</v>
      </c>
      <c r="BI107" s="1">
        <v>0</v>
      </c>
      <c r="BJ107" s="1">
        <v>5.1600000000000001E-5</v>
      </c>
      <c r="BK107" s="1">
        <v>0</v>
      </c>
      <c r="BL107" s="1">
        <v>2.0599999999999999E-5</v>
      </c>
      <c r="BM107" s="1">
        <v>0</v>
      </c>
      <c r="BN107" s="1">
        <v>1.04E-5</v>
      </c>
      <c r="BO107" s="1">
        <v>0</v>
      </c>
      <c r="BP107" s="1">
        <v>1.2300000000000001E-5</v>
      </c>
      <c r="BQ107" s="5"/>
    </row>
    <row r="108" spans="1:69" s="3" customFormat="1" ht="12.95" customHeight="1" x14ac:dyDescent="0.2">
      <c r="A108" s="8" t="s">
        <v>36</v>
      </c>
      <c r="B108" s="9">
        <v>3.3500000000000002E-2</v>
      </c>
      <c r="C108" s="9"/>
      <c r="D108" s="9">
        <v>1.12E-2</v>
      </c>
      <c r="E108" s="9">
        <v>6.4699999999999994E-2</v>
      </c>
      <c r="F108" s="9">
        <v>0.26</v>
      </c>
      <c r="G108" s="9">
        <v>4.4000000000000004</v>
      </c>
      <c r="H108" s="7">
        <v>3.4599999999999999E-2</v>
      </c>
      <c r="I108" s="1">
        <v>1.99</v>
      </c>
      <c r="J108" s="1">
        <v>1.84E-2</v>
      </c>
      <c r="K108" s="1">
        <v>0.70599999999999996</v>
      </c>
      <c r="L108" s="1">
        <v>2.8500000000000001E-3</v>
      </c>
      <c r="M108" s="1">
        <v>0.69099999999999995</v>
      </c>
      <c r="N108" s="1">
        <v>2.4199999999999998E-3</v>
      </c>
      <c r="O108" s="1">
        <v>2.27</v>
      </c>
      <c r="P108" s="1">
        <v>7.0699999999999999E-3</v>
      </c>
      <c r="Q108" s="1">
        <v>3.2100000000000002E-3</v>
      </c>
      <c r="R108" s="1">
        <v>2.2599999999999999E-4</v>
      </c>
      <c r="S108" s="1">
        <v>9.6900000000000007E-3</v>
      </c>
      <c r="T108" s="1">
        <v>7.3899999999999997E-4</v>
      </c>
      <c r="U108" s="1">
        <v>3.4500000000000003E-2</v>
      </c>
      <c r="V108" s="1">
        <v>2.7399999999999998E-3</v>
      </c>
      <c r="W108" s="1">
        <v>4.6200000000000001E-4</v>
      </c>
      <c r="X108" s="1">
        <v>1.6100000000000001E-4</v>
      </c>
      <c r="Y108" s="1">
        <v>1.4200000000000001E-4</v>
      </c>
      <c r="Z108" s="1">
        <v>5.3499999999999999E-5</v>
      </c>
      <c r="AA108" s="1">
        <v>1.65E-4</v>
      </c>
      <c r="AB108" s="1">
        <v>6.0000000000000002E-5</v>
      </c>
      <c r="AC108" s="1">
        <v>1.7899999999999999E-4</v>
      </c>
      <c r="AD108" s="1">
        <v>2.8299999999999999E-4</v>
      </c>
      <c r="AE108" s="1">
        <v>6.0999999999999997E-4</v>
      </c>
      <c r="AF108" s="1">
        <v>2.4600000000000002E-4</v>
      </c>
      <c r="AG108" s="1">
        <v>1.8000000000000001E-4</v>
      </c>
      <c r="AH108" s="1">
        <v>4.73E-4</v>
      </c>
      <c r="AI108" s="1">
        <v>2.0000000000000001E-4</v>
      </c>
      <c r="AJ108" s="1">
        <v>2.7500000000000002E-4</v>
      </c>
      <c r="AK108" s="1">
        <v>0</v>
      </c>
      <c r="AL108" s="1">
        <v>2.8800000000000001E-4</v>
      </c>
      <c r="AM108" s="1">
        <v>0</v>
      </c>
      <c r="AN108" s="1">
        <v>4.5800000000000002E-4</v>
      </c>
      <c r="AO108" s="1">
        <v>0</v>
      </c>
      <c r="AP108" s="1">
        <v>4.5800000000000002E-4</v>
      </c>
      <c r="AQ108" s="1">
        <v>0</v>
      </c>
      <c r="AR108" s="1">
        <v>1.8000000000000001E-4</v>
      </c>
      <c r="AS108" s="1">
        <v>0</v>
      </c>
      <c r="AT108" s="1">
        <v>2.4000000000000001E-5</v>
      </c>
      <c r="AU108" s="1">
        <v>0</v>
      </c>
      <c r="AV108" s="1">
        <v>1E-8</v>
      </c>
      <c r="AW108" s="1">
        <v>0</v>
      </c>
      <c r="AX108" s="1">
        <v>1E-8</v>
      </c>
      <c r="AY108" s="1">
        <v>0</v>
      </c>
      <c r="AZ108" s="1">
        <v>2.83E-5</v>
      </c>
      <c r="BA108" s="1">
        <v>0</v>
      </c>
      <c r="BB108" s="1">
        <v>1E-8</v>
      </c>
      <c r="BC108" s="1">
        <v>0</v>
      </c>
      <c r="BD108" s="1">
        <v>2.83E-5</v>
      </c>
      <c r="BE108" s="1">
        <v>0</v>
      </c>
      <c r="BF108" s="1">
        <v>1E-8</v>
      </c>
      <c r="BG108" s="1">
        <v>8.4400000000000005E-5</v>
      </c>
      <c r="BH108" s="1">
        <v>8.2000000000000001E-5</v>
      </c>
      <c r="BI108" s="1">
        <v>1.01E-4</v>
      </c>
      <c r="BJ108" s="1">
        <v>7.8499999999999997E-5</v>
      </c>
      <c r="BK108" s="1">
        <v>4.4100000000000001E-5</v>
      </c>
      <c r="BL108" s="1">
        <v>3.15E-5</v>
      </c>
      <c r="BM108" s="1">
        <v>0</v>
      </c>
      <c r="BN108" s="1">
        <v>1.42E-5</v>
      </c>
      <c r="BO108" s="1">
        <v>5.1999999999999997E-5</v>
      </c>
      <c r="BP108" s="1">
        <v>2.7900000000000001E-5</v>
      </c>
      <c r="BQ108" s="5"/>
    </row>
    <row r="109" spans="1:69" s="3" customFormat="1" ht="12.95" customHeight="1" x14ac:dyDescent="0.2">
      <c r="A109" s="8" t="s">
        <v>37</v>
      </c>
      <c r="B109" s="9">
        <v>4.9099999999999998E-2</v>
      </c>
      <c r="C109" s="9"/>
      <c r="D109" s="9">
        <v>1.6899999999999998E-2</v>
      </c>
      <c r="E109" s="9">
        <v>8.4000000000000005E-2</v>
      </c>
      <c r="F109" s="1">
        <v>0.26900000000000002</v>
      </c>
      <c r="G109" s="1">
        <v>3.7</v>
      </c>
      <c r="H109" s="7">
        <v>3.1E-2</v>
      </c>
      <c r="I109" s="1">
        <v>1.5</v>
      </c>
      <c r="J109" s="1">
        <v>1.61E-2</v>
      </c>
      <c r="K109" s="1">
        <v>0.41599999999999998</v>
      </c>
      <c r="L109" s="1">
        <v>2.5799999999999998E-3</v>
      </c>
      <c r="M109" s="1">
        <v>0.32400000000000001</v>
      </c>
      <c r="N109" s="1">
        <v>1.7600000000000001E-3</v>
      </c>
      <c r="O109" s="1">
        <v>1.73</v>
      </c>
      <c r="P109" s="1">
        <v>6.28E-3</v>
      </c>
      <c r="Q109" s="1">
        <v>4.0299999999999997E-3</v>
      </c>
      <c r="R109" s="1">
        <v>2.2800000000000001E-4</v>
      </c>
      <c r="S109" s="1">
        <v>7.11E-3</v>
      </c>
      <c r="T109" s="1">
        <v>5.4100000000000003E-4</v>
      </c>
      <c r="U109" s="1">
        <v>2.4199999999999999E-2</v>
      </c>
      <c r="V109" s="1">
        <v>1.9300000000000001E-3</v>
      </c>
      <c r="W109" s="1">
        <v>2.1100000000000001E-4</v>
      </c>
      <c r="X109" s="1">
        <v>1.4999999999999999E-4</v>
      </c>
      <c r="Y109" s="1">
        <v>1.9699999999999999E-4</v>
      </c>
      <c r="Z109" s="1">
        <v>6.6199999999999996E-5</v>
      </c>
      <c r="AA109" s="1">
        <v>3.2600000000000001E-4</v>
      </c>
      <c r="AB109" s="1">
        <v>9.0600000000000007E-5</v>
      </c>
      <c r="AC109" s="1">
        <v>2.3400000000000001E-3</v>
      </c>
      <c r="AD109" s="1">
        <v>6.3599999999999996E-4</v>
      </c>
      <c r="AE109" s="1">
        <v>6.4599999999999996E-3</v>
      </c>
      <c r="AF109" s="1">
        <v>1.3600000000000001E-3</v>
      </c>
      <c r="AG109" s="1">
        <v>5.2300000000000003E-3</v>
      </c>
      <c r="AH109" s="1">
        <v>1.24E-3</v>
      </c>
      <c r="AI109" s="1">
        <v>1.4E-3</v>
      </c>
      <c r="AJ109" s="1">
        <v>4.5399999999999998E-4</v>
      </c>
      <c r="AK109" s="1">
        <v>8.4999999999999995E-4</v>
      </c>
      <c r="AL109" s="1">
        <v>4.0000000000000002E-4</v>
      </c>
      <c r="AM109" s="1">
        <v>0</v>
      </c>
      <c r="AN109" s="1">
        <v>4.8500000000000003E-4</v>
      </c>
      <c r="AO109" s="1">
        <v>0</v>
      </c>
      <c r="AP109" s="1">
        <v>4.8500000000000003E-4</v>
      </c>
      <c r="AQ109" s="1">
        <v>0</v>
      </c>
      <c r="AR109" s="1">
        <v>2.1000000000000001E-4</v>
      </c>
      <c r="AS109" s="1">
        <v>0</v>
      </c>
      <c r="AT109" s="1">
        <v>2.9499999999999999E-5</v>
      </c>
      <c r="AU109" s="1">
        <v>0</v>
      </c>
      <c r="AV109" s="1">
        <v>1E-8</v>
      </c>
      <c r="AW109" s="1">
        <v>0</v>
      </c>
      <c r="AX109" s="1">
        <v>1E-8</v>
      </c>
      <c r="AY109" s="1">
        <v>0</v>
      </c>
      <c r="AZ109" s="1">
        <v>3.29E-5</v>
      </c>
      <c r="BA109" s="1">
        <v>0</v>
      </c>
      <c r="BB109" s="1">
        <v>1E-8</v>
      </c>
      <c r="BC109" s="1">
        <v>0</v>
      </c>
      <c r="BD109" s="1">
        <v>3.29E-5</v>
      </c>
      <c r="BE109" s="1">
        <v>0</v>
      </c>
      <c r="BF109" s="1">
        <v>1E-8</v>
      </c>
      <c r="BG109" s="1">
        <v>0</v>
      </c>
      <c r="BH109" s="1">
        <v>8.7399999999999997E-5</v>
      </c>
      <c r="BI109" s="1">
        <v>0</v>
      </c>
      <c r="BJ109" s="1">
        <v>8.14E-5</v>
      </c>
      <c r="BK109" s="1">
        <v>0</v>
      </c>
      <c r="BL109" s="1">
        <v>3.1399999999999998E-5</v>
      </c>
      <c r="BM109" s="1">
        <v>0</v>
      </c>
      <c r="BN109" s="1">
        <v>1.6500000000000001E-5</v>
      </c>
      <c r="BO109" s="1">
        <v>0</v>
      </c>
      <c r="BP109" s="1">
        <v>1.88E-5</v>
      </c>
      <c r="BQ109" s="5"/>
    </row>
    <row r="110" spans="1:69" s="3" customFormat="1" ht="12.95" customHeight="1" x14ac:dyDescent="0.2">
      <c r="A110" s="6" t="s">
        <v>38</v>
      </c>
      <c r="B110" s="9">
        <v>1.7500000000000002E-2</v>
      </c>
      <c r="C110" s="9"/>
      <c r="D110" s="1">
        <v>5.7200000000000003E-3</v>
      </c>
      <c r="E110" s="1">
        <v>3.3000000000000002E-2</v>
      </c>
      <c r="F110" s="1">
        <v>0.25600000000000001</v>
      </c>
      <c r="G110" s="1">
        <v>14.5</v>
      </c>
      <c r="H110" s="7">
        <v>0.10199999999999999</v>
      </c>
      <c r="I110" s="1">
        <v>4.12</v>
      </c>
      <c r="J110" s="1">
        <v>3.3700000000000001E-2</v>
      </c>
      <c r="K110" s="1">
        <v>0.222</v>
      </c>
      <c r="L110" s="7">
        <v>2.3600000000000001E-3</v>
      </c>
      <c r="M110" s="1">
        <v>0.56799999999999995</v>
      </c>
      <c r="N110" s="1">
        <v>2.3400000000000001E-3</v>
      </c>
      <c r="O110" s="1">
        <v>1.36</v>
      </c>
      <c r="P110" s="1">
        <v>5.62E-3</v>
      </c>
      <c r="Q110" s="1">
        <v>3.3300000000000001E-3</v>
      </c>
      <c r="R110" s="1">
        <v>2.2800000000000001E-4</v>
      </c>
      <c r="S110" s="1">
        <v>1.2999999999999999E-2</v>
      </c>
      <c r="T110" s="1">
        <v>9.7599999999999998E-4</v>
      </c>
      <c r="U110" s="1">
        <v>2.82E-3</v>
      </c>
      <c r="V110" s="1">
        <v>2.7700000000000001E-4</v>
      </c>
      <c r="W110" s="1">
        <v>0</v>
      </c>
      <c r="X110" s="1">
        <v>1.45E-4</v>
      </c>
      <c r="Y110" s="1">
        <v>3.41E-6</v>
      </c>
      <c r="Z110" s="1">
        <v>5.2599999999999998E-5</v>
      </c>
      <c r="AA110" s="1">
        <v>0</v>
      </c>
      <c r="AB110" s="1">
        <v>5.2800000000000003E-5</v>
      </c>
      <c r="AC110" s="1">
        <v>1.6699999999999999E-4</v>
      </c>
      <c r="AD110" s="1">
        <v>3.4400000000000001E-4</v>
      </c>
      <c r="AE110" s="1">
        <v>0</v>
      </c>
      <c r="AF110" s="1">
        <v>2.22E-4</v>
      </c>
      <c r="AG110" s="1">
        <v>0</v>
      </c>
      <c r="AH110" s="1">
        <v>5.6999999999999998E-4</v>
      </c>
      <c r="AI110" s="1">
        <v>0</v>
      </c>
      <c r="AJ110" s="1">
        <v>3.2000000000000003E-4</v>
      </c>
      <c r="AK110" s="1">
        <v>0</v>
      </c>
      <c r="AL110" s="1">
        <v>3.5399999999999999E-4</v>
      </c>
      <c r="AM110" s="1">
        <v>0</v>
      </c>
      <c r="AN110" s="1">
        <v>1.14E-3</v>
      </c>
      <c r="AO110" s="1">
        <v>0</v>
      </c>
      <c r="AP110" s="1">
        <v>1.14E-3</v>
      </c>
      <c r="AQ110" s="1">
        <v>0</v>
      </c>
      <c r="AR110" s="1">
        <v>2.22E-4</v>
      </c>
      <c r="AS110" s="1">
        <v>0</v>
      </c>
      <c r="AT110" s="1">
        <v>2.9499999999999999E-5</v>
      </c>
      <c r="AU110" s="1">
        <v>0</v>
      </c>
      <c r="AV110" s="1">
        <v>1E-8</v>
      </c>
      <c r="AW110" s="1">
        <v>0</v>
      </c>
      <c r="AX110" s="1">
        <v>1E-8</v>
      </c>
      <c r="AY110" s="1">
        <v>0</v>
      </c>
      <c r="AZ110" s="1">
        <v>3.4900000000000001E-5</v>
      </c>
      <c r="BA110" s="1">
        <v>0</v>
      </c>
      <c r="BB110" s="1">
        <v>1E-8</v>
      </c>
      <c r="BC110" s="1">
        <v>0</v>
      </c>
      <c r="BD110" s="1">
        <v>3.4900000000000001E-5</v>
      </c>
      <c r="BE110" s="1">
        <v>0</v>
      </c>
      <c r="BF110" s="1">
        <v>1E-8</v>
      </c>
      <c r="BG110" s="1">
        <v>0</v>
      </c>
      <c r="BH110" s="1">
        <v>9.2600000000000001E-5</v>
      </c>
      <c r="BI110" s="1">
        <v>0</v>
      </c>
      <c r="BJ110" s="1">
        <v>8.6100000000000006E-5</v>
      </c>
      <c r="BK110" s="1">
        <v>0</v>
      </c>
      <c r="BL110" s="1">
        <v>3.3300000000000003E-5</v>
      </c>
      <c r="BM110" s="1">
        <v>0</v>
      </c>
      <c r="BN110" s="1">
        <v>1.7399999999999999E-5</v>
      </c>
      <c r="BO110" s="1">
        <v>0</v>
      </c>
      <c r="BP110" s="1">
        <v>2.12E-5</v>
      </c>
      <c r="BQ110" s="5"/>
    </row>
    <row r="111" spans="1:69" s="3" customFormat="1" ht="12" customHeight="1" x14ac:dyDescent="0.2">
      <c r="A111" s="8" t="s">
        <v>39</v>
      </c>
      <c r="B111" s="1">
        <v>9.9199999999999997E-2</v>
      </c>
      <c r="C111" s="1"/>
      <c r="D111" s="1">
        <v>5.0799999999999998E-2</v>
      </c>
      <c r="E111" s="1">
        <v>0</v>
      </c>
      <c r="F111" s="1">
        <v>0.434</v>
      </c>
      <c r="G111" s="1">
        <v>1.24</v>
      </c>
      <c r="H111" s="7">
        <v>2.7099999999999999E-2</v>
      </c>
      <c r="I111" s="1">
        <v>0.38900000000000001</v>
      </c>
      <c r="J111" s="1">
        <v>0.02</v>
      </c>
      <c r="K111" s="1">
        <v>1.05</v>
      </c>
      <c r="L111" s="1">
        <v>6.3899999999999998E-3</v>
      </c>
      <c r="M111" s="1">
        <v>0.29499999999999998</v>
      </c>
      <c r="N111" s="1">
        <v>3.3400000000000001E-3</v>
      </c>
      <c r="O111" s="1">
        <v>0.628</v>
      </c>
      <c r="P111" s="1">
        <v>8.2000000000000007E-3</v>
      </c>
      <c r="Q111" s="1">
        <v>1.3299999999999999E-2</v>
      </c>
      <c r="R111" s="1">
        <v>8.5800000000000004E-4</v>
      </c>
      <c r="S111" s="1">
        <v>5.7200000000000003E-3</v>
      </c>
      <c r="T111" s="1">
        <v>4.6799999999999999E-4</v>
      </c>
      <c r="U111" s="1">
        <v>7.1000000000000004E-3</v>
      </c>
      <c r="V111" s="1">
        <v>6.5099999999999999E-4</v>
      </c>
      <c r="W111" s="1">
        <v>0</v>
      </c>
      <c r="X111" s="1">
        <v>3.3799999999999998E-4</v>
      </c>
      <c r="Y111" s="1">
        <v>0</v>
      </c>
      <c r="Z111" s="1">
        <v>1.22E-4</v>
      </c>
      <c r="AA111" s="1">
        <v>0</v>
      </c>
      <c r="AB111" s="1">
        <v>1.2300000000000001E-4</v>
      </c>
      <c r="AC111" s="1">
        <v>0</v>
      </c>
      <c r="AD111" s="1">
        <v>7.4100000000000001E-4</v>
      </c>
      <c r="AE111" s="1">
        <v>0</v>
      </c>
      <c r="AF111" s="1">
        <v>5.1599999999999997E-4</v>
      </c>
      <c r="AG111" s="1">
        <v>0</v>
      </c>
      <c r="AH111" s="1">
        <v>1.33E-3</v>
      </c>
      <c r="AI111" s="1">
        <v>0</v>
      </c>
      <c r="AJ111" s="1">
        <v>7.4700000000000005E-4</v>
      </c>
      <c r="AK111" s="1">
        <v>0</v>
      </c>
      <c r="AL111" s="1">
        <v>8.2899999999999998E-4</v>
      </c>
      <c r="AM111" s="1">
        <v>0</v>
      </c>
      <c r="AN111" s="1">
        <v>7.1000000000000002E-4</v>
      </c>
      <c r="AO111" s="1">
        <v>0</v>
      </c>
      <c r="AP111" s="1">
        <v>7.1000000000000002E-4</v>
      </c>
      <c r="AQ111" s="1">
        <v>0</v>
      </c>
      <c r="AR111" s="1">
        <v>5.1999999999999995E-4</v>
      </c>
      <c r="AS111" s="1">
        <v>0</v>
      </c>
      <c r="AT111" s="1">
        <v>6.8999999999999997E-5</v>
      </c>
      <c r="AU111" s="1">
        <v>0</v>
      </c>
      <c r="AV111" s="1">
        <v>1E-8</v>
      </c>
      <c r="AW111" s="1">
        <v>0</v>
      </c>
      <c r="AX111" s="1">
        <v>1E-8</v>
      </c>
      <c r="AY111" s="1">
        <v>0</v>
      </c>
      <c r="AZ111" s="1">
        <v>8.1600000000000005E-5</v>
      </c>
      <c r="BA111" s="1">
        <v>0</v>
      </c>
      <c r="BB111" s="1">
        <v>1E-8</v>
      </c>
      <c r="BC111" s="1">
        <v>0</v>
      </c>
      <c r="BD111" s="1">
        <v>8.1600000000000005E-5</v>
      </c>
      <c r="BE111" s="1">
        <v>0</v>
      </c>
      <c r="BF111" s="1">
        <v>1E-8</v>
      </c>
      <c r="BG111" s="1">
        <v>0</v>
      </c>
      <c r="BH111" s="1">
        <v>2.1900000000000001E-4</v>
      </c>
      <c r="BI111" s="1">
        <v>0</v>
      </c>
      <c r="BJ111" s="1">
        <v>2.04E-4</v>
      </c>
      <c r="BK111" s="1">
        <v>0</v>
      </c>
      <c r="BL111" s="1">
        <v>7.7899999999999996E-5</v>
      </c>
      <c r="BM111" s="1">
        <v>0</v>
      </c>
      <c r="BN111" s="1">
        <v>4.0800000000000002E-5</v>
      </c>
      <c r="BO111" s="1">
        <v>8.8999999999999995E-5</v>
      </c>
      <c r="BP111" s="1">
        <v>7.0900000000000002E-5</v>
      </c>
      <c r="BQ111" s="5"/>
    </row>
    <row r="112" spans="1:69" s="3" customFormat="1" ht="12.95" customHeight="1" x14ac:dyDescent="0.2">
      <c r="A112" s="8" t="s">
        <v>40</v>
      </c>
      <c r="B112" s="9">
        <v>3.3099999999999997E-2</v>
      </c>
      <c r="C112" s="9"/>
      <c r="D112" s="9">
        <v>2.3699999999999999E-2</v>
      </c>
      <c r="E112" s="9">
        <v>4.4200000000000003E-2</v>
      </c>
      <c r="F112" s="9">
        <v>0.61199999999999999</v>
      </c>
      <c r="G112" s="9">
        <v>4.37</v>
      </c>
      <c r="H112" s="10">
        <v>3.9300000000000002E-2</v>
      </c>
      <c r="I112" s="1">
        <v>1.5</v>
      </c>
      <c r="J112" s="1">
        <v>1.9800000000000002E-2</v>
      </c>
      <c r="K112" s="1">
        <v>0.73699999999999999</v>
      </c>
      <c r="L112" s="1">
        <v>4.1700000000000001E-3</v>
      </c>
      <c r="M112" s="1">
        <v>0.44600000000000001</v>
      </c>
      <c r="N112" s="1">
        <v>2.5400000000000002E-3</v>
      </c>
      <c r="O112" s="1">
        <v>0.66600000000000004</v>
      </c>
      <c r="P112" s="1">
        <v>5.5599999999999998E-3</v>
      </c>
      <c r="Q112" s="1">
        <v>3.4299999999999999E-3</v>
      </c>
      <c r="R112" s="1">
        <v>3.7399999999999998E-4</v>
      </c>
      <c r="S112" s="1">
        <v>9.4299999999999991E-3</v>
      </c>
      <c r="T112" s="1">
        <v>7.7399999999999995E-4</v>
      </c>
      <c r="U112" s="1">
        <v>1.3799999999999999E-3</v>
      </c>
      <c r="V112" s="1">
        <v>3.2699999999999998E-4</v>
      </c>
      <c r="W112" s="1">
        <v>0</v>
      </c>
      <c r="X112" s="1">
        <v>2.1100000000000001E-4</v>
      </c>
      <c r="Y112" s="1">
        <v>0</v>
      </c>
      <c r="Z112" s="1">
        <v>7.6799999999999997E-5</v>
      </c>
      <c r="AA112" s="1">
        <v>0</v>
      </c>
      <c r="AB112" s="1">
        <v>7.6699999999999994E-5</v>
      </c>
      <c r="AC112" s="1">
        <v>0</v>
      </c>
      <c r="AD112" s="1">
        <v>4.6700000000000002E-4</v>
      </c>
      <c r="AE112" s="1">
        <v>0</v>
      </c>
      <c r="AF112" s="1">
        <v>3.2200000000000002E-4</v>
      </c>
      <c r="AG112" s="1">
        <v>0</v>
      </c>
      <c r="AH112" s="1">
        <v>8.3299999999999997E-4</v>
      </c>
      <c r="AI112" s="1">
        <v>0</v>
      </c>
      <c r="AJ112" s="1">
        <v>4.6900000000000002E-4</v>
      </c>
      <c r="AK112" s="1">
        <v>0</v>
      </c>
      <c r="AL112" s="1">
        <v>5.1900000000000004E-4</v>
      </c>
      <c r="AM112" s="1">
        <v>0</v>
      </c>
      <c r="AN112" s="1">
        <v>3.4699999999999998E-4</v>
      </c>
      <c r="AO112" s="1">
        <v>0</v>
      </c>
      <c r="AP112" s="1">
        <v>3.4699999999999998E-4</v>
      </c>
      <c r="AQ112" s="1">
        <v>0</v>
      </c>
      <c r="AR112" s="1">
        <v>3.2600000000000001E-4</v>
      </c>
      <c r="AS112" s="1">
        <v>0</v>
      </c>
      <c r="AT112" s="1">
        <v>5.9500000000000003E-5</v>
      </c>
      <c r="AU112" s="1">
        <v>0</v>
      </c>
      <c r="AV112" s="1">
        <v>1E-8</v>
      </c>
      <c r="AW112" s="1">
        <v>0</v>
      </c>
      <c r="AX112" s="1">
        <v>1E-8</v>
      </c>
      <c r="AY112" s="1">
        <v>0</v>
      </c>
      <c r="AZ112" s="1">
        <v>5.1E-5</v>
      </c>
      <c r="BA112" s="1">
        <v>0</v>
      </c>
      <c r="BB112" s="1">
        <v>1E-8</v>
      </c>
      <c r="BC112" s="1">
        <v>0</v>
      </c>
      <c r="BD112" s="1">
        <v>5.1E-5</v>
      </c>
      <c r="BE112" s="1">
        <v>0</v>
      </c>
      <c r="BF112" s="1">
        <v>1E-8</v>
      </c>
      <c r="BG112" s="1">
        <v>0</v>
      </c>
      <c r="BH112" s="1">
        <v>1.35E-4</v>
      </c>
      <c r="BI112" s="1">
        <v>0</v>
      </c>
      <c r="BJ112" s="1">
        <v>1.25E-4</v>
      </c>
      <c r="BK112" s="1">
        <v>0</v>
      </c>
      <c r="BL112" s="1">
        <v>4.8699999999999998E-5</v>
      </c>
      <c r="BM112" s="1">
        <v>0</v>
      </c>
      <c r="BN112" s="1">
        <v>2.55E-5</v>
      </c>
      <c r="BO112" s="1">
        <v>0</v>
      </c>
      <c r="BP112" s="1">
        <v>2.9099999999999999E-5</v>
      </c>
      <c r="BQ112" s="5"/>
    </row>
    <row r="113" spans="1:72" s="3" customFormat="1" ht="12.95" customHeight="1" x14ac:dyDescent="0.2">
      <c r="A113" s="8" t="s">
        <v>41</v>
      </c>
      <c r="B113" s="9">
        <v>5.1900000000000002E-2</v>
      </c>
      <c r="C113" s="9"/>
      <c r="D113" s="9">
        <v>1.21E-2</v>
      </c>
      <c r="E113" s="1">
        <v>3.96E-3</v>
      </c>
      <c r="F113" s="1">
        <v>0.17499999999999999</v>
      </c>
      <c r="G113" s="1">
        <v>2.19</v>
      </c>
      <c r="H113" s="7">
        <v>1.95E-2</v>
      </c>
      <c r="I113" s="1">
        <v>0.85799999999999998</v>
      </c>
      <c r="J113" s="1">
        <v>1.0500000000000001E-2</v>
      </c>
      <c r="K113" s="1">
        <v>2.75</v>
      </c>
      <c r="L113" s="1">
        <v>6.8999999999999999E-3</v>
      </c>
      <c r="M113" s="1">
        <v>0.155</v>
      </c>
      <c r="N113" s="1">
        <v>1.15E-3</v>
      </c>
      <c r="O113" s="1">
        <v>0.90500000000000003</v>
      </c>
      <c r="P113" s="1">
        <v>3.8800000000000002E-3</v>
      </c>
      <c r="Q113" s="1">
        <v>2.0300000000000001E-3</v>
      </c>
      <c r="R113" s="1">
        <v>1.4799999999999999E-4</v>
      </c>
      <c r="S113" s="1">
        <v>7.3200000000000001E-3</v>
      </c>
      <c r="T113" s="1">
        <v>5.4900000000000001E-4</v>
      </c>
      <c r="U113" s="1">
        <v>7.0499999999999998E-3</v>
      </c>
      <c r="V113" s="1">
        <v>5.8299999999999997E-4</v>
      </c>
      <c r="W113" s="1">
        <v>4.1E-5</v>
      </c>
      <c r="X113" s="1">
        <v>1.06E-4</v>
      </c>
      <c r="Y113" s="1">
        <v>1.4200000000000001E-4</v>
      </c>
      <c r="Z113" s="1">
        <v>4.9200000000000003E-5</v>
      </c>
      <c r="AA113" s="1">
        <v>1.7699999999999999E-4</v>
      </c>
      <c r="AB113" s="1">
        <v>5.7500000000000002E-5</v>
      </c>
      <c r="AC113" s="1">
        <v>1.2799999999999999E-4</v>
      </c>
      <c r="AD113" s="1">
        <v>2.4699999999999999E-4</v>
      </c>
      <c r="AE113" s="1">
        <v>4.37E-4</v>
      </c>
      <c r="AF113" s="1">
        <v>2.03E-4</v>
      </c>
      <c r="AG113" s="1">
        <v>0</v>
      </c>
      <c r="AH113" s="1">
        <v>4.08E-4</v>
      </c>
      <c r="AI113" s="1">
        <v>0</v>
      </c>
      <c r="AJ113" s="1">
        <v>2.2900000000000001E-4</v>
      </c>
      <c r="AK113" s="1">
        <v>0</v>
      </c>
      <c r="AL113" s="1">
        <v>2.5399999999999999E-4</v>
      </c>
      <c r="AM113" s="1">
        <v>0</v>
      </c>
      <c r="AN113" s="1">
        <v>1.2800000000000001E-3</v>
      </c>
      <c r="AO113" s="1">
        <v>0</v>
      </c>
      <c r="AP113" s="1">
        <v>1.2800000000000001E-3</v>
      </c>
      <c r="AQ113" s="1">
        <v>0</v>
      </c>
      <c r="AR113" s="1">
        <v>1.5899999999999999E-4</v>
      </c>
      <c r="AS113" s="1">
        <v>0</v>
      </c>
      <c r="AT113" s="1">
        <v>2.1100000000000001E-5</v>
      </c>
      <c r="AU113" s="1">
        <v>0</v>
      </c>
      <c r="AV113" s="1">
        <v>1E-8</v>
      </c>
      <c r="AW113" s="1">
        <v>0</v>
      </c>
      <c r="AX113" s="1">
        <v>1E-8</v>
      </c>
      <c r="AY113" s="1">
        <v>0</v>
      </c>
      <c r="AZ113" s="1">
        <v>2.5000000000000001E-5</v>
      </c>
      <c r="BA113" s="1">
        <v>0</v>
      </c>
      <c r="BB113" s="1">
        <v>1E-8</v>
      </c>
      <c r="BC113" s="1">
        <v>0</v>
      </c>
      <c r="BD113" s="1">
        <v>2.5000000000000001E-5</v>
      </c>
      <c r="BE113" s="1">
        <v>0</v>
      </c>
      <c r="BF113" s="1">
        <v>1E-8</v>
      </c>
      <c r="BG113" s="1">
        <v>0</v>
      </c>
      <c r="BH113" s="1">
        <v>6.6099999999999994E-5</v>
      </c>
      <c r="BI113" s="1">
        <v>0</v>
      </c>
      <c r="BJ113" s="1">
        <v>6.1500000000000004E-5</v>
      </c>
      <c r="BK113" s="1">
        <v>0</v>
      </c>
      <c r="BL113" s="1">
        <v>2.3799999999999999E-5</v>
      </c>
      <c r="BM113" s="1">
        <v>0</v>
      </c>
      <c r="BN113" s="1">
        <v>1.2500000000000001E-5</v>
      </c>
      <c r="BO113" s="1">
        <v>2.57E-6</v>
      </c>
      <c r="BP113" s="1">
        <v>1.8300000000000001E-5</v>
      </c>
      <c r="BQ113" s="5"/>
    </row>
    <row r="114" spans="1:72" s="3" customFormat="1" ht="12.95" customHeight="1" x14ac:dyDescent="0.2">
      <c r="A114" s="8" t="s">
        <v>42</v>
      </c>
      <c r="B114" s="9">
        <v>8.3000000000000004E-2</v>
      </c>
      <c r="C114" s="9"/>
      <c r="D114" s="9">
        <v>5.2900000000000003E-2</v>
      </c>
      <c r="E114" s="1">
        <v>0</v>
      </c>
      <c r="F114" s="1">
        <v>0.55000000000000004</v>
      </c>
      <c r="G114" s="1">
        <v>2.06</v>
      </c>
      <c r="H114" s="7">
        <v>3.44E-2</v>
      </c>
      <c r="I114" s="1">
        <v>0.78800000000000003</v>
      </c>
      <c r="J114" s="1">
        <v>2.4500000000000001E-2</v>
      </c>
      <c r="K114" s="1">
        <v>0.78900000000000003</v>
      </c>
      <c r="L114" s="1">
        <v>6.5700000000000003E-3</v>
      </c>
      <c r="M114" s="1">
        <v>0.53900000000000003</v>
      </c>
      <c r="N114" s="1">
        <v>4.0899999999999999E-3</v>
      </c>
      <c r="O114" s="1">
        <v>0.86599999999999999</v>
      </c>
      <c r="P114" s="1">
        <v>9.4299999999999991E-3</v>
      </c>
      <c r="Q114" s="1">
        <v>5.11E-2</v>
      </c>
      <c r="R114" s="1">
        <v>2.8E-3</v>
      </c>
      <c r="S114" s="1">
        <v>1E-8</v>
      </c>
      <c r="T114" s="1">
        <v>3.2200000000000002E-4</v>
      </c>
      <c r="U114" s="1">
        <v>1E-8</v>
      </c>
      <c r="V114" s="1">
        <v>3.7199999999999999E-4</v>
      </c>
      <c r="W114" s="1">
        <v>0</v>
      </c>
      <c r="X114" s="1">
        <v>3.86E-4</v>
      </c>
      <c r="Y114" s="1">
        <v>2.4000000000000001E-4</v>
      </c>
      <c r="Z114" s="1">
        <v>1.5100000000000001E-4</v>
      </c>
      <c r="AA114" s="1">
        <v>4.1100000000000002E-4</v>
      </c>
      <c r="AB114" s="1">
        <v>1.7799999999999999E-4</v>
      </c>
      <c r="AC114" s="1">
        <v>1.1999999999999999E-3</v>
      </c>
      <c r="AD114" s="1">
        <v>9.7900000000000005E-4</v>
      </c>
      <c r="AE114" s="1">
        <v>4.6699999999999997E-3</v>
      </c>
      <c r="AF114" s="1">
        <v>1.23E-3</v>
      </c>
      <c r="AG114" s="1">
        <v>2.2300000000000002E-3</v>
      </c>
      <c r="AH114" s="1">
        <v>1.64E-3</v>
      </c>
      <c r="AI114" s="1">
        <v>4.4099999999999999E-4</v>
      </c>
      <c r="AJ114" s="1">
        <v>8.8199999999999997E-4</v>
      </c>
      <c r="AK114" s="1">
        <v>2.7399999999999999E-4</v>
      </c>
      <c r="AL114" s="1">
        <v>9.5699999999999995E-4</v>
      </c>
      <c r="AM114" s="1">
        <v>0</v>
      </c>
      <c r="AN114" s="1">
        <v>1.0399999999999999E-3</v>
      </c>
      <c r="AO114" s="1">
        <v>0</v>
      </c>
      <c r="AP114" s="1">
        <v>1.0399999999999999E-3</v>
      </c>
      <c r="AQ114" s="1">
        <v>0</v>
      </c>
      <c r="AR114" s="1">
        <v>5.8799999999999998E-4</v>
      </c>
      <c r="AS114" s="1">
        <v>0</v>
      </c>
      <c r="AT114" s="1">
        <v>9.1399999999999999E-5</v>
      </c>
      <c r="AU114" s="1">
        <v>0</v>
      </c>
      <c r="AV114" s="1">
        <v>1E-8</v>
      </c>
      <c r="AW114" s="1">
        <v>0</v>
      </c>
      <c r="AX114" s="1">
        <v>1E-8</v>
      </c>
      <c r="AY114" s="1">
        <v>0</v>
      </c>
      <c r="AZ114" s="1">
        <v>9.2299999999999994E-5</v>
      </c>
      <c r="BA114" s="1">
        <v>0</v>
      </c>
      <c r="BB114" s="1">
        <v>1E-8</v>
      </c>
      <c r="BC114" s="1">
        <v>6.97E-5</v>
      </c>
      <c r="BD114" s="1">
        <v>9.3399999999999993E-5</v>
      </c>
      <c r="BE114" s="1">
        <v>0</v>
      </c>
      <c r="BF114" s="1">
        <v>1E-8</v>
      </c>
      <c r="BG114" s="1">
        <v>9.3300000000000005E-5</v>
      </c>
      <c r="BH114" s="1">
        <v>2.5399999999999999E-4</v>
      </c>
      <c r="BI114" s="1">
        <v>8.8999999999999995E-5</v>
      </c>
      <c r="BJ114" s="1">
        <v>2.3699999999999999E-4</v>
      </c>
      <c r="BK114" s="1">
        <v>1.4E-5</v>
      </c>
      <c r="BL114" s="1">
        <v>9.2E-5</v>
      </c>
      <c r="BM114" s="1">
        <v>0</v>
      </c>
      <c r="BN114" s="1">
        <v>4.6199999999999998E-5</v>
      </c>
      <c r="BO114" s="1">
        <v>9.4599999999999996E-5</v>
      </c>
      <c r="BP114" s="1">
        <v>7.9300000000000003E-5</v>
      </c>
      <c r="BQ114" s="5"/>
    </row>
    <row r="115" spans="1:72" s="3" customFormat="1" ht="12" customHeight="1" x14ac:dyDescent="0.2">
      <c r="A115" s="6" t="s">
        <v>43</v>
      </c>
      <c r="B115" s="9">
        <v>4.8899999999999999E-2</v>
      </c>
      <c r="C115" s="9"/>
      <c r="D115" s="9">
        <v>4.8099999999999997E-2</v>
      </c>
      <c r="E115" s="9">
        <v>0</v>
      </c>
      <c r="F115" s="1">
        <v>0.84499999999999997</v>
      </c>
      <c r="G115" s="1">
        <v>3.42</v>
      </c>
      <c r="H115" s="7">
        <v>3.8600000000000002E-2</v>
      </c>
      <c r="I115" s="1">
        <v>1.17</v>
      </c>
      <c r="J115" s="1">
        <v>2.3E-2</v>
      </c>
      <c r="K115" s="1">
        <v>0.94799999999999995</v>
      </c>
      <c r="L115" s="1">
        <v>5.8799999999999998E-3</v>
      </c>
      <c r="M115" s="1">
        <v>0.99399999999999999</v>
      </c>
      <c r="N115" s="1">
        <v>4.6100000000000004E-3</v>
      </c>
      <c r="O115" s="1">
        <v>0.51</v>
      </c>
      <c r="P115" s="1">
        <v>7.4200000000000004E-3</v>
      </c>
      <c r="Q115" s="1">
        <v>3.1199999999999999E-3</v>
      </c>
      <c r="R115" s="1">
        <v>3.4600000000000001E-4</v>
      </c>
      <c r="S115" s="1">
        <v>1E-8</v>
      </c>
      <c r="T115" s="1">
        <v>4.8099999999999998E-4</v>
      </c>
      <c r="U115" s="1">
        <v>1E-8</v>
      </c>
      <c r="V115" s="1">
        <v>3.0699999999999998E-4</v>
      </c>
      <c r="W115" s="1">
        <v>4.9200000000000003E-4</v>
      </c>
      <c r="X115" s="1">
        <v>3.4299999999999999E-4</v>
      </c>
      <c r="Y115" s="1">
        <v>3.5399999999999999E-4</v>
      </c>
      <c r="Z115" s="1">
        <v>1.3899999999999999E-4</v>
      </c>
      <c r="AA115" s="1">
        <v>4.0000000000000002E-4</v>
      </c>
      <c r="AB115" s="1">
        <v>1.54E-4</v>
      </c>
      <c r="AC115" s="1">
        <v>3.2799999999999999E-3</v>
      </c>
      <c r="AD115" s="1">
        <v>1.1100000000000001E-3</v>
      </c>
      <c r="AE115" s="1">
        <v>3.1099999999999999E-3</v>
      </c>
      <c r="AF115" s="1">
        <v>8.8400000000000002E-4</v>
      </c>
      <c r="AG115" s="1">
        <v>6.3100000000000005E-4</v>
      </c>
      <c r="AH115" s="1">
        <v>1.2600000000000001E-3</v>
      </c>
      <c r="AI115" s="1">
        <v>2.4399999999999999E-3</v>
      </c>
      <c r="AJ115" s="1">
        <v>9.2699999999999998E-4</v>
      </c>
      <c r="AK115" s="1">
        <v>1.3699999999999999E-3</v>
      </c>
      <c r="AL115" s="1">
        <v>8.5400000000000005E-4</v>
      </c>
      <c r="AM115" s="1">
        <v>0</v>
      </c>
      <c r="AN115" s="1">
        <v>5.3099999999999996E-3</v>
      </c>
      <c r="AO115" s="1">
        <v>0</v>
      </c>
      <c r="AP115" s="1">
        <v>5.3099999999999996E-3</v>
      </c>
      <c r="AQ115" s="1">
        <v>0</v>
      </c>
      <c r="AR115" s="1">
        <v>4.7800000000000002E-4</v>
      </c>
      <c r="AS115" s="1">
        <v>0</v>
      </c>
      <c r="AT115" s="1">
        <v>6.3499999999999999E-5</v>
      </c>
      <c r="AU115" s="1">
        <v>0</v>
      </c>
      <c r="AV115" s="1">
        <v>1E-8</v>
      </c>
      <c r="AW115" s="1">
        <v>0</v>
      </c>
      <c r="AX115" s="1">
        <v>1E-8</v>
      </c>
      <c r="AY115" s="1">
        <v>0</v>
      </c>
      <c r="AZ115" s="1">
        <v>7.5099999999999996E-5</v>
      </c>
      <c r="BA115" s="1">
        <v>0</v>
      </c>
      <c r="BB115" s="1">
        <v>1E-8</v>
      </c>
      <c r="BC115" s="1">
        <v>5.6400000000000002E-5</v>
      </c>
      <c r="BD115" s="1">
        <v>7.5900000000000002E-5</v>
      </c>
      <c r="BE115" s="1">
        <v>0</v>
      </c>
      <c r="BF115" s="1">
        <v>1E-8</v>
      </c>
      <c r="BG115" s="1">
        <v>0</v>
      </c>
      <c r="BH115" s="1">
        <v>1.9900000000000001E-4</v>
      </c>
      <c r="BI115" s="1">
        <v>0</v>
      </c>
      <c r="BJ115" s="1">
        <v>1.8599999999999999E-4</v>
      </c>
      <c r="BK115" s="1">
        <v>0</v>
      </c>
      <c r="BL115" s="1">
        <v>7.1600000000000006E-5</v>
      </c>
      <c r="BM115" s="1">
        <v>0</v>
      </c>
      <c r="BN115" s="1">
        <v>3.7499999999999997E-5</v>
      </c>
      <c r="BO115" s="1">
        <v>0</v>
      </c>
      <c r="BP115" s="1">
        <v>4.2799999999999997E-5</v>
      </c>
      <c r="BQ115" s="5"/>
    </row>
    <row r="116" spans="1:72" s="3" customFormat="1" ht="12.95" customHeight="1" x14ac:dyDescent="0.2">
      <c r="A116" s="6" t="s">
        <v>44</v>
      </c>
      <c r="B116" s="9">
        <v>3.0599999999999999E-2</v>
      </c>
      <c r="C116" s="9"/>
      <c r="D116" s="9">
        <v>7.3499999999999996E-2</v>
      </c>
      <c r="E116" s="1">
        <v>0</v>
      </c>
      <c r="F116" s="1">
        <v>2.19</v>
      </c>
      <c r="G116" s="1">
        <v>7.12</v>
      </c>
      <c r="H116" s="7">
        <v>0.13500000000000001</v>
      </c>
      <c r="I116" s="1">
        <v>2.73</v>
      </c>
      <c r="J116" s="1">
        <v>9.8699999999999996E-2</v>
      </c>
      <c r="K116" s="1">
        <v>0.39900000000000002</v>
      </c>
      <c r="L116" s="1">
        <v>2.2100000000000002E-2</v>
      </c>
      <c r="M116" s="1">
        <v>1.08</v>
      </c>
      <c r="N116" s="1">
        <v>1.4999999999999999E-2</v>
      </c>
      <c r="O116" s="1">
        <v>2.2400000000000002</v>
      </c>
      <c r="P116" s="1">
        <v>3.7100000000000001E-2</v>
      </c>
      <c r="Q116" s="1">
        <v>7.7000000000000002E-3</v>
      </c>
      <c r="R116" s="1">
        <v>9.7599999999999998E-4</v>
      </c>
      <c r="S116" s="1">
        <v>9.1400000000000006E-3</v>
      </c>
      <c r="T116" s="1">
        <v>1E-3</v>
      </c>
      <c r="U116" s="1">
        <v>1.1599999999999999E-2</v>
      </c>
      <c r="V116" s="1">
        <v>1.5299999999999999E-3</v>
      </c>
      <c r="W116" s="1">
        <v>0</v>
      </c>
      <c r="X116" s="1">
        <v>1.5900000000000001E-3</v>
      </c>
      <c r="Y116" s="1">
        <v>0</v>
      </c>
      <c r="Z116" s="1">
        <v>5.7499999999999999E-4</v>
      </c>
      <c r="AA116" s="1">
        <v>0</v>
      </c>
      <c r="AB116" s="1">
        <v>5.7899999999999998E-4</v>
      </c>
      <c r="AC116" s="1">
        <v>0</v>
      </c>
      <c r="AD116" s="1">
        <v>3.5500000000000002E-3</v>
      </c>
      <c r="AE116" s="1">
        <v>9.8799999999999999E-3</v>
      </c>
      <c r="AF116" s="1">
        <v>3.5500000000000002E-3</v>
      </c>
      <c r="AG116" s="1">
        <v>3.0500000000000002E-3</v>
      </c>
      <c r="AH116" s="1">
        <v>6.4000000000000003E-3</v>
      </c>
      <c r="AI116" s="1">
        <v>0</v>
      </c>
      <c r="AJ116" s="1">
        <v>3.5100000000000001E-3</v>
      </c>
      <c r="AK116" s="1">
        <v>0</v>
      </c>
      <c r="AL116" s="1">
        <v>3.8999999999999998E-3</v>
      </c>
      <c r="AM116" s="1">
        <v>0</v>
      </c>
      <c r="AN116" s="1">
        <v>7.6499999999999995E-4</v>
      </c>
      <c r="AO116" s="1">
        <v>0</v>
      </c>
      <c r="AP116" s="1">
        <v>7.6499999999999995E-4</v>
      </c>
      <c r="AQ116" s="1">
        <v>0</v>
      </c>
      <c r="AR116" s="1">
        <v>2.4299999999999999E-3</v>
      </c>
      <c r="AS116" s="1">
        <v>0</v>
      </c>
      <c r="AT116" s="1">
        <v>3.2299999999999999E-4</v>
      </c>
      <c r="AU116" s="1">
        <v>0</v>
      </c>
      <c r="AV116" s="1">
        <v>1E-8</v>
      </c>
      <c r="AW116" s="1">
        <v>0</v>
      </c>
      <c r="AX116" s="1">
        <v>1E-8</v>
      </c>
      <c r="AY116" s="1">
        <v>0</v>
      </c>
      <c r="AZ116" s="1">
        <v>3.8200000000000002E-4</v>
      </c>
      <c r="BA116" s="1">
        <v>0</v>
      </c>
      <c r="BB116" s="1">
        <v>1E-8</v>
      </c>
      <c r="BC116" s="1">
        <v>0</v>
      </c>
      <c r="BD116" s="1">
        <v>3.8200000000000002E-4</v>
      </c>
      <c r="BE116" s="1">
        <v>0</v>
      </c>
      <c r="BF116" s="1">
        <v>1E-8</v>
      </c>
      <c r="BG116" s="1">
        <v>0</v>
      </c>
      <c r="BH116" s="1">
        <v>1.01E-3</v>
      </c>
      <c r="BI116" s="1">
        <v>0</v>
      </c>
      <c r="BJ116" s="1">
        <v>9.3499999999999996E-4</v>
      </c>
      <c r="BK116" s="1">
        <v>0</v>
      </c>
      <c r="BL116" s="1">
        <v>3.6400000000000001E-4</v>
      </c>
      <c r="BM116" s="1">
        <v>0</v>
      </c>
      <c r="BN116" s="1">
        <v>1.9100000000000001E-4</v>
      </c>
      <c r="BO116" s="1">
        <v>0</v>
      </c>
      <c r="BP116" s="1">
        <v>2.1800000000000001E-4</v>
      </c>
      <c r="BQ116" s="5"/>
    </row>
    <row r="117" spans="1:72" s="3" customFormat="1" ht="12.95" customHeight="1" x14ac:dyDescent="0.2">
      <c r="A117" s="8" t="s">
        <v>45</v>
      </c>
      <c r="B117" s="9">
        <v>2.3300000000000001E-2</v>
      </c>
      <c r="C117" s="9"/>
      <c r="D117" s="9">
        <v>1.5900000000000001E-2</v>
      </c>
      <c r="E117" s="9">
        <v>3.7399999999999998E-3</v>
      </c>
      <c r="F117" s="9">
        <v>0.56799999999999995</v>
      </c>
      <c r="G117" s="1">
        <v>9.99</v>
      </c>
      <c r="H117" s="7">
        <v>7.6700000000000004E-2</v>
      </c>
      <c r="I117" s="1">
        <v>2.8</v>
      </c>
      <c r="J117" s="1">
        <v>2.8799999999999999E-2</v>
      </c>
      <c r="K117" s="1">
        <v>0.48199999999999998</v>
      </c>
      <c r="L117" s="1">
        <v>3.8999999999999998E-3</v>
      </c>
      <c r="M117" s="36">
        <v>0.82199999999999995</v>
      </c>
      <c r="N117" s="1">
        <v>3.5699999999999998E-3</v>
      </c>
      <c r="O117" s="1">
        <v>1.88</v>
      </c>
      <c r="P117" s="1">
        <v>8.3099999999999997E-3</v>
      </c>
      <c r="Q117" s="1">
        <v>3.0100000000000001E-3</v>
      </c>
      <c r="R117" s="1">
        <v>2.2000000000000001E-4</v>
      </c>
      <c r="S117" s="1">
        <v>2.4199999999999999E-2</v>
      </c>
      <c r="T117" s="1">
        <v>1.7899999999999999E-3</v>
      </c>
      <c r="U117" s="1">
        <v>5.3099999999999996E-3</v>
      </c>
      <c r="V117" s="1">
        <v>5.0199999999999995E-4</v>
      </c>
      <c r="W117" s="1">
        <v>1.2999999999999999E-3</v>
      </c>
      <c r="X117" s="1">
        <v>3.7100000000000002E-4</v>
      </c>
      <c r="Y117" s="1">
        <v>1.4899999999999999E-4</v>
      </c>
      <c r="Z117" s="1">
        <v>9.0400000000000002E-5</v>
      </c>
      <c r="AA117" s="1">
        <v>1.2400000000000001E-4</v>
      </c>
      <c r="AB117" s="1">
        <v>9.2800000000000006E-5</v>
      </c>
      <c r="AC117" s="1">
        <v>0</v>
      </c>
      <c r="AD117" s="1">
        <v>5.1099999999999995E-4</v>
      </c>
      <c r="AE117" s="1">
        <v>0</v>
      </c>
      <c r="AF117" s="1">
        <v>3.5E-4</v>
      </c>
      <c r="AG117" s="1">
        <v>0</v>
      </c>
      <c r="AH117" s="1">
        <v>8.9599999999999999E-4</v>
      </c>
      <c r="AI117" s="1">
        <v>0</v>
      </c>
      <c r="AJ117" s="1">
        <v>5.1099999999999995E-4</v>
      </c>
      <c r="AK117" s="1">
        <v>1.06E-4</v>
      </c>
      <c r="AL117" s="1">
        <v>5.6599999999999999E-4</v>
      </c>
      <c r="AM117" s="1">
        <v>0</v>
      </c>
      <c r="AN117" s="1">
        <v>9.8700000000000004E-6</v>
      </c>
      <c r="AO117" s="1">
        <v>0</v>
      </c>
      <c r="AP117" s="1">
        <v>1E-8</v>
      </c>
      <c r="AQ117" s="1">
        <v>0</v>
      </c>
      <c r="AR117" s="1">
        <v>3.5300000000000002E-4</v>
      </c>
      <c r="AS117" s="1">
        <v>1.73E-4</v>
      </c>
      <c r="AT117" s="1">
        <v>9.1600000000000004E-5</v>
      </c>
      <c r="AU117" s="1">
        <v>0</v>
      </c>
      <c r="AV117" s="1">
        <v>1E-8</v>
      </c>
      <c r="AW117" s="1">
        <v>0</v>
      </c>
      <c r="AX117" s="1">
        <v>1E-8</v>
      </c>
      <c r="AY117" s="1">
        <v>0</v>
      </c>
      <c r="AZ117" s="1">
        <v>5.49E-5</v>
      </c>
      <c r="BA117" s="1">
        <v>0</v>
      </c>
      <c r="BB117" s="1">
        <v>1E-8</v>
      </c>
      <c r="BC117" s="1">
        <v>0</v>
      </c>
      <c r="BD117" s="1">
        <v>5.49E-5</v>
      </c>
      <c r="BE117" s="1">
        <v>0</v>
      </c>
      <c r="BF117" s="1">
        <v>1E-8</v>
      </c>
      <c r="BG117" s="1">
        <v>0</v>
      </c>
      <c r="BH117" s="1">
        <v>1.45E-4</v>
      </c>
      <c r="BI117" s="1">
        <v>0</v>
      </c>
      <c r="BJ117" s="1">
        <v>1.35E-4</v>
      </c>
      <c r="BK117" s="1">
        <v>0</v>
      </c>
      <c r="BL117" s="1">
        <v>5.2299999999999997E-5</v>
      </c>
      <c r="BM117" s="1">
        <v>0</v>
      </c>
      <c r="BN117" s="1">
        <v>2.7399999999999999E-5</v>
      </c>
      <c r="BO117" s="1">
        <v>0</v>
      </c>
      <c r="BP117" s="1">
        <v>3.1300000000000002E-5</v>
      </c>
      <c r="BQ117" s="5"/>
    </row>
    <row r="118" spans="1:72" s="3" customFormat="1" ht="12.95" customHeight="1" x14ac:dyDescent="0.2">
      <c r="A118" s="8" t="s">
        <v>46</v>
      </c>
      <c r="B118" s="9">
        <v>0.126</v>
      </c>
      <c r="C118" s="9"/>
      <c r="D118" s="9">
        <v>2.52E-2</v>
      </c>
      <c r="E118" s="9">
        <v>7.46E-2</v>
      </c>
      <c r="F118" s="1">
        <v>7.4599999999999996E-3</v>
      </c>
      <c r="G118" s="1">
        <v>0.79200000000000004</v>
      </c>
      <c r="H118" s="7">
        <v>7.9200000000000007E-2</v>
      </c>
      <c r="I118" s="1">
        <v>0.27500000000000002</v>
      </c>
      <c r="J118" s="1">
        <v>2.75E-2</v>
      </c>
      <c r="K118" s="1">
        <v>0</v>
      </c>
      <c r="L118" s="1">
        <v>1E-8</v>
      </c>
      <c r="M118" s="1">
        <v>0</v>
      </c>
      <c r="N118" s="1">
        <v>1E-8</v>
      </c>
      <c r="O118" s="1">
        <v>0</v>
      </c>
      <c r="P118" s="1">
        <v>1E-8</v>
      </c>
      <c r="Q118" s="1">
        <v>0</v>
      </c>
      <c r="R118" s="1">
        <v>1E-8</v>
      </c>
      <c r="S118" s="1">
        <v>0</v>
      </c>
      <c r="T118" s="1">
        <v>1E-8</v>
      </c>
      <c r="U118" s="1">
        <v>0</v>
      </c>
      <c r="V118" s="1">
        <v>1E-8</v>
      </c>
      <c r="W118" s="1">
        <v>1.8000000000000001E-4</v>
      </c>
      <c r="X118" s="1">
        <v>3.6000000000000001E-5</v>
      </c>
      <c r="Y118" s="1">
        <v>1.94E-4</v>
      </c>
      <c r="Z118" s="1">
        <v>3.8800000000000001E-5</v>
      </c>
      <c r="AA118" s="1">
        <v>2.33E-4</v>
      </c>
      <c r="AB118" s="1">
        <v>4.6699999999999997E-5</v>
      </c>
      <c r="AC118" s="1">
        <v>1.55E-4</v>
      </c>
      <c r="AD118" s="1">
        <v>3.1000000000000001E-5</v>
      </c>
      <c r="AE118" s="1">
        <v>4.4700000000000002E-4</v>
      </c>
      <c r="AF118" s="1">
        <v>8.9400000000000005E-5</v>
      </c>
      <c r="AG118" s="1">
        <v>1.26E-4</v>
      </c>
      <c r="AH118" s="1">
        <v>2.5199999999999999E-5</v>
      </c>
      <c r="AI118" s="1">
        <v>1.37E-4</v>
      </c>
      <c r="AJ118" s="1">
        <v>2.73E-5</v>
      </c>
      <c r="AK118" s="1">
        <v>5.1400000000000003E-5</v>
      </c>
      <c r="AL118" s="1">
        <v>1.03E-5</v>
      </c>
      <c r="AM118" s="1">
        <v>4.9400000000000001E-5</v>
      </c>
      <c r="AN118" s="1">
        <v>2.02E-5</v>
      </c>
      <c r="AO118" s="1">
        <v>4.1999999999999998E-5</v>
      </c>
      <c r="AP118" s="1">
        <v>8.3899999999999993E-6</v>
      </c>
      <c r="AQ118" s="1">
        <v>0</v>
      </c>
      <c r="AR118" s="1">
        <v>1E-8</v>
      </c>
      <c r="AS118" s="1">
        <v>0</v>
      </c>
      <c r="AT118" s="1">
        <v>1E-8</v>
      </c>
      <c r="AU118" s="1">
        <v>0</v>
      </c>
      <c r="AV118" s="1">
        <v>1E-8</v>
      </c>
      <c r="AW118" s="1">
        <v>0</v>
      </c>
      <c r="AX118" s="1">
        <v>1E-8</v>
      </c>
      <c r="AY118" s="1">
        <v>0</v>
      </c>
      <c r="AZ118" s="1">
        <v>1E-8</v>
      </c>
      <c r="BA118" s="1">
        <v>0</v>
      </c>
      <c r="BB118" s="1">
        <v>1E-8</v>
      </c>
      <c r="BC118" s="1">
        <v>0</v>
      </c>
      <c r="BD118" s="1">
        <v>1E-8</v>
      </c>
      <c r="BE118" s="1">
        <v>0</v>
      </c>
      <c r="BF118" s="1">
        <v>1E-8</v>
      </c>
      <c r="BG118" s="1">
        <v>0</v>
      </c>
      <c r="BH118" s="1">
        <v>1E-8</v>
      </c>
      <c r="BI118" s="1">
        <v>0</v>
      </c>
      <c r="BJ118" s="1">
        <v>1E-8</v>
      </c>
      <c r="BK118" s="1">
        <v>0</v>
      </c>
      <c r="BL118" s="1">
        <v>1E-8</v>
      </c>
      <c r="BM118" s="1">
        <v>0</v>
      </c>
      <c r="BN118" s="1">
        <v>1E-8</v>
      </c>
      <c r="BO118" s="1">
        <v>0</v>
      </c>
      <c r="BP118" s="1">
        <v>1E-8</v>
      </c>
      <c r="BQ118" s="5"/>
    </row>
    <row r="119" spans="1:72" s="3" customFormat="1" ht="12.95" customHeight="1" x14ac:dyDescent="0.2">
      <c r="A119" s="8" t="s">
        <v>47</v>
      </c>
      <c r="B119" s="9">
        <v>0.13600000000000001</v>
      </c>
      <c r="C119" s="9"/>
      <c r="D119" s="1">
        <v>2.8299999999999999E-2</v>
      </c>
      <c r="E119" s="1">
        <v>7.1099999999999997E-2</v>
      </c>
      <c r="F119" s="1">
        <v>7.11E-3</v>
      </c>
      <c r="G119" s="1">
        <v>1.1200000000000001</v>
      </c>
      <c r="H119" s="7">
        <v>0.112</v>
      </c>
      <c r="I119" s="36">
        <v>0.34100000000000003</v>
      </c>
      <c r="J119" s="1">
        <v>3.4099999999999998E-2</v>
      </c>
      <c r="K119" s="1">
        <v>0</v>
      </c>
      <c r="L119" s="1">
        <v>1E-8</v>
      </c>
      <c r="M119" s="1">
        <v>0</v>
      </c>
      <c r="N119" s="1">
        <v>1E-8</v>
      </c>
      <c r="O119" s="1">
        <v>0</v>
      </c>
      <c r="P119" s="1">
        <v>1E-8</v>
      </c>
      <c r="Q119" s="1">
        <v>0</v>
      </c>
      <c r="R119" s="1">
        <v>1E-8</v>
      </c>
      <c r="S119" s="1">
        <v>0</v>
      </c>
      <c r="T119" s="1">
        <v>1E-8</v>
      </c>
      <c r="U119" s="1">
        <v>0</v>
      </c>
      <c r="V119" s="1">
        <v>1E-8</v>
      </c>
      <c r="W119" s="1">
        <v>7.3800000000000005E-5</v>
      </c>
      <c r="X119" s="1">
        <v>1.4800000000000001E-5</v>
      </c>
      <c r="Y119" s="1">
        <v>6.9400000000000006E-5</v>
      </c>
      <c r="Z119" s="1">
        <v>1.3900000000000001E-5</v>
      </c>
      <c r="AA119" s="1">
        <v>1.45E-4</v>
      </c>
      <c r="AB119" s="1">
        <v>2.9E-5</v>
      </c>
      <c r="AC119" s="1">
        <v>7.9599999999999997E-5</v>
      </c>
      <c r="AD119" s="1">
        <v>1.59E-5</v>
      </c>
      <c r="AE119" s="1">
        <v>2.1100000000000001E-4</v>
      </c>
      <c r="AF119" s="1">
        <v>4.2200000000000003E-5</v>
      </c>
      <c r="AG119" s="1">
        <v>6.8100000000000002E-5</v>
      </c>
      <c r="AH119" s="1">
        <v>1.36E-5</v>
      </c>
      <c r="AI119" s="1">
        <v>1.6799999999999999E-4</v>
      </c>
      <c r="AJ119" s="1">
        <v>3.3599999999999997E-5</v>
      </c>
      <c r="AK119" s="1">
        <v>5.0300000000000003E-5</v>
      </c>
      <c r="AL119" s="1">
        <v>1.01E-5</v>
      </c>
      <c r="AM119" s="1">
        <v>1.01E-4</v>
      </c>
      <c r="AN119" s="1">
        <v>1.6200000000000001E-5</v>
      </c>
      <c r="AO119" s="1">
        <v>4.1999999999999998E-5</v>
      </c>
      <c r="AP119" s="1">
        <v>8.3899999999999993E-6</v>
      </c>
      <c r="AQ119" s="1">
        <v>7.7799999999999994E-5</v>
      </c>
      <c r="AR119" s="1">
        <v>1.56E-5</v>
      </c>
      <c r="AS119" s="1">
        <v>0</v>
      </c>
      <c r="AT119" s="1">
        <v>1E-8</v>
      </c>
      <c r="AU119" s="1">
        <v>0</v>
      </c>
      <c r="AV119" s="1">
        <v>1E-8</v>
      </c>
      <c r="AW119" s="1">
        <v>0</v>
      </c>
      <c r="AX119" s="1">
        <v>1E-8</v>
      </c>
      <c r="AY119" s="1">
        <v>0</v>
      </c>
      <c r="AZ119" s="1">
        <v>1E-8</v>
      </c>
      <c r="BA119" s="1">
        <v>0</v>
      </c>
      <c r="BB119" s="1">
        <v>1E-8</v>
      </c>
      <c r="BC119" s="1">
        <v>0</v>
      </c>
      <c r="BD119" s="1">
        <v>1E-8</v>
      </c>
      <c r="BE119" s="1">
        <v>0</v>
      </c>
      <c r="BF119" s="1">
        <v>1E-8</v>
      </c>
      <c r="BG119" s="1">
        <v>0</v>
      </c>
      <c r="BH119" s="1">
        <v>1E-8</v>
      </c>
      <c r="BI119" s="1">
        <v>0</v>
      </c>
      <c r="BJ119" s="1">
        <v>1E-8</v>
      </c>
      <c r="BK119" s="1">
        <v>0</v>
      </c>
      <c r="BL119" s="1">
        <v>1E-8</v>
      </c>
      <c r="BM119" s="1">
        <v>0</v>
      </c>
      <c r="BN119" s="1">
        <v>1E-8</v>
      </c>
      <c r="BO119" s="1">
        <v>0</v>
      </c>
      <c r="BP119" s="1">
        <v>1E-8</v>
      </c>
      <c r="BQ119" s="5"/>
    </row>
    <row r="120" spans="1:72" s="3" customFormat="1" ht="12" customHeight="1" x14ac:dyDescent="0.2">
      <c r="A120" s="6" t="s">
        <v>48</v>
      </c>
      <c r="B120" s="1">
        <v>0.13100000000000001</v>
      </c>
      <c r="C120" s="1"/>
      <c r="D120" s="1">
        <v>2.46E-2</v>
      </c>
      <c r="E120" s="1">
        <v>6.4100000000000004E-2</v>
      </c>
      <c r="F120" s="1">
        <v>6.4099999999999999E-3</v>
      </c>
      <c r="G120" s="1">
        <v>0.96099999999999997</v>
      </c>
      <c r="H120" s="7">
        <v>9.6100000000000005E-2</v>
      </c>
      <c r="I120" s="1">
        <v>0.30299999999999999</v>
      </c>
      <c r="J120" s="1">
        <v>3.0300000000000001E-2</v>
      </c>
      <c r="K120" s="1">
        <v>0</v>
      </c>
      <c r="L120" s="1">
        <v>1E-8</v>
      </c>
      <c r="M120" s="1">
        <v>0</v>
      </c>
      <c r="N120" s="1">
        <v>1E-8</v>
      </c>
      <c r="O120" s="1">
        <v>0</v>
      </c>
      <c r="P120" s="1">
        <v>1E-8</v>
      </c>
      <c r="Q120" s="1">
        <v>0</v>
      </c>
      <c r="R120" s="1">
        <v>1E-8</v>
      </c>
      <c r="S120" s="1">
        <v>0</v>
      </c>
      <c r="T120" s="1">
        <v>1E-8</v>
      </c>
      <c r="U120" s="1">
        <v>0</v>
      </c>
      <c r="V120" s="1">
        <v>1E-8</v>
      </c>
      <c r="W120" s="1">
        <v>1.18E-4</v>
      </c>
      <c r="X120" s="1">
        <v>2.37E-5</v>
      </c>
      <c r="Y120" s="1">
        <v>1.21E-4</v>
      </c>
      <c r="Z120" s="1">
        <v>2.4300000000000001E-5</v>
      </c>
      <c r="AA120" s="1">
        <v>1.83E-4</v>
      </c>
      <c r="AB120" s="1">
        <v>3.6600000000000002E-5</v>
      </c>
      <c r="AC120" s="1">
        <v>1.11E-4</v>
      </c>
      <c r="AD120" s="1">
        <v>2.23E-5</v>
      </c>
      <c r="AE120" s="1">
        <v>3.1E-4</v>
      </c>
      <c r="AF120" s="1">
        <v>6.2000000000000003E-5</v>
      </c>
      <c r="AG120" s="1">
        <v>9.2700000000000004E-5</v>
      </c>
      <c r="AH120" s="1">
        <v>1.8499999999999999E-5</v>
      </c>
      <c r="AI120" s="1">
        <v>1.5699999999999999E-4</v>
      </c>
      <c r="AJ120" s="1">
        <v>3.1399999999999998E-5</v>
      </c>
      <c r="AK120" s="1">
        <v>5.13E-5</v>
      </c>
      <c r="AL120" s="1">
        <v>1.03E-5</v>
      </c>
      <c r="AM120" s="1">
        <v>8.0900000000000001E-5</v>
      </c>
      <c r="AN120" s="1"/>
      <c r="AO120" s="1"/>
      <c r="AP120" s="1"/>
      <c r="AQ120" s="1">
        <v>7.7799999999999994E-5</v>
      </c>
      <c r="AR120" s="1">
        <v>1.56E-5</v>
      </c>
      <c r="AS120" s="1">
        <v>0</v>
      </c>
      <c r="AT120" s="1">
        <v>1E-8</v>
      </c>
      <c r="AU120" s="1">
        <v>0</v>
      </c>
      <c r="AV120" s="1">
        <v>1E-8</v>
      </c>
      <c r="AW120" s="1">
        <v>0</v>
      </c>
      <c r="AX120" s="1">
        <v>1E-8</v>
      </c>
      <c r="AY120" s="1">
        <v>0</v>
      </c>
      <c r="AZ120" s="1">
        <v>1E-8</v>
      </c>
      <c r="BA120" s="1">
        <v>0</v>
      </c>
      <c r="BB120" s="1">
        <v>1E-8</v>
      </c>
      <c r="BC120" s="1">
        <v>0</v>
      </c>
      <c r="BD120" s="1">
        <v>1E-8</v>
      </c>
      <c r="BE120" s="1">
        <v>0</v>
      </c>
      <c r="BF120" s="1">
        <v>1E-8</v>
      </c>
      <c r="BG120" s="1">
        <v>0</v>
      </c>
      <c r="BH120" s="1">
        <v>1E-8</v>
      </c>
      <c r="BI120" s="1">
        <v>0</v>
      </c>
      <c r="BJ120" s="1">
        <v>1E-8</v>
      </c>
      <c r="BK120" s="1">
        <v>0</v>
      </c>
      <c r="BL120" s="1">
        <v>1E-8</v>
      </c>
      <c r="BM120" s="1">
        <v>0</v>
      </c>
      <c r="BN120" s="1">
        <v>1E-8</v>
      </c>
      <c r="BO120" s="1">
        <v>0</v>
      </c>
      <c r="BP120" s="1">
        <v>1E-8</v>
      </c>
      <c r="BQ120" s="5"/>
    </row>
    <row r="121" spans="1:72" s="3" customFormat="1" ht="12" customHeight="1" x14ac:dyDescent="0.2">
      <c r="A121" s="6"/>
      <c r="B121" s="1"/>
      <c r="C121" s="1"/>
      <c r="D121" s="1"/>
      <c r="E121" s="1"/>
      <c r="F121" s="1"/>
      <c r="G121" s="1"/>
      <c r="H121" s="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O121" s="3">
        <v>1608</v>
      </c>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5"/>
      <c r="BR121" s="3" t="s">
        <v>62</v>
      </c>
    </row>
    <row r="122" spans="1:72" s="3" customFormat="1" ht="12" x14ac:dyDescent="0.2">
      <c r="A122" s="16" t="s">
        <v>53</v>
      </c>
      <c r="B122" s="3">
        <v>626</v>
      </c>
      <c r="E122" s="3">
        <v>797</v>
      </c>
      <c r="G122" s="3">
        <v>694</v>
      </c>
      <c r="I122" s="3">
        <v>292</v>
      </c>
      <c r="K122" s="3">
        <v>329</v>
      </c>
      <c r="M122" s="3">
        <v>715</v>
      </c>
      <c r="O122" s="3">
        <v>488</v>
      </c>
      <c r="Q122" s="3">
        <v>380</v>
      </c>
      <c r="S122" s="3">
        <v>300</v>
      </c>
      <c r="U122" s="3">
        <v>520</v>
      </c>
      <c r="W122" s="3">
        <v>1599</v>
      </c>
      <c r="Y122" s="3">
        <v>1600</v>
      </c>
      <c r="AA122" s="3">
        <v>1601</v>
      </c>
      <c r="AC122" s="3">
        <v>1602</v>
      </c>
      <c r="AE122" s="3">
        <v>1603</v>
      </c>
      <c r="AG122" s="3">
        <v>1604</v>
      </c>
      <c r="AI122" s="3">
        <v>1605</v>
      </c>
      <c r="AK122" s="3">
        <v>1606</v>
      </c>
      <c r="AM122" s="3">
        <v>1607</v>
      </c>
      <c r="AN122" s="3" t="s">
        <v>2</v>
      </c>
      <c r="AO122" s="3" t="s">
        <v>10</v>
      </c>
      <c r="AP122" s="3" t="s">
        <v>2</v>
      </c>
      <c r="AQ122" s="3">
        <v>1647</v>
      </c>
      <c r="AS122" s="3">
        <v>2364</v>
      </c>
      <c r="AU122" s="3">
        <v>955</v>
      </c>
      <c r="AW122" s="3">
        <v>1066</v>
      </c>
      <c r="AY122" s="3">
        <v>1724</v>
      </c>
      <c r="BA122" s="3">
        <v>1392</v>
      </c>
      <c r="BC122" s="3">
        <v>1726</v>
      </c>
      <c r="BE122" s="3">
        <v>2649</v>
      </c>
      <c r="BG122" s="3">
        <v>2660</v>
      </c>
      <c r="BI122" s="3">
        <v>1171</v>
      </c>
      <c r="BK122" s="3">
        <v>857</v>
      </c>
      <c r="BM122" s="3">
        <v>884</v>
      </c>
      <c r="BO122" s="3">
        <v>858</v>
      </c>
    </row>
    <row r="123" spans="1:72" s="3" customFormat="1" ht="12" x14ac:dyDescent="0.2">
      <c r="A123" s="16" t="s">
        <v>59</v>
      </c>
      <c r="B123" s="3" t="s">
        <v>60</v>
      </c>
      <c r="D123" s="3" t="s">
        <v>2</v>
      </c>
      <c r="E123" s="3" t="s">
        <v>23</v>
      </c>
      <c r="F123" s="3" t="s">
        <v>2</v>
      </c>
      <c r="G123" s="3" t="s">
        <v>24</v>
      </c>
      <c r="H123" s="3" t="s">
        <v>2</v>
      </c>
      <c r="I123" s="3" t="s">
        <v>25</v>
      </c>
      <c r="J123" s="3" t="s">
        <v>2</v>
      </c>
      <c r="K123" s="3" t="s">
        <v>26</v>
      </c>
      <c r="L123" s="3" t="s">
        <v>2</v>
      </c>
      <c r="M123" s="3" t="s">
        <v>1</v>
      </c>
      <c r="N123" s="3" t="s">
        <v>2</v>
      </c>
      <c r="O123" s="3" t="s">
        <v>3</v>
      </c>
      <c r="P123" s="3" t="s">
        <v>2</v>
      </c>
      <c r="Q123" s="3" t="s">
        <v>4</v>
      </c>
      <c r="R123" s="3" t="s">
        <v>2</v>
      </c>
      <c r="S123" s="3" t="s">
        <v>5</v>
      </c>
      <c r="T123" s="3" t="s">
        <v>2</v>
      </c>
      <c r="U123" s="3" t="s">
        <v>6</v>
      </c>
      <c r="V123" s="3" t="s">
        <v>2</v>
      </c>
      <c r="W123" s="3" t="s">
        <v>27</v>
      </c>
      <c r="X123" s="3" t="s">
        <v>2</v>
      </c>
      <c r="Y123" s="3" t="s">
        <v>49</v>
      </c>
      <c r="Z123" s="3" t="s">
        <v>2</v>
      </c>
      <c r="AA123" s="3" t="s">
        <v>28</v>
      </c>
      <c r="AB123" s="3" t="s">
        <v>2</v>
      </c>
      <c r="AC123" s="3" t="s">
        <v>50</v>
      </c>
      <c r="AD123" s="3" t="s">
        <v>2</v>
      </c>
      <c r="AE123" s="3" t="s">
        <v>51</v>
      </c>
      <c r="AF123" s="3" t="s">
        <v>2</v>
      </c>
      <c r="AG123" s="3" t="s">
        <v>29</v>
      </c>
      <c r="AH123" s="3" t="s">
        <v>2</v>
      </c>
      <c r="AI123" s="3" t="s">
        <v>7</v>
      </c>
      <c r="AJ123" s="3" t="s">
        <v>2</v>
      </c>
      <c r="AK123" s="3" t="s">
        <v>8</v>
      </c>
      <c r="AL123" s="3" t="s">
        <v>2</v>
      </c>
      <c r="AM123" s="3" t="s">
        <v>9</v>
      </c>
      <c r="AN123" s="14">
        <f t="shared" ref="AN123:AP139" si="37">$B104*AN103</f>
        <v>4.1871000000000001E-6</v>
      </c>
      <c r="AO123" s="14">
        <f t="shared" si="37"/>
        <v>0</v>
      </c>
      <c r="AP123" s="14">
        <f t="shared" si="37"/>
        <v>4.1871000000000001E-6</v>
      </c>
      <c r="AQ123" s="3" t="s">
        <v>11</v>
      </c>
      <c r="AR123" s="3" t="s">
        <v>2</v>
      </c>
      <c r="AS123" s="3" t="s">
        <v>12</v>
      </c>
      <c r="AT123" s="3" t="s">
        <v>2</v>
      </c>
      <c r="AU123" s="3" t="s">
        <v>13</v>
      </c>
      <c r="AV123" s="3" t="s">
        <v>2</v>
      </c>
      <c r="AW123" s="3" t="s">
        <v>14</v>
      </c>
      <c r="AX123" s="3" t="s">
        <v>2</v>
      </c>
      <c r="AY123" s="3" t="s">
        <v>30</v>
      </c>
      <c r="AZ123" s="3" t="s">
        <v>2</v>
      </c>
      <c r="BA123" s="3" t="s">
        <v>15</v>
      </c>
      <c r="BB123" s="3" t="s">
        <v>2</v>
      </c>
      <c r="BC123" s="3" t="s">
        <v>16</v>
      </c>
      <c r="BD123" s="3" t="s">
        <v>2</v>
      </c>
      <c r="BE123" s="3" t="s">
        <v>17</v>
      </c>
      <c r="BF123" s="3" t="s">
        <v>2</v>
      </c>
      <c r="BG123" s="3" t="s">
        <v>52</v>
      </c>
      <c r="BH123" s="3" t="s">
        <v>2</v>
      </c>
      <c r="BI123" s="3" t="s">
        <v>31</v>
      </c>
      <c r="BJ123" s="3" t="s">
        <v>2</v>
      </c>
      <c r="BK123" s="3" t="s">
        <v>18</v>
      </c>
      <c r="BL123" s="3" t="s">
        <v>2</v>
      </c>
      <c r="BM123" s="3" t="s">
        <v>19</v>
      </c>
      <c r="BN123" s="3" t="s">
        <v>2</v>
      </c>
      <c r="BO123" s="3" t="s">
        <v>20</v>
      </c>
      <c r="BP123" s="3" t="s">
        <v>2</v>
      </c>
      <c r="BR123" s="17" t="s">
        <v>61</v>
      </c>
    </row>
    <row r="124" spans="1:72" s="3" customFormat="1" ht="12" x14ac:dyDescent="0.2">
      <c r="A124" s="3" t="s">
        <v>32</v>
      </c>
      <c r="B124" s="14">
        <f>B104</f>
        <v>8.2100000000000006E-2</v>
      </c>
      <c r="C124" s="14"/>
      <c r="D124" s="14">
        <f>D104</f>
        <v>6.4000000000000003E-3</v>
      </c>
      <c r="E124" s="14">
        <f>$B104*E104</f>
        <v>2.9227600000000004E-3</v>
      </c>
      <c r="F124" s="14">
        <f t="shared" ref="F124:BP128" si="38">$B104*F104</f>
        <v>2.1756499999999999E-3</v>
      </c>
      <c r="G124" s="14">
        <f t="shared" si="38"/>
        <v>7.1591200000000008E-2</v>
      </c>
      <c r="H124" s="14">
        <f t="shared" si="38"/>
        <v>5.3200800000000005E-4</v>
      </c>
      <c r="I124" s="14">
        <f t="shared" si="38"/>
        <v>2.9145500000000001E-2</v>
      </c>
      <c r="J124" s="14">
        <f t="shared" si="38"/>
        <v>2.4876300000000004E-4</v>
      </c>
      <c r="K124" s="14">
        <f t="shared" si="38"/>
        <v>0.17076800000000003</v>
      </c>
      <c r="L124" s="14">
        <f t="shared" si="38"/>
        <v>3.7027100000000003E-4</v>
      </c>
      <c r="M124" s="14">
        <f t="shared" si="38"/>
        <v>4.8274800000000003E-3</v>
      </c>
      <c r="N124" s="14">
        <f t="shared" si="38"/>
        <v>2.0278699999999999E-5</v>
      </c>
      <c r="O124" s="14">
        <f t="shared" si="38"/>
        <v>4.4334000000000005E-2</v>
      </c>
      <c r="P124" s="14">
        <f t="shared" si="38"/>
        <v>1.2068700000000001E-4</v>
      </c>
      <c r="Q124" s="14">
        <f t="shared" si="38"/>
        <v>1.0098300000000001E-4</v>
      </c>
      <c r="R124" s="14">
        <f t="shared" si="38"/>
        <v>5.1558800000000003E-6</v>
      </c>
      <c r="S124" s="14">
        <f t="shared" si="38"/>
        <v>3.6452400000000008E-4</v>
      </c>
      <c r="T124" s="14">
        <f t="shared" si="38"/>
        <v>2.6928800000000002E-5</v>
      </c>
      <c r="U124" s="14">
        <f t="shared" si="38"/>
        <v>4.5155E-4</v>
      </c>
      <c r="V124" s="14">
        <f t="shared" si="38"/>
        <v>3.5220900000000007E-5</v>
      </c>
      <c r="W124" s="14">
        <f t="shared" si="38"/>
        <v>7.4546800000000003E-6</v>
      </c>
      <c r="X124" s="14">
        <f t="shared" si="38"/>
        <v>2.0853400000000004E-6</v>
      </c>
      <c r="Y124" s="14">
        <f t="shared" si="38"/>
        <v>3.0951700000000005E-6</v>
      </c>
      <c r="Z124" s="14">
        <f t="shared" si="38"/>
        <v>8.0129600000000006E-7</v>
      </c>
      <c r="AA124" s="14">
        <f t="shared" si="38"/>
        <v>2.6025699999999999E-6</v>
      </c>
      <c r="AB124" s="14">
        <f t="shared" si="38"/>
        <v>7.6599300000000007E-7</v>
      </c>
      <c r="AC124" s="14">
        <f t="shared" si="38"/>
        <v>2.8817100000000001E-6</v>
      </c>
      <c r="AD124" s="14">
        <f t="shared" si="38"/>
        <v>3.0951700000000005E-6</v>
      </c>
      <c r="AE124" s="14">
        <f t="shared" si="38"/>
        <v>9.5236000000000014E-6</v>
      </c>
      <c r="AF124" s="14">
        <f t="shared" si="38"/>
        <v>3.0705400000000003E-6</v>
      </c>
      <c r="AG124" s="14">
        <f t="shared" si="38"/>
        <v>2.8160300000000002E-6</v>
      </c>
      <c r="AH124" s="14">
        <f t="shared" si="38"/>
        <v>5.0655699999999999E-6</v>
      </c>
      <c r="AI124" s="14">
        <f t="shared" si="38"/>
        <v>0</v>
      </c>
      <c r="AJ124" s="14">
        <f t="shared" si="38"/>
        <v>2.7585599999999999E-6</v>
      </c>
      <c r="AK124" s="14">
        <f t="shared" si="38"/>
        <v>0</v>
      </c>
      <c r="AL124" s="14">
        <f t="shared" si="38"/>
        <v>3.0623300000000003E-6</v>
      </c>
      <c r="AM124" s="14">
        <f t="shared" si="38"/>
        <v>0</v>
      </c>
      <c r="AN124" s="14">
        <f t="shared" si="37"/>
        <v>9.2074999999999995E-6</v>
      </c>
      <c r="AO124" s="14">
        <f t="shared" si="37"/>
        <v>0</v>
      </c>
      <c r="AP124" s="14">
        <f t="shared" si="37"/>
        <v>9.2074999999999995E-6</v>
      </c>
      <c r="AQ124" s="14">
        <f t="shared" si="38"/>
        <v>0</v>
      </c>
      <c r="AR124" s="14">
        <f t="shared" si="38"/>
        <v>1.92114E-6</v>
      </c>
      <c r="AS124" s="14">
        <f t="shared" si="38"/>
        <v>0</v>
      </c>
      <c r="AT124" s="14">
        <f t="shared" si="38"/>
        <v>2.5451000000000002E-7</v>
      </c>
      <c r="AU124" s="14">
        <f t="shared" si="38"/>
        <v>0</v>
      </c>
      <c r="AV124" s="14">
        <f t="shared" si="38"/>
        <v>8.2100000000000006E-10</v>
      </c>
      <c r="AW124" s="14">
        <f t="shared" si="38"/>
        <v>0</v>
      </c>
      <c r="AX124" s="14">
        <f t="shared" si="38"/>
        <v>8.2100000000000006E-10</v>
      </c>
      <c r="AY124" s="14">
        <f t="shared" si="38"/>
        <v>2.50405E-7</v>
      </c>
      <c r="AZ124" s="14">
        <f t="shared" si="38"/>
        <v>3.0541200000000004E-7</v>
      </c>
      <c r="BA124" s="14">
        <f t="shared" si="38"/>
        <v>0</v>
      </c>
      <c r="BB124" s="14">
        <f t="shared" si="38"/>
        <v>8.2100000000000006E-10</v>
      </c>
      <c r="BC124" s="14">
        <f t="shared" si="38"/>
        <v>6.3709600000000011E-7</v>
      </c>
      <c r="BD124" s="14">
        <f t="shared" si="38"/>
        <v>3.2675800000000005E-7</v>
      </c>
      <c r="BE124" s="14">
        <f t="shared" si="38"/>
        <v>0</v>
      </c>
      <c r="BF124" s="14">
        <f t="shared" si="38"/>
        <v>8.2100000000000006E-10</v>
      </c>
      <c r="BG124" s="14">
        <f t="shared" si="38"/>
        <v>3.09517E-7</v>
      </c>
      <c r="BH124" s="14">
        <f t="shared" si="38"/>
        <v>8.292100000000001E-7</v>
      </c>
      <c r="BI124" s="14">
        <f t="shared" si="38"/>
        <v>2.9802299999999999E-7</v>
      </c>
      <c r="BJ124" s="14">
        <f t="shared" si="38"/>
        <v>7.7420300000000001E-7</v>
      </c>
      <c r="BK124" s="14">
        <f t="shared" si="38"/>
        <v>4.0311100000000004E-7</v>
      </c>
      <c r="BL124" s="14">
        <f t="shared" si="38"/>
        <v>3.27579E-7</v>
      </c>
      <c r="BM124" s="14">
        <f t="shared" si="38"/>
        <v>0</v>
      </c>
      <c r="BN124" s="14">
        <f t="shared" si="38"/>
        <v>1.50243E-7</v>
      </c>
      <c r="BO124" s="14">
        <f t="shared" si="38"/>
        <v>0</v>
      </c>
      <c r="BP124" s="14">
        <f t="shared" si="38"/>
        <v>1.7158900000000002E-7</v>
      </c>
      <c r="BR124" s="15">
        <f t="shared" ref="BR124:BR140" si="39">SUM(B124,E124,G124,I124,K124,M124,O124,Q124,S124,U124,W124,Y124,AA124,AC124,AE124,AG124,AI124,AK124,AM124,AO123,AQ124,AS124,AU124,AW124,AY124,BA124,BC124,BE124,BG124,BI124,BK124,BM124,BO124)</f>
        <v>0.40663626891200011</v>
      </c>
      <c r="BS124" s="15"/>
      <c r="BT124" s="15"/>
    </row>
    <row r="125" spans="1:72" s="3" customFormat="1" ht="12" x14ac:dyDescent="0.2">
      <c r="A125" s="3" t="s">
        <v>33</v>
      </c>
      <c r="B125" s="14">
        <f t="shared" ref="B125:D140" si="40">B105</f>
        <v>6.3500000000000001E-2</v>
      </c>
      <c r="C125" s="14"/>
      <c r="D125" s="14">
        <f t="shared" si="40"/>
        <v>8.2000000000000007E-3</v>
      </c>
      <c r="E125" s="14">
        <f t="shared" ref="E125:T140" si="41">$B105*E105</f>
        <v>5.9309E-4</v>
      </c>
      <c r="F125" s="14">
        <f t="shared" si="41"/>
        <v>4.6926499999999996E-3</v>
      </c>
      <c r="G125" s="14">
        <f t="shared" si="41"/>
        <v>8.0009999999999998E-2</v>
      </c>
      <c r="H125" s="14">
        <f t="shared" si="38"/>
        <v>6.6040000000000001E-4</v>
      </c>
      <c r="I125" s="14">
        <f t="shared" si="38"/>
        <v>2.8067000000000002E-2</v>
      </c>
      <c r="J125" s="14">
        <f t="shared" si="38"/>
        <v>3.1178500000000002E-4</v>
      </c>
      <c r="K125" s="14">
        <f t="shared" si="38"/>
        <v>0.19494499999999998</v>
      </c>
      <c r="L125" s="14">
        <f t="shared" si="38"/>
        <v>4.3751500000000003E-4</v>
      </c>
      <c r="M125" s="14">
        <f t="shared" si="38"/>
        <v>5.0609499999999998E-3</v>
      </c>
      <c r="N125" s="14">
        <f t="shared" si="38"/>
        <v>3.1813500000000003E-5</v>
      </c>
      <c r="O125" s="14">
        <f t="shared" si="38"/>
        <v>2.5082500000000001E-2</v>
      </c>
      <c r="P125" s="14">
        <f t="shared" si="38"/>
        <v>1.0541000000000001E-4</v>
      </c>
      <c r="Q125" s="14">
        <f t="shared" si="38"/>
        <v>8.509E-5</v>
      </c>
      <c r="R125" s="14">
        <f t="shared" si="38"/>
        <v>4.9593500000000002E-6</v>
      </c>
      <c r="S125" s="14">
        <f t="shared" si="38"/>
        <v>1.55575E-4</v>
      </c>
      <c r="T125" s="14">
        <f t="shared" si="38"/>
        <v>1.1938E-5</v>
      </c>
      <c r="U125" s="14">
        <f t="shared" si="38"/>
        <v>8.2550000000000001E-5</v>
      </c>
      <c r="V125" s="14">
        <f t="shared" si="38"/>
        <v>7.3025E-6</v>
      </c>
      <c r="W125" s="14">
        <f t="shared" si="38"/>
        <v>6.8579999999999996E-7</v>
      </c>
      <c r="X125" s="14">
        <f t="shared" si="38"/>
        <v>2.7939999999999998E-6</v>
      </c>
      <c r="Y125" s="14">
        <f t="shared" si="38"/>
        <v>1.1175999999999999E-8</v>
      </c>
      <c r="Z125" s="14">
        <f t="shared" si="38"/>
        <v>9.9694999999999983E-7</v>
      </c>
      <c r="AA125" s="14">
        <f t="shared" si="38"/>
        <v>0</v>
      </c>
      <c r="AB125" s="14">
        <f t="shared" si="38"/>
        <v>9.9694999999999983E-7</v>
      </c>
      <c r="AC125" s="14">
        <f t="shared" si="38"/>
        <v>0</v>
      </c>
      <c r="AD125" s="14">
        <f t="shared" si="38"/>
        <v>6.0769499999999995E-6</v>
      </c>
      <c r="AE125" s="14">
        <f t="shared" si="38"/>
        <v>0</v>
      </c>
      <c r="AF125" s="14">
        <f t="shared" si="38"/>
        <v>4.1910000000000002E-6</v>
      </c>
      <c r="AG125" s="14">
        <f t="shared" si="38"/>
        <v>0</v>
      </c>
      <c r="AH125" s="14">
        <f t="shared" si="38"/>
        <v>1.0795000000000001E-5</v>
      </c>
      <c r="AI125" s="14">
        <f t="shared" si="38"/>
        <v>0</v>
      </c>
      <c r="AJ125" s="14">
        <f t="shared" si="38"/>
        <v>6.0579000000000001E-6</v>
      </c>
      <c r="AK125" s="14">
        <f t="shared" si="38"/>
        <v>0</v>
      </c>
      <c r="AL125" s="14">
        <f t="shared" si="38"/>
        <v>6.7310000000000004E-6</v>
      </c>
      <c r="AM125" s="14">
        <f t="shared" si="38"/>
        <v>0</v>
      </c>
      <c r="AN125" s="14">
        <f t="shared" si="37"/>
        <v>5.304E-5</v>
      </c>
      <c r="AO125" s="14">
        <f t="shared" si="37"/>
        <v>0</v>
      </c>
      <c r="AP125" s="14">
        <f t="shared" si="37"/>
        <v>5.304E-5</v>
      </c>
      <c r="AQ125" s="14">
        <f t="shared" si="38"/>
        <v>0</v>
      </c>
      <c r="AR125" s="14">
        <f t="shared" si="38"/>
        <v>4.2100499999999996E-6</v>
      </c>
      <c r="AS125" s="14">
        <f t="shared" si="38"/>
        <v>0</v>
      </c>
      <c r="AT125" s="14">
        <f t="shared" si="38"/>
        <v>5.5943500000000001E-7</v>
      </c>
      <c r="AU125" s="14">
        <f t="shared" si="38"/>
        <v>0</v>
      </c>
      <c r="AV125" s="14">
        <f t="shared" si="38"/>
        <v>6.3499999999999998E-10</v>
      </c>
      <c r="AW125" s="14">
        <f t="shared" si="38"/>
        <v>0</v>
      </c>
      <c r="AX125" s="14">
        <f t="shared" si="38"/>
        <v>6.3499999999999998E-10</v>
      </c>
      <c r="AY125" s="14">
        <f t="shared" si="38"/>
        <v>0</v>
      </c>
      <c r="AZ125" s="14">
        <f t="shared" si="38"/>
        <v>6.6040000000000006E-7</v>
      </c>
      <c r="BA125" s="14">
        <f t="shared" si="38"/>
        <v>0</v>
      </c>
      <c r="BB125" s="14">
        <f t="shared" si="38"/>
        <v>6.3499999999999998E-10</v>
      </c>
      <c r="BC125" s="14">
        <f t="shared" si="38"/>
        <v>0</v>
      </c>
      <c r="BD125" s="14">
        <f t="shared" si="38"/>
        <v>6.6040000000000006E-7</v>
      </c>
      <c r="BE125" s="14">
        <f t="shared" si="38"/>
        <v>0</v>
      </c>
      <c r="BF125" s="14">
        <f t="shared" si="38"/>
        <v>6.3499999999999998E-10</v>
      </c>
      <c r="BG125" s="14">
        <f t="shared" si="38"/>
        <v>7.1119999999999996E-7</v>
      </c>
      <c r="BH125" s="14">
        <f t="shared" si="38"/>
        <v>1.82245E-6</v>
      </c>
      <c r="BI125" s="14">
        <f t="shared" si="38"/>
        <v>8.6359999999999998E-7</v>
      </c>
      <c r="BJ125" s="14">
        <f t="shared" si="38"/>
        <v>1.7145000000000001E-6</v>
      </c>
      <c r="BK125" s="14">
        <f t="shared" si="38"/>
        <v>0</v>
      </c>
      <c r="BL125" s="14">
        <f t="shared" si="38"/>
        <v>6.3119000000000003E-7</v>
      </c>
      <c r="BM125" s="14">
        <f t="shared" si="38"/>
        <v>0</v>
      </c>
      <c r="BN125" s="14">
        <f t="shared" si="38"/>
        <v>3.3083499999999998E-7</v>
      </c>
      <c r="BO125" s="14">
        <f t="shared" si="38"/>
        <v>0</v>
      </c>
      <c r="BP125" s="14">
        <f t="shared" si="38"/>
        <v>3.7719E-7</v>
      </c>
      <c r="BR125" s="15">
        <f t="shared" si="39"/>
        <v>0.39758402677600008</v>
      </c>
      <c r="BS125" s="15"/>
      <c r="BT125" s="15"/>
    </row>
    <row r="126" spans="1:72" s="3" customFormat="1" ht="12" x14ac:dyDescent="0.2">
      <c r="A126" s="3" t="s">
        <v>34</v>
      </c>
      <c r="B126" s="14">
        <f t="shared" si="40"/>
        <v>3.4000000000000002E-2</v>
      </c>
      <c r="C126" s="14"/>
      <c r="D126" s="14">
        <f t="shared" si="40"/>
        <v>2.9899999999999999E-2</v>
      </c>
      <c r="E126" s="14">
        <f t="shared" si="41"/>
        <v>0</v>
      </c>
      <c r="F126" s="14">
        <f t="shared" si="41"/>
        <v>2.6078000000000004E-2</v>
      </c>
      <c r="G126" s="14">
        <f t="shared" si="41"/>
        <v>0.15164</v>
      </c>
      <c r="H126" s="14">
        <f t="shared" si="38"/>
        <v>1.8224000000000003E-3</v>
      </c>
      <c r="I126" s="14">
        <f t="shared" si="38"/>
        <v>5.2360000000000004E-2</v>
      </c>
      <c r="J126" s="14">
        <f t="shared" si="38"/>
        <v>1.1253999999999999E-3</v>
      </c>
      <c r="K126" s="14">
        <f t="shared" si="38"/>
        <v>6.8000000000000005E-2</v>
      </c>
      <c r="L126" s="14">
        <f t="shared" si="38"/>
        <v>3.3354000000000001E-4</v>
      </c>
      <c r="M126" s="14">
        <f t="shared" si="38"/>
        <v>1.4960000000000001E-2</v>
      </c>
      <c r="N126" s="14">
        <f t="shared" si="38"/>
        <v>1.5572000000000001E-4</v>
      </c>
      <c r="O126" s="14">
        <f t="shared" si="38"/>
        <v>4.3860000000000003E-2</v>
      </c>
      <c r="P126" s="14">
        <f t="shared" si="38"/>
        <v>4.0800000000000005E-4</v>
      </c>
      <c r="Q126" s="14">
        <f t="shared" si="38"/>
        <v>1.0676E-4</v>
      </c>
      <c r="R126" s="14">
        <f t="shared" si="38"/>
        <v>1.2138000000000001E-5</v>
      </c>
      <c r="S126" s="14">
        <f t="shared" si="38"/>
        <v>2.2066000000000002E-4</v>
      </c>
      <c r="T126" s="14">
        <f t="shared" si="38"/>
        <v>1.9924000000000004E-5</v>
      </c>
      <c r="U126" s="14">
        <f t="shared" si="38"/>
        <v>1.2444000000000002E-4</v>
      </c>
      <c r="V126" s="14">
        <f t="shared" si="38"/>
        <v>1.7068E-5</v>
      </c>
      <c r="W126" s="14">
        <f t="shared" si="38"/>
        <v>0</v>
      </c>
      <c r="X126" s="14">
        <f t="shared" si="38"/>
        <v>1.5946000000000003E-5</v>
      </c>
      <c r="Y126" s="14">
        <f t="shared" si="38"/>
        <v>1.3566E-5</v>
      </c>
      <c r="Z126" s="14">
        <f t="shared" si="38"/>
        <v>6.5620000000000009E-6</v>
      </c>
      <c r="AA126" s="14">
        <f t="shared" si="38"/>
        <v>0</v>
      </c>
      <c r="AB126" s="14">
        <f t="shared" si="38"/>
        <v>5.7800000000000006E-6</v>
      </c>
      <c r="AC126" s="14">
        <f t="shared" si="38"/>
        <v>0</v>
      </c>
      <c r="AD126" s="14">
        <f t="shared" si="38"/>
        <v>3.5020000000000007E-5</v>
      </c>
      <c r="AE126" s="14">
        <f t="shared" si="38"/>
        <v>0</v>
      </c>
      <c r="AF126" s="14">
        <f t="shared" si="38"/>
        <v>2.4106000000000003E-5</v>
      </c>
      <c r="AG126" s="14">
        <f t="shared" si="38"/>
        <v>0</v>
      </c>
      <c r="AH126" s="14">
        <f t="shared" si="38"/>
        <v>6.2220000000000011E-5</v>
      </c>
      <c r="AI126" s="14">
        <f t="shared" si="38"/>
        <v>0</v>
      </c>
      <c r="AJ126" s="14">
        <f t="shared" si="38"/>
        <v>3.5020000000000007E-5</v>
      </c>
      <c r="AK126" s="14">
        <f t="shared" si="38"/>
        <v>0</v>
      </c>
      <c r="AL126" s="14">
        <f t="shared" si="38"/>
        <v>3.8760000000000002E-5</v>
      </c>
      <c r="AM126" s="14">
        <f t="shared" si="38"/>
        <v>0</v>
      </c>
      <c r="AN126" s="14">
        <f t="shared" si="37"/>
        <v>2.1621300000000003E-5</v>
      </c>
      <c r="AO126" s="14">
        <f t="shared" si="37"/>
        <v>0</v>
      </c>
      <c r="AP126" s="14">
        <f t="shared" si="37"/>
        <v>2.1621300000000003E-5</v>
      </c>
      <c r="AQ126" s="14">
        <f t="shared" si="38"/>
        <v>0</v>
      </c>
      <c r="AR126" s="14">
        <f t="shared" si="38"/>
        <v>2.4242000000000003E-5</v>
      </c>
      <c r="AS126" s="14">
        <f t="shared" si="38"/>
        <v>0</v>
      </c>
      <c r="AT126" s="14">
        <f t="shared" si="38"/>
        <v>3.2232000000000003E-6</v>
      </c>
      <c r="AU126" s="14">
        <f t="shared" si="38"/>
        <v>0</v>
      </c>
      <c r="AV126" s="14">
        <f t="shared" si="38"/>
        <v>3.4000000000000001E-10</v>
      </c>
      <c r="AW126" s="14">
        <f t="shared" si="38"/>
        <v>0</v>
      </c>
      <c r="AX126" s="14">
        <f t="shared" si="38"/>
        <v>3.4000000000000001E-10</v>
      </c>
      <c r="AY126" s="14">
        <f t="shared" si="38"/>
        <v>0</v>
      </c>
      <c r="AZ126" s="14">
        <f t="shared" si="38"/>
        <v>3.8080000000000002E-6</v>
      </c>
      <c r="BA126" s="14">
        <f t="shared" si="38"/>
        <v>0</v>
      </c>
      <c r="BB126" s="14">
        <f t="shared" si="38"/>
        <v>3.4000000000000001E-10</v>
      </c>
      <c r="BC126" s="14">
        <f t="shared" si="38"/>
        <v>0</v>
      </c>
      <c r="BD126" s="14">
        <f t="shared" si="38"/>
        <v>3.8080000000000002E-6</v>
      </c>
      <c r="BE126" s="14">
        <f t="shared" si="38"/>
        <v>0</v>
      </c>
      <c r="BF126" s="14">
        <f t="shared" si="38"/>
        <v>3.4000000000000001E-10</v>
      </c>
      <c r="BG126" s="14">
        <f t="shared" si="38"/>
        <v>0</v>
      </c>
      <c r="BH126" s="14">
        <f t="shared" si="38"/>
        <v>1.0030000000000001E-5</v>
      </c>
      <c r="BI126" s="14">
        <f t="shared" si="38"/>
        <v>0</v>
      </c>
      <c r="BJ126" s="14">
        <f t="shared" si="38"/>
        <v>9.3160000000000003E-6</v>
      </c>
      <c r="BK126" s="14">
        <f t="shared" si="38"/>
        <v>0</v>
      </c>
      <c r="BL126" s="14">
        <f t="shared" si="38"/>
        <v>3.6380000000000002E-6</v>
      </c>
      <c r="BM126" s="14">
        <f t="shared" si="38"/>
        <v>0</v>
      </c>
      <c r="BN126" s="14">
        <f t="shared" si="38"/>
        <v>1.9040000000000001E-6</v>
      </c>
      <c r="BO126" s="14">
        <f t="shared" si="38"/>
        <v>0</v>
      </c>
      <c r="BP126" s="14">
        <f t="shared" si="38"/>
        <v>2.1726000000000002E-6</v>
      </c>
      <c r="BR126" s="15">
        <f t="shared" si="39"/>
        <v>0.36528542600000002</v>
      </c>
      <c r="BS126" s="15"/>
      <c r="BT126" s="15"/>
    </row>
    <row r="127" spans="1:72" s="3" customFormat="1" ht="12" x14ac:dyDescent="0.2">
      <c r="A127" s="3" t="s">
        <v>35</v>
      </c>
      <c r="B127" s="14">
        <f t="shared" si="40"/>
        <v>7.4300000000000005E-2</v>
      </c>
      <c r="C127" s="14"/>
      <c r="D127" s="14">
        <f t="shared" si="40"/>
        <v>2.1499999999999998E-2</v>
      </c>
      <c r="E127" s="14">
        <f t="shared" si="41"/>
        <v>1.3596900000000002E-3</v>
      </c>
      <c r="F127" s="14">
        <f t="shared" si="41"/>
        <v>1.6048800000000002E-2</v>
      </c>
      <c r="G127" s="14">
        <f t="shared" si="41"/>
        <v>9.6590000000000009E-2</v>
      </c>
      <c r="H127" s="14">
        <f t="shared" si="38"/>
        <v>9.6590000000000001E-4</v>
      </c>
      <c r="I127" s="14">
        <f t="shared" si="38"/>
        <v>4.3762700000000002E-2</v>
      </c>
      <c r="J127" s="14">
        <f t="shared" si="38"/>
        <v>5.9142800000000007E-4</v>
      </c>
      <c r="K127" s="14">
        <f t="shared" si="38"/>
        <v>7.0287799999999998E-2</v>
      </c>
      <c r="L127" s="14">
        <f t="shared" si="38"/>
        <v>2.2141400000000002E-4</v>
      </c>
      <c r="M127" s="14">
        <f t="shared" si="38"/>
        <v>7.5043000000000012E-2</v>
      </c>
      <c r="N127" s="14">
        <f t="shared" si="38"/>
        <v>2.1844200000000001E-4</v>
      </c>
      <c r="O127" s="14">
        <f t="shared" si="38"/>
        <v>7.0213499999999998E-2</v>
      </c>
      <c r="P127" s="14">
        <f t="shared" si="38"/>
        <v>2.7119500000000001E-4</v>
      </c>
      <c r="Q127" s="14">
        <f t="shared" si="38"/>
        <v>2.9645699999999997E-4</v>
      </c>
      <c r="R127" s="14">
        <f t="shared" si="38"/>
        <v>1.8946500000000002E-5</v>
      </c>
      <c r="S127" s="14">
        <f t="shared" si="38"/>
        <v>5.9440000000000003E-4</v>
      </c>
      <c r="T127" s="14">
        <f t="shared" si="38"/>
        <v>4.4802900000000004E-5</v>
      </c>
      <c r="U127" s="14">
        <f t="shared" si="38"/>
        <v>9.5104000000000011E-4</v>
      </c>
      <c r="V127" s="14">
        <f t="shared" si="38"/>
        <v>7.7272000000000001E-5</v>
      </c>
      <c r="W127" s="14">
        <f t="shared" si="38"/>
        <v>4.54716E-6</v>
      </c>
      <c r="X127" s="14">
        <f t="shared" si="38"/>
        <v>6.6870000000000005E-6</v>
      </c>
      <c r="Y127" s="14">
        <f t="shared" si="38"/>
        <v>7.9501000000000005E-8</v>
      </c>
      <c r="Z127" s="14">
        <f t="shared" si="38"/>
        <v>2.3404500000000002E-6</v>
      </c>
      <c r="AA127" s="14">
        <f t="shared" si="38"/>
        <v>2.5187700000000003E-7</v>
      </c>
      <c r="AB127" s="14">
        <f t="shared" si="38"/>
        <v>2.3924599999999997E-6</v>
      </c>
      <c r="AC127" s="14">
        <f t="shared" si="38"/>
        <v>1.5305800000000002E-5</v>
      </c>
      <c r="AD127" s="14">
        <f t="shared" si="38"/>
        <v>1.5974500000000001E-5</v>
      </c>
      <c r="AE127" s="14">
        <f t="shared" si="38"/>
        <v>0</v>
      </c>
      <c r="AF127" s="14">
        <f t="shared" si="38"/>
        <v>9.8819000000000011E-6</v>
      </c>
      <c r="AG127" s="14">
        <f t="shared" si="38"/>
        <v>0</v>
      </c>
      <c r="AH127" s="14">
        <f t="shared" si="38"/>
        <v>2.53363E-5</v>
      </c>
      <c r="AI127" s="14">
        <f t="shared" si="38"/>
        <v>0</v>
      </c>
      <c r="AJ127" s="14">
        <f t="shared" si="38"/>
        <v>1.4191300000000001E-5</v>
      </c>
      <c r="AK127" s="14">
        <f t="shared" si="38"/>
        <v>0</v>
      </c>
      <c r="AL127" s="14">
        <f t="shared" si="38"/>
        <v>1.57516E-5</v>
      </c>
      <c r="AM127" s="14">
        <f t="shared" si="38"/>
        <v>0</v>
      </c>
      <c r="AN127" s="14">
        <f t="shared" si="37"/>
        <v>1.3199E-5</v>
      </c>
      <c r="AO127" s="14">
        <f t="shared" si="37"/>
        <v>0</v>
      </c>
      <c r="AP127" s="14">
        <f t="shared" si="37"/>
        <v>1.3199E-5</v>
      </c>
      <c r="AQ127" s="14">
        <f t="shared" si="38"/>
        <v>0</v>
      </c>
      <c r="AR127" s="14">
        <f t="shared" si="38"/>
        <v>9.8819000000000011E-6</v>
      </c>
      <c r="AS127" s="14">
        <f t="shared" si="38"/>
        <v>0</v>
      </c>
      <c r="AT127" s="14">
        <f t="shared" si="38"/>
        <v>1.3225400000000001E-6</v>
      </c>
      <c r="AU127" s="14">
        <f t="shared" si="38"/>
        <v>0</v>
      </c>
      <c r="AV127" s="14">
        <f t="shared" si="38"/>
        <v>7.4300000000000002E-10</v>
      </c>
      <c r="AW127" s="14">
        <f t="shared" si="38"/>
        <v>0</v>
      </c>
      <c r="AX127" s="14">
        <f t="shared" si="38"/>
        <v>7.4300000000000002E-10</v>
      </c>
      <c r="AY127" s="14">
        <f t="shared" si="38"/>
        <v>0</v>
      </c>
      <c r="AZ127" s="14">
        <f t="shared" si="38"/>
        <v>1.55287E-6</v>
      </c>
      <c r="BA127" s="14">
        <f t="shared" si="38"/>
        <v>0</v>
      </c>
      <c r="BB127" s="14">
        <f t="shared" si="38"/>
        <v>7.4300000000000002E-10</v>
      </c>
      <c r="BC127" s="14">
        <f t="shared" si="38"/>
        <v>2.3627400000000001E-6</v>
      </c>
      <c r="BD127" s="14">
        <f t="shared" si="38"/>
        <v>1.6197400000000002E-6</v>
      </c>
      <c r="BE127" s="14">
        <f t="shared" si="38"/>
        <v>0</v>
      </c>
      <c r="BF127" s="14">
        <f t="shared" si="38"/>
        <v>7.4300000000000002E-10</v>
      </c>
      <c r="BG127" s="14">
        <f t="shared" si="38"/>
        <v>0</v>
      </c>
      <c r="BH127" s="14">
        <f t="shared" si="38"/>
        <v>4.1162200000000002E-6</v>
      </c>
      <c r="BI127" s="14">
        <f t="shared" si="38"/>
        <v>0</v>
      </c>
      <c r="BJ127" s="14">
        <f t="shared" si="38"/>
        <v>3.8338800000000001E-6</v>
      </c>
      <c r="BK127" s="14">
        <f t="shared" si="38"/>
        <v>0</v>
      </c>
      <c r="BL127" s="14">
        <f t="shared" si="38"/>
        <v>1.5305800000000001E-6</v>
      </c>
      <c r="BM127" s="14">
        <f t="shared" si="38"/>
        <v>0</v>
      </c>
      <c r="BN127" s="14">
        <f t="shared" si="38"/>
        <v>7.7272000000000005E-7</v>
      </c>
      <c r="BO127" s="14">
        <f t="shared" si="38"/>
        <v>0</v>
      </c>
      <c r="BP127" s="14">
        <f t="shared" si="38"/>
        <v>9.1389000000000009E-7</v>
      </c>
      <c r="BR127" s="15">
        <f t="shared" si="39"/>
        <v>0.43342113407799993</v>
      </c>
      <c r="BS127" s="15"/>
      <c r="BT127" s="15"/>
    </row>
    <row r="128" spans="1:72" s="3" customFormat="1" ht="12" x14ac:dyDescent="0.2">
      <c r="A128" s="3" t="s">
        <v>36</v>
      </c>
      <c r="B128" s="14">
        <f t="shared" si="40"/>
        <v>3.3500000000000002E-2</v>
      </c>
      <c r="C128" s="14"/>
      <c r="D128" s="14">
        <f t="shared" si="40"/>
        <v>1.12E-2</v>
      </c>
      <c r="E128" s="14">
        <f t="shared" si="41"/>
        <v>2.16745E-3</v>
      </c>
      <c r="F128" s="14">
        <f t="shared" si="41"/>
        <v>8.7100000000000007E-3</v>
      </c>
      <c r="G128" s="14">
        <f t="shared" si="41"/>
        <v>0.14740000000000003</v>
      </c>
      <c r="H128" s="14">
        <f t="shared" si="38"/>
        <v>1.1590999999999999E-3</v>
      </c>
      <c r="I128" s="14">
        <f t="shared" si="38"/>
        <v>6.6665000000000002E-2</v>
      </c>
      <c r="J128" s="14">
        <f t="shared" si="38"/>
        <v>6.1640000000000002E-4</v>
      </c>
      <c r="K128" s="14">
        <f t="shared" si="38"/>
        <v>2.3650999999999998E-2</v>
      </c>
      <c r="L128" s="14">
        <f t="shared" si="38"/>
        <v>9.5475000000000003E-5</v>
      </c>
      <c r="M128" s="14">
        <f t="shared" si="38"/>
        <v>2.3148499999999999E-2</v>
      </c>
      <c r="N128" s="14">
        <f t="shared" si="38"/>
        <v>8.1069999999999995E-5</v>
      </c>
      <c r="O128" s="14">
        <f t="shared" si="38"/>
        <v>7.6045000000000001E-2</v>
      </c>
      <c r="P128" s="14">
        <f t="shared" si="38"/>
        <v>2.3684500000000001E-4</v>
      </c>
      <c r="Q128" s="14">
        <f t="shared" ref="Q128:BP133" si="42">$B108*Q108</f>
        <v>1.0753500000000001E-4</v>
      </c>
      <c r="R128" s="14">
        <f t="shared" si="42"/>
        <v>7.571E-6</v>
      </c>
      <c r="S128" s="14">
        <f t="shared" si="42"/>
        <v>3.2461500000000005E-4</v>
      </c>
      <c r="T128" s="14">
        <f t="shared" si="42"/>
        <v>2.4756499999999999E-5</v>
      </c>
      <c r="U128" s="14">
        <f t="shared" si="42"/>
        <v>1.1557500000000001E-3</v>
      </c>
      <c r="V128" s="14">
        <f t="shared" si="42"/>
        <v>9.179E-5</v>
      </c>
      <c r="W128" s="14">
        <f t="shared" si="42"/>
        <v>1.5477000000000001E-5</v>
      </c>
      <c r="X128" s="14">
        <f t="shared" si="42"/>
        <v>5.393500000000001E-6</v>
      </c>
      <c r="Y128" s="14">
        <f t="shared" si="42"/>
        <v>4.7570000000000004E-6</v>
      </c>
      <c r="Z128" s="14">
        <f t="shared" si="42"/>
        <v>1.7922500000000001E-6</v>
      </c>
      <c r="AA128" s="14">
        <f t="shared" si="42"/>
        <v>5.5275E-6</v>
      </c>
      <c r="AB128" s="14">
        <f t="shared" si="42"/>
        <v>2.0100000000000002E-6</v>
      </c>
      <c r="AC128" s="14">
        <f t="shared" si="42"/>
        <v>5.9965000000000001E-6</v>
      </c>
      <c r="AD128" s="14">
        <f t="shared" si="42"/>
        <v>9.4805000000000001E-6</v>
      </c>
      <c r="AE128" s="14">
        <f t="shared" si="42"/>
        <v>2.0435E-5</v>
      </c>
      <c r="AF128" s="14">
        <f t="shared" si="42"/>
        <v>8.2410000000000012E-6</v>
      </c>
      <c r="AG128" s="14">
        <f t="shared" si="42"/>
        <v>6.0300000000000007E-6</v>
      </c>
      <c r="AH128" s="14">
        <f t="shared" si="42"/>
        <v>1.5845500000000003E-5</v>
      </c>
      <c r="AI128" s="14">
        <f t="shared" si="42"/>
        <v>6.7000000000000011E-6</v>
      </c>
      <c r="AJ128" s="14">
        <f t="shared" si="42"/>
        <v>9.2125000000000003E-6</v>
      </c>
      <c r="AK128" s="14">
        <f t="shared" si="42"/>
        <v>0</v>
      </c>
      <c r="AL128" s="14">
        <f t="shared" si="42"/>
        <v>9.6480000000000015E-6</v>
      </c>
      <c r="AM128" s="14">
        <f t="shared" si="42"/>
        <v>0</v>
      </c>
      <c r="AN128" s="14">
        <f t="shared" si="37"/>
        <v>2.2487799999999998E-5</v>
      </c>
      <c r="AO128" s="14">
        <f t="shared" si="37"/>
        <v>0</v>
      </c>
      <c r="AP128" s="14">
        <f t="shared" si="37"/>
        <v>2.2487799999999998E-5</v>
      </c>
      <c r="AQ128" s="14">
        <f t="shared" si="42"/>
        <v>0</v>
      </c>
      <c r="AR128" s="14">
        <f t="shared" si="42"/>
        <v>6.0300000000000007E-6</v>
      </c>
      <c r="AS128" s="14">
        <f t="shared" si="42"/>
        <v>0</v>
      </c>
      <c r="AT128" s="14">
        <f t="shared" si="42"/>
        <v>8.0400000000000005E-7</v>
      </c>
      <c r="AU128" s="14">
        <f t="shared" si="42"/>
        <v>0</v>
      </c>
      <c r="AV128" s="14">
        <f t="shared" si="42"/>
        <v>3.3500000000000003E-10</v>
      </c>
      <c r="AW128" s="14">
        <f t="shared" si="42"/>
        <v>0</v>
      </c>
      <c r="AX128" s="14">
        <f t="shared" si="42"/>
        <v>3.3500000000000003E-10</v>
      </c>
      <c r="AY128" s="14">
        <f t="shared" si="42"/>
        <v>0</v>
      </c>
      <c r="AZ128" s="14">
        <f t="shared" si="42"/>
        <v>9.4805000000000008E-7</v>
      </c>
      <c r="BA128" s="14">
        <f t="shared" si="42"/>
        <v>0</v>
      </c>
      <c r="BB128" s="14">
        <f t="shared" si="42"/>
        <v>3.3500000000000003E-10</v>
      </c>
      <c r="BC128" s="14">
        <f t="shared" si="42"/>
        <v>0</v>
      </c>
      <c r="BD128" s="14">
        <f t="shared" si="42"/>
        <v>9.4805000000000008E-7</v>
      </c>
      <c r="BE128" s="14">
        <f t="shared" si="42"/>
        <v>0</v>
      </c>
      <c r="BF128" s="14">
        <f t="shared" si="42"/>
        <v>3.3500000000000003E-10</v>
      </c>
      <c r="BG128" s="14">
        <f t="shared" si="42"/>
        <v>2.8274000000000002E-6</v>
      </c>
      <c r="BH128" s="14">
        <f t="shared" si="42"/>
        <v>2.7470000000000001E-6</v>
      </c>
      <c r="BI128" s="14">
        <f t="shared" si="42"/>
        <v>3.3835000000000003E-6</v>
      </c>
      <c r="BJ128" s="14">
        <f t="shared" si="42"/>
        <v>2.6297500000000001E-6</v>
      </c>
      <c r="BK128" s="14">
        <f t="shared" si="42"/>
        <v>1.4773500000000001E-6</v>
      </c>
      <c r="BL128" s="14">
        <f t="shared" si="42"/>
        <v>1.05525E-6</v>
      </c>
      <c r="BM128" s="14">
        <f t="shared" si="42"/>
        <v>0</v>
      </c>
      <c r="BN128" s="14">
        <f t="shared" si="42"/>
        <v>4.757E-7</v>
      </c>
      <c r="BO128" s="14">
        <f t="shared" si="42"/>
        <v>1.742E-6</v>
      </c>
      <c r="BP128" s="14">
        <f t="shared" si="42"/>
        <v>9.3465000000000002E-7</v>
      </c>
      <c r="BR128" s="15">
        <f t="shared" si="39"/>
        <v>0.37423920325000004</v>
      </c>
      <c r="BS128" s="15"/>
      <c r="BT128" s="15"/>
    </row>
    <row r="129" spans="1:72" s="3" customFormat="1" ht="12" x14ac:dyDescent="0.2">
      <c r="A129" s="3" t="s">
        <v>37</v>
      </c>
      <c r="B129" s="14">
        <f t="shared" si="40"/>
        <v>4.9099999999999998E-2</v>
      </c>
      <c r="C129" s="14"/>
      <c r="D129" s="14">
        <f t="shared" si="40"/>
        <v>1.6899999999999998E-2</v>
      </c>
      <c r="E129" s="14">
        <f t="shared" si="41"/>
        <v>4.1244000000000003E-3</v>
      </c>
      <c r="F129" s="14">
        <f t="shared" si="41"/>
        <v>1.32079E-2</v>
      </c>
      <c r="G129" s="14">
        <f t="shared" si="41"/>
        <v>0.18167</v>
      </c>
      <c r="H129" s="14">
        <f t="shared" si="41"/>
        <v>1.5221E-3</v>
      </c>
      <c r="I129" s="14">
        <f t="shared" si="41"/>
        <v>7.3649999999999993E-2</v>
      </c>
      <c r="J129" s="14">
        <f t="shared" si="41"/>
        <v>7.9050999999999991E-4</v>
      </c>
      <c r="K129" s="14">
        <f t="shared" si="41"/>
        <v>2.0425599999999999E-2</v>
      </c>
      <c r="L129" s="14">
        <f t="shared" si="41"/>
        <v>1.26678E-4</v>
      </c>
      <c r="M129" s="14">
        <f t="shared" si="41"/>
        <v>1.59084E-2</v>
      </c>
      <c r="N129" s="14">
        <f t="shared" si="41"/>
        <v>8.6415999999999994E-5</v>
      </c>
      <c r="O129" s="14">
        <f t="shared" si="41"/>
        <v>8.4942999999999991E-2</v>
      </c>
      <c r="P129" s="14">
        <f t="shared" si="41"/>
        <v>3.0834800000000001E-4</v>
      </c>
      <c r="Q129" s="14">
        <f t="shared" si="41"/>
        <v>1.9787299999999997E-4</v>
      </c>
      <c r="R129" s="14">
        <f t="shared" si="41"/>
        <v>1.11948E-5</v>
      </c>
      <c r="S129" s="14">
        <f t="shared" si="41"/>
        <v>3.4910099999999999E-4</v>
      </c>
      <c r="T129" s="14">
        <f t="shared" si="41"/>
        <v>2.65631E-5</v>
      </c>
      <c r="U129" s="14">
        <f t="shared" si="42"/>
        <v>1.1882199999999998E-3</v>
      </c>
      <c r="V129" s="14">
        <f t="shared" si="42"/>
        <v>9.4763000000000001E-5</v>
      </c>
      <c r="W129" s="14">
        <f t="shared" si="42"/>
        <v>1.0360099999999999E-5</v>
      </c>
      <c r="X129" s="14">
        <f t="shared" si="42"/>
        <v>7.3649999999999989E-6</v>
      </c>
      <c r="Y129" s="14">
        <f t="shared" si="42"/>
        <v>9.6726999999999997E-6</v>
      </c>
      <c r="Z129" s="14">
        <f t="shared" si="42"/>
        <v>3.2504199999999995E-6</v>
      </c>
      <c r="AA129" s="14">
        <f t="shared" si="42"/>
        <v>1.60066E-5</v>
      </c>
      <c r="AB129" s="14">
        <f t="shared" si="42"/>
        <v>4.4484600000000004E-6</v>
      </c>
      <c r="AC129" s="14">
        <f t="shared" si="42"/>
        <v>1.14894E-4</v>
      </c>
      <c r="AD129" s="14">
        <f t="shared" si="42"/>
        <v>3.1227599999999999E-5</v>
      </c>
      <c r="AE129" s="14">
        <f t="shared" si="42"/>
        <v>3.1718599999999995E-4</v>
      </c>
      <c r="AF129" s="14">
        <f t="shared" si="42"/>
        <v>6.6775999999999999E-5</v>
      </c>
      <c r="AG129" s="14">
        <f t="shared" si="42"/>
        <v>2.5679300000000001E-4</v>
      </c>
      <c r="AH129" s="14">
        <f t="shared" si="42"/>
        <v>6.0883999999999995E-5</v>
      </c>
      <c r="AI129" s="14">
        <f t="shared" si="42"/>
        <v>6.8739999999999996E-5</v>
      </c>
      <c r="AJ129" s="14">
        <f t="shared" si="42"/>
        <v>2.2291399999999998E-5</v>
      </c>
      <c r="AK129" s="14">
        <f t="shared" si="42"/>
        <v>4.1734999999999993E-5</v>
      </c>
      <c r="AL129" s="14">
        <f t="shared" si="42"/>
        <v>1.9640000000000002E-5</v>
      </c>
      <c r="AM129" s="14">
        <f t="shared" si="42"/>
        <v>0</v>
      </c>
      <c r="AN129" s="14">
        <f t="shared" si="37"/>
        <v>8.4875000000000013E-6</v>
      </c>
      <c r="AO129" s="14">
        <f t="shared" si="37"/>
        <v>0</v>
      </c>
      <c r="AP129" s="14">
        <f t="shared" si="37"/>
        <v>8.4875000000000013E-6</v>
      </c>
      <c r="AQ129" s="14">
        <f t="shared" si="42"/>
        <v>0</v>
      </c>
      <c r="AR129" s="14">
        <f t="shared" si="42"/>
        <v>1.0311E-5</v>
      </c>
      <c r="AS129" s="14">
        <f t="shared" si="42"/>
        <v>0</v>
      </c>
      <c r="AT129" s="14">
        <f t="shared" si="42"/>
        <v>1.4484499999999999E-6</v>
      </c>
      <c r="AU129" s="14">
        <f t="shared" si="42"/>
        <v>0</v>
      </c>
      <c r="AV129" s="14">
        <f t="shared" si="42"/>
        <v>4.9099999999999996E-10</v>
      </c>
      <c r="AW129" s="14">
        <f t="shared" si="42"/>
        <v>0</v>
      </c>
      <c r="AX129" s="14">
        <f t="shared" si="42"/>
        <v>4.9099999999999996E-10</v>
      </c>
      <c r="AY129" s="14">
        <f t="shared" si="42"/>
        <v>0</v>
      </c>
      <c r="AZ129" s="14">
        <f t="shared" si="42"/>
        <v>1.61539E-6</v>
      </c>
      <c r="BA129" s="14">
        <f t="shared" si="42"/>
        <v>0</v>
      </c>
      <c r="BB129" s="14">
        <f t="shared" si="42"/>
        <v>4.9099999999999996E-10</v>
      </c>
      <c r="BC129" s="14">
        <f t="shared" si="42"/>
        <v>0</v>
      </c>
      <c r="BD129" s="14">
        <f t="shared" si="42"/>
        <v>1.61539E-6</v>
      </c>
      <c r="BE129" s="14">
        <f t="shared" si="42"/>
        <v>0</v>
      </c>
      <c r="BF129" s="14">
        <f t="shared" si="42"/>
        <v>4.9099999999999996E-10</v>
      </c>
      <c r="BG129" s="14">
        <f t="shared" si="42"/>
        <v>0</v>
      </c>
      <c r="BH129" s="14">
        <f t="shared" si="42"/>
        <v>4.2913399999999993E-6</v>
      </c>
      <c r="BI129" s="14">
        <f t="shared" si="42"/>
        <v>0</v>
      </c>
      <c r="BJ129" s="14">
        <f t="shared" si="42"/>
        <v>3.9967399999999996E-6</v>
      </c>
      <c r="BK129" s="14">
        <f t="shared" si="42"/>
        <v>0</v>
      </c>
      <c r="BL129" s="14">
        <f t="shared" si="42"/>
        <v>1.5417399999999998E-6</v>
      </c>
      <c r="BM129" s="14">
        <f t="shared" si="42"/>
        <v>0</v>
      </c>
      <c r="BN129" s="14">
        <f t="shared" si="42"/>
        <v>8.1014999999999999E-7</v>
      </c>
      <c r="BO129" s="14">
        <f t="shared" si="42"/>
        <v>0</v>
      </c>
      <c r="BP129" s="14">
        <f t="shared" si="42"/>
        <v>9.2307999999999998E-7</v>
      </c>
      <c r="BR129" s="15">
        <f t="shared" si="39"/>
        <v>0.43239198140000001</v>
      </c>
      <c r="BS129" s="15"/>
      <c r="BT129" s="15"/>
    </row>
    <row r="130" spans="1:72" s="3" customFormat="1" ht="12" x14ac:dyDescent="0.2">
      <c r="A130" s="3" t="s">
        <v>38</v>
      </c>
      <c r="B130" s="14">
        <f t="shared" si="40"/>
        <v>1.7500000000000002E-2</v>
      </c>
      <c r="C130" s="14"/>
      <c r="D130" s="14">
        <f t="shared" si="40"/>
        <v>5.7200000000000003E-3</v>
      </c>
      <c r="E130" s="14">
        <f t="shared" si="41"/>
        <v>5.7750000000000011E-4</v>
      </c>
      <c r="F130" s="14">
        <f t="shared" si="41"/>
        <v>4.4800000000000005E-3</v>
      </c>
      <c r="G130" s="14">
        <f t="shared" si="41"/>
        <v>0.25375000000000003</v>
      </c>
      <c r="H130" s="14">
        <f t="shared" si="41"/>
        <v>1.7850000000000001E-3</v>
      </c>
      <c r="I130" s="14">
        <f t="shared" si="41"/>
        <v>7.2100000000000011E-2</v>
      </c>
      <c r="J130" s="14">
        <f t="shared" si="41"/>
        <v>5.897500000000001E-4</v>
      </c>
      <c r="K130" s="14">
        <f t="shared" si="41"/>
        <v>3.8850000000000004E-3</v>
      </c>
      <c r="L130" s="14">
        <f t="shared" si="41"/>
        <v>4.1300000000000008E-5</v>
      </c>
      <c r="M130" s="14">
        <f t="shared" si="41"/>
        <v>9.9400000000000009E-3</v>
      </c>
      <c r="N130" s="14">
        <f t="shared" si="41"/>
        <v>4.0950000000000006E-5</v>
      </c>
      <c r="O130" s="14">
        <f t="shared" si="41"/>
        <v>2.3800000000000005E-2</v>
      </c>
      <c r="P130" s="14">
        <f t="shared" si="41"/>
        <v>9.8350000000000005E-5</v>
      </c>
      <c r="Q130" s="14">
        <f t="shared" si="41"/>
        <v>5.8275000000000007E-5</v>
      </c>
      <c r="R130" s="14">
        <f t="shared" si="41"/>
        <v>3.9900000000000008E-6</v>
      </c>
      <c r="S130" s="14">
        <f t="shared" si="41"/>
        <v>2.275E-4</v>
      </c>
      <c r="T130" s="14">
        <f t="shared" si="41"/>
        <v>1.7080000000000002E-5</v>
      </c>
      <c r="U130" s="14">
        <f t="shared" si="42"/>
        <v>4.9350000000000007E-5</v>
      </c>
      <c r="V130" s="14">
        <f t="shared" si="42"/>
        <v>4.8475000000000006E-6</v>
      </c>
      <c r="W130" s="14">
        <f t="shared" si="42"/>
        <v>0</v>
      </c>
      <c r="X130" s="14">
        <f t="shared" si="42"/>
        <v>2.5375000000000003E-6</v>
      </c>
      <c r="Y130" s="14">
        <f t="shared" si="42"/>
        <v>5.967500000000001E-8</v>
      </c>
      <c r="Z130" s="14">
        <f t="shared" si="42"/>
        <v>9.2050000000000002E-7</v>
      </c>
      <c r="AA130" s="14">
        <f t="shared" si="42"/>
        <v>0</v>
      </c>
      <c r="AB130" s="14">
        <f t="shared" si="42"/>
        <v>9.2400000000000017E-7</v>
      </c>
      <c r="AC130" s="14">
        <f t="shared" si="42"/>
        <v>2.9225E-6</v>
      </c>
      <c r="AD130" s="14">
        <f t="shared" si="42"/>
        <v>6.0200000000000008E-6</v>
      </c>
      <c r="AE130" s="14">
        <f t="shared" si="42"/>
        <v>0</v>
      </c>
      <c r="AF130" s="14">
        <f t="shared" si="42"/>
        <v>3.8850000000000001E-6</v>
      </c>
      <c r="AG130" s="14">
        <f t="shared" si="42"/>
        <v>0</v>
      </c>
      <c r="AH130" s="14">
        <f t="shared" si="42"/>
        <v>9.9750000000000002E-6</v>
      </c>
      <c r="AI130" s="14">
        <f t="shared" si="42"/>
        <v>0</v>
      </c>
      <c r="AJ130" s="14">
        <f t="shared" si="42"/>
        <v>5.6000000000000006E-6</v>
      </c>
      <c r="AK130" s="14">
        <f t="shared" si="42"/>
        <v>0</v>
      </c>
      <c r="AL130" s="14">
        <f t="shared" si="42"/>
        <v>6.195E-6</v>
      </c>
      <c r="AM130" s="14">
        <f t="shared" si="42"/>
        <v>0</v>
      </c>
      <c r="AN130" s="14">
        <f t="shared" si="37"/>
        <v>1.1308799999999999E-4</v>
      </c>
      <c r="AO130" s="14">
        <f t="shared" si="37"/>
        <v>0</v>
      </c>
      <c r="AP130" s="14">
        <f t="shared" si="37"/>
        <v>1.1308799999999999E-4</v>
      </c>
      <c r="AQ130" s="14">
        <f t="shared" si="42"/>
        <v>0</v>
      </c>
      <c r="AR130" s="14">
        <f t="shared" si="42"/>
        <v>3.8850000000000001E-6</v>
      </c>
      <c r="AS130" s="14">
        <f t="shared" si="42"/>
        <v>0</v>
      </c>
      <c r="AT130" s="14">
        <f t="shared" si="42"/>
        <v>5.1625000000000003E-7</v>
      </c>
      <c r="AU130" s="14">
        <f t="shared" si="42"/>
        <v>0</v>
      </c>
      <c r="AV130" s="14">
        <f t="shared" si="42"/>
        <v>1.7500000000000002E-10</v>
      </c>
      <c r="AW130" s="14">
        <f t="shared" si="42"/>
        <v>0</v>
      </c>
      <c r="AX130" s="14">
        <f t="shared" si="42"/>
        <v>1.7500000000000002E-10</v>
      </c>
      <c r="AY130" s="14">
        <f t="shared" si="42"/>
        <v>0</v>
      </c>
      <c r="AZ130" s="14">
        <f t="shared" si="42"/>
        <v>6.1075000000000004E-7</v>
      </c>
      <c r="BA130" s="14">
        <f t="shared" si="42"/>
        <v>0</v>
      </c>
      <c r="BB130" s="14">
        <f t="shared" si="42"/>
        <v>1.7500000000000002E-10</v>
      </c>
      <c r="BC130" s="14">
        <f t="shared" si="42"/>
        <v>0</v>
      </c>
      <c r="BD130" s="14">
        <f t="shared" si="42"/>
        <v>6.1075000000000004E-7</v>
      </c>
      <c r="BE130" s="14">
        <f t="shared" si="42"/>
        <v>0</v>
      </c>
      <c r="BF130" s="14">
        <f t="shared" si="42"/>
        <v>1.7500000000000002E-10</v>
      </c>
      <c r="BG130" s="14">
        <f t="shared" si="42"/>
        <v>0</v>
      </c>
      <c r="BH130" s="14">
        <f t="shared" si="42"/>
        <v>1.6205000000000002E-6</v>
      </c>
      <c r="BI130" s="14">
        <f t="shared" si="42"/>
        <v>0</v>
      </c>
      <c r="BJ130" s="14">
        <f t="shared" si="42"/>
        <v>1.5067500000000002E-6</v>
      </c>
      <c r="BK130" s="14">
        <f t="shared" si="42"/>
        <v>0</v>
      </c>
      <c r="BL130" s="14">
        <f t="shared" si="42"/>
        <v>5.8275000000000016E-7</v>
      </c>
      <c r="BM130" s="14">
        <f t="shared" si="42"/>
        <v>0</v>
      </c>
      <c r="BN130" s="14">
        <f t="shared" si="42"/>
        <v>3.0450000000000001E-7</v>
      </c>
      <c r="BO130" s="14">
        <f t="shared" si="42"/>
        <v>0</v>
      </c>
      <c r="BP130" s="14">
        <f t="shared" si="42"/>
        <v>3.7100000000000003E-7</v>
      </c>
      <c r="BR130" s="15">
        <f t="shared" si="39"/>
        <v>0.38189060717500006</v>
      </c>
      <c r="BS130" s="15"/>
      <c r="BT130" s="15"/>
    </row>
    <row r="131" spans="1:72" s="3" customFormat="1" ht="12" x14ac:dyDescent="0.2">
      <c r="A131" s="3" t="s">
        <v>39</v>
      </c>
      <c r="B131" s="14">
        <f t="shared" si="40"/>
        <v>9.9199999999999997E-2</v>
      </c>
      <c r="C131" s="14"/>
      <c r="D131" s="14">
        <f t="shared" si="40"/>
        <v>5.0799999999999998E-2</v>
      </c>
      <c r="E131" s="14">
        <f t="shared" si="41"/>
        <v>0</v>
      </c>
      <c r="F131" s="14">
        <f t="shared" si="41"/>
        <v>4.3052799999999995E-2</v>
      </c>
      <c r="G131" s="14">
        <f t="shared" si="41"/>
        <v>0.12300799999999999</v>
      </c>
      <c r="H131" s="14">
        <f t="shared" si="41"/>
        <v>2.6883199999999997E-3</v>
      </c>
      <c r="I131" s="14">
        <f t="shared" si="41"/>
        <v>3.8588799999999999E-2</v>
      </c>
      <c r="J131" s="14">
        <f t="shared" si="41"/>
        <v>1.9840000000000001E-3</v>
      </c>
      <c r="K131" s="14">
        <f t="shared" si="41"/>
        <v>0.10416</v>
      </c>
      <c r="L131" s="14">
        <f t="shared" si="41"/>
        <v>6.3388799999999999E-4</v>
      </c>
      <c r="M131" s="14">
        <f t="shared" si="41"/>
        <v>2.9263999999999998E-2</v>
      </c>
      <c r="N131" s="14">
        <f t="shared" si="41"/>
        <v>3.3132799999999998E-4</v>
      </c>
      <c r="O131" s="14">
        <f t="shared" si="41"/>
        <v>6.2297599999999995E-2</v>
      </c>
      <c r="P131" s="14">
        <f t="shared" si="41"/>
        <v>8.1344000000000002E-4</v>
      </c>
      <c r="Q131" s="14">
        <f t="shared" si="41"/>
        <v>1.3193599999999999E-3</v>
      </c>
      <c r="R131" s="14">
        <f t="shared" si="41"/>
        <v>8.5113599999999998E-5</v>
      </c>
      <c r="S131" s="14">
        <f t="shared" si="41"/>
        <v>5.6742399999999997E-4</v>
      </c>
      <c r="T131" s="14">
        <f t="shared" si="41"/>
        <v>4.6425599999999998E-5</v>
      </c>
      <c r="U131" s="14">
        <f t="shared" si="42"/>
        <v>7.0432000000000003E-4</v>
      </c>
      <c r="V131" s="14">
        <f t="shared" si="42"/>
        <v>6.4579199999999993E-5</v>
      </c>
      <c r="W131" s="14">
        <f t="shared" si="42"/>
        <v>0</v>
      </c>
      <c r="X131" s="14">
        <f t="shared" si="42"/>
        <v>3.3529599999999998E-5</v>
      </c>
      <c r="Y131" s="14">
        <f t="shared" si="42"/>
        <v>0</v>
      </c>
      <c r="Z131" s="14">
        <f t="shared" si="42"/>
        <v>1.21024E-5</v>
      </c>
      <c r="AA131" s="14">
        <f t="shared" si="42"/>
        <v>0</v>
      </c>
      <c r="AB131" s="14">
        <f t="shared" si="42"/>
        <v>1.22016E-5</v>
      </c>
      <c r="AC131" s="14">
        <f t="shared" si="42"/>
        <v>0</v>
      </c>
      <c r="AD131" s="14">
        <f t="shared" si="42"/>
        <v>7.35072E-5</v>
      </c>
      <c r="AE131" s="14">
        <f t="shared" si="42"/>
        <v>0</v>
      </c>
      <c r="AF131" s="14">
        <f t="shared" si="42"/>
        <v>5.1187199999999997E-5</v>
      </c>
      <c r="AG131" s="14">
        <f t="shared" si="42"/>
        <v>0</v>
      </c>
      <c r="AH131" s="14">
        <f t="shared" si="42"/>
        <v>1.3193600000000001E-4</v>
      </c>
      <c r="AI131" s="14">
        <f t="shared" si="42"/>
        <v>0</v>
      </c>
      <c r="AJ131" s="14">
        <f t="shared" si="42"/>
        <v>7.4102400000000004E-5</v>
      </c>
      <c r="AK131" s="14">
        <f t="shared" si="42"/>
        <v>0</v>
      </c>
      <c r="AL131" s="14">
        <f t="shared" si="42"/>
        <v>8.2236799999999992E-5</v>
      </c>
      <c r="AM131" s="14">
        <f t="shared" si="42"/>
        <v>0</v>
      </c>
      <c r="AN131" s="14">
        <f t="shared" si="37"/>
        <v>2.3500999999999997E-5</v>
      </c>
      <c r="AO131" s="14">
        <f t="shared" si="37"/>
        <v>0</v>
      </c>
      <c r="AP131" s="14">
        <f t="shared" si="37"/>
        <v>2.3500999999999997E-5</v>
      </c>
      <c r="AQ131" s="14">
        <f t="shared" si="42"/>
        <v>0</v>
      </c>
      <c r="AR131" s="14">
        <f t="shared" si="42"/>
        <v>5.1583999999999993E-5</v>
      </c>
      <c r="AS131" s="14">
        <f t="shared" si="42"/>
        <v>0</v>
      </c>
      <c r="AT131" s="14">
        <f t="shared" si="42"/>
        <v>6.8447999999999992E-6</v>
      </c>
      <c r="AU131" s="14">
        <f t="shared" si="42"/>
        <v>0</v>
      </c>
      <c r="AV131" s="14">
        <f t="shared" si="42"/>
        <v>9.9199999999999988E-10</v>
      </c>
      <c r="AW131" s="14">
        <f t="shared" si="42"/>
        <v>0</v>
      </c>
      <c r="AX131" s="14">
        <f t="shared" si="42"/>
        <v>9.9199999999999988E-10</v>
      </c>
      <c r="AY131" s="14">
        <f t="shared" si="42"/>
        <v>0</v>
      </c>
      <c r="AZ131" s="14">
        <f t="shared" si="42"/>
        <v>8.0947200000000003E-6</v>
      </c>
      <c r="BA131" s="14">
        <f t="shared" si="42"/>
        <v>0</v>
      </c>
      <c r="BB131" s="14">
        <f t="shared" si="42"/>
        <v>9.9199999999999988E-10</v>
      </c>
      <c r="BC131" s="14">
        <f t="shared" si="42"/>
        <v>0</v>
      </c>
      <c r="BD131" s="14">
        <f t="shared" si="42"/>
        <v>8.0947200000000003E-6</v>
      </c>
      <c r="BE131" s="14">
        <f t="shared" si="42"/>
        <v>0</v>
      </c>
      <c r="BF131" s="14">
        <f t="shared" si="42"/>
        <v>9.9199999999999988E-10</v>
      </c>
      <c r="BG131" s="14">
        <f t="shared" si="42"/>
        <v>0</v>
      </c>
      <c r="BH131" s="14">
        <f t="shared" si="42"/>
        <v>2.1724799999999999E-5</v>
      </c>
      <c r="BI131" s="14">
        <f t="shared" si="42"/>
        <v>0</v>
      </c>
      <c r="BJ131" s="14">
        <f t="shared" si="42"/>
        <v>2.0236799999999999E-5</v>
      </c>
      <c r="BK131" s="14">
        <f t="shared" si="42"/>
        <v>0</v>
      </c>
      <c r="BL131" s="14">
        <f t="shared" si="42"/>
        <v>7.7276799999999992E-6</v>
      </c>
      <c r="BM131" s="14">
        <f t="shared" si="42"/>
        <v>0</v>
      </c>
      <c r="BN131" s="14">
        <f t="shared" si="42"/>
        <v>4.0473600000000002E-6</v>
      </c>
      <c r="BO131" s="14">
        <f t="shared" si="42"/>
        <v>8.8287999999999992E-6</v>
      </c>
      <c r="BP131" s="14">
        <f t="shared" si="42"/>
        <v>7.0332800000000004E-6</v>
      </c>
      <c r="BR131" s="15">
        <f t="shared" si="39"/>
        <v>0.45911833279999997</v>
      </c>
      <c r="BS131" s="15"/>
      <c r="BT131" s="15"/>
    </row>
    <row r="132" spans="1:72" s="3" customFormat="1" ht="12" x14ac:dyDescent="0.2">
      <c r="A132" s="3" t="s">
        <v>40</v>
      </c>
      <c r="B132" s="14">
        <f t="shared" si="40"/>
        <v>3.3099999999999997E-2</v>
      </c>
      <c r="C132" s="14"/>
      <c r="D132" s="14">
        <f t="shared" si="40"/>
        <v>2.3699999999999999E-2</v>
      </c>
      <c r="E132" s="14">
        <f t="shared" si="41"/>
        <v>1.46302E-3</v>
      </c>
      <c r="F132" s="14">
        <f t="shared" si="41"/>
        <v>2.02572E-2</v>
      </c>
      <c r="G132" s="14">
        <f t="shared" si="41"/>
        <v>0.144647</v>
      </c>
      <c r="H132" s="14">
        <f t="shared" si="41"/>
        <v>1.30083E-3</v>
      </c>
      <c r="I132" s="14">
        <f t="shared" si="41"/>
        <v>4.965E-2</v>
      </c>
      <c r="J132" s="14">
        <f t="shared" si="41"/>
        <v>6.5538E-4</v>
      </c>
      <c r="K132" s="14">
        <f t="shared" si="41"/>
        <v>2.4394699999999998E-2</v>
      </c>
      <c r="L132" s="14">
        <f t="shared" si="41"/>
        <v>1.3802699999999998E-4</v>
      </c>
      <c r="M132" s="14">
        <f t="shared" si="41"/>
        <v>1.4762599999999999E-2</v>
      </c>
      <c r="N132" s="14">
        <f t="shared" si="41"/>
        <v>8.4073999999999995E-5</v>
      </c>
      <c r="O132" s="14">
        <f t="shared" si="41"/>
        <v>2.2044600000000001E-2</v>
      </c>
      <c r="P132" s="14">
        <f t="shared" si="41"/>
        <v>1.8403599999999997E-4</v>
      </c>
      <c r="Q132" s="14">
        <f t="shared" si="41"/>
        <v>1.1353299999999999E-4</v>
      </c>
      <c r="R132" s="14">
        <f t="shared" si="41"/>
        <v>1.2379399999999999E-5</v>
      </c>
      <c r="S132" s="14">
        <f t="shared" si="41"/>
        <v>3.1213299999999997E-4</v>
      </c>
      <c r="T132" s="14">
        <f t="shared" si="41"/>
        <v>2.5619399999999997E-5</v>
      </c>
      <c r="U132" s="14">
        <f t="shared" si="42"/>
        <v>4.5677999999999992E-5</v>
      </c>
      <c r="V132" s="14">
        <f t="shared" si="42"/>
        <v>1.0823699999999998E-5</v>
      </c>
      <c r="W132" s="14">
        <f t="shared" si="42"/>
        <v>0</v>
      </c>
      <c r="X132" s="14">
        <f t="shared" si="42"/>
        <v>6.9840999999999998E-6</v>
      </c>
      <c r="Y132" s="14">
        <f t="shared" si="42"/>
        <v>0</v>
      </c>
      <c r="Z132" s="14">
        <f t="shared" si="42"/>
        <v>2.5420799999999996E-6</v>
      </c>
      <c r="AA132" s="14">
        <f t="shared" si="42"/>
        <v>0</v>
      </c>
      <c r="AB132" s="14">
        <f t="shared" si="42"/>
        <v>2.5387699999999998E-6</v>
      </c>
      <c r="AC132" s="14">
        <f t="shared" si="42"/>
        <v>0</v>
      </c>
      <c r="AD132" s="14">
        <f t="shared" si="42"/>
        <v>1.5457699999999999E-5</v>
      </c>
      <c r="AE132" s="14">
        <f t="shared" si="42"/>
        <v>0</v>
      </c>
      <c r="AF132" s="14">
        <f t="shared" si="42"/>
        <v>1.0658199999999999E-5</v>
      </c>
      <c r="AG132" s="14">
        <f t="shared" si="42"/>
        <v>0</v>
      </c>
      <c r="AH132" s="14">
        <f t="shared" si="42"/>
        <v>2.7572299999999997E-5</v>
      </c>
      <c r="AI132" s="14">
        <f t="shared" si="42"/>
        <v>0</v>
      </c>
      <c r="AJ132" s="14">
        <f t="shared" si="42"/>
        <v>1.5523899999999999E-5</v>
      </c>
      <c r="AK132" s="14">
        <f t="shared" si="42"/>
        <v>0</v>
      </c>
      <c r="AL132" s="14">
        <f t="shared" si="42"/>
        <v>1.7178899999999999E-5</v>
      </c>
      <c r="AM132" s="14">
        <f t="shared" si="42"/>
        <v>0</v>
      </c>
      <c r="AN132" s="14">
        <f t="shared" si="37"/>
        <v>1.8009300000000001E-5</v>
      </c>
      <c r="AO132" s="14">
        <f t="shared" si="37"/>
        <v>0</v>
      </c>
      <c r="AP132" s="14">
        <f t="shared" si="37"/>
        <v>1.8009300000000001E-5</v>
      </c>
      <c r="AQ132" s="14">
        <f t="shared" si="42"/>
        <v>0</v>
      </c>
      <c r="AR132" s="14">
        <f t="shared" si="42"/>
        <v>1.07906E-5</v>
      </c>
      <c r="AS132" s="14">
        <f t="shared" si="42"/>
        <v>0</v>
      </c>
      <c r="AT132" s="14">
        <f t="shared" si="42"/>
        <v>1.9694499999999998E-6</v>
      </c>
      <c r="AU132" s="14">
        <f t="shared" si="42"/>
        <v>0</v>
      </c>
      <c r="AV132" s="14">
        <f t="shared" si="42"/>
        <v>3.3099999999999999E-10</v>
      </c>
      <c r="AW132" s="14">
        <f t="shared" si="42"/>
        <v>0</v>
      </c>
      <c r="AX132" s="14">
        <f t="shared" si="42"/>
        <v>3.3099999999999999E-10</v>
      </c>
      <c r="AY132" s="14">
        <f t="shared" si="42"/>
        <v>0</v>
      </c>
      <c r="AZ132" s="14">
        <f t="shared" si="42"/>
        <v>1.6880999999999998E-6</v>
      </c>
      <c r="BA132" s="14">
        <f t="shared" si="42"/>
        <v>0</v>
      </c>
      <c r="BB132" s="14">
        <f t="shared" si="42"/>
        <v>3.3099999999999999E-10</v>
      </c>
      <c r="BC132" s="14">
        <f t="shared" si="42"/>
        <v>0</v>
      </c>
      <c r="BD132" s="14">
        <f t="shared" si="42"/>
        <v>1.6880999999999998E-6</v>
      </c>
      <c r="BE132" s="14">
        <f t="shared" si="42"/>
        <v>0</v>
      </c>
      <c r="BF132" s="14">
        <f t="shared" si="42"/>
        <v>3.3099999999999999E-10</v>
      </c>
      <c r="BG132" s="14">
        <f t="shared" si="42"/>
        <v>0</v>
      </c>
      <c r="BH132" s="14">
        <f t="shared" si="42"/>
        <v>4.4684999999999997E-6</v>
      </c>
      <c r="BI132" s="14">
        <f t="shared" si="42"/>
        <v>0</v>
      </c>
      <c r="BJ132" s="14">
        <f t="shared" si="42"/>
        <v>4.1374999999999998E-6</v>
      </c>
      <c r="BK132" s="14">
        <f t="shared" si="42"/>
        <v>0</v>
      </c>
      <c r="BL132" s="14">
        <f t="shared" si="42"/>
        <v>1.6119699999999998E-6</v>
      </c>
      <c r="BM132" s="14">
        <f t="shared" si="42"/>
        <v>0</v>
      </c>
      <c r="BN132" s="14">
        <f t="shared" si="42"/>
        <v>8.4404999999999989E-7</v>
      </c>
      <c r="BO132" s="14">
        <f t="shared" si="42"/>
        <v>0</v>
      </c>
      <c r="BP132" s="14">
        <f t="shared" si="42"/>
        <v>9.632099999999998E-7</v>
      </c>
      <c r="BR132" s="15">
        <f t="shared" si="39"/>
        <v>0.29053326400000001</v>
      </c>
      <c r="BS132" s="15"/>
      <c r="BT132" s="15"/>
    </row>
    <row r="133" spans="1:72" s="3" customFormat="1" ht="12" x14ac:dyDescent="0.2">
      <c r="A133" s="3" t="s">
        <v>41</v>
      </c>
      <c r="B133" s="14">
        <f t="shared" si="40"/>
        <v>5.1900000000000002E-2</v>
      </c>
      <c r="C133" s="14"/>
      <c r="D133" s="14">
        <f t="shared" si="40"/>
        <v>1.21E-2</v>
      </c>
      <c r="E133" s="14">
        <f t="shared" si="41"/>
        <v>2.0552400000000001E-4</v>
      </c>
      <c r="F133" s="14">
        <f t="shared" si="41"/>
        <v>9.0825000000000003E-3</v>
      </c>
      <c r="G133" s="14">
        <f t="shared" si="41"/>
        <v>0.113661</v>
      </c>
      <c r="H133" s="14">
        <f t="shared" si="41"/>
        <v>1.01205E-3</v>
      </c>
      <c r="I133" s="14">
        <f t="shared" si="41"/>
        <v>4.4530199999999999E-2</v>
      </c>
      <c r="J133" s="14">
        <f t="shared" si="41"/>
        <v>5.449500000000001E-4</v>
      </c>
      <c r="K133" s="14">
        <f t="shared" si="41"/>
        <v>0.14272499999999999</v>
      </c>
      <c r="L133" s="14">
        <f t="shared" si="41"/>
        <v>3.5811000000000003E-4</v>
      </c>
      <c r="M133" s="14">
        <f t="shared" si="41"/>
        <v>8.0444999999999996E-3</v>
      </c>
      <c r="N133" s="14">
        <f t="shared" si="41"/>
        <v>5.9685000000000002E-5</v>
      </c>
      <c r="O133" s="14">
        <f t="shared" si="41"/>
        <v>4.6969500000000004E-2</v>
      </c>
      <c r="P133" s="14">
        <f t="shared" si="41"/>
        <v>2.0137200000000001E-4</v>
      </c>
      <c r="Q133" s="14">
        <f t="shared" si="41"/>
        <v>1.0535700000000001E-4</v>
      </c>
      <c r="R133" s="14">
        <f t="shared" si="41"/>
        <v>7.6812000000000003E-6</v>
      </c>
      <c r="S133" s="14">
        <f t="shared" si="41"/>
        <v>3.7990800000000004E-4</v>
      </c>
      <c r="T133" s="14">
        <f t="shared" si="41"/>
        <v>2.84931E-5</v>
      </c>
      <c r="U133" s="14">
        <f t="shared" si="42"/>
        <v>3.6589499999999998E-4</v>
      </c>
      <c r="V133" s="14">
        <f t="shared" si="42"/>
        <v>3.02577E-5</v>
      </c>
      <c r="W133" s="14">
        <f t="shared" si="42"/>
        <v>2.1279E-6</v>
      </c>
      <c r="X133" s="14">
        <f t="shared" si="42"/>
        <v>5.5014000000000004E-6</v>
      </c>
      <c r="Y133" s="14">
        <f t="shared" si="42"/>
        <v>7.369800000000001E-6</v>
      </c>
      <c r="Z133" s="14">
        <f t="shared" si="42"/>
        <v>2.5534800000000001E-6</v>
      </c>
      <c r="AA133" s="14">
        <f t="shared" si="42"/>
        <v>9.1863000000000005E-6</v>
      </c>
      <c r="AB133" s="14">
        <f t="shared" si="42"/>
        <v>2.9842500000000003E-6</v>
      </c>
      <c r="AC133" s="14">
        <f t="shared" si="42"/>
        <v>6.6432000000000002E-6</v>
      </c>
      <c r="AD133" s="14">
        <f t="shared" si="42"/>
        <v>1.2819299999999999E-5</v>
      </c>
      <c r="AE133" s="14">
        <f t="shared" si="42"/>
        <v>2.26803E-5</v>
      </c>
      <c r="AF133" s="14">
        <f t="shared" ref="AF133:BP133" si="43">$B113*AF113</f>
        <v>1.05357E-5</v>
      </c>
      <c r="AG133" s="14">
        <f t="shared" si="43"/>
        <v>0</v>
      </c>
      <c r="AH133" s="14">
        <f t="shared" si="43"/>
        <v>2.11752E-5</v>
      </c>
      <c r="AI133" s="14">
        <f t="shared" si="43"/>
        <v>0</v>
      </c>
      <c r="AJ133" s="14">
        <f t="shared" si="43"/>
        <v>1.1885100000000001E-5</v>
      </c>
      <c r="AK133" s="14">
        <f t="shared" si="43"/>
        <v>0</v>
      </c>
      <c r="AL133" s="14">
        <f t="shared" si="43"/>
        <v>1.31826E-5</v>
      </c>
      <c r="AM133" s="14">
        <f t="shared" si="43"/>
        <v>0</v>
      </c>
      <c r="AN133" s="14">
        <f t="shared" si="37"/>
        <v>1.0624000000000001E-4</v>
      </c>
      <c r="AO133" s="14">
        <f t="shared" si="37"/>
        <v>0</v>
      </c>
      <c r="AP133" s="14">
        <f t="shared" si="37"/>
        <v>1.0624000000000001E-4</v>
      </c>
      <c r="AQ133" s="14">
        <f t="shared" si="43"/>
        <v>0</v>
      </c>
      <c r="AR133" s="14">
        <f t="shared" si="43"/>
        <v>8.2521000000000002E-6</v>
      </c>
      <c r="AS133" s="14">
        <f t="shared" si="43"/>
        <v>0</v>
      </c>
      <c r="AT133" s="14">
        <f t="shared" si="43"/>
        <v>1.09509E-6</v>
      </c>
      <c r="AU133" s="14">
        <f t="shared" si="43"/>
        <v>0</v>
      </c>
      <c r="AV133" s="14">
        <f t="shared" si="43"/>
        <v>5.1900000000000007E-10</v>
      </c>
      <c r="AW133" s="14">
        <f t="shared" si="43"/>
        <v>0</v>
      </c>
      <c r="AX133" s="14">
        <f t="shared" si="43"/>
        <v>5.1900000000000007E-10</v>
      </c>
      <c r="AY133" s="14">
        <f t="shared" si="43"/>
        <v>0</v>
      </c>
      <c r="AZ133" s="14">
        <f t="shared" si="43"/>
        <v>1.2975000000000001E-6</v>
      </c>
      <c r="BA133" s="14">
        <f t="shared" si="43"/>
        <v>0</v>
      </c>
      <c r="BB133" s="14">
        <f t="shared" si="43"/>
        <v>5.1900000000000007E-10</v>
      </c>
      <c r="BC133" s="14">
        <f t="shared" si="43"/>
        <v>0</v>
      </c>
      <c r="BD133" s="14">
        <f t="shared" si="43"/>
        <v>1.2975000000000001E-6</v>
      </c>
      <c r="BE133" s="14">
        <f t="shared" si="43"/>
        <v>0</v>
      </c>
      <c r="BF133" s="14">
        <f t="shared" si="43"/>
        <v>5.1900000000000007E-10</v>
      </c>
      <c r="BG133" s="14">
        <f t="shared" si="43"/>
        <v>0</v>
      </c>
      <c r="BH133" s="14">
        <f t="shared" si="43"/>
        <v>3.43059E-6</v>
      </c>
      <c r="BI133" s="14">
        <f t="shared" si="43"/>
        <v>0</v>
      </c>
      <c r="BJ133" s="14">
        <f t="shared" si="43"/>
        <v>3.1918500000000002E-6</v>
      </c>
      <c r="BK133" s="14">
        <f t="shared" si="43"/>
        <v>0</v>
      </c>
      <c r="BL133" s="14">
        <f t="shared" si="43"/>
        <v>1.23522E-6</v>
      </c>
      <c r="BM133" s="14">
        <f t="shared" si="43"/>
        <v>0</v>
      </c>
      <c r="BN133" s="14">
        <f t="shared" si="43"/>
        <v>6.4875000000000004E-7</v>
      </c>
      <c r="BO133" s="14">
        <f t="shared" si="43"/>
        <v>1.33383E-7</v>
      </c>
      <c r="BP133" s="14">
        <f t="shared" si="43"/>
        <v>9.4977000000000012E-7</v>
      </c>
      <c r="BR133" s="15">
        <f t="shared" si="39"/>
        <v>0.40893502488299993</v>
      </c>
      <c r="BS133" s="15"/>
      <c r="BT133" s="15"/>
    </row>
    <row r="134" spans="1:72" s="3" customFormat="1" ht="12" x14ac:dyDescent="0.2">
      <c r="A134" s="3" t="s">
        <v>42</v>
      </c>
      <c r="B134" s="14">
        <f t="shared" si="40"/>
        <v>8.3000000000000004E-2</v>
      </c>
      <c r="C134" s="14"/>
      <c r="D134" s="14">
        <f t="shared" si="40"/>
        <v>5.2900000000000003E-2</v>
      </c>
      <c r="E134" s="14">
        <f t="shared" si="41"/>
        <v>0</v>
      </c>
      <c r="F134" s="14">
        <f t="shared" si="41"/>
        <v>4.5650000000000003E-2</v>
      </c>
      <c r="G134" s="14">
        <f t="shared" si="41"/>
        <v>0.17098000000000002</v>
      </c>
      <c r="H134" s="14">
        <f t="shared" si="41"/>
        <v>2.8552E-3</v>
      </c>
      <c r="I134" s="14">
        <f t="shared" si="41"/>
        <v>6.5404000000000004E-2</v>
      </c>
      <c r="J134" s="14">
        <f t="shared" si="41"/>
        <v>2.0335000000000002E-3</v>
      </c>
      <c r="K134" s="14">
        <f t="shared" si="41"/>
        <v>6.5487000000000004E-2</v>
      </c>
      <c r="L134" s="14">
        <f t="shared" si="41"/>
        <v>5.4531000000000002E-4</v>
      </c>
      <c r="M134" s="14">
        <f t="shared" si="41"/>
        <v>4.4737000000000006E-2</v>
      </c>
      <c r="N134" s="14">
        <f t="shared" si="41"/>
        <v>3.3947000000000003E-4</v>
      </c>
      <c r="O134" s="14">
        <f t="shared" si="41"/>
        <v>7.1877999999999997E-2</v>
      </c>
      <c r="P134" s="14">
        <f t="shared" si="41"/>
        <v>7.8268999999999995E-4</v>
      </c>
      <c r="Q134" s="14">
        <f t="shared" si="41"/>
        <v>4.2412999999999999E-3</v>
      </c>
      <c r="R134" s="14">
        <f t="shared" si="41"/>
        <v>2.3240000000000001E-4</v>
      </c>
      <c r="S134" s="14">
        <f t="shared" si="41"/>
        <v>8.3000000000000003E-10</v>
      </c>
      <c r="T134" s="14">
        <f t="shared" si="41"/>
        <v>2.6726000000000005E-5</v>
      </c>
      <c r="U134" s="14">
        <f t="shared" ref="U134:BP139" si="44">$B114*U114</f>
        <v>8.3000000000000003E-10</v>
      </c>
      <c r="V134" s="14">
        <f t="shared" si="44"/>
        <v>3.0876000000000001E-5</v>
      </c>
      <c r="W134" s="14">
        <f t="shared" si="44"/>
        <v>0</v>
      </c>
      <c r="X134" s="14">
        <f t="shared" si="44"/>
        <v>3.2038000000000001E-5</v>
      </c>
      <c r="Y134" s="14">
        <f t="shared" si="44"/>
        <v>1.9920000000000002E-5</v>
      </c>
      <c r="Z134" s="14">
        <f t="shared" si="44"/>
        <v>1.2533000000000002E-5</v>
      </c>
      <c r="AA134" s="14">
        <f t="shared" si="44"/>
        <v>3.4113000000000004E-5</v>
      </c>
      <c r="AB134" s="14">
        <f t="shared" si="44"/>
        <v>1.4773999999999999E-5</v>
      </c>
      <c r="AC134" s="14">
        <f t="shared" si="44"/>
        <v>9.9599999999999995E-5</v>
      </c>
      <c r="AD134" s="14">
        <f t="shared" si="44"/>
        <v>8.1257000000000012E-5</v>
      </c>
      <c r="AE134" s="14">
        <f t="shared" si="44"/>
        <v>3.8760999999999998E-4</v>
      </c>
      <c r="AF134" s="14">
        <f t="shared" si="44"/>
        <v>1.0209000000000001E-4</v>
      </c>
      <c r="AG134" s="14">
        <f t="shared" si="44"/>
        <v>1.8509000000000003E-4</v>
      </c>
      <c r="AH134" s="14">
        <f t="shared" si="44"/>
        <v>1.3611999999999999E-4</v>
      </c>
      <c r="AI134" s="14">
        <f t="shared" si="44"/>
        <v>3.6603000000000002E-5</v>
      </c>
      <c r="AJ134" s="14">
        <f t="shared" si="44"/>
        <v>7.3206000000000003E-5</v>
      </c>
      <c r="AK134" s="14">
        <f t="shared" si="44"/>
        <v>2.2742E-5</v>
      </c>
      <c r="AL134" s="14">
        <f t="shared" si="44"/>
        <v>7.9431000000000006E-5</v>
      </c>
      <c r="AM134" s="14">
        <f t="shared" si="44"/>
        <v>0</v>
      </c>
      <c r="AN134" s="14">
        <f t="shared" si="37"/>
        <v>5.0855999999999996E-5</v>
      </c>
      <c r="AO134" s="14">
        <f t="shared" si="37"/>
        <v>0</v>
      </c>
      <c r="AP134" s="14">
        <f t="shared" si="37"/>
        <v>5.0855999999999996E-5</v>
      </c>
      <c r="AQ134" s="14">
        <f t="shared" si="44"/>
        <v>0</v>
      </c>
      <c r="AR134" s="14">
        <f t="shared" si="44"/>
        <v>4.8804000000000002E-5</v>
      </c>
      <c r="AS134" s="14">
        <f t="shared" si="44"/>
        <v>0</v>
      </c>
      <c r="AT134" s="14">
        <f t="shared" si="44"/>
        <v>7.5862000000000003E-6</v>
      </c>
      <c r="AU134" s="14">
        <f t="shared" si="44"/>
        <v>0</v>
      </c>
      <c r="AV134" s="14">
        <f t="shared" si="44"/>
        <v>8.3000000000000003E-10</v>
      </c>
      <c r="AW134" s="14">
        <f t="shared" si="44"/>
        <v>0</v>
      </c>
      <c r="AX134" s="14">
        <f t="shared" si="44"/>
        <v>8.3000000000000003E-10</v>
      </c>
      <c r="AY134" s="14">
        <f t="shared" si="44"/>
        <v>0</v>
      </c>
      <c r="AZ134" s="14">
        <f t="shared" si="44"/>
        <v>7.6608999999999998E-6</v>
      </c>
      <c r="BA134" s="14">
        <f t="shared" si="44"/>
        <v>0</v>
      </c>
      <c r="BB134" s="14">
        <f t="shared" si="44"/>
        <v>8.3000000000000003E-10</v>
      </c>
      <c r="BC134" s="14">
        <f t="shared" si="44"/>
        <v>5.7851000000000007E-6</v>
      </c>
      <c r="BD134" s="14">
        <f t="shared" si="44"/>
        <v>7.7522000000000001E-6</v>
      </c>
      <c r="BE134" s="14">
        <f t="shared" si="44"/>
        <v>0</v>
      </c>
      <c r="BF134" s="14">
        <f t="shared" si="44"/>
        <v>8.3000000000000003E-10</v>
      </c>
      <c r="BG134" s="14">
        <f t="shared" si="44"/>
        <v>7.7439000000000005E-6</v>
      </c>
      <c r="BH134" s="14">
        <f t="shared" si="44"/>
        <v>2.1081999999999999E-5</v>
      </c>
      <c r="BI134" s="14">
        <f t="shared" si="44"/>
        <v>7.3869999999999997E-6</v>
      </c>
      <c r="BJ134" s="14">
        <f t="shared" si="44"/>
        <v>1.9670999999999999E-5</v>
      </c>
      <c r="BK134" s="14">
        <f t="shared" si="44"/>
        <v>1.1620000000000001E-6</v>
      </c>
      <c r="BL134" s="14">
        <f t="shared" si="44"/>
        <v>7.6360000000000011E-6</v>
      </c>
      <c r="BM134" s="14">
        <f t="shared" si="44"/>
        <v>0</v>
      </c>
      <c r="BN134" s="14">
        <f t="shared" si="44"/>
        <v>3.8345999999999997E-6</v>
      </c>
      <c r="BO134" s="14">
        <f t="shared" si="44"/>
        <v>7.8517999999999999E-6</v>
      </c>
      <c r="BP134" s="14">
        <f t="shared" si="44"/>
        <v>6.5819000000000005E-6</v>
      </c>
      <c r="BR134" s="15">
        <f t="shared" si="39"/>
        <v>0.50654290945999991</v>
      </c>
      <c r="BS134" s="15"/>
      <c r="BT134" s="15"/>
    </row>
    <row r="135" spans="1:72" s="3" customFormat="1" ht="12" x14ac:dyDescent="0.2">
      <c r="A135" s="3" t="s">
        <v>43</v>
      </c>
      <c r="B135" s="14">
        <f t="shared" si="40"/>
        <v>4.8899999999999999E-2</v>
      </c>
      <c r="C135" s="14"/>
      <c r="D135" s="14">
        <f t="shared" si="40"/>
        <v>4.8099999999999997E-2</v>
      </c>
      <c r="E135" s="14">
        <f t="shared" si="41"/>
        <v>0</v>
      </c>
      <c r="F135" s="14">
        <f t="shared" si="41"/>
        <v>4.1320499999999996E-2</v>
      </c>
      <c r="G135" s="14">
        <f t="shared" si="41"/>
        <v>0.167238</v>
      </c>
      <c r="H135" s="14">
        <f t="shared" si="41"/>
        <v>1.8875400000000001E-3</v>
      </c>
      <c r="I135" s="14">
        <f t="shared" si="41"/>
        <v>5.7212999999999993E-2</v>
      </c>
      <c r="J135" s="14">
        <f t="shared" si="41"/>
        <v>1.1247E-3</v>
      </c>
      <c r="K135" s="14">
        <f t="shared" si="41"/>
        <v>4.6357199999999994E-2</v>
      </c>
      <c r="L135" s="14">
        <f t="shared" si="41"/>
        <v>2.8753200000000001E-4</v>
      </c>
      <c r="M135" s="14">
        <f t="shared" si="41"/>
        <v>4.86066E-2</v>
      </c>
      <c r="N135" s="14">
        <f t="shared" si="41"/>
        <v>2.2542900000000003E-4</v>
      </c>
      <c r="O135" s="14">
        <f t="shared" si="41"/>
        <v>2.4938999999999999E-2</v>
      </c>
      <c r="P135" s="14">
        <f t="shared" si="41"/>
        <v>3.6283799999999998E-4</v>
      </c>
      <c r="Q135" s="14">
        <f t="shared" si="41"/>
        <v>1.5256800000000001E-4</v>
      </c>
      <c r="R135" s="14">
        <f t="shared" si="41"/>
        <v>1.6919399999999999E-5</v>
      </c>
      <c r="S135" s="14">
        <f t="shared" si="41"/>
        <v>4.8899999999999997E-10</v>
      </c>
      <c r="T135" s="14">
        <f t="shared" si="41"/>
        <v>2.3520899999999997E-5</v>
      </c>
      <c r="U135" s="14">
        <f t="shared" si="44"/>
        <v>4.8899999999999997E-10</v>
      </c>
      <c r="V135" s="14">
        <f t="shared" si="44"/>
        <v>1.5012299999999999E-5</v>
      </c>
      <c r="W135" s="14">
        <f t="shared" si="44"/>
        <v>2.4058800000000001E-5</v>
      </c>
      <c r="X135" s="14">
        <f t="shared" si="44"/>
        <v>1.67727E-5</v>
      </c>
      <c r="Y135" s="14">
        <f t="shared" si="44"/>
        <v>1.73106E-5</v>
      </c>
      <c r="Z135" s="14">
        <f t="shared" si="44"/>
        <v>6.7970999999999997E-6</v>
      </c>
      <c r="AA135" s="14">
        <f t="shared" si="44"/>
        <v>1.9559999999999999E-5</v>
      </c>
      <c r="AB135" s="14">
        <f t="shared" si="44"/>
        <v>7.5306000000000004E-6</v>
      </c>
      <c r="AC135" s="14">
        <f t="shared" si="44"/>
        <v>1.6039200000000001E-4</v>
      </c>
      <c r="AD135" s="14">
        <f t="shared" si="44"/>
        <v>5.4279000000000007E-5</v>
      </c>
      <c r="AE135" s="14">
        <f t="shared" si="44"/>
        <v>1.5207900000000001E-4</v>
      </c>
      <c r="AF135" s="14">
        <f t="shared" si="44"/>
        <v>4.3227599999999999E-5</v>
      </c>
      <c r="AG135" s="14">
        <f t="shared" si="44"/>
        <v>3.0855900000000004E-5</v>
      </c>
      <c r="AH135" s="14">
        <f t="shared" si="44"/>
        <v>6.1613999999999997E-5</v>
      </c>
      <c r="AI135" s="14">
        <f t="shared" si="44"/>
        <v>1.1931599999999999E-4</v>
      </c>
      <c r="AJ135" s="14">
        <f t="shared" si="44"/>
        <v>4.5330299999999995E-5</v>
      </c>
      <c r="AK135" s="14">
        <f t="shared" si="44"/>
        <v>6.6993E-5</v>
      </c>
      <c r="AL135" s="14">
        <f t="shared" si="44"/>
        <v>4.1760600000000001E-5</v>
      </c>
      <c r="AM135" s="14">
        <f t="shared" si="44"/>
        <v>0</v>
      </c>
      <c r="AN135" s="14">
        <f t="shared" si="37"/>
        <v>1.6248599999999999E-4</v>
      </c>
      <c r="AO135" s="14">
        <f t="shared" si="37"/>
        <v>0</v>
      </c>
      <c r="AP135" s="14">
        <f t="shared" si="37"/>
        <v>1.6248599999999999E-4</v>
      </c>
      <c r="AQ135" s="14">
        <f t="shared" si="44"/>
        <v>0</v>
      </c>
      <c r="AR135" s="14">
        <f t="shared" si="44"/>
        <v>2.3374200000000001E-5</v>
      </c>
      <c r="AS135" s="14">
        <f t="shared" si="44"/>
        <v>0</v>
      </c>
      <c r="AT135" s="14">
        <f t="shared" si="44"/>
        <v>3.1051499999999998E-6</v>
      </c>
      <c r="AU135" s="14">
        <f t="shared" si="44"/>
        <v>0</v>
      </c>
      <c r="AV135" s="14">
        <f t="shared" si="44"/>
        <v>4.8899999999999997E-10</v>
      </c>
      <c r="AW135" s="14">
        <f t="shared" si="44"/>
        <v>0</v>
      </c>
      <c r="AX135" s="14">
        <f t="shared" si="44"/>
        <v>4.8899999999999997E-10</v>
      </c>
      <c r="AY135" s="14">
        <f t="shared" si="44"/>
        <v>0</v>
      </c>
      <c r="AZ135" s="14">
        <f t="shared" si="44"/>
        <v>3.6723899999999999E-6</v>
      </c>
      <c r="BA135" s="14">
        <f t="shared" si="44"/>
        <v>0</v>
      </c>
      <c r="BB135" s="14">
        <f t="shared" si="44"/>
        <v>4.8899999999999997E-10</v>
      </c>
      <c r="BC135" s="14">
        <f t="shared" si="44"/>
        <v>2.7579599999999998E-6</v>
      </c>
      <c r="BD135" s="14">
        <f t="shared" si="44"/>
        <v>3.7115099999999998E-6</v>
      </c>
      <c r="BE135" s="14">
        <f t="shared" si="44"/>
        <v>0</v>
      </c>
      <c r="BF135" s="14">
        <f t="shared" si="44"/>
        <v>4.8899999999999997E-10</v>
      </c>
      <c r="BG135" s="14">
        <f t="shared" si="44"/>
        <v>0</v>
      </c>
      <c r="BH135" s="14">
        <f t="shared" si="44"/>
        <v>9.7311000000000007E-6</v>
      </c>
      <c r="BI135" s="14">
        <f t="shared" si="44"/>
        <v>0</v>
      </c>
      <c r="BJ135" s="14">
        <f t="shared" si="44"/>
        <v>9.0953999999999993E-6</v>
      </c>
      <c r="BK135" s="14">
        <f t="shared" si="44"/>
        <v>0</v>
      </c>
      <c r="BL135" s="14">
        <f t="shared" si="44"/>
        <v>3.5012400000000003E-6</v>
      </c>
      <c r="BM135" s="14">
        <f t="shared" si="44"/>
        <v>0</v>
      </c>
      <c r="BN135" s="14">
        <f t="shared" si="44"/>
        <v>1.8337499999999998E-6</v>
      </c>
      <c r="BO135" s="14">
        <f t="shared" si="44"/>
        <v>0</v>
      </c>
      <c r="BP135" s="14">
        <f t="shared" si="44"/>
        <v>2.0929199999999996E-6</v>
      </c>
      <c r="BR135" s="15">
        <f t="shared" si="39"/>
        <v>0.39399969223800002</v>
      </c>
      <c r="BS135" s="15"/>
      <c r="BT135" s="15"/>
    </row>
    <row r="136" spans="1:72" s="3" customFormat="1" ht="12" x14ac:dyDescent="0.2">
      <c r="A136" s="3" t="s">
        <v>44</v>
      </c>
      <c r="B136" s="14">
        <f t="shared" si="40"/>
        <v>3.0599999999999999E-2</v>
      </c>
      <c r="C136" s="14"/>
      <c r="D136" s="14">
        <f t="shared" si="40"/>
        <v>7.3499999999999996E-2</v>
      </c>
      <c r="E136" s="14">
        <f t="shared" si="41"/>
        <v>0</v>
      </c>
      <c r="F136" s="14">
        <f t="shared" si="41"/>
        <v>6.701399999999999E-2</v>
      </c>
      <c r="G136" s="14">
        <f t="shared" si="41"/>
        <v>0.21787199999999998</v>
      </c>
      <c r="H136" s="14">
        <f t="shared" si="41"/>
        <v>4.1310000000000001E-3</v>
      </c>
      <c r="I136" s="14">
        <f t="shared" si="41"/>
        <v>8.3538000000000001E-2</v>
      </c>
      <c r="J136" s="14">
        <f t="shared" si="41"/>
        <v>3.0202199999999997E-3</v>
      </c>
      <c r="K136" s="14">
        <f t="shared" si="41"/>
        <v>1.22094E-2</v>
      </c>
      <c r="L136" s="14">
        <f t="shared" si="41"/>
        <v>6.7626000000000003E-4</v>
      </c>
      <c r="M136" s="14">
        <f t="shared" si="41"/>
        <v>3.3048000000000001E-2</v>
      </c>
      <c r="N136" s="14">
        <f t="shared" si="41"/>
        <v>4.5899999999999999E-4</v>
      </c>
      <c r="O136" s="14">
        <f t="shared" si="41"/>
        <v>6.8544000000000008E-2</v>
      </c>
      <c r="P136" s="14">
        <f t="shared" si="41"/>
        <v>1.1352599999999999E-3</v>
      </c>
      <c r="Q136" s="14">
        <f t="shared" si="41"/>
        <v>2.3562E-4</v>
      </c>
      <c r="R136" s="14">
        <f t="shared" si="41"/>
        <v>2.9865599999999997E-5</v>
      </c>
      <c r="S136" s="14">
        <f t="shared" si="41"/>
        <v>2.7968399999999999E-4</v>
      </c>
      <c r="T136" s="14">
        <f t="shared" si="41"/>
        <v>3.0599999999999998E-5</v>
      </c>
      <c r="U136" s="14">
        <f t="shared" si="44"/>
        <v>3.5495999999999998E-4</v>
      </c>
      <c r="V136" s="14">
        <f t="shared" si="44"/>
        <v>4.6817999999999998E-5</v>
      </c>
      <c r="W136" s="14">
        <f t="shared" si="44"/>
        <v>0</v>
      </c>
      <c r="X136" s="14">
        <f t="shared" si="44"/>
        <v>4.8653999999999999E-5</v>
      </c>
      <c r="Y136" s="14">
        <f t="shared" si="44"/>
        <v>0</v>
      </c>
      <c r="Z136" s="14">
        <f t="shared" si="44"/>
        <v>1.7595E-5</v>
      </c>
      <c r="AA136" s="14">
        <f t="shared" si="44"/>
        <v>0</v>
      </c>
      <c r="AB136" s="14">
        <f t="shared" si="44"/>
        <v>1.7717399999999997E-5</v>
      </c>
      <c r="AC136" s="14">
        <f t="shared" si="44"/>
        <v>0</v>
      </c>
      <c r="AD136" s="14">
        <f t="shared" si="44"/>
        <v>1.0863E-4</v>
      </c>
      <c r="AE136" s="14">
        <f t="shared" si="44"/>
        <v>3.0232799999999998E-4</v>
      </c>
      <c r="AF136" s="14">
        <f t="shared" si="44"/>
        <v>1.0863E-4</v>
      </c>
      <c r="AG136" s="14">
        <f t="shared" si="44"/>
        <v>9.3330000000000003E-5</v>
      </c>
      <c r="AH136" s="14">
        <f t="shared" si="44"/>
        <v>1.9584E-4</v>
      </c>
      <c r="AI136" s="14">
        <f t="shared" si="44"/>
        <v>0</v>
      </c>
      <c r="AJ136" s="14">
        <f t="shared" si="44"/>
        <v>1.0740599999999999E-4</v>
      </c>
      <c r="AK136" s="14">
        <f t="shared" si="44"/>
        <v>0</v>
      </c>
      <c r="AL136" s="14">
        <f t="shared" si="44"/>
        <v>1.1933999999999999E-4</v>
      </c>
      <c r="AM136" s="14">
        <f t="shared" si="44"/>
        <v>0</v>
      </c>
      <c r="AN136" s="14">
        <f t="shared" si="37"/>
        <v>1.7824499999999998E-5</v>
      </c>
      <c r="AO136" s="14">
        <f t="shared" si="37"/>
        <v>0</v>
      </c>
      <c r="AP136" s="14">
        <f t="shared" si="37"/>
        <v>1.7824499999999998E-5</v>
      </c>
      <c r="AQ136" s="14">
        <f t="shared" si="44"/>
        <v>0</v>
      </c>
      <c r="AR136" s="14">
        <f t="shared" si="44"/>
        <v>7.4357999999999995E-5</v>
      </c>
      <c r="AS136" s="14">
        <f t="shared" si="44"/>
        <v>0</v>
      </c>
      <c r="AT136" s="14">
        <f t="shared" si="44"/>
        <v>9.8838000000000001E-6</v>
      </c>
      <c r="AU136" s="14">
        <f t="shared" si="44"/>
        <v>0</v>
      </c>
      <c r="AV136" s="14">
        <f t="shared" si="44"/>
        <v>3.0599999999999998E-10</v>
      </c>
      <c r="AW136" s="14">
        <f t="shared" si="44"/>
        <v>0</v>
      </c>
      <c r="AX136" s="14">
        <f t="shared" si="44"/>
        <v>3.0599999999999998E-10</v>
      </c>
      <c r="AY136" s="14">
        <f t="shared" si="44"/>
        <v>0</v>
      </c>
      <c r="AZ136" s="14">
        <f t="shared" si="44"/>
        <v>1.16892E-5</v>
      </c>
      <c r="BA136" s="14">
        <f t="shared" si="44"/>
        <v>0</v>
      </c>
      <c r="BB136" s="14">
        <f t="shared" si="44"/>
        <v>3.0599999999999998E-10</v>
      </c>
      <c r="BC136" s="14">
        <f t="shared" si="44"/>
        <v>0</v>
      </c>
      <c r="BD136" s="14">
        <f t="shared" si="44"/>
        <v>1.16892E-5</v>
      </c>
      <c r="BE136" s="14">
        <f t="shared" si="44"/>
        <v>0</v>
      </c>
      <c r="BF136" s="14">
        <f t="shared" si="44"/>
        <v>3.0599999999999998E-10</v>
      </c>
      <c r="BG136" s="14">
        <f t="shared" si="44"/>
        <v>0</v>
      </c>
      <c r="BH136" s="14">
        <f t="shared" si="44"/>
        <v>3.0905999999999999E-5</v>
      </c>
      <c r="BI136" s="14">
        <f t="shared" si="44"/>
        <v>0</v>
      </c>
      <c r="BJ136" s="14">
        <f t="shared" si="44"/>
        <v>2.8610999999999998E-5</v>
      </c>
      <c r="BK136" s="14">
        <f t="shared" si="44"/>
        <v>0</v>
      </c>
      <c r="BL136" s="14">
        <f t="shared" si="44"/>
        <v>1.11384E-5</v>
      </c>
      <c r="BM136" s="14">
        <f t="shared" si="44"/>
        <v>0</v>
      </c>
      <c r="BN136" s="14">
        <f t="shared" si="44"/>
        <v>5.8445999999999999E-6</v>
      </c>
      <c r="BO136" s="14">
        <f t="shared" si="44"/>
        <v>0</v>
      </c>
      <c r="BP136" s="14">
        <f t="shared" si="44"/>
        <v>6.6707999999999997E-6</v>
      </c>
      <c r="BR136" s="15">
        <f t="shared" si="39"/>
        <v>0.447077322</v>
      </c>
      <c r="BS136" s="15"/>
      <c r="BT136" s="15"/>
    </row>
    <row r="137" spans="1:72" s="3" customFormat="1" ht="12" x14ac:dyDescent="0.2">
      <c r="A137" s="3" t="s">
        <v>45</v>
      </c>
      <c r="B137" s="14">
        <f t="shared" si="40"/>
        <v>2.3300000000000001E-2</v>
      </c>
      <c r="C137" s="14"/>
      <c r="D137" s="14">
        <f t="shared" si="40"/>
        <v>1.5900000000000001E-2</v>
      </c>
      <c r="E137" s="14">
        <f t="shared" si="41"/>
        <v>8.7142E-5</v>
      </c>
      <c r="F137" s="14">
        <f t="shared" si="41"/>
        <v>1.32344E-2</v>
      </c>
      <c r="G137" s="14">
        <f t="shared" si="41"/>
        <v>0.23276700000000003</v>
      </c>
      <c r="H137" s="14">
        <f t="shared" si="41"/>
        <v>1.7871100000000002E-3</v>
      </c>
      <c r="I137" s="14">
        <f t="shared" si="41"/>
        <v>6.5240000000000006E-2</v>
      </c>
      <c r="J137" s="14">
        <f t="shared" si="41"/>
        <v>6.7104000000000003E-4</v>
      </c>
      <c r="K137" s="14">
        <f t="shared" si="41"/>
        <v>1.12306E-2</v>
      </c>
      <c r="L137" s="14">
        <f t="shared" si="41"/>
        <v>9.0870000000000002E-5</v>
      </c>
      <c r="M137" s="37">
        <f t="shared" si="41"/>
        <v>1.9152599999999999E-2</v>
      </c>
      <c r="N137" s="14">
        <f t="shared" si="41"/>
        <v>8.3181000000000002E-5</v>
      </c>
      <c r="O137" s="14">
        <f t="shared" si="41"/>
        <v>4.3804000000000003E-2</v>
      </c>
      <c r="P137" s="14">
        <f t="shared" si="41"/>
        <v>1.93623E-4</v>
      </c>
      <c r="Q137" s="14">
        <f t="shared" si="41"/>
        <v>7.0133000000000001E-5</v>
      </c>
      <c r="R137" s="14">
        <f t="shared" si="41"/>
        <v>5.1260000000000006E-6</v>
      </c>
      <c r="S137" s="14">
        <f t="shared" si="41"/>
        <v>5.6386000000000001E-4</v>
      </c>
      <c r="T137" s="14">
        <f t="shared" si="41"/>
        <v>4.1706999999999999E-5</v>
      </c>
      <c r="U137" s="14">
        <f t="shared" si="44"/>
        <v>1.2372300000000001E-4</v>
      </c>
      <c r="V137" s="14">
        <f t="shared" si="44"/>
        <v>1.1696599999999999E-5</v>
      </c>
      <c r="W137" s="14">
        <f t="shared" si="44"/>
        <v>3.029E-5</v>
      </c>
      <c r="X137" s="14">
        <f t="shared" si="44"/>
        <v>8.6443000000000012E-6</v>
      </c>
      <c r="Y137" s="14">
        <f t="shared" si="44"/>
        <v>3.4717000000000002E-6</v>
      </c>
      <c r="Z137" s="14">
        <f t="shared" si="44"/>
        <v>2.1063200000000002E-6</v>
      </c>
      <c r="AA137" s="14">
        <f t="shared" si="44"/>
        <v>2.8892000000000002E-6</v>
      </c>
      <c r="AB137" s="14">
        <f t="shared" si="44"/>
        <v>2.1622400000000001E-6</v>
      </c>
      <c r="AC137" s="14">
        <f t="shared" si="44"/>
        <v>0</v>
      </c>
      <c r="AD137" s="14">
        <f t="shared" si="44"/>
        <v>1.19063E-5</v>
      </c>
      <c r="AE137" s="14">
        <f t="shared" si="44"/>
        <v>0</v>
      </c>
      <c r="AF137" s="14">
        <f t="shared" si="44"/>
        <v>8.1550000000000007E-6</v>
      </c>
      <c r="AG137" s="14">
        <f t="shared" si="44"/>
        <v>0</v>
      </c>
      <c r="AH137" s="14">
        <f t="shared" si="44"/>
        <v>2.08768E-5</v>
      </c>
      <c r="AI137" s="14">
        <f t="shared" si="44"/>
        <v>0</v>
      </c>
      <c r="AJ137" s="14">
        <f t="shared" si="44"/>
        <v>1.19063E-5</v>
      </c>
      <c r="AK137" s="14">
        <f t="shared" si="44"/>
        <v>2.4698000000000001E-6</v>
      </c>
      <c r="AL137" s="14">
        <f t="shared" si="44"/>
        <v>1.3187800000000001E-5</v>
      </c>
      <c r="AM137" s="14">
        <f t="shared" si="44"/>
        <v>0</v>
      </c>
      <c r="AN137" s="14">
        <f t="shared" si="37"/>
        <v>1.24362E-6</v>
      </c>
      <c r="AO137" s="14">
        <f t="shared" si="37"/>
        <v>0</v>
      </c>
      <c r="AP137" s="14">
        <f t="shared" si="37"/>
        <v>1.26E-9</v>
      </c>
      <c r="AQ137" s="14">
        <f t="shared" si="44"/>
        <v>0</v>
      </c>
      <c r="AR137" s="14">
        <f t="shared" si="44"/>
        <v>8.2249000000000015E-6</v>
      </c>
      <c r="AS137" s="14">
        <f t="shared" si="44"/>
        <v>4.0309000000000007E-6</v>
      </c>
      <c r="AT137" s="14">
        <f t="shared" si="44"/>
        <v>2.1342800000000003E-6</v>
      </c>
      <c r="AU137" s="14">
        <f t="shared" si="44"/>
        <v>0</v>
      </c>
      <c r="AV137" s="14">
        <f t="shared" si="44"/>
        <v>2.3300000000000002E-10</v>
      </c>
      <c r="AW137" s="14">
        <f t="shared" si="44"/>
        <v>0</v>
      </c>
      <c r="AX137" s="14">
        <f t="shared" si="44"/>
        <v>2.3300000000000002E-10</v>
      </c>
      <c r="AY137" s="14">
        <f t="shared" si="44"/>
        <v>0</v>
      </c>
      <c r="AZ137" s="14">
        <f t="shared" si="44"/>
        <v>1.27917E-6</v>
      </c>
      <c r="BA137" s="14">
        <f t="shared" si="44"/>
        <v>0</v>
      </c>
      <c r="BB137" s="14">
        <f t="shared" si="44"/>
        <v>2.3300000000000002E-10</v>
      </c>
      <c r="BC137" s="14">
        <f t="shared" si="44"/>
        <v>0</v>
      </c>
      <c r="BD137" s="14">
        <f t="shared" si="44"/>
        <v>1.27917E-6</v>
      </c>
      <c r="BE137" s="14">
        <f t="shared" si="44"/>
        <v>0</v>
      </c>
      <c r="BF137" s="14">
        <f t="shared" si="44"/>
        <v>2.3300000000000002E-10</v>
      </c>
      <c r="BG137" s="14">
        <f t="shared" si="44"/>
        <v>0</v>
      </c>
      <c r="BH137" s="14">
        <f t="shared" si="44"/>
        <v>3.3785000000000003E-6</v>
      </c>
      <c r="BI137" s="14">
        <f t="shared" si="44"/>
        <v>0</v>
      </c>
      <c r="BJ137" s="14">
        <f t="shared" si="44"/>
        <v>3.1455000000000002E-6</v>
      </c>
      <c r="BK137" s="14">
        <f t="shared" si="44"/>
        <v>0</v>
      </c>
      <c r="BL137" s="14">
        <f t="shared" si="44"/>
        <v>1.21859E-6</v>
      </c>
      <c r="BM137" s="14">
        <f t="shared" si="44"/>
        <v>0</v>
      </c>
      <c r="BN137" s="14">
        <f t="shared" si="44"/>
        <v>6.3842000000000002E-7</v>
      </c>
      <c r="BO137" s="14">
        <f t="shared" si="44"/>
        <v>0</v>
      </c>
      <c r="BP137" s="14">
        <f t="shared" si="44"/>
        <v>7.2929000000000009E-7</v>
      </c>
      <c r="BR137" s="15">
        <f t="shared" si="39"/>
        <v>0.39638220960000015</v>
      </c>
      <c r="BS137" s="15"/>
      <c r="BT137" s="15"/>
    </row>
    <row r="138" spans="1:72" s="3" customFormat="1" ht="12" x14ac:dyDescent="0.2">
      <c r="A138" s="3" t="s">
        <v>46</v>
      </c>
      <c r="B138" s="14">
        <f t="shared" si="40"/>
        <v>0.126</v>
      </c>
      <c r="C138" s="14"/>
      <c r="D138" s="14">
        <f t="shared" si="40"/>
        <v>2.52E-2</v>
      </c>
      <c r="E138" s="14">
        <f t="shared" si="41"/>
        <v>9.3995999999999993E-3</v>
      </c>
      <c r="F138" s="14">
        <f t="shared" si="41"/>
        <v>9.3995999999999999E-4</v>
      </c>
      <c r="G138" s="14">
        <f t="shared" si="41"/>
        <v>9.9792000000000006E-2</v>
      </c>
      <c r="H138" s="14">
        <f t="shared" si="41"/>
        <v>9.9792000000000006E-3</v>
      </c>
      <c r="I138" s="14">
        <f t="shared" si="41"/>
        <v>3.465E-2</v>
      </c>
      <c r="J138" s="14">
        <f t="shared" si="41"/>
        <v>3.4650000000000002E-3</v>
      </c>
      <c r="K138" s="14">
        <f t="shared" si="41"/>
        <v>0</v>
      </c>
      <c r="L138" s="14">
        <f t="shared" si="41"/>
        <v>1.26E-9</v>
      </c>
      <c r="M138" s="14">
        <f t="shared" si="41"/>
        <v>0</v>
      </c>
      <c r="N138" s="14">
        <f t="shared" si="41"/>
        <v>1.26E-9</v>
      </c>
      <c r="O138" s="14">
        <f t="shared" si="41"/>
        <v>0</v>
      </c>
      <c r="P138" s="14">
        <f t="shared" si="41"/>
        <v>1.26E-9</v>
      </c>
      <c r="Q138" s="14">
        <f t="shared" si="41"/>
        <v>0</v>
      </c>
      <c r="R138" s="14">
        <f t="shared" si="41"/>
        <v>1.26E-9</v>
      </c>
      <c r="S138" s="14">
        <f t="shared" si="41"/>
        <v>0</v>
      </c>
      <c r="T138" s="14">
        <f t="shared" si="41"/>
        <v>1.26E-9</v>
      </c>
      <c r="U138" s="14">
        <f t="shared" si="44"/>
        <v>0</v>
      </c>
      <c r="V138" s="14">
        <f t="shared" si="44"/>
        <v>1.26E-9</v>
      </c>
      <c r="W138" s="14">
        <f t="shared" si="44"/>
        <v>2.2680000000000003E-5</v>
      </c>
      <c r="X138" s="14">
        <f t="shared" si="44"/>
        <v>4.5360000000000003E-6</v>
      </c>
      <c r="Y138" s="14">
        <f t="shared" si="44"/>
        <v>2.4443999999999998E-5</v>
      </c>
      <c r="Z138" s="14">
        <f t="shared" si="44"/>
        <v>4.8888000000000005E-6</v>
      </c>
      <c r="AA138" s="14">
        <f t="shared" si="44"/>
        <v>2.9357999999999999E-5</v>
      </c>
      <c r="AB138" s="14">
        <f t="shared" si="44"/>
        <v>5.8841999999999995E-6</v>
      </c>
      <c r="AC138" s="14">
        <f t="shared" si="44"/>
        <v>1.9530000000000001E-5</v>
      </c>
      <c r="AD138" s="14">
        <f t="shared" si="44"/>
        <v>3.9060000000000004E-6</v>
      </c>
      <c r="AE138" s="14">
        <f t="shared" si="44"/>
        <v>5.6322E-5</v>
      </c>
      <c r="AF138" s="14">
        <f t="shared" si="44"/>
        <v>1.12644E-5</v>
      </c>
      <c r="AG138" s="14">
        <f t="shared" si="44"/>
        <v>1.5875999999999998E-5</v>
      </c>
      <c r="AH138" s="14">
        <f t="shared" si="44"/>
        <v>3.1752000000000001E-6</v>
      </c>
      <c r="AI138" s="14">
        <f t="shared" si="44"/>
        <v>1.7261999999999998E-5</v>
      </c>
      <c r="AJ138" s="14">
        <f t="shared" si="44"/>
        <v>3.4398000000000001E-6</v>
      </c>
      <c r="AK138" s="14">
        <f t="shared" si="44"/>
        <v>6.4764000000000004E-6</v>
      </c>
      <c r="AL138" s="14">
        <f t="shared" si="44"/>
        <v>1.2977999999999999E-6</v>
      </c>
      <c r="AM138" s="14">
        <f t="shared" si="44"/>
        <v>6.2244000000000001E-6</v>
      </c>
      <c r="AN138" s="14">
        <f t="shared" si="37"/>
        <v>2.7472000000000001E-6</v>
      </c>
      <c r="AO138" s="14">
        <f t="shared" si="37"/>
        <v>5.7119999999999997E-6</v>
      </c>
      <c r="AP138" s="14">
        <f t="shared" si="37"/>
        <v>1.14104E-6</v>
      </c>
      <c r="AQ138" s="14">
        <f t="shared" si="44"/>
        <v>0</v>
      </c>
      <c r="AR138" s="14">
        <f t="shared" si="44"/>
        <v>1.26E-9</v>
      </c>
      <c r="AS138" s="14">
        <f t="shared" si="44"/>
        <v>0</v>
      </c>
      <c r="AT138" s="14">
        <f t="shared" si="44"/>
        <v>1.26E-9</v>
      </c>
      <c r="AU138" s="14">
        <f t="shared" si="44"/>
        <v>0</v>
      </c>
      <c r="AV138" s="14">
        <f t="shared" si="44"/>
        <v>1.26E-9</v>
      </c>
      <c r="AW138" s="14">
        <f t="shared" si="44"/>
        <v>0</v>
      </c>
      <c r="AX138" s="14">
        <f t="shared" si="44"/>
        <v>1.26E-9</v>
      </c>
      <c r="AY138" s="14">
        <f t="shared" si="44"/>
        <v>0</v>
      </c>
      <c r="AZ138" s="14">
        <f t="shared" si="44"/>
        <v>1.26E-9</v>
      </c>
      <c r="BA138" s="14">
        <f t="shared" si="44"/>
        <v>0</v>
      </c>
      <c r="BB138" s="14">
        <f t="shared" si="44"/>
        <v>1.26E-9</v>
      </c>
      <c r="BC138" s="14">
        <f t="shared" si="44"/>
        <v>0</v>
      </c>
      <c r="BD138" s="14">
        <f t="shared" si="44"/>
        <v>1.26E-9</v>
      </c>
      <c r="BE138" s="14">
        <f t="shared" si="44"/>
        <v>0</v>
      </c>
      <c r="BF138" s="14">
        <f t="shared" si="44"/>
        <v>1.26E-9</v>
      </c>
      <c r="BG138" s="14">
        <f t="shared" si="44"/>
        <v>0</v>
      </c>
      <c r="BH138" s="14">
        <f t="shared" si="44"/>
        <v>1.26E-9</v>
      </c>
      <c r="BI138" s="14">
        <f t="shared" si="44"/>
        <v>0</v>
      </c>
      <c r="BJ138" s="14">
        <f t="shared" si="44"/>
        <v>1.26E-9</v>
      </c>
      <c r="BK138" s="14">
        <f t="shared" si="44"/>
        <v>0</v>
      </c>
      <c r="BL138" s="14">
        <f t="shared" si="44"/>
        <v>1.26E-9</v>
      </c>
      <c r="BM138" s="14">
        <f t="shared" si="44"/>
        <v>0</v>
      </c>
      <c r="BN138" s="14">
        <f t="shared" si="44"/>
        <v>1.26E-9</v>
      </c>
      <c r="BO138" s="14">
        <f t="shared" si="44"/>
        <v>0</v>
      </c>
      <c r="BP138" s="14">
        <f t="shared" si="44"/>
        <v>1.26E-9</v>
      </c>
      <c r="BR138" s="15">
        <f t="shared" si="39"/>
        <v>0.27003977280000002</v>
      </c>
      <c r="BS138" s="15"/>
      <c r="BT138" s="15"/>
    </row>
    <row r="139" spans="1:72" s="3" customFormat="1" ht="12" x14ac:dyDescent="0.2">
      <c r="A139" s="3" t="s">
        <v>47</v>
      </c>
      <c r="B139" s="14">
        <f t="shared" si="40"/>
        <v>0.13600000000000001</v>
      </c>
      <c r="C139" s="14"/>
      <c r="D139" s="14">
        <f t="shared" si="40"/>
        <v>2.8299999999999999E-2</v>
      </c>
      <c r="E139" s="14">
        <f t="shared" si="41"/>
        <v>9.6696000000000004E-3</v>
      </c>
      <c r="F139" s="14">
        <f t="shared" si="41"/>
        <v>9.6696000000000011E-4</v>
      </c>
      <c r="G139" s="14">
        <f t="shared" si="41"/>
        <v>0.15232000000000004</v>
      </c>
      <c r="H139" s="14">
        <f t="shared" si="41"/>
        <v>1.5232000000000001E-2</v>
      </c>
      <c r="I139" s="37">
        <f t="shared" si="41"/>
        <v>4.6376000000000007E-2</v>
      </c>
      <c r="J139" s="14">
        <f t="shared" si="41"/>
        <v>4.6376000000000004E-3</v>
      </c>
      <c r="K139" s="14">
        <f t="shared" si="41"/>
        <v>0</v>
      </c>
      <c r="L139" s="14">
        <f t="shared" si="41"/>
        <v>1.3600000000000001E-9</v>
      </c>
      <c r="M139" s="14">
        <f t="shared" si="41"/>
        <v>0</v>
      </c>
      <c r="N139" s="14">
        <f t="shared" si="41"/>
        <v>1.3600000000000001E-9</v>
      </c>
      <c r="O139" s="14">
        <f t="shared" si="41"/>
        <v>0</v>
      </c>
      <c r="P139" s="14">
        <f t="shared" si="41"/>
        <v>1.3600000000000001E-9</v>
      </c>
      <c r="Q139" s="14">
        <f t="shared" si="41"/>
        <v>0</v>
      </c>
      <c r="R139" s="14">
        <f t="shared" si="41"/>
        <v>1.3600000000000001E-9</v>
      </c>
      <c r="S139" s="14">
        <f t="shared" si="41"/>
        <v>0</v>
      </c>
      <c r="T139" s="14">
        <f t="shared" si="41"/>
        <v>1.3600000000000001E-9</v>
      </c>
      <c r="U139" s="14">
        <f t="shared" si="44"/>
        <v>0</v>
      </c>
      <c r="V139" s="14">
        <f t="shared" si="44"/>
        <v>1.3600000000000001E-9</v>
      </c>
      <c r="W139" s="14">
        <f t="shared" si="44"/>
        <v>1.0036800000000002E-5</v>
      </c>
      <c r="X139" s="14">
        <f t="shared" si="44"/>
        <v>2.0128E-6</v>
      </c>
      <c r="Y139" s="14">
        <f t="shared" si="44"/>
        <v>9.438400000000001E-6</v>
      </c>
      <c r="Z139" s="14">
        <f t="shared" si="44"/>
        <v>1.8904000000000001E-6</v>
      </c>
      <c r="AA139" s="14">
        <f t="shared" si="44"/>
        <v>1.9720000000000001E-5</v>
      </c>
      <c r="AB139" s="14">
        <f t="shared" si="44"/>
        <v>3.9440000000000007E-6</v>
      </c>
      <c r="AC139" s="14">
        <f t="shared" si="44"/>
        <v>1.08256E-5</v>
      </c>
      <c r="AD139" s="14">
        <f t="shared" si="44"/>
        <v>2.1624000000000003E-6</v>
      </c>
      <c r="AE139" s="14">
        <f t="shared" si="44"/>
        <v>2.8696000000000004E-5</v>
      </c>
      <c r="AF139" s="14">
        <f t="shared" si="44"/>
        <v>5.7392000000000009E-6</v>
      </c>
      <c r="AG139" s="14">
        <f t="shared" si="44"/>
        <v>9.2616000000000012E-6</v>
      </c>
      <c r="AH139" s="14">
        <f t="shared" si="44"/>
        <v>1.8496000000000003E-6</v>
      </c>
      <c r="AI139" s="14">
        <f t="shared" si="44"/>
        <v>2.2847999999999999E-5</v>
      </c>
      <c r="AJ139" s="14">
        <f t="shared" ref="AJ139:BP139" si="45">$B119*AJ119</f>
        <v>4.5696000000000003E-6</v>
      </c>
      <c r="AK139" s="14">
        <f t="shared" si="45"/>
        <v>6.8408000000000006E-6</v>
      </c>
      <c r="AL139" s="14">
        <f t="shared" si="45"/>
        <v>1.3736000000000001E-6</v>
      </c>
      <c r="AM139" s="14">
        <f t="shared" si="45"/>
        <v>1.3736000000000002E-5</v>
      </c>
      <c r="AN139" s="14">
        <f t="shared" si="37"/>
        <v>2.1222000000000002E-6</v>
      </c>
      <c r="AO139" s="14">
        <f t="shared" si="37"/>
        <v>5.502E-6</v>
      </c>
      <c r="AP139" s="14">
        <f t="shared" si="37"/>
        <v>1.0990899999999999E-6</v>
      </c>
      <c r="AQ139" s="14">
        <f t="shared" si="45"/>
        <v>1.05808E-5</v>
      </c>
      <c r="AR139" s="14">
        <f t="shared" si="45"/>
        <v>2.1216000000000002E-6</v>
      </c>
      <c r="AS139" s="14">
        <f t="shared" si="45"/>
        <v>0</v>
      </c>
      <c r="AT139" s="14">
        <f t="shared" si="45"/>
        <v>1.3600000000000001E-9</v>
      </c>
      <c r="AU139" s="14">
        <f t="shared" si="45"/>
        <v>0</v>
      </c>
      <c r="AV139" s="14">
        <f t="shared" si="45"/>
        <v>1.3600000000000001E-9</v>
      </c>
      <c r="AW139" s="14">
        <f t="shared" si="45"/>
        <v>0</v>
      </c>
      <c r="AX139" s="14">
        <f t="shared" si="45"/>
        <v>1.3600000000000001E-9</v>
      </c>
      <c r="AY139" s="14">
        <f t="shared" si="45"/>
        <v>0</v>
      </c>
      <c r="AZ139" s="14">
        <f t="shared" si="45"/>
        <v>1.3600000000000001E-9</v>
      </c>
      <c r="BA139" s="14">
        <f t="shared" si="45"/>
        <v>0</v>
      </c>
      <c r="BB139" s="14">
        <f t="shared" si="45"/>
        <v>1.3600000000000001E-9</v>
      </c>
      <c r="BC139" s="14">
        <f t="shared" si="45"/>
        <v>0</v>
      </c>
      <c r="BD139" s="14">
        <f t="shared" si="45"/>
        <v>1.3600000000000001E-9</v>
      </c>
      <c r="BE139" s="14">
        <f t="shared" si="45"/>
        <v>0</v>
      </c>
      <c r="BF139" s="14">
        <f t="shared" si="45"/>
        <v>1.3600000000000001E-9</v>
      </c>
      <c r="BG139" s="14">
        <f t="shared" si="45"/>
        <v>0</v>
      </c>
      <c r="BH139" s="14">
        <f t="shared" si="45"/>
        <v>1.3600000000000001E-9</v>
      </c>
      <c r="BI139" s="14">
        <f t="shared" si="45"/>
        <v>0</v>
      </c>
      <c r="BJ139" s="14">
        <f t="shared" si="45"/>
        <v>1.3600000000000001E-9</v>
      </c>
      <c r="BK139" s="14">
        <f t="shared" si="45"/>
        <v>0</v>
      </c>
      <c r="BL139" s="14">
        <f t="shared" si="45"/>
        <v>1.3600000000000001E-9</v>
      </c>
      <c r="BM139" s="14">
        <f t="shared" si="45"/>
        <v>0</v>
      </c>
      <c r="BN139" s="14">
        <f t="shared" si="45"/>
        <v>1.3600000000000001E-9</v>
      </c>
      <c r="BO139" s="14">
        <f t="shared" si="45"/>
        <v>0</v>
      </c>
      <c r="BP139" s="14">
        <f t="shared" si="45"/>
        <v>1.3600000000000001E-9</v>
      </c>
      <c r="BR139" s="15">
        <f t="shared" si="39"/>
        <v>0.34451329600000008</v>
      </c>
      <c r="BS139" s="15"/>
      <c r="BT139" s="15"/>
    </row>
    <row r="140" spans="1:72" s="3" customFormat="1" ht="12" x14ac:dyDescent="0.2">
      <c r="A140" s="3" t="s">
        <v>48</v>
      </c>
      <c r="B140" s="14">
        <f t="shared" si="40"/>
        <v>0.13100000000000001</v>
      </c>
      <c r="C140" s="14"/>
      <c r="D140" s="14">
        <f t="shared" si="40"/>
        <v>2.46E-2</v>
      </c>
      <c r="E140" s="14">
        <f t="shared" si="41"/>
        <v>8.3971000000000011E-3</v>
      </c>
      <c r="F140" s="14">
        <f t="shared" si="41"/>
        <v>8.3971000000000002E-4</v>
      </c>
      <c r="G140" s="14">
        <f t="shared" si="41"/>
        <v>0.125891</v>
      </c>
      <c r="H140" s="14">
        <f t="shared" si="41"/>
        <v>1.2589100000000001E-2</v>
      </c>
      <c r="I140" s="14">
        <f t="shared" si="41"/>
        <v>3.9692999999999999E-2</v>
      </c>
      <c r="J140" s="14">
        <f t="shared" si="41"/>
        <v>3.9693000000000003E-3</v>
      </c>
      <c r="K140" s="14">
        <f t="shared" si="41"/>
        <v>0</v>
      </c>
      <c r="L140" s="14">
        <f t="shared" si="41"/>
        <v>1.31E-9</v>
      </c>
      <c r="M140" s="14">
        <f t="shared" si="41"/>
        <v>0</v>
      </c>
      <c r="N140" s="14">
        <f t="shared" si="41"/>
        <v>1.31E-9</v>
      </c>
      <c r="O140" s="14">
        <f t="shared" si="41"/>
        <v>0</v>
      </c>
      <c r="P140" s="14">
        <f t="shared" si="41"/>
        <v>1.31E-9</v>
      </c>
      <c r="Q140" s="14">
        <f t="shared" si="41"/>
        <v>0</v>
      </c>
      <c r="R140" s="14">
        <f t="shared" si="41"/>
        <v>1.31E-9</v>
      </c>
      <c r="S140" s="14">
        <f t="shared" si="41"/>
        <v>0</v>
      </c>
      <c r="T140" s="14">
        <f t="shared" si="41"/>
        <v>1.31E-9</v>
      </c>
      <c r="U140" s="14">
        <f t="shared" ref="U140:BP140" si="46">$B120*U120</f>
        <v>0</v>
      </c>
      <c r="V140" s="14">
        <f t="shared" si="46"/>
        <v>1.31E-9</v>
      </c>
      <c r="W140" s="14">
        <f t="shared" si="46"/>
        <v>1.5458E-5</v>
      </c>
      <c r="X140" s="14">
        <f t="shared" si="46"/>
        <v>3.1047000000000001E-6</v>
      </c>
      <c r="Y140" s="14">
        <f t="shared" si="46"/>
        <v>1.5851000000000001E-5</v>
      </c>
      <c r="Z140" s="14">
        <f t="shared" si="46"/>
        <v>3.1833000000000001E-6</v>
      </c>
      <c r="AA140" s="14">
        <f t="shared" si="46"/>
        <v>2.3973000000000002E-5</v>
      </c>
      <c r="AB140" s="14">
        <f t="shared" si="46"/>
        <v>4.7946000000000006E-6</v>
      </c>
      <c r="AC140" s="14">
        <f t="shared" si="46"/>
        <v>1.4541E-5</v>
      </c>
      <c r="AD140" s="14">
        <f t="shared" si="46"/>
        <v>2.9213000000000003E-6</v>
      </c>
      <c r="AE140" s="14">
        <f t="shared" si="46"/>
        <v>4.0609999999999999E-5</v>
      </c>
      <c r="AF140" s="14">
        <f t="shared" si="46"/>
        <v>8.1220000000000012E-6</v>
      </c>
      <c r="AG140" s="14">
        <f t="shared" si="46"/>
        <v>1.21437E-5</v>
      </c>
      <c r="AH140" s="14">
        <f t="shared" si="46"/>
        <v>2.4235000000000002E-6</v>
      </c>
      <c r="AI140" s="14">
        <f t="shared" si="46"/>
        <v>2.0567000000000001E-5</v>
      </c>
      <c r="AJ140" s="14">
        <f t="shared" si="46"/>
        <v>4.1133999999999994E-6</v>
      </c>
      <c r="AK140" s="14">
        <f t="shared" si="46"/>
        <v>6.7203000000000007E-6</v>
      </c>
      <c r="AL140" s="14">
        <f t="shared" si="46"/>
        <v>1.3492999999999999E-6</v>
      </c>
      <c r="AM140" s="14">
        <f t="shared" si="46"/>
        <v>1.0597900000000001E-5</v>
      </c>
      <c r="AQ140" s="14">
        <f t="shared" si="46"/>
        <v>1.01918E-5</v>
      </c>
      <c r="AR140" s="14">
        <f t="shared" si="46"/>
        <v>2.0436000000000002E-6</v>
      </c>
      <c r="AS140" s="14">
        <f t="shared" si="46"/>
        <v>0</v>
      </c>
      <c r="AT140" s="14">
        <f t="shared" si="46"/>
        <v>1.31E-9</v>
      </c>
      <c r="AU140" s="14">
        <f t="shared" si="46"/>
        <v>0</v>
      </c>
      <c r="AV140" s="14">
        <f t="shared" si="46"/>
        <v>1.31E-9</v>
      </c>
      <c r="AW140" s="14">
        <f t="shared" si="46"/>
        <v>0</v>
      </c>
      <c r="AX140" s="14">
        <f t="shared" si="46"/>
        <v>1.31E-9</v>
      </c>
      <c r="AY140" s="14">
        <f t="shared" si="46"/>
        <v>0</v>
      </c>
      <c r="AZ140" s="14">
        <f t="shared" si="46"/>
        <v>1.31E-9</v>
      </c>
      <c r="BA140" s="14">
        <f t="shared" si="46"/>
        <v>0</v>
      </c>
      <c r="BB140" s="14">
        <f t="shared" si="46"/>
        <v>1.31E-9</v>
      </c>
      <c r="BC140" s="14">
        <f t="shared" si="46"/>
        <v>0</v>
      </c>
      <c r="BD140" s="14">
        <f t="shared" si="46"/>
        <v>1.31E-9</v>
      </c>
      <c r="BE140" s="14">
        <f t="shared" si="46"/>
        <v>0</v>
      </c>
      <c r="BF140" s="14">
        <f t="shared" si="46"/>
        <v>1.31E-9</v>
      </c>
      <c r="BG140" s="14">
        <f t="shared" si="46"/>
        <v>0</v>
      </c>
      <c r="BH140" s="14">
        <f t="shared" si="46"/>
        <v>1.31E-9</v>
      </c>
      <c r="BI140" s="14">
        <f t="shared" si="46"/>
        <v>0</v>
      </c>
      <c r="BJ140" s="14">
        <f t="shared" si="46"/>
        <v>1.31E-9</v>
      </c>
      <c r="BK140" s="14">
        <f t="shared" si="46"/>
        <v>0</v>
      </c>
      <c r="BL140" s="14">
        <f t="shared" si="46"/>
        <v>1.31E-9</v>
      </c>
      <c r="BM140" s="14">
        <f t="shared" si="46"/>
        <v>0</v>
      </c>
      <c r="BN140" s="14">
        <f t="shared" si="46"/>
        <v>1.31E-9</v>
      </c>
      <c r="BO140" s="14">
        <f t="shared" si="46"/>
        <v>0</v>
      </c>
      <c r="BP140" s="14">
        <f t="shared" si="46"/>
        <v>1.31E-9</v>
      </c>
      <c r="BR140" s="15">
        <f t="shared" si="39"/>
        <v>0.30515725570000007</v>
      </c>
      <c r="BS140" s="15"/>
      <c r="BT140" s="15"/>
    </row>
    <row r="141" spans="1:72" s="3" customFormat="1" ht="12" x14ac:dyDescent="0.2"/>
    <row r="142" spans="1:72" s="3" customFormat="1" ht="12" x14ac:dyDescent="0.2"/>
    <row r="143" spans="1:72" s="3" customFormat="1" ht="12" x14ac:dyDescent="0.2"/>
    <row r="144" spans="1:72" s="3" customFormat="1" ht="12" x14ac:dyDescent="0.2"/>
    <row r="145" spans="40:42" s="3" customFormat="1" ht="12" x14ac:dyDescent="0.2"/>
    <row r="146" spans="40:42" s="3" customFormat="1" ht="12" x14ac:dyDescent="0.2"/>
    <row r="147" spans="40:42" s="3" customFormat="1" ht="12" x14ac:dyDescent="0.2"/>
    <row r="148" spans="40:42" s="3" customFormat="1" ht="12" x14ac:dyDescent="0.2"/>
    <row r="149" spans="40:42" s="3" customFormat="1" ht="12" x14ac:dyDescent="0.2"/>
    <row r="150" spans="40:42" s="3" customFormat="1" x14ac:dyDescent="0.25">
      <c r="AN150"/>
      <c r="AO150"/>
      <c r="AP150"/>
    </row>
  </sheetData>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workbookViewId="0">
      <selection activeCell="K2" sqref="K2:K18"/>
    </sheetView>
  </sheetViews>
  <sheetFormatPr defaultRowHeight="15" x14ac:dyDescent="0.25"/>
  <cols>
    <col min="2" max="2" width="20.42578125" customWidth="1"/>
    <col min="6" max="6" width="9.7109375" bestFit="1" customWidth="1"/>
    <col min="27" max="27" width="9.7109375" bestFit="1" customWidth="1"/>
  </cols>
  <sheetData>
    <row r="1" spans="1:31" x14ac:dyDescent="0.25">
      <c r="A1" s="23" t="s">
        <v>110</v>
      </c>
      <c r="B1" s="23" t="s">
        <v>111</v>
      </c>
      <c r="C1" s="31" t="s">
        <v>112</v>
      </c>
      <c r="D1" s="35" t="s">
        <v>113</v>
      </c>
      <c r="E1" s="23" t="s">
        <v>114</v>
      </c>
      <c r="F1" s="23" t="s">
        <v>115</v>
      </c>
      <c r="G1" s="23" t="s">
        <v>116</v>
      </c>
      <c r="H1" s="23" t="s">
        <v>117</v>
      </c>
      <c r="I1" s="23" t="s">
        <v>118</v>
      </c>
      <c r="J1" s="23" t="s">
        <v>119</v>
      </c>
      <c r="K1" s="23" t="s">
        <v>120</v>
      </c>
      <c r="L1" s="23" t="s">
        <v>121</v>
      </c>
      <c r="M1" s="23" t="s">
        <v>122</v>
      </c>
      <c r="N1" s="23" t="s">
        <v>123</v>
      </c>
      <c r="O1" s="23" t="s">
        <v>124</v>
      </c>
      <c r="P1" s="23" t="s">
        <v>125</v>
      </c>
      <c r="Q1" s="23" t="s">
        <v>126</v>
      </c>
      <c r="R1" s="23" t="s">
        <v>127</v>
      </c>
      <c r="S1" s="35" t="s">
        <v>128</v>
      </c>
      <c r="T1" s="35" t="s">
        <v>129</v>
      </c>
      <c r="U1" s="23" t="s">
        <v>130</v>
      </c>
      <c r="V1" s="23" t="s">
        <v>131</v>
      </c>
      <c r="W1" s="23" t="s">
        <v>132</v>
      </c>
      <c r="X1" s="23" t="s">
        <v>133</v>
      </c>
      <c r="Y1" s="23" t="s">
        <v>134</v>
      </c>
      <c r="Z1" s="23" t="s">
        <v>135</v>
      </c>
      <c r="AA1" s="23" t="s">
        <v>136</v>
      </c>
      <c r="AB1" s="23" t="s">
        <v>137</v>
      </c>
      <c r="AC1" s="23" t="s">
        <v>138</v>
      </c>
      <c r="AD1" s="23" t="s">
        <v>139</v>
      </c>
      <c r="AE1" s="23" t="s">
        <v>140</v>
      </c>
    </row>
    <row r="2" spans="1:31" x14ac:dyDescent="0.25">
      <c r="A2" s="27">
        <v>95519</v>
      </c>
      <c r="B2" s="27" t="s">
        <v>162</v>
      </c>
      <c r="D2" t="s">
        <v>185</v>
      </c>
      <c r="E2" t="s">
        <v>183</v>
      </c>
      <c r="F2" s="30">
        <v>43221</v>
      </c>
      <c r="G2" t="s">
        <v>207</v>
      </c>
      <c r="H2">
        <v>100</v>
      </c>
      <c r="I2" t="s">
        <v>141</v>
      </c>
      <c r="J2" s="28" t="s">
        <v>184</v>
      </c>
      <c r="K2" t="s">
        <v>214</v>
      </c>
      <c r="L2" t="s">
        <v>142</v>
      </c>
      <c r="M2" t="b">
        <v>1</v>
      </c>
      <c r="N2" t="b">
        <v>0</v>
      </c>
      <c r="O2">
        <v>2007</v>
      </c>
      <c r="P2" s="32">
        <v>5</v>
      </c>
      <c r="Q2" s="32">
        <v>5</v>
      </c>
      <c r="R2">
        <v>1</v>
      </c>
      <c r="S2" t="s">
        <v>178</v>
      </c>
      <c r="T2">
        <v>1</v>
      </c>
      <c r="U2">
        <v>0</v>
      </c>
      <c r="V2">
        <v>2.5</v>
      </c>
      <c r="W2" t="s">
        <v>143</v>
      </c>
      <c r="X2" t="s">
        <v>144</v>
      </c>
      <c r="Y2" t="s">
        <v>145</v>
      </c>
      <c r="Z2" t="s">
        <v>146</v>
      </c>
      <c r="AA2" s="30">
        <v>43221</v>
      </c>
    </row>
    <row r="3" spans="1:31" x14ac:dyDescent="0.25">
      <c r="A3" s="27">
        <v>95520</v>
      </c>
      <c r="B3" s="27" t="s">
        <v>163</v>
      </c>
      <c r="D3" t="s">
        <v>185</v>
      </c>
      <c r="E3" t="s">
        <v>183</v>
      </c>
      <c r="F3" s="30">
        <v>43221</v>
      </c>
      <c r="G3" t="s">
        <v>207</v>
      </c>
      <c r="H3">
        <v>100</v>
      </c>
      <c r="I3" t="s">
        <v>141</v>
      </c>
      <c r="J3" t="s">
        <v>184</v>
      </c>
      <c r="K3" t="s">
        <v>214</v>
      </c>
      <c r="L3" t="s">
        <v>142</v>
      </c>
      <c r="M3" t="b">
        <v>1</v>
      </c>
      <c r="N3" t="b">
        <v>0</v>
      </c>
      <c r="O3">
        <v>2007</v>
      </c>
      <c r="P3" s="32">
        <v>5</v>
      </c>
      <c r="Q3" s="32">
        <v>5</v>
      </c>
      <c r="R3">
        <v>1</v>
      </c>
      <c r="S3" t="s">
        <v>178</v>
      </c>
      <c r="T3">
        <v>1</v>
      </c>
      <c r="U3">
        <v>0</v>
      </c>
      <c r="V3">
        <v>2.5</v>
      </c>
      <c r="W3" t="s">
        <v>143</v>
      </c>
      <c r="X3" t="s">
        <v>144</v>
      </c>
      <c r="Y3" t="s">
        <v>145</v>
      </c>
      <c r="Z3" t="s">
        <v>146</v>
      </c>
      <c r="AA3" s="30">
        <v>43221</v>
      </c>
    </row>
    <row r="4" spans="1:31" x14ac:dyDescent="0.25">
      <c r="A4" s="27">
        <v>95521</v>
      </c>
      <c r="B4" s="27" t="s">
        <v>164</v>
      </c>
      <c r="D4" t="s">
        <v>185</v>
      </c>
      <c r="E4" t="s">
        <v>183</v>
      </c>
      <c r="F4" s="30">
        <v>43221</v>
      </c>
      <c r="G4" t="s">
        <v>207</v>
      </c>
      <c r="H4">
        <v>100</v>
      </c>
      <c r="I4" t="s">
        <v>141</v>
      </c>
      <c r="J4" t="s">
        <v>184</v>
      </c>
      <c r="K4" t="s">
        <v>214</v>
      </c>
      <c r="L4" t="s">
        <v>142</v>
      </c>
      <c r="M4" t="b">
        <v>1</v>
      </c>
      <c r="N4" t="b">
        <v>0</v>
      </c>
      <c r="O4">
        <v>2007</v>
      </c>
      <c r="P4" s="32">
        <v>5</v>
      </c>
      <c r="Q4" s="32">
        <v>5</v>
      </c>
      <c r="R4">
        <v>1</v>
      </c>
      <c r="S4" t="s">
        <v>178</v>
      </c>
      <c r="T4">
        <v>1</v>
      </c>
      <c r="U4">
        <v>0</v>
      </c>
      <c r="V4">
        <v>2.5</v>
      </c>
      <c r="W4" t="s">
        <v>143</v>
      </c>
      <c r="X4" t="s">
        <v>144</v>
      </c>
      <c r="Y4" t="s">
        <v>145</v>
      </c>
      <c r="Z4" t="s">
        <v>146</v>
      </c>
      <c r="AA4" s="30">
        <v>43221</v>
      </c>
    </row>
    <row r="5" spans="1:31" x14ac:dyDescent="0.25">
      <c r="A5" s="27">
        <v>95522</v>
      </c>
      <c r="B5" s="27" t="s">
        <v>165</v>
      </c>
      <c r="D5" t="s">
        <v>185</v>
      </c>
      <c r="E5" t="s">
        <v>183</v>
      </c>
      <c r="F5" s="30">
        <v>43221</v>
      </c>
      <c r="G5" t="s">
        <v>208</v>
      </c>
      <c r="H5">
        <v>100</v>
      </c>
      <c r="I5" t="s">
        <v>141</v>
      </c>
      <c r="J5" t="s">
        <v>184</v>
      </c>
      <c r="K5" t="s">
        <v>214</v>
      </c>
      <c r="L5" t="s">
        <v>142</v>
      </c>
      <c r="M5" t="b">
        <v>1</v>
      </c>
      <c r="N5" t="b">
        <v>0</v>
      </c>
      <c r="O5">
        <v>2007</v>
      </c>
      <c r="P5" s="32">
        <v>5</v>
      </c>
      <c r="Q5" s="32">
        <v>5</v>
      </c>
      <c r="R5">
        <v>1</v>
      </c>
      <c r="S5" t="s">
        <v>179</v>
      </c>
      <c r="T5">
        <v>1</v>
      </c>
      <c r="U5">
        <v>0</v>
      </c>
      <c r="V5">
        <v>2.5</v>
      </c>
      <c r="W5" t="s">
        <v>143</v>
      </c>
      <c r="X5" t="s">
        <v>144</v>
      </c>
      <c r="Y5" t="s">
        <v>145</v>
      </c>
      <c r="Z5" t="s">
        <v>146</v>
      </c>
      <c r="AA5" s="30">
        <v>43221</v>
      </c>
    </row>
    <row r="6" spans="1:31" x14ac:dyDescent="0.25">
      <c r="A6" s="27">
        <v>95523</v>
      </c>
      <c r="B6" s="27" t="s">
        <v>166</v>
      </c>
      <c r="D6" t="s">
        <v>185</v>
      </c>
      <c r="E6" t="s">
        <v>183</v>
      </c>
      <c r="F6" s="30">
        <v>43221</v>
      </c>
      <c r="G6" t="s">
        <v>208</v>
      </c>
      <c r="H6">
        <v>100</v>
      </c>
      <c r="I6" t="s">
        <v>141</v>
      </c>
      <c r="J6" t="s">
        <v>184</v>
      </c>
      <c r="K6" t="s">
        <v>214</v>
      </c>
      <c r="L6" t="s">
        <v>142</v>
      </c>
      <c r="M6" t="b">
        <v>1</v>
      </c>
      <c r="N6" t="b">
        <v>0</v>
      </c>
      <c r="O6">
        <v>2007</v>
      </c>
      <c r="P6" s="32">
        <v>5</v>
      </c>
      <c r="Q6" s="32">
        <v>5</v>
      </c>
      <c r="R6">
        <v>1</v>
      </c>
      <c r="S6" t="s">
        <v>179</v>
      </c>
      <c r="T6">
        <v>1</v>
      </c>
      <c r="U6">
        <v>0</v>
      </c>
      <c r="V6">
        <v>2.5</v>
      </c>
      <c r="W6" t="s">
        <v>143</v>
      </c>
      <c r="X6" t="s">
        <v>144</v>
      </c>
      <c r="Y6" t="s">
        <v>145</v>
      </c>
      <c r="Z6" t="s">
        <v>146</v>
      </c>
      <c r="AA6" s="30">
        <v>43221</v>
      </c>
    </row>
    <row r="7" spans="1:31" x14ac:dyDescent="0.25">
      <c r="A7" s="27">
        <v>95524</v>
      </c>
      <c r="B7" s="27" t="s">
        <v>167</v>
      </c>
      <c r="D7" t="s">
        <v>185</v>
      </c>
      <c r="E7" t="s">
        <v>183</v>
      </c>
      <c r="F7" s="30">
        <v>43221</v>
      </c>
      <c r="G7" t="s">
        <v>208</v>
      </c>
      <c r="H7">
        <v>100</v>
      </c>
      <c r="I7" t="s">
        <v>141</v>
      </c>
      <c r="J7" t="s">
        <v>184</v>
      </c>
      <c r="K7" t="s">
        <v>214</v>
      </c>
      <c r="L7" t="s">
        <v>142</v>
      </c>
      <c r="M7" t="b">
        <v>1</v>
      </c>
      <c r="N7" t="b">
        <v>0</v>
      </c>
      <c r="O7">
        <v>2007</v>
      </c>
      <c r="P7" s="32">
        <v>5</v>
      </c>
      <c r="Q7" s="32">
        <v>5</v>
      </c>
      <c r="R7">
        <v>1</v>
      </c>
      <c r="S7" t="s">
        <v>179</v>
      </c>
      <c r="T7">
        <v>1</v>
      </c>
      <c r="U7">
        <v>0</v>
      </c>
      <c r="V7">
        <v>2.5</v>
      </c>
      <c r="W7" t="s">
        <v>143</v>
      </c>
      <c r="X7" t="s">
        <v>144</v>
      </c>
      <c r="Y7" t="s">
        <v>145</v>
      </c>
      <c r="Z7" t="s">
        <v>146</v>
      </c>
      <c r="AA7" s="30">
        <v>43221</v>
      </c>
    </row>
    <row r="8" spans="1:31" x14ac:dyDescent="0.25">
      <c r="A8" s="27">
        <v>95525</v>
      </c>
      <c r="B8" s="27" t="s">
        <v>168</v>
      </c>
      <c r="D8" t="s">
        <v>185</v>
      </c>
      <c r="E8" t="s">
        <v>183</v>
      </c>
      <c r="F8" s="30">
        <v>43221</v>
      </c>
      <c r="G8" t="s">
        <v>208</v>
      </c>
      <c r="H8">
        <v>100</v>
      </c>
      <c r="I8" t="s">
        <v>141</v>
      </c>
      <c r="J8" t="s">
        <v>184</v>
      </c>
      <c r="K8" t="s">
        <v>214</v>
      </c>
      <c r="L8" t="s">
        <v>142</v>
      </c>
      <c r="M8" t="b">
        <v>1</v>
      </c>
      <c r="N8" t="b">
        <v>0</v>
      </c>
      <c r="O8">
        <v>2007</v>
      </c>
      <c r="P8" s="32">
        <v>5</v>
      </c>
      <c r="Q8" s="32">
        <v>5</v>
      </c>
      <c r="R8">
        <v>1</v>
      </c>
      <c r="S8" t="s">
        <v>179</v>
      </c>
      <c r="T8">
        <v>1</v>
      </c>
      <c r="U8">
        <v>0</v>
      </c>
      <c r="V8">
        <v>2.5</v>
      </c>
      <c r="W8" t="s">
        <v>143</v>
      </c>
      <c r="X8" t="s">
        <v>144</v>
      </c>
      <c r="Y8" t="s">
        <v>145</v>
      </c>
      <c r="Z8" t="s">
        <v>146</v>
      </c>
      <c r="AA8" s="30">
        <v>43221</v>
      </c>
    </row>
    <row r="9" spans="1:31" x14ac:dyDescent="0.25">
      <c r="A9" s="27">
        <v>95526</v>
      </c>
      <c r="B9" s="27" t="s">
        <v>169</v>
      </c>
      <c r="D9" t="s">
        <v>185</v>
      </c>
      <c r="E9" t="s">
        <v>183</v>
      </c>
      <c r="F9" s="30">
        <v>43221</v>
      </c>
      <c r="G9" t="s">
        <v>209</v>
      </c>
      <c r="H9">
        <v>100</v>
      </c>
      <c r="I9" t="s">
        <v>141</v>
      </c>
      <c r="J9" t="s">
        <v>184</v>
      </c>
      <c r="K9" t="s">
        <v>214</v>
      </c>
      <c r="L9" t="s">
        <v>142</v>
      </c>
      <c r="M9" t="b">
        <v>1</v>
      </c>
      <c r="N9" t="b">
        <v>0</v>
      </c>
      <c r="O9">
        <v>2007</v>
      </c>
      <c r="P9" s="32">
        <v>5</v>
      </c>
      <c r="Q9" s="32">
        <v>5</v>
      </c>
      <c r="R9">
        <v>1</v>
      </c>
      <c r="S9" t="s">
        <v>180</v>
      </c>
      <c r="T9">
        <v>1</v>
      </c>
      <c r="U9">
        <v>0</v>
      </c>
      <c r="V9">
        <v>2.5</v>
      </c>
      <c r="W9" t="s">
        <v>143</v>
      </c>
      <c r="X9" t="s">
        <v>144</v>
      </c>
      <c r="Y9" t="s">
        <v>145</v>
      </c>
      <c r="Z9" t="s">
        <v>146</v>
      </c>
      <c r="AA9" s="30">
        <v>43221</v>
      </c>
    </row>
    <row r="10" spans="1:31" x14ac:dyDescent="0.25">
      <c r="A10" s="27">
        <v>95527</v>
      </c>
      <c r="B10" s="27" t="s">
        <v>170</v>
      </c>
      <c r="D10" t="s">
        <v>185</v>
      </c>
      <c r="E10" t="s">
        <v>183</v>
      </c>
      <c r="F10" s="30">
        <v>43221</v>
      </c>
      <c r="G10" t="s">
        <v>209</v>
      </c>
      <c r="H10">
        <v>100</v>
      </c>
      <c r="I10" t="s">
        <v>141</v>
      </c>
      <c r="J10" t="s">
        <v>184</v>
      </c>
      <c r="K10" t="s">
        <v>214</v>
      </c>
      <c r="L10" t="s">
        <v>142</v>
      </c>
      <c r="M10" t="b">
        <v>1</v>
      </c>
      <c r="N10" t="b">
        <v>0</v>
      </c>
      <c r="O10">
        <v>2007</v>
      </c>
      <c r="P10" s="32">
        <v>5</v>
      </c>
      <c r="Q10" s="32">
        <v>5</v>
      </c>
      <c r="R10">
        <v>1</v>
      </c>
      <c r="S10" t="s">
        <v>180</v>
      </c>
      <c r="T10">
        <v>1</v>
      </c>
      <c r="U10">
        <v>0</v>
      </c>
      <c r="V10">
        <v>2.5</v>
      </c>
      <c r="W10" t="s">
        <v>143</v>
      </c>
      <c r="X10" t="s">
        <v>144</v>
      </c>
      <c r="Y10" t="s">
        <v>145</v>
      </c>
      <c r="Z10" t="s">
        <v>146</v>
      </c>
      <c r="AA10" s="30">
        <v>43221</v>
      </c>
    </row>
    <row r="11" spans="1:31" x14ac:dyDescent="0.25">
      <c r="A11" s="27">
        <v>95528</v>
      </c>
      <c r="B11" s="27" t="s">
        <v>171</v>
      </c>
      <c r="D11" t="s">
        <v>185</v>
      </c>
      <c r="E11" t="s">
        <v>183</v>
      </c>
      <c r="F11" s="30">
        <v>43221</v>
      </c>
      <c r="G11" t="s">
        <v>209</v>
      </c>
      <c r="H11">
        <v>100</v>
      </c>
      <c r="I11" t="s">
        <v>141</v>
      </c>
      <c r="J11" t="s">
        <v>184</v>
      </c>
      <c r="K11" t="s">
        <v>214</v>
      </c>
      <c r="L11" t="s">
        <v>142</v>
      </c>
      <c r="M11" t="b">
        <v>1</v>
      </c>
      <c r="N11" t="b">
        <v>0</v>
      </c>
      <c r="O11">
        <v>2007</v>
      </c>
      <c r="P11" s="32">
        <v>5</v>
      </c>
      <c r="Q11" s="32">
        <v>5</v>
      </c>
      <c r="R11">
        <v>1</v>
      </c>
      <c r="S11" t="s">
        <v>180</v>
      </c>
      <c r="T11">
        <v>1</v>
      </c>
      <c r="U11">
        <v>0</v>
      </c>
      <c r="V11">
        <v>2.5</v>
      </c>
      <c r="W11" t="s">
        <v>143</v>
      </c>
      <c r="X11" t="s">
        <v>144</v>
      </c>
      <c r="Y11" t="s">
        <v>145</v>
      </c>
      <c r="Z11" t="s">
        <v>146</v>
      </c>
      <c r="AA11" s="30">
        <v>43221</v>
      </c>
    </row>
    <row r="12" spans="1:31" x14ac:dyDescent="0.25">
      <c r="A12" s="27">
        <v>95529</v>
      </c>
      <c r="B12" s="27" t="s">
        <v>172</v>
      </c>
      <c r="D12" t="s">
        <v>185</v>
      </c>
      <c r="E12" t="s">
        <v>183</v>
      </c>
      <c r="F12" s="30">
        <v>43221</v>
      </c>
      <c r="G12" t="s">
        <v>210</v>
      </c>
      <c r="H12">
        <v>100</v>
      </c>
      <c r="I12" t="s">
        <v>141</v>
      </c>
      <c r="J12" t="s">
        <v>184</v>
      </c>
      <c r="K12" t="s">
        <v>214</v>
      </c>
      <c r="L12" t="s">
        <v>142</v>
      </c>
      <c r="M12" t="b">
        <v>1</v>
      </c>
      <c r="N12" t="b">
        <v>0</v>
      </c>
      <c r="O12">
        <v>2007</v>
      </c>
      <c r="P12" s="32">
        <v>5</v>
      </c>
      <c r="Q12" s="32">
        <v>5</v>
      </c>
      <c r="R12">
        <v>1</v>
      </c>
      <c r="S12" t="s">
        <v>181</v>
      </c>
      <c r="T12">
        <v>1</v>
      </c>
      <c r="U12">
        <v>0</v>
      </c>
      <c r="V12">
        <v>2.5</v>
      </c>
      <c r="W12" t="s">
        <v>143</v>
      </c>
      <c r="X12" t="s">
        <v>144</v>
      </c>
      <c r="Y12" t="s">
        <v>145</v>
      </c>
      <c r="Z12" t="s">
        <v>146</v>
      </c>
      <c r="AA12" s="30">
        <v>43221</v>
      </c>
    </row>
    <row r="13" spans="1:31" x14ac:dyDescent="0.25">
      <c r="A13" s="27">
        <v>95530</v>
      </c>
      <c r="B13" s="27" t="s">
        <v>173</v>
      </c>
      <c r="D13" t="s">
        <v>185</v>
      </c>
      <c r="E13" t="s">
        <v>183</v>
      </c>
      <c r="F13" s="30">
        <v>43221</v>
      </c>
      <c r="G13" t="s">
        <v>210</v>
      </c>
      <c r="H13">
        <v>100</v>
      </c>
      <c r="I13" t="s">
        <v>141</v>
      </c>
      <c r="J13" t="s">
        <v>184</v>
      </c>
      <c r="K13" t="s">
        <v>214</v>
      </c>
      <c r="L13" t="s">
        <v>142</v>
      </c>
      <c r="M13" t="b">
        <v>1</v>
      </c>
      <c r="N13" t="b">
        <v>0</v>
      </c>
      <c r="O13">
        <v>2007</v>
      </c>
      <c r="P13" s="32">
        <v>5</v>
      </c>
      <c r="Q13" s="32">
        <v>5</v>
      </c>
      <c r="R13">
        <v>1</v>
      </c>
      <c r="S13" t="s">
        <v>181</v>
      </c>
      <c r="T13">
        <v>1</v>
      </c>
      <c r="U13">
        <v>0</v>
      </c>
      <c r="V13">
        <v>2.5</v>
      </c>
      <c r="W13" t="s">
        <v>143</v>
      </c>
      <c r="X13" t="s">
        <v>144</v>
      </c>
      <c r="Y13" t="s">
        <v>145</v>
      </c>
      <c r="Z13" t="s">
        <v>146</v>
      </c>
      <c r="AA13" s="30">
        <v>43221</v>
      </c>
    </row>
    <row r="14" spans="1:31" x14ac:dyDescent="0.25">
      <c r="A14" s="27">
        <v>95531</v>
      </c>
      <c r="B14" s="27" t="s">
        <v>174</v>
      </c>
      <c r="D14" t="s">
        <v>185</v>
      </c>
      <c r="E14" t="s">
        <v>183</v>
      </c>
      <c r="F14" s="30">
        <v>43221</v>
      </c>
      <c r="G14" t="s">
        <v>210</v>
      </c>
      <c r="H14">
        <v>100</v>
      </c>
      <c r="I14" t="s">
        <v>141</v>
      </c>
      <c r="J14" t="s">
        <v>184</v>
      </c>
      <c r="K14" t="s">
        <v>214</v>
      </c>
      <c r="L14" t="s">
        <v>142</v>
      </c>
      <c r="M14" t="b">
        <v>1</v>
      </c>
      <c r="N14" t="b">
        <v>0</v>
      </c>
      <c r="O14">
        <v>2007</v>
      </c>
      <c r="P14" s="32">
        <v>5</v>
      </c>
      <c r="Q14" s="32">
        <v>5</v>
      </c>
      <c r="R14">
        <v>1</v>
      </c>
      <c r="S14" t="s">
        <v>181</v>
      </c>
      <c r="T14">
        <v>1</v>
      </c>
      <c r="U14">
        <v>0</v>
      </c>
      <c r="V14">
        <v>2.5</v>
      </c>
      <c r="W14" t="s">
        <v>143</v>
      </c>
      <c r="X14" t="s">
        <v>144</v>
      </c>
      <c r="Y14" t="s">
        <v>145</v>
      </c>
      <c r="Z14" t="s">
        <v>146</v>
      </c>
      <c r="AA14" s="30">
        <v>43221</v>
      </c>
    </row>
    <row r="15" spans="1:31" x14ac:dyDescent="0.25">
      <c r="A15" s="27">
        <v>95532</v>
      </c>
      <c r="B15" s="27" t="s">
        <v>175</v>
      </c>
      <c r="D15" t="s">
        <v>185</v>
      </c>
      <c r="E15" t="s">
        <v>183</v>
      </c>
      <c r="F15" s="30">
        <v>43221</v>
      </c>
      <c r="G15" t="s">
        <v>211</v>
      </c>
      <c r="H15">
        <v>100</v>
      </c>
      <c r="I15" t="s">
        <v>141</v>
      </c>
      <c r="J15" t="s">
        <v>184</v>
      </c>
      <c r="K15" t="s">
        <v>214</v>
      </c>
      <c r="L15" t="s">
        <v>142</v>
      </c>
      <c r="M15" t="b">
        <v>1</v>
      </c>
      <c r="N15" t="b">
        <v>0</v>
      </c>
      <c r="O15">
        <v>2007</v>
      </c>
      <c r="P15" s="32">
        <v>5</v>
      </c>
      <c r="Q15" s="32">
        <v>5</v>
      </c>
      <c r="R15">
        <v>1</v>
      </c>
      <c r="S15" t="s">
        <v>179</v>
      </c>
      <c r="T15">
        <v>1</v>
      </c>
      <c r="U15">
        <v>0</v>
      </c>
      <c r="V15">
        <v>2.5</v>
      </c>
      <c r="W15" t="s">
        <v>143</v>
      </c>
      <c r="X15" t="s">
        <v>144</v>
      </c>
      <c r="Y15" t="s">
        <v>145</v>
      </c>
      <c r="Z15" t="s">
        <v>146</v>
      </c>
      <c r="AA15" s="30">
        <v>43221</v>
      </c>
    </row>
    <row r="16" spans="1:31" x14ac:dyDescent="0.25">
      <c r="A16" s="27">
        <v>95533</v>
      </c>
      <c r="B16" s="27" t="s">
        <v>205</v>
      </c>
      <c r="D16" t="s">
        <v>185</v>
      </c>
      <c r="E16" t="s">
        <v>183</v>
      </c>
      <c r="F16" s="30">
        <v>43221</v>
      </c>
      <c r="G16" t="s">
        <v>212</v>
      </c>
      <c r="H16">
        <v>100</v>
      </c>
      <c r="I16" t="s">
        <v>141</v>
      </c>
      <c r="J16" t="s">
        <v>184</v>
      </c>
      <c r="K16" t="s">
        <v>214</v>
      </c>
      <c r="L16" t="s">
        <v>142</v>
      </c>
      <c r="M16" t="b">
        <v>1</v>
      </c>
      <c r="N16" t="b">
        <v>0</v>
      </c>
      <c r="O16">
        <v>2007</v>
      </c>
      <c r="P16" s="32">
        <v>5</v>
      </c>
      <c r="Q16" s="32">
        <v>5</v>
      </c>
      <c r="R16">
        <v>1</v>
      </c>
      <c r="S16" t="s">
        <v>182</v>
      </c>
      <c r="T16">
        <v>1</v>
      </c>
      <c r="U16">
        <v>0</v>
      </c>
      <c r="V16">
        <v>2.5</v>
      </c>
      <c r="W16" t="s">
        <v>143</v>
      </c>
      <c r="X16" t="s">
        <v>144</v>
      </c>
      <c r="Y16" t="s">
        <v>145</v>
      </c>
      <c r="Z16" t="s">
        <v>146</v>
      </c>
      <c r="AA16" s="30">
        <v>43221</v>
      </c>
    </row>
    <row r="17" spans="1:27" x14ac:dyDescent="0.25">
      <c r="A17" s="29">
        <v>95534</v>
      </c>
      <c r="B17" s="29" t="s">
        <v>176</v>
      </c>
      <c r="D17" t="s">
        <v>185</v>
      </c>
      <c r="E17" t="s">
        <v>183</v>
      </c>
      <c r="F17" s="30">
        <v>43221</v>
      </c>
      <c r="G17" t="s">
        <v>212</v>
      </c>
      <c r="H17">
        <v>100</v>
      </c>
      <c r="I17" t="s">
        <v>141</v>
      </c>
      <c r="J17" t="s">
        <v>184</v>
      </c>
      <c r="K17" t="s">
        <v>214</v>
      </c>
      <c r="L17" t="s">
        <v>142</v>
      </c>
      <c r="M17" t="b">
        <v>1</v>
      </c>
      <c r="N17" t="b">
        <v>0</v>
      </c>
      <c r="O17">
        <v>2007</v>
      </c>
      <c r="P17" s="32">
        <v>5</v>
      </c>
      <c r="Q17" s="32">
        <v>5</v>
      </c>
      <c r="R17">
        <v>1</v>
      </c>
      <c r="S17" t="s">
        <v>182</v>
      </c>
      <c r="T17">
        <v>1</v>
      </c>
      <c r="U17">
        <v>0</v>
      </c>
      <c r="V17">
        <v>2.5</v>
      </c>
      <c r="W17" t="s">
        <v>143</v>
      </c>
      <c r="X17" t="s">
        <v>144</v>
      </c>
      <c r="Y17" t="s">
        <v>145</v>
      </c>
      <c r="Z17" t="s">
        <v>146</v>
      </c>
      <c r="AA17" s="30">
        <v>43221</v>
      </c>
    </row>
    <row r="18" spans="1:27" x14ac:dyDescent="0.25">
      <c r="A18" s="29">
        <v>95535</v>
      </c>
      <c r="B18" s="29" t="s">
        <v>177</v>
      </c>
      <c r="D18" t="s">
        <v>185</v>
      </c>
      <c r="E18" t="s">
        <v>183</v>
      </c>
      <c r="F18" s="30">
        <v>43221</v>
      </c>
      <c r="G18" t="s">
        <v>212</v>
      </c>
      <c r="H18">
        <v>100</v>
      </c>
      <c r="I18" t="s">
        <v>141</v>
      </c>
      <c r="J18" t="s">
        <v>184</v>
      </c>
      <c r="K18" t="s">
        <v>214</v>
      </c>
      <c r="L18" t="s">
        <v>142</v>
      </c>
      <c r="M18" t="b">
        <v>1</v>
      </c>
      <c r="N18" t="b">
        <v>0</v>
      </c>
      <c r="O18">
        <v>2007</v>
      </c>
      <c r="P18" s="32">
        <v>5</v>
      </c>
      <c r="Q18" s="32">
        <v>5</v>
      </c>
      <c r="R18">
        <v>1</v>
      </c>
      <c r="S18" t="s">
        <v>182</v>
      </c>
      <c r="T18">
        <v>1</v>
      </c>
      <c r="U18">
        <v>0</v>
      </c>
      <c r="V18">
        <v>2.5</v>
      </c>
      <c r="W18" t="s">
        <v>143</v>
      </c>
      <c r="X18" t="s">
        <v>144</v>
      </c>
      <c r="Y18" t="s">
        <v>145</v>
      </c>
      <c r="Z18" t="s">
        <v>146</v>
      </c>
      <c r="AA18" s="30">
        <v>43221</v>
      </c>
    </row>
    <row r="19" spans="1:27" x14ac:dyDescent="0.25">
      <c r="A19" s="28"/>
      <c r="B19" s="28"/>
    </row>
    <row r="20" spans="1:27" x14ac:dyDescent="0.25">
      <c r="A20" s="28"/>
      <c r="B20" s="28"/>
    </row>
    <row r="21" spans="1:27" x14ac:dyDescent="0.25">
      <c r="A21" s="28"/>
      <c r="B21" s="28"/>
    </row>
    <row r="22" spans="1:27" x14ac:dyDescent="0.25">
      <c r="A22" s="28"/>
      <c r="B22" s="28"/>
    </row>
    <row r="23" spans="1:27" x14ac:dyDescent="0.25">
      <c r="A23" s="28"/>
      <c r="B23" s="28"/>
    </row>
    <row r="24" spans="1:27" x14ac:dyDescent="0.25">
      <c r="A24" s="28"/>
      <c r="B24" s="28"/>
    </row>
    <row r="25" spans="1:27" x14ac:dyDescent="0.25">
      <c r="A25" s="28"/>
      <c r="B25" s="28"/>
    </row>
    <row r="26" spans="1:27" x14ac:dyDescent="0.25">
      <c r="A26" s="28"/>
      <c r="B26" s="28"/>
    </row>
    <row r="27" spans="1:27" x14ac:dyDescent="0.25">
      <c r="A27" s="28"/>
      <c r="B27" s="28"/>
    </row>
    <row r="28" spans="1:27" x14ac:dyDescent="0.25">
      <c r="A28" s="28"/>
      <c r="B28" s="28"/>
    </row>
    <row r="29" spans="1:27" x14ac:dyDescent="0.25">
      <c r="A29" s="28"/>
      <c r="B29" s="28"/>
    </row>
    <row r="30" spans="1:27" x14ac:dyDescent="0.25">
      <c r="A30" s="28"/>
      <c r="B30" s="28"/>
    </row>
  </sheetData>
  <sortState ref="A18:B51">
    <sortCondition ref="A1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G2" sqref="G2"/>
    </sheetView>
  </sheetViews>
  <sheetFormatPr defaultRowHeight="15" x14ac:dyDescent="0.25"/>
  <sheetData>
    <row r="1" spans="1:7" x14ac:dyDescent="0.25">
      <c r="A1" s="24" t="s">
        <v>147</v>
      </c>
      <c r="B1" s="24" t="s">
        <v>148</v>
      </c>
      <c r="C1" s="24" t="s">
        <v>110</v>
      </c>
      <c r="D1" s="24" t="s">
        <v>149</v>
      </c>
      <c r="E1" s="24" t="s">
        <v>150</v>
      </c>
      <c r="F1" s="24" t="s">
        <v>151</v>
      </c>
      <c r="G1" s="24" t="s">
        <v>152</v>
      </c>
    </row>
    <row r="2" spans="1:7" x14ac:dyDescent="0.25">
      <c r="A2">
        <v>11252</v>
      </c>
      <c r="B2" t="s">
        <v>88</v>
      </c>
      <c r="C2">
        <v>95519</v>
      </c>
      <c r="D2" t="s">
        <v>153</v>
      </c>
      <c r="E2" t="b">
        <v>1</v>
      </c>
      <c r="F2" t="s">
        <v>186</v>
      </c>
      <c r="G2" t="s">
        <v>206</v>
      </c>
    </row>
    <row r="3" spans="1:7" x14ac:dyDescent="0.25">
      <c r="A3">
        <v>11253</v>
      </c>
      <c r="B3" t="s">
        <v>88</v>
      </c>
      <c r="C3">
        <v>95520</v>
      </c>
      <c r="D3" t="s">
        <v>153</v>
      </c>
      <c r="E3" t="b">
        <v>1</v>
      </c>
      <c r="F3" t="s">
        <v>186</v>
      </c>
      <c r="G3" t="s">
        <v>206</v>
      </c>
    </row>
    <row r="4" spans="1:7" x14ac:dyDescent="0.25">
      <c r="A4">
        <v>11254</v>
      </c>
      <c r="B4" t="s">
        <v>88</v>
      </c>
      <c r="C4">
        <v>95521</v>
      </c>
      <c r="D4" t="s">
        <v>153</v>
      </c>
      <c r="E4" t="b">
        <v>1</v>
      </c>
      <c r="F4" t="s">
        <v>186</v>
      </c>
      <c r="G4" t="s">
        <v>206</v>
      </c>
    </row>
    <row r="5" spans="1:7" x14ac:dyDescent="0.25">
      <c r="A5">
        <v>11255</v>
      </c>
      <c r="B5" t="s">
        <v>88</v>
      </c>
      <c r="C5">
        <v>95522</v>
      </c>
      <c r="D5" t="s">
        <v>153</v>
      </c>
      <c r="E5" t="b">
        <v>1</v>
      </c>
      <c r="F5" t="s">
        <v>186</v>
      </c>
      <c r="G5" t="s">
        <v>206</v>
      </c>
    </row>
    <row r="6" spans="1:7" x14ac:dyDescent="0.25">
      <c r="A6">
        <v>11256</v>
      </c>
      <c r="B6" t="s">
        <v>88</v>
      </c>
      <c r="C6">
        <v>95523</v>
      </c>
      <c r="D6" t="s">
        <v>153</v>
      </c>
      <c r="E6" t="b">
        <v>1</v>
      </c>
      <c r="F6" t="s">
        <v>186</v>
      </c>
      <c r="G6" t="s">
        <v>206</v>
      </c>
    </row>
    <row r="7" spans="1:7" x14ac:dyDescent="0.25">
      <c r="A7">
        <v>11257</v>
      </c>
      <c r="B7" t="s">
        <v>88</v>
      </c>
      <c r="C7">
        <v>95524</v>
      </c>
      <c r="D7" t="s">
        <v>153</v>
      </c>
      <c r="E7" t="b">
        <v>1</v>
      </c>
      <c r="F7" t="s">
        <v>186</v>
      </c>
      <c r="G7" t="s">
        <v>206</v>
      </c>
    </row>
    <row r="8" spans="1:7" x14ac:dyDescent="0.25">
      <c r="A8">
        <v>11258</v>
      </c>
      <c r="B8" t="s">
        <v>88</v>
      </c>
      <c r="C8">
        <v>95525</v>
      </c>
      <c r="D8" t="s">
        <v>153</v>
      </c>
      <c r="E8" t="b">
        <v>1</v>
      </c>
      <c r="F8" t="s">
        <v>186</v>
      </c>
      <c r="G8" t="s">
        <v>206</v>
      </c>
    </row>
    <row r="9" spans="1:7" x14ac:dyDescent="0.25">
      <c r="A9">
        <v>11259</v>
      </c>
      <c r="B9" t="s">
        <v>88</v>
      </c>
      <c r="C9">
        <v>95526</v>
      </c>
      <c r="D9" t="s">
        <v>153</v>
      </c>
      <c r="E9" t="b">
        <v>1</v>
      </c>
      <c r="F9" t="s">
        <v>186</v>
      </c>
      <c r="G9" t="s">
        <v>206</v>
      </c>
    </row>
    <row r="10" spans="1:7" x14ac:dyDescent="0.25">
      <c r="A10">
        <v>11260</v>
      </c>
      <c r="B10" t="s">
        <v>88</v>
      </c>
      <c r="C10">
        <v>95527</v>
      </c>
      <c r="D10" t="s">
        <v>153</v>
      </c>
      <c r="E10" t="b">
        <v>1</v>
      </c>
      <c r="F10" t="s">
        <v>186</v>
      </c>
      <c r="G10" t="s">
        <v>206</v>
      </c>
    </row>
    <row r="11" spans="1:7" x14ac:dyDescent="0.25">
      <c r="A11">
        <v>11261</v>
      </c>
      <c r="B11" t="s">
        <v>88</v>
      </c>
      <c r="C11">
        <v>95528</v>
      </c>
      <c r="D11" t="s">
        <v>153</v>
      </c>
      <c r="E11" t="b">
        <v>1</v>
      </c>
      <c r="F11" t="s">
        <v>186</v>
      </c>
      <c r="G11" t="s">
        <v>206</v>
      </c>
    </row>
    <row r="12" spans="1:7" x14ac:dyDescent="0.25">
      <c r="A12">
        <v>11262</v>
      </c>
      <c r="B12" t="s">
        <v>88</v>
      </c>
      <c r="C12">
        <v>95529</v>
      </c>
      <c r="D12" t="s">
        <v>153</v>
      </c>
      <c r="E12" t="b">
        <v>1</v>
      </c>
      <c r="F12" t="s">
        <v>186</v>
      </c>
      <c r="G12" t="s">
        <v>206</v>
      </c>
    </row>
    <row r="13" spans="1:7" x14ac:dyDescent="0.25">
      <c r="A13">
        <v>11263</v>
      </c>
      <c r="B13" t="s">
        <v>88</v>
      </c>
      <c r="C13">
        <v>95530</v>
      </c>
      <c r="D13" t="s">
        <v>153</v>
      </c>
      <c r="E13" t="b">
        <v>1</v>
      </c>
      <c r="F13" t="s">
        <v>186</v>
      </c>
      <c r="G13" t="s">
        <v>206</v>
      </c>
    </row>
    <row r="14" spans="1:7" x14ac:dyDescent="0.25">
      <c r="A14">
        <v>11264</v>
      </c>
      <c r="B14" t="s">
        <v>88</v>
      </c>
      <c r="C14">
        <v>95531</v>
      </c>
      <c r="D14" t="s">
        <v>153</v>
      </c>
      <c r="E14" t="b">
        <v>1</v>
      </c>
      <c r="F14" t="s">
        <v>186</v>
      </c>
      <c r="G14" t="s">
        <v>206</v>
      </c>
    </row>
    <row r="15" spans="1:7" x14ac:dyDescent="0.25">
      <c r="A15">
        <v>11265</v>
      </c>
      <c r="B15" t="s">
        <v>88</v>
      </c>
      <c r="C15">
        <v>95532</v>
      </c>
      <c r="D15" t="s">
        <v>153</v>
      </c>
      <c r="E15" t="b">
        <v>1</v>
      </c>
      <c r="F15" t="s">
        <v>186</v>
      </c>
      <c r="G15" t="s">
        <v>206</v>
      </c>
    </row>
    <row r="16" spans="1:7" x14ac:dyDescent="0.25">
      <c r="A16">
        <v>11266</v>
      </c>
      <c r="B16" t="s">
        <v>88</v>
      </c>
      <c r="C16">
        <v>95533</v>
      </c>
      <c r="D16" t="s">
        <v>153</v>
      </c>
      <c r="E16" t="b">
        <v>1</v>
      </c>
      <c r="F16" t="s">
        <v>186</v>
      </c>
      <c r="G16" t="s">
        <v>206</v>
      </c>
    </row>
    <row r="17" spans="1:7" x14ac:dyDescent="0.25">
      <c r="A17">
        <v>11267</v>
      </c>
      <c r="B17" t="s">
        <v>88</v>
      </c>
      <c r="C17">
        <v>95534</v>
      </c>
      <c r="D17" t="s">
        <v>153</v>
      </c>
      <c r="E17" t="b">
        <v>1</v>
      </c>
      <c r="F17" t="s">
        <v>186</v>
      </c>
      <c r="G17" t="s">
        <v>206</v>
      </c>
    </row>
    <row r="18" spans="1:7" x14ac:dyDescent="0.25">
      <c r="A18">
        <v>11268</v>
      </c>
      <c r="B18" t="s">
        <v>88</v>
      </c>
      <c r="C18">
        <v>95535</v>
      </c>
      <c r="D18" t="s">
        <v>153</v>
      </c>
      <c r="E18" t="b">
        <v>1</v>
      </c>
      <c r="F18" t="s">
        <v>186</v>
      </c>
      <c r="G18"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0"/>
  <sheetViews>
    <sheetView workbookViewId="0">
      <pane ySplit="1" topLeftCell="A2" activePane="bottomLeft" state="frozen"/>
      <selection pane="bottomLeft" activeCell="Z22" sqref="Z22"/>
    </sheetView>
  </sheetViews>
  <sheetFormatPr defaultRowHeight="15" x14ac:dyDescent="0.25"/>
  <sheetData>
    <row r="1" spans="1:10" x14ac:dyDescent="0.25">
      <c r="A1" s="25" t="s">
        <v>147</v>
      </c>
      <c r="B1" s="25" t="s">
        <v>154</v>
      </c>
      <c r="C1" s="25" t="s">
        <v>110</v>
      </c>
      <c r="D1" s="25" t="s">
        <v>155</v>
      </c>
      <c r="E1" s="25" t="s">
        <v>156</v>
      </c>
      <c r="F1" s="25" t="s">
        <v>157</v>
      </c>
      <c r="G1" s="25" t="s">
        <v>158</v>
      </c>
    </row>
    <row r="2" spans="1:10" x14ac:dyDescent="0.25">
      <c r="A2">
        <v>198058</v>
      </c>
      <c r="B2">
        <v>626</v>
      </c>
      <c r="C2">
        <v>95519</v>
      </c>
      <c r="D2">
        <v>8.2100000000000009</v>
      </c>
      <c r="E2">
        <v>0.64</v>
      </c>
      <c r="F2" t="s">
        <v>203</v>
      </c>
      <c r="G2" t="s">
        <v>109</v>
      </c>
    </row>
    <row r="3" spans="1:10" x14ac:dyDescent="0.25">
      <c r="A3">
        <v>198059</v>
      </c>
      <c r="B3">
        <v>797</v>
      </c>
      <c r="C3">
        <v>95519</v>
      </c>
      <c r="D3">
        <v>0.29227600000000004</v>
      </c>
      <c r="E3">
        <v>0.21756499999999998</v>
      </c>
      <c r="F3" t="s">
        <v>203</v>
      </c>
      <c r="G3" t="s">
        <v>109</v>
      </c>
      <c r="J3" s="39"/>
    </row>
    <row r="4" spans="1:10" x14ac:dyDescent="0.25">
      <c r="A4">
        <v>198060</v>
      </c>
      <c r="B4">
        <v>694</v>
      </c>
      <c r="C4">
        <v>95519</v>
      </c>
      <c r="D4">
        <v>7.1591200000000006</v>
      </c>
      <c r="E4">
        <v>5.3200800000000006E-2</v>
      </c>
      <c r="F4" t="s">
        <v>203</v>
      </c>
      <c r="G4" t="s">
        <v>72</v>
      </c>
    </row>
    <row r="5" spans="1:10" x14ac:dyDescent="0.25">
      <c r="A5">
        <v>198061</v>
      </c>
      <c r="B5">
        <v>292</v>
      </c>
      <c r="C5">
        <v>95519</v>
      </c>
      <c r="D5">
        <v>2.9145500000000002</v>
      </c>
      <c r="E5">
        <v>2.4876300000000004E-2</v>
      </c>
      <c r="F5" t="s">
        <v>203</v>
      </c>
      <c r="G5" t="s">
        <v>72</v>
      </c>
    </row>
    <row r="6" spans="1:10" x14ac:dyDescent="0.25">
      <c r="A6">
        <v>198062</v>
      </c>
      <c r="B6">
        <v>329</v>
      </c>
      <c r="C6">
        <v>95519</v>
      </c>
      <c r="D6">
        <v>17.076800000000002</v>
      </c>
      <c r="E6">
        <v>3.70271E-2</v>
      </c>
      <c r="F6" t="s">
        <v>203</v>
      </c>
      <c r="G6" t="s">
        <v>72</v>
      </c>
    </row>
    <row r="7" spans="1:10" x14ac:dyDescent="0.25">
      <c r="A7">
        <v>198063</v>
      </c>
      <c r="B7">
        <v>715</v>
      </c>
      <c r="C7">
        <v>95519</v>
      </c>
      <c r="D7">
        <v>0.48274800000000001</v>
      </c>
      <c r="E7">
        <v>2.0278699999999998E-3</v>
      </c>
      <c r="F7" t="s">
        <v>203</v>
      </c>
      <c r="G7" t="s">
        <v>72</v>
      </c>
    </row>
    <row r="8" spans="1:10" x14ac:dyDescent="0.25">
      <c r="A8">
        <v>198064</v>
      </c>
      <c r="B8">
        <v>488</v>
      </c>
      <c r="C8">
        <v>95519</v>
      </c>
      <c r="D8">
        <v>4.4334000000000007</v>
      </c>
      <c r="E8">
        <v>1.20687E-2</v>
      </c>
      <c r="F8" t="s">
        <v>203</v>
      </c>
      <c r="G8" t="s">
        <v>72</v>
      </c>
    </row>
    <row r="9" spans="1:10" x14ac:dyDescent="0.25">
      <c r="A9">
        <v>198065</v>
      </c>
      <c r="B9">
        <v>380</v>
      </c>
      <c r="C9">
        <v>95519</v>
      </c>
      <c r="D9">
        <v>1.0098300000000001E-2</v>
      </c>
      <c r="E9">
        <v>5.1558799999999998E-4</v>
      </c>
      <c r="F9" t="s">
        <v>203</v>
      </c>
      <c r="G9" t="s">
        <v>108</v>
      </c>
    </row>
    <row r="10" spans="1:10" x14ac:dyDescent="0.25">
      <c r="A10">
        <v>198066</v>
      </c>
      <c r="B10">
        <v>300</v>
      </c>
      <c r="C10">
        <v>95519</v>
      </c>
      <c r="D10">
        <v>3.645240000000001E-2</v>
      </c>
      <c r="E10">
        <v>2.6928800000000004E-3</v>
      </c>
      <c r="F10" t="s">
        <v>203</v>
      </c>
      <c r="G10" t="s">
        <v>108</v>
      </c>
    </row>
    <row r="11" spans="1:10" x14ac:dyDescent="0.25">
      <c r="A11">
        <v>198067</v>
      </c>
      <c r="B11">
        <v>520</v>
      </c>
      <c r="C11">
        <v>95519</v>
      </c>
      <c r="D11">
        <v>4.5155000000000001E-2</v>
      </c>
      <c r="E11">
        <v>3.5220900000000007E-3</v>
      </c>
      <c r="F11" t="s">
        <v>203</v>
      </c>
      <c r="G11" t="s">
        <v>108</v>
      </c>
    </row>
    <row r="12" spans="1:10" x14ac:dyDescent="0.25">
      <c r="A12">
        <v>198068</v>
      </c>
      <c r="B12">
        <v>1599</v>
      </c>
      <c r="C12">
        <v>95519</v>
      </c>
      <c r="D12">
        <v>7.45468E-4</v>
      </c>
      <c r="E12">
        <v>2.0853400000000005E-4</v>
      </c>
      <c r="F12" t="s">
        <v>203</v>
      </c>
      <c r="G12" t="s">
        <v>106</v>
      </c>
    </row>
    <row r="13" spans="1:10" x14ac:dyDescent="0.25">
      <c r="A13">
        <v>198069</v>
      </c>
      <c r="B13">
        <v>1600</v>
      </c>
      <c r="C13">
        <v>95519</v>
      </c>
      <c r="D13">
        <v>3.0951700000000004E-4</v>
      </c>
      <c r="E13">
        <v>8.0129600000000006E-5</v>
      </c>
      <c r="F13" t="s">
        <v>203</v>
      </c>
      <c r="G13" t="s">
        <v>106</v>
      </c>
    </row>
    <row r="14" spans="1:10" x14ac:dyDescent="0.25">
      <c r="A14">
        <v>198070</v>
      </c>
      <c r="B14">
        <v>1601</v>
      </c>
      <c r="C14">
        <v>95519</v>
      </c>
      <c r="D14">
        <v>2.6025700000000001E-4</v>
      </c>
      <c r="E14">
        <v>7.659930000000001E-5</v>
      </c>
      <c r="F14" t="s">
        <v>203</v>
      </c>
      <c r="G14" t="s">
        <v>106</v>
      </c>
    </row>
    <row r="15" spans="1:10" x14ac:dyDescent="0.25">
      <c r="A15">
        <v>198071</v>
      </c>
      <c r="B15">
        <v>1602</v>
      </c>
      <c r="C15">
        <v>95519</v>
      </c>
      <c r="D15">
        <v>2.8817099999999999E-4</v>
      </c>
      <c r="E15">
        <v>3.0951700000000004E-4</v>
      </c>
      <c r="F15" t="s">
        <v>203</v>
      </c>
      <c r="G15" t="s">
        <v>106</v>
      </c>
    </row>
    <row r="16" spans="1:10" x14ac:dyDescent="0.25">
      <c r="A16">
        <v>198072</v>
      </c>
      <c r="B16">
        <v>1603</v>
      </c>
      <c r="C16">
        <v>95519</v>
      </c>
      <c r="D16">
        <v>9.5236000000000019E-4</v>
      </c>
      <c r="E16">
        <v>3.0705400000000002E-4</v>
      </c>
      <c r="F16" t="s">
        <v>203</v>
      </c>
      <c r="G16" t="s">
        <v>106</v>
      </c>
    </row>
    <row r="17" spans="1:7" x14ac:dyDescent="0.25">
      <c r="A17">
        <v>198073</v>
      </c>
      <c r="B17">
        <v>1604</v>
      </c>
      <c r="C17">
        <v>95519</v>
      </c>
      <c r="D17">
        <v>2.8160300000000001E-4</v>
      </c>
      <c r="E17">
        <v>5.0655700000000004E-4</v>
      </c>
      <c r="F17" t="s">
        <v>203</v>
      </c>
      <c r="G17" t="s">
        <v>106</v>
      </c>
    </row>
    <row r="18" spans="1:7" x14ac:dyDescent="0.25">
      <c r="A18">
        <v>198074</v>
      </c>
      <c r="B18">
        <v>1605</v>
      </c>
      <c r="C18">
        <v>95519</v>
      </c>
      <c r="D18">
        <v>0</v>
      </c>
      <c r="E18">
        <v>2.75856E-4</v>
      </c>
      <c r="F18" t="s">
        <v>203</v>
      </c>
      <c r="G18" t="s">
        <v>106</v>
      </c>
    </row>
    <row r="19" spans="1:7" x14ac:dyDescent="0.25">
      <c r="A19">
        <v>198075</v>
      </c>
      <c r="B19">
        <v>1606</v>
      </c>
      <c r="C19">
        <v>95519</v>
      </c>
      <c r="D19">
        <v>0</v>
      </c>
      <c r="E19">
        <v>3.0623300000000005E-4</v>
      </c>
      <c r="F19" t="s">
        <v>203</v>
      </c>
      <c r="G19" t="s">
        <v>106</v>
      </c>
    </row>
    <row r="20" spans="1:7" x14ac:dyDescent="0.25">
      <c r="A20">
        <v>198076</v>
      </c>
      <c r="B20">
        <v>1607</v>
      </c>
      <c r="C20">
        <v>95519</v>
      </c>
      <c r="D20">
        <v>0</v>
      </c>
      <c r="E20">
        <v>4.1871000000000003E-4</v>
      </c>
      <c r="F20" t="s">
        <v>203</v>
      </c>
      <c r="G20" t="s">
        <v>106</v>
      </c>
    </row>
    <row r="21" spans="1:7" x14ac:dyDescent="0.25">
      <c r="A21">
        <v>198077</v>
      </c>
      <c r="B21">
        <v>1608</v>
      </c>
      <c r="C21">
        <v>95519</v>
      </c>
      <c r="D21">
        <v>0</v>
      </c>
      <c r="E21">
        <v>4.1871000000000003E-4</v>
      </c>
      <c r="F21" t="s">
        <v>203</v>
      </c>
      <c r="G21" t="s">
        <v>106</v>
      </c>
    </row>
    <row r="22" spans="1:7" x14ac:dyDescent="0.25">
      <c r="A22">
        <v>198078</v>
      </c>
      <c r="B22">
        <v>1647</v>
      </c>
      <c r="C22">
        <v>95519</v>
      </c>
      <c r="D22">
        <v>0</v>
      </c>
      <c r="E22">
        <v>1.9211399999999998E-4</v>
      </c>
      <c r="F22" t="s">
        <v>203</v>
      </c>
      <c r="G22" t="s">
        <v>106</v>
      </c>
    </row>
    <row r="23" spans="1:7" x14ac:dyDescent="0.25">
      <c r="A23">
        <v>198079</v>
      </c>
      <c r="B23">
        <v>2364</v>
      </c>
      <c r="C23">
        <v>95519</v>
      </c>
      <c r="D23">
        <v>0</v>
      </c>
      <c r="E23">
        <v>2.5451000000000001E-5</v>
      </c>
      <c r="F23" t="s">
        <v>203</v>
      </c>
      <c r="G23" t="s">
        <v>106</v>
      </c>
    </row>
    <row r="24" spans="1:7" x14ac:dyDescent="0.25">
      <c r="A24">
        <v>198080</v>
      </c>
      <c r="B24">
        <v>955</v>
      </c>
      <c r="C24">
        <v>95519</v>
      </c>
      <c r="D24">
        <v>0</v>
      </c>
      <c r="E24">
        <v>8.2100000000000001E-8</v>
      </c>
      <c r="F24" t="s">
        <v>203</v>
      </c>
      <c r="G24" t="s">
        <v>106</v>
      </c>
    </row>
    <row r="25" spans="1:7" x14ac:dyDescent="0.25">
      <c r="A25">
        <v>198081</v>
      </c>
      <c r="B25">
        <v>1066</v>
      </c>
      <c r="C25">
        <v>95519</v>
      </c>
      <c r="D25">
        <v>0</v>
      </c>
      <c r="E25">
        <v>8.2100000000000001E-8</v>
      </c>
      <c r="F25" t="s">
        <v>203</v>
      </c>
      <c r="G25" t="s">
        <v>106</v>
      </c>
    </row>
    <row r="26" spans="1:7" x14ac:dyDescent="0.25">
      <c r="A26">
        <v>198082</v>
      </c>
      <c r="B26">
        <v>1724</v>
      </c>
      <c r="C26">
        <v>95519</v>
      </c>
      <c r="D26">
        <v>2.5040499999999999E-5</v>
      </c>
      <c r="E26">
        <v>3.0541200000000005E-5</v>
      </c>
      <c r="F26" t="s">
        <v>203</v>
      </c>
      <c r="G26" t="s">
        <v>106</v>
      </c>
    </row>
    <row r="27" spans="1:7" x14ac:dyDescent="0.25">
      <c r="A27">
        <v>198083</v>
      </c>
      <c r="B27">
        <v>1392</v>
      </c>
      <c r="C27">
        <v>95519</v>
      </c>
      <c r="D27">
        <v>0</v>
      </c>
      <c r="E27">
        <v>8.2100000000000001E-8</v>
      </c>
      <c r="F27" t="s">
        <v>203</v>
      </c>
      <c r="G27" t="s">
        <v>106</v>
      </c>
    </row>
    <row r="28" spans="1:7" x14ac:dyDescent="0.25">
      <c r="A28">
        <v>198084</v>
      </c>
      <c r="B28">
        <v>1726</v>
      </c>
      <c r="C28">
        <v>95519</v>
      </c>
      <c r="D28">
        <v>6.3709600000000011E-5</v>
      </c>
      <c r="E28">
        <v>3.2675800000000003E-5</v>
      </c>
      <c r="F28" t="s">
        <v>203</v>
      </c>
      <c r="G28" t="s">
        <v>106</v>
      </c>
    </row>
    <row r="29" spans="1:7" x14ac:dyDescent="0.25">
      <c r="A29">
        <v>198085</v>
      </c>
      <c r="B29">
        <v>2649</v>
      </c>
      <c r="C29">
        <v>95519</v>
      </c>
      <c r="D29">
        <v>0</v>
      </c>
      <c r="E29">
        <v>8.2100000000000001E-8</v>
      </c>
      <c r="F29" t="s">
        <v>203</v>
      </c>
      <c r="G29" t="s">
        <v>106</v>
      </c>
    </row>
    <row r="30" spans="1:7" x14ac:dyDescent="0.25">
      <c r="A30">
        <v>198086</v>
      </c>
      <c r="B30">
        <v>2660</v>
      </c>
      <c r="C30">
        <v>95519</v>
      </c>
      <c r="D30">
        <v>3.0951700000000004E-5</v>
      </c>
      <c r="E30">
        <v>8.2921000000000015E-5</v>
      </c>
      <c r="F30" t="s">
        <v>203</v>
      </c>
      <c r="G30" t="s">
        <v>106</v>
      </c>
    </row>
    <row r="31" spans="1:7" x14ac:dyDescent="0.25">
      <c r="A31">
        <v>198087</v>
      </c>
      <c r="B31">
        <v>1171</v>
      </c>
      <c r="C31">
        <v>95519</v>
      </c>
      <c r="D31">
        <v>2.9802300000000001E-5</v>
      </c>
      <c r="E31">
        <v>7.7420299999999995E-5</v>
      </c>
      <c r="F31" t="s">
        <v>203</v>
      </c>
      <c r="G31" t="s">
        <v>106</v>
      </c>
    </row>
    <row r="32" spans="1:7" x14ac:dyDescent="0.25">
      <c r="A32">
        <v>198088</v>
      </c>
      <c r="B32">
        <v>857</v>
      </c>
      <c r="C32">
        <v>95519</v>
      </c>
      <c r="D32">
        <v>4.0311100000000001E-5</v>
      </c>
      <c r="E32">
        <v>3.27579E-5</v>
      </c>
      <c r="F32" t="s">
        <v>203</v>
      </c>
      <c r="G32" t="s">
        <v>106</v>
      </c>
    </row>
    <row r="33" spans="1:7" x14ac:dyDescent="0.25">
      <c r="A33">
        <v>198089</v>
      </c>
      <c r="B33">
        <v>884</v>
      </c>
      <c r="C33">
        <v>95519</v>
      </c>
      <c r="D33">
        <v>0</v>
      </c>
      <c r="E33">
        <v>1.5024300000000001E-5</v>
      </c>
      <c r="F33" t="s">
        <v>203</v>
      </c>
      <c r="G33" t="s">
        <v>106</v>
      </c>
    </row>
    <row r="34" spans="1:7" x14ac:dyDescent="0.25">
      <c r="A34">
        <v>198090</v>
      </c>
      <c r="B34">
        <v>858</v>
      </c>
      <c r="C34">
        <v>95519</v>
      </c>
      <c r="D34">
        <v>0</v>
      </c>
      <c r="E34">
        <v>1.7158900000000003E-5</v>
      </c>
      <c r="F34" t="s">
        <v>203</v>
      </c>
      <c r="G34" t="s">
        <v>106</v>
      </c>
    </row>
    <row r="35" spans="1:7" x14ac:dyDescent="0.25">
      <c r="A35">
        <v>198091</v>
      </c>
      <c r="B35">
        <v>2668</v>
      </c>
      <c r="C35">
        <v>95519</v>
      </c>
      <c r="D35">
        <v>0</v>
      </c>
      <c r="E35">
        <v>-99</v>
      </c>
      <c r="F35" t="s">
        <v>159</v>
      </c>
      <c r="G35" t="s">
        <v>64</v>
      </c>
    </row>
    <row r="36" spans="1:7" x14ac:dyDescent="0.25">
      <c r="A36">
        <v>198092</v>
      </c>
      <c r="B36">
        <v>2669</v>
      </c>
      <c r="C36">
        <v>95519</v>
      </c>
      <c r="D36">
        <v>3.2840000000000003</v>
      </c>
      <c r="E36">
        <v>-99</v>
      </c>
      <c r="F36" t="s">
        <v>159</v>
      </c>
      <c r="G36" t="s">
        <v>64</v>
      </c>
    </row>
    <row r="37" spans="1:7" x14ac:dyDescent="0.25">
      <c r="A37">
        <v>198093</v>
      </c>
      <c r="B37">
        <v>2670</v>
      </c>
      <c r="C37">
        <v>95519</v>
      </c>
      <c r="D37">
        <v>12.667435924399999</v>
      </c>
      <c r="E37">
        <v>-99</v>
      </c>
      <c r="F37" t="s">
        <v>159</v>
      </c>
      <c r="G37" t="s">
        <v>64</v>
      </c>
    </row>
    <row r="38" spans="1:7" x14ac:dyDescent="0.25">
      <c r="A38">
        <v>198094</v>
      </c>
      <c r="B38">
        <v>2671</v>
      </c>
      <c r="C38">
        <v>95519</v>
      </c>
      <c r="D38">
        <v>43.387964375599999</v>
      </c>
      <c r="E38">
        <v>-99</v>
      </c>
      <c r="F38" t="s">
        <v>159</v>
      </c>
      <c r="G38" t="s">
        <v>64</v>
      </c>
    </row>
    <row r="39" spans="1:7" x14ac:dyDescent="0.25">
      <c r="A39">
        <v>198095</v>
      </c>
      <c r="B39">
        <v>626</v>
      </c>
      <c r="C39">
        <v>95520</v>
      </c>
      <c r="D39">
        <v>6.35</v>
      </c>
      <c r="E39">
        <v>0.82000000000000006</v>
      </c>
      <c r="F39" t="s">
        <v>203</v>
      </c>
      <c r="G39" t="s">
        <v>109</v>
      </c>
    </row>
    <row r="40" spans="1:7" x14ac:dyDescent="0.25">
      <c r="A40">
        <v>198096</v>
      </c>
      <c r="B40">
        <v>797</v>
      </c>
      <c r="C40">
        <v>95520</v>
      </c>
      <c r="D40">
        <v>5.9309000000000001E-2</v>
      </c>
      <c r="E40">
        <v>0.46926499999999993</v>
      </c>
      <c r="F40" t="s">
        <v>203</v>
      </c>
      <c r="G40" t="s">
        <v>109</v>
      </c>
    </row>
    <row r="41" spans="1:7" x14ac:dyDescent="0.25">
      <c r="A41">
        <v>198097</v>
      </c>
      <c r="B41">
        <v>694</v>
      </c>
      <c r="C41">
        <v>95520</v>
      </c>
      <c r="D41">
        <v>8.0009999999999994</v>
      </c>
      <c r="E41">
        <v>6.6040000000000001E-2</v>
      </c>
      <c r="F41" t="s">
        <v>203</v>
      </c>
      <c r="G41" t="s">
        <v>72</v>
      </c>
    </row>
    <row r="42" spans="1:7" x14ac:dyDescent="0.25">
      <c r="A42">
        <v>198098</v>
      </c>
      <c r="B42">
        <v>292</v>
      </c>
      <c r="C42">
        <v>95520</v>
      </c>
      <c r="D42">
        <v>2.8067000000000002</v>
      </c>
      <c r="E42">
        <v>3.1178500000000001E-2</v>
      </c>
      <c r="F42" t="s">
        <v>203</v>
      </c>
      <c r="G42" t="s">
        <v>72</v>
      </c>
    </row>
    <row r="43" spans="1:7" x14ac:dyDescent="0.25">
      <c r="A43">
        <v>198099</v>
      </c>
      <c r="B43">
        <v>329</v>
      </c>
      <c r="C43">
        <v>95520</v>
      </c>
      <c r="D43">
        <v>19.494499999999999</v>
      </c>
      <c r="E43">
        <v>4.3751500000000006E-2</v>
      </c>
      <c r="F43" t="s">
        <v>203</v>
      </c>
      <c r="G43" t="s">
        <v>72</v>
      </c>
    </row>
    <row r="44" spans="1:7" x14ac:dyDescent="0.25">
      <c r="A44">
        <v>198100</v>
      </c>
      <c r="B44">
        <v>715</v>
      </c>
      <c r="C44">
        <v>95520</v>
      </c>
      <c r="D44">
        <v>0.50609499999999996</v>
      </c>
      <c r="E44">
        <v>3.1813500000000003E-3</v>
      </c>
      <c r="F44" t="s">
        <v>203</v>
      </c>
      <c r="G44" t="s">
        <v>72</v>
      </c>
    </row>
    <row r="45" spans="1:7" x14ac:dyDescent="0.25">
      <c r="A45">
        <v>198101</v>
      </c>
      <c r="B45">
        <v>488</v>
      </c>
      <c r="C45">
        <v>95520</v>
      </c>
      <c r="D45">
        <v>2.5082499999999999</v>
      </c>
      <c r="E45">
        <v>1.0541000000000002E-2</v>
      </c>
      <c r="F45" t="s">
        <v>203</v>
      </c>
      <c r="G45" t="s">
        <v>72</v>
      </c>
    </row>
    <row r="46" spans="1:7" x14ac:dyDescent="0.25">
      <c r="A46">
        <v>198102</v>
      </c>
      <c r="B46">
        <v>380</v>
      </c>
      <c r="C46">
        <v>95520</v>
      </c>
      <c r="D46">
        <v>8.5089999999999992E-3</v>
      </c>
      <c r="E46">
        <v>4.9593499999999997E-4</v>
      </c>
      <c r="F46" t="s">
        <v>203</v>
      </c>
      <c r="G46" t="s">
        <v>108</v>
      </c>
    </row>
    <row r="47" spans="1:7" x14ac:dyDescent="0.25">
      <c r="A47">
        <v>198103</v>
      </c>
      <c r="B47">
        <v>300</v>
      </c>
      <c r="C47">
        <v>95520</v>
      </c>
      <c r="D47">
        <v>1.55575E-2</v>
      </c>
      <c r="E47">
        <v>1.1938000000000001E-3</v>
      </c>
      <c r="F47" t="s">
        <v>203</v>
      </c>
      <c r="G47" t="s">
        <v>108</v>
      </c>
    </row>
    <row r="48" spans="1:7" x14ac:dyDescent="0.25">
      <c r="A48">
        <v>198104</v>
      </c>
      <c r="B48">
        <v>520</v>
      </c>
      <c r="C48">
        <v>95520</v>
      </c>
      <c r="D48">
        <v>8.2550000000000002E-3</v>
      </c>
      <c r="E48">
        <v>7.3025E-4</v>
      </c>
      <c r="F48" t="s">
        <v>203</v>
      </c>
      <c r="G48" t="s">
        <v>108</v>
      </c>
    </row>
    <row r="49" spans="1:7" x14ac:dyDescent="0.25">
      <c r="A49">
        <v>198105</v>
      </c>
      <c r="B49">
        <v>1599</v>
      </c>
      <c r="C49">
        <v>95520</v>
      </c>
      <c r="D49">
        <v>6.8579999999999997E-5</v>
      </c>
      <c r="E49">
        <v>2.7939999999999996E-4</v>
      </c>
      <c r="F49" t="s">
        <v>203</v>
      </c>
      <c r="G49" t="s">
        <v>106</v>
      </c>
    </row>
    <row r="50" spans="1:7" x14ac:dyDescent="0.25">
      <c r="A50">
        <v>198106</v>
      </c>
      <c r="B50">
        <v>1600</v>
      </c>
      <c r="C50">
        <v>95520</v>
      </c>
      <c r="D50">
        <v>1.1175999999999999E-6</v>
      </c>
      <c r="E50">
        <v>9.9694999999999987E-5</v>
      </c>
      <c r="F50" t="s">
        <v>203</v>
      </c>
      <c r="G50" t="s">
        <v>106</v>
      </c>
    </row>
    <row r="51" spans="1:7" x14ac:dyDescent="0.25">
      <c r="A51">
        <v>198107</v>
      </c>
      <c r="B51">
        <v>1601</v>
      </c>
      <c r="C51">
        <v>95520</v>
      </c>
      <c r="D51">
        <v>0</v>
      </c>
      <c r="E51">
        <v>9.9694999999999987E-5</v>
      </c>
      <c r="F51" t="s">
        <v>203</v>
      </c>
      <c r="G51" t="s">
        <v>106</v>
      </c>
    </row>
    <row r="52" spans="1:7" x14ac:dyDescent="0.25">
      <c r="A52">
        <v>198108</v>
      </c>
      <c r="B52">
        <v>1602</v>
      </c>
      <c r="C52">
        <v>95520</v>
      </c>
      <c r="D52">
        <v>0</v>
      </c>
      <c r="E52">
        <v>6.0769499999999989E-4</v>
      </c>
      <c r="F52" t="s">
        <v>203</v>
      </c>
      <c r="G52" t="s">
        <v>106</v>
      </c>
    </row>
    <row r="53" spans="1:7" x14ac:dyDescent="0.25">
      <c r="A53">
        <v>198109</v>
      </c>
      <c r="B53">
        <v>1603</v>
      </c>
      <c r="C53">
        <v>95520</v>
      </c>
      <c r="D53">
        <v>0</v>
      </c>
      <c r="E53">
        <v>4.191E-4</v>
      </c>
      <c r="F53" t="s">
        <v>203</v>
      </c>
      <c r="G53" t="s">
        <v>106</v>
      </c>
    </row>
    <row r="54" spans="1:7" x14ac:dyDescent="0.25">
      <c r="A54">
        <v>198110</v>
      </c>
      <c r="B54">
        <v>1604</v>
      </c>
      <c r="C54">
        <v>95520</v>
      </c>
      <c r="D54">
        <v>0</v>
      </c>
      <c r="E54">
        <v>1.0795000000000002E-3</v>
      </c>
      <c r="F54" t="s">
        <v>203</v>
      </c>
      <c r="G54" t="s">
        <v>106</v>
      </c>
    </row>
    <row r="55" spans="1:7" x14ac:dyDescent="0.25">
      <c r="A55">
        <v>198111</v>
      </c>
      <c r="B55">
        <v>1605</v>
      </c>
      <c r="C55">
        <v>95520</v>
      </c>
      <c r="D55">
        <v>0</v>
      </c>
      <c r="E55">
        <v>6.0579000000000004E-4</v>
      </c>
      <c r="F55" t="s">
        <v>203</v>
      </c>
      <c r="G55" t="s">
        <v>106</v>
      </c>
    </row>
    <row r="56" spans="1:7" x14ac:dyDescent="0.25">
      <c r="A56">
        <v>198112</v>
      </c>
      <c r="B56">
        <v>1606</v>
      </c>
      <c r="C56">
        <v>95520</v>
      </c>
      <c r="D56">
        <v>0</v>
      </c>
      <c r="E56">
        <v>6.7310000000000004E-4</v>
      </c>
      <c r="F56" t="s">
        <v>203</v>
      </c>
      <c r="G56" t="s">
        <v>106</v>
      </c>
    </row>
    <row r="57" spans="1:7" x14ac:dyDescent="0.25">
      <c r="A57">
        <v>198113</v>
      </c>
      <c r="B57">
        <v>1607</v>
      </c>
      <c r="C57">
        <v>95520</v>
      </c>
      <c r="D57">
        <v>0</v>
      </c>
      <c r="E57">
        <v>9.2074999999999991E-4</v>
      </c>
      <c r="F57" t="s">
        <v>203</v>
      </c>
      <c r="G57" t="s">
        <v>106</v>
      </c>
    </row>
    <row r="58" spans="1:7" x14ac:dyDescent="0.25">
      <c r="A58">
        <v>198114</v>
      </c>
      <c r="B58">
        <v>1608</v>
      </c>
      <c r="C58">
        <v>95520</v>
      </c>
      <c r="D58">
        <v>0</v>
      </c>
      <c r="E58">
        <v>9.2074999999999991E-4</v>
      </c>
      <c r="F58" t="s">
        <v>203</v>
      </c>
      <c r="G58" t="s">
        <v>106</v>
      </c>
    </row>
    <row r="59" spans="1:7" x14ac:dyDescent="0.25">
      <c r="A59">
        <v>198115</v>
      </c>
      <c r="B59">
        <v>1647</v>
      </c>
      <c r="C59">
        <v>95520</v>
      </c>
      <c r="D59">
        <v>0</v>
      </c>
      <c r="E59">
        <v>4.2100499999999996E-4</v>
      </c>
      <c r="F59" t="s">
        <v>203</v>
      </c>
      <c r="G59" t="s">
        <v>106</v>
      </c>
    </row>
    <row r="60" spans="1:7" x14ac:dyDescent="0.25">
      <c r="A60">
        <v>198116</v>
      </c>
      <c r="B60">
        <v>2364</v>
      </c>
      <c r="C60">
        <v>95520</v>
      </c>
      <c r="D60">
        <v>0</v>
      </c>
      <c r="E60">
        <v>5.5943499999999997E-5</v>
      </c>
      <c r="F60" t="s">
        <v>203</v>
      </c>
      <c r="G60" t="s">
        <v>106</v>
      </c>
    </row>
    <row r="61" spans="1:7" x14ac:dyDescent="0.25">
      <c r="A61">
        <v>198117</v>
      </c>
      <c r="B61">
        <v>955</v>
      </c>
      <c r="C61">
        <v>95520</v>
      </c>
      <c r="D61">
        <v>0</v>
      </c>
      <c r="E61">
        <v>6.3499999999999993E-8</v>
      </c>
      <c r="F61" t="s">
        <v>203</v>
      </c>
      <c r="G61" t="s">
        <v>106</v>
      </c>
    </row>
    <row r="62" spans="1:7" x14ac:dyDescent="0.25">
      <c r="A62">
        <v>198118</v>
      </c>
      <c r="B62">
        <v>1066</v>
      </c>
      <c r="C62">
        <v>95520</v>
      </c>
      <c r="D62">
        <v>0</v>
      </c>
      <c r="E62">
        <v>6.3499999999999993E-8</v>
      </c>
      <c r="F62" t="s">
        <v>203</v>
      </c>
      <c r="G62" t="s">
        <v>106</v>
      </c>
    </row>
    <row r="63" spans="1:7" x14ac:dyDescent="0.25">
      <c r="A63">
        <v>198119</v>
      </c>
      <c r="B63">
        <v>1724</v>
      </c>
      <c r="C63">
        <v>95520</v>
      </c>
      <c r="D63">
        <v>0</v>
      </c>
      <c r="E63">
        <v>6.6040000000000011E-5</v>
      </c>
      <c r="F63" t="s">
        <v>203</v>
      </c>
      <c r="G63" t="s">
        <v>106</v>
      </c>
    </row>
    <row r="64" spans="1:7" x14ac:dyDescent="0.25">
      <c r="A64">
        <v>198120</v>
      </c>
      <c r="B64">
        <v>1392</v>
      </c>
      <c r="C64">
        <v>95520</v>
      </c>
      <c r="D64">
        <v>0</v>
      </c>
      <c r="E64">
        <v>6.3499999999999993E-8</v>
      </c>
      <c r="F64" t="s">
        <v>203</v>
      </c>
      <c r="G64" t="s">
        <v>106</v>
      </c>
    </row>
    <row r="65" spans="1:7" x14ac:dyDescent="0.25">
      <c r="A65">
        <v>198121</v>
      </c>
      <c r="B65">
        <v>1726</v>
      </c>
      <c r="C65">
        <v>95520</v>
      </c>
      <c r="D65">
        <v>0</v>
      </c>
      <c r="E65">
        <v>6.6040000000000011E-5</v>
      </c>
      <c r="F65" t="s">
        <v>203</v>
      </c>
      <c r="G65" t="s">
        <v>106</v>
      </c>
    </row>
    <row r="66" spans="1:7" x14ac:dyDescent="0.25">
      <c r="A66">
        <v>198122</v>
      </c>
      <c r="B66">
        <v>2649</v>
      </c>
      <c r="C66">
        <v>95520</v>
      </c>
      <c r="D66">
        <v>0</v>
      </c>
      <c r="E66">
        <v>6.3499999999999993E-8</v>
      </c>
      <c r="F66" t="s">
        <v>203</v>
      </c>
      <c r="G66" t="s">
        <v>106</v>
      </c>
    </row>
    <row r="67" spans="1:7" x14ac:dyDescent="0.25">
      <c r="A67">
        <v>198123</v>
      </c>
      <c r="B67">
        <v>2660</v>
      </c>
      <c r="C67">
        <v>95520</v>
      </c>
      <c r="D67">
        <v>7.1119999999999997E-5</v>
      </c>
      <c r="E67">
        <v>1.8224500000000001E-4</v>
      </c>
      <c r="F67" t="s">
        <v>203</v>
      </c>
      <c r="G67" t="s">
        <v>106</v>
      </c>
    </row>
    <row r="68" spans="1:7" x14ac:dyDescent="0.25">
      <c r="A68">
        <v>198124</v>
      </c>
      <c r="B68">
        <v>1171</v>
      </c>
      <c r="C68">
        <v>95520</v>
      </c>
      <c r="D68">
        <v>8.6359999999999993E-5</v>
      </c>
      <c r="E68">
        <v>1.7144999999999999E-4</v>
      </c>
      <c r="F68" t="s">
        <v>203</v>
      </c>
      <c r="G68" t="s">
        <v>106</v>
      </c>
    </row>
    <row r="69" spans="1:7" x14ac:dyDescent="0.25">
      <c r="A69">
        <v>198125</v>
      </c>
      <c r="B69">
        <v>857</v>
      </c>
      <c r="C69">
        <v>95520</v>
      </c>
      <c r="D69">
        <v>0</v>
      </c>
      <c r="E69">
        <v>6.3119000000000003E-5</v>
      </c>
      <c r="F69" t="s">
        <v>203</v>
      </c>
      <c r="G69" t="s">
        <v>106</v>
      </c>
    </row>
    <row r="70" spans="1:7" x14ac:dyDescent="0.25">
      <c r="A70">
        <v>198126</v>
      </c>
      <c r="B70">
        <v>884</v>
      </c>
      <c r="C70">
        <v>95520</v>
      </c>
      <c r="D70">
        <v>0</v>
      </c>
      <c r="E70">
        <v>3.3083499999999996E-5</v>
      </c>
      <c r="F70" t="s">
        <v>203</v>
      </c>
      <c r="G70" t="s">
        <v>106</v>
      </c>
    </row>
    <row r="71" spans="1:7" x14ac:dyDescent="0.25">
      <c r="A71">
        <v>198127</v>
      </c>
      <c r="B71">
        <v>858</v>
      </c>
      <c r="C71">
        <v>95520</v>
      </c>
      <c r="D71">
        <v>0</v>
      </c>
      <c r="E71">
        <v>3.7719000000000003E-5</v>
      </c>
      <c r="F71" t="s">
        <v>203</v>
      </c>
      <c r="G71" t="s">
        <v>106</v>
      </c>
    </row>
    <row r="72" spans="1:7" x14ac:dyDescent="0.25">
      <c r="A72">
        <v>198128</v>
      </c>
      <c r="B72">
        <v>2668</v>
      </c>
      <c r="C72">
        <v>95520</v>
      </c>
      <c r="D72">
        <v>0</v>
      </c>
      <c r="E72">
        <v>-99</v>
      </c>
      <c r="F72" t="s">
        <v>159</v>
      </c>
      <c r="G72" t="s">
        <v>64</v>
      </c>
    </row>
    <row r="73" spans="1:7" x14ac:dyDescent="0.25">
      <c r="A73">
        <v>198129</v>
      </c>
      <c r="B73">
        <v>2669</v>
      </c>
      <c r="C73">
        <v>95520</v>
      </c>
      <c r="D73">
        <v>2.54</v>
      </c>
      <c r="E73">
        <v>-99</v>
      </c>
      <c r="F73" t="s">
        <v>159</v>
      </c>
      <c r="G73" t="s">
        <v>64</v>
      </c>
    </row>
    <row r="74" spans="1:7" x14ac:dyDescent="0.25">
      <c r="A74">
        <v>198130</v>
      </c>
      <c r="B74">
        <v>2670</v>
      </c>
      <c r="C74">
        <v>95520</v>
      </c>
      <c r="D74">
        <v>20.628053930499998</v>
      </c>
      <c r="E74">
        <v>-99</v>
      </c>
      <c r="F74" t="s">
        <v>159</v>
      </c>
      <c r="G74" t="s">
        <v>64</v>
      </c>
    </row>
    <row r="75" spans="1:7" x14ac:dyDescent="0.25">
      <c r="A75">
        <v>198131</v>
      </c>
      <c r="B75">
        <v>2671</v>
      </c>
      <c r="C75">
        <v>95520</v>
      </c>
      <c r="D75">
        <v>37.073770569499999</v>
      </c>
      <c r="E75">
        <v>-99</v>
      </c>
      <c r="F75" t="s">
        <v>159</v>
      </c>
      <c r="G75" t="s">
        <v>64</v>
      </c>
    </row>
    <row r="76" spans="1:7" x14ac:dyDescent="0.25">
      <c r="A76">
        <v>198132</v>
      </c>
      <c r="B76">
        <v>626</v>
      </c>
      <c r="C76">
        <v>95521</v>
      </c>
      <c r="D76">
        <v>3.4000000000000004</v>
      </c>
      <c r="E76">
        <v>2.9899999999999998</v>
      </c>
      <c r="F76" t="s">
        <v>203</v>
      </c>
      <c r="G76" t="s">
        <v>109</v>
      </c>
    </row>
    <row r="77" spans="1:7" x14ac:dyDescent="0.25">
      <c r="A77">
        <v>198133</v>
      </c>
      <c r="B77">
        <v>797</v>
      </c>
      <c r="C77">
        <v>95521</v>
      </c>
      <c r="D77">
        <v>0</v>
      </c>
      <c r="E77">
        <v>2.6078000000000006</v>
      </c>
      <c r="F77" t="s">
        <v>203</v>
      </c>
      <c r="G77" t="s">
        <v>109</v>
      </c>
    </row>
    <row r="78" spans="1:7" x14ac:dyDescent="0.25">
      <c r="A78">
        <v>198134</v>
      </c>
      <c r="B78">
        <v>694</v>
      </c>
      <c r="C78">
        <v>95521</v>
      </c>
      <c r="D78">
        <v>15.164</v>
      </c>
      <c r="E78">
        <v>0.18224000000000004</v>
      </c>
      <c r="F78" t="s">
        <v>203</v>
      </c>
      <c r="G78" t="s">
        <v>72</v>
      </c>
    </row>
    <row r="79" spans="1:7" x14ac:dyDescent="0.25">
      <c r="A79">
        <v>198135</v>
      </c>
      <c r="B79">
        <v>292</v>
      </c>
      <c r="C79">
        <v>95521</v>
      </c>
      <c r="D79">
        <v>5.2360000000000007</v>
      </c>
      <c r="E79">
        <v>0.11253999999999999</v>
      </c>
      <c r="F79" t="s">
        <v>203</v>
      </c>
      <c r="G79" t="s">
        <v>72</v>
      </c>
    </row>
    <row r="80" spans="1:7" x14ac:dyDescent="0.25">
      <c r="A80">
        <v>198136</v>
      </c>
      <c r="B80">
        <v>329</v>
      </c>
      <c r="C80">
        <v>95521</v>
      </c>
      <c r="D80">
        <v>6.8000000000000007</v>
      </c>
      <c r="E80">
        <v>3.3354000000000002E-2</v>
      </c>
      <c r="F80" t="s">
        <v>203</v>
      </c>
      <c r="G80" t="s">
        <v>72</v>
      </c>
    </row>
    <row r="81" spans="1:7" x14ac:dyDescent="0.25">
      <c r="A81">
        <v>198137</v>
      </c>
      <c r="B81">
        <v>715</v>
      </c>
      <c r="C81">
        <v>95521</v>
      </c>
      <c r="D81">
        <v>1.496</v>
      </c>
      <c r="E81">
        <v>1.5572000000000001E-2</v>
      </c>
      <c r="F81" t="s">
        <v>203</v>
      </c>
      <c r="G81" t="s">
        <v>72</v>
      </c>
    </row>
    <row r="82" spans="1:7" x14ac:dyDescent="0.25">
      <c r="A82">
        <v>198138</v>
      </c>
      <c r="B82">
        <v>488</v>
      </c>
      <c r="C82">
        <v>95521</v>
      </c>
      <c r="D82">
        <v>4.3860000000000001</v>
      </c>
      <c r="E82">
        <v>4.0800000000000003E-2</v>
      </c>
      <c r="F82" t="s">
        <v>203</v>
      </c>
      <c r="G82" t="s">
        <v>72</v>
      </c>
    </row>
    <row r="83" spans="1:7" x14ac:dyDescent="0.25">
      <c r="A83">
        <v>198139</v>
      </c>
      <c r="B83">
        <v>380</v>
      </c>
      <c r="C83">
        <v>95521</v>
      </c>
      <c r="D83">
        <v>1.0676E-2</v>
      </c>
      <c r="E83">
        <v>1.2138000000000001E-3</v>
      </c>
      <c r="F83" t="s">
        <v>203</v>
      </c>
      <c r="G83" t="s">
        <v>108</v>
      </c>
    </row>
    <row r="84" spans="1:7" x14ac:dyDescent="0.25">
      <c r="A84">
        <v>198140</v>
      </c>
      <c r="B84">
        <v>300</v>
      </c>
      <c r="C84">
        <v>95521</v>
      </c>
      <c r="D84">
        <v>2.2066000000000002E-2</v>
      </c>
      <c r="E84">
        <v>1.9924000000000005E-3</v>
      </c>
      <c r="F84" t="s">
        <v>203</v>
      </c>
      <c r="G84" t="s">
        <v>108</v>
      </c>
    </row>
    <row r="85" spans="1:7" x14ac:dyDescent="0.25">
      <c r="A85">
        <v>198141</v>
      </c>
      <c r="B85">
        <v>520</v>
      </c>
      <c r="C85">
        <v>95521</v>
      </c>
      <c r="D85">
        <v>1.2444000000000002E-2</v>
      </c>
      <c r="E85">
        <v>1.7068000000000001E-3</v>
      </c>
      <c r="F85" t="s">
        <v>203</v>
      </c>
      <c r="G85" t="s">
        <v>108</v>
      </c>
    </row>
    <row r="86" spans="1:7" x14ac:dyDescent="0.25">
      <c r="A86">
        <v>198142</v>
      </c>
      <c r="B86">
        <v>1599</v>
      </c>
      <c r="C86">
        <v>95521</v>
      </c>
      <c r="D86">
        <v>0</v>
      </c>
      <c r="E86">
        <v>1.5946000000000003E-3</v>
      </c>
      <c r="F86" t="s">
        <v>203</v>
      </c>
      <c r="G86" t="s">
        <v>106</v>
      </c>
    </row>
    <row r="87" spans="1:7" x14ac:dyDescent="0.25">
      <c r="A87">
        <v>198143</v>
      </c>
      <c r="B87">
        <v>1600</v>
      </c>
      <c r="C87">
        <v>95521</v>
      </c>
      <c r="D87">
        <v>1.3566000000000001E-3</v>
      </c>
      <c r="E87">
        <v>6.5620000000000012E-4</v>
      </c>
      <c r="F87" t="s">
        <v>203</v>
      </c>
      <c r="G87" t="s">
        <v>106</v>
      </c>
    </row>
    <row r="88" spans="1:7" x14ac:dyDescent="0.25">
      <c r="A88">
        <v>198144</v>
      </c>
      <c r="B88">
        <v>1601</v>
      </c>
      <c r="C88">
        <v>95521</v>
      </c>
      <c r="D88">
        <v>0</v>
      </c>
      <c r="E88">
        <v>5.7800000000000006E-4</v>
      </c>
      <c r="F88" t="s">
        <v>203</v>
      </c>
      <c r="G88" t="s">
        <v>106</v>
      </c>
    </row>
    <row r="89" spans="1:7" x14ac:dyDescent="0.25">
      <c r="A89">
        <v>198145</v>
      </c>
      <c r="B89">
        <v>1602</v>
      </c>
      <c r="C89">
        <v>95521</v>
      </c>
      <c r="D89">
        <v>0</v>
      </c>
      <c r="E89">
        <v>3.5020000000000008E-3</v>
      </c>
      <c r="F89" t="s">
        <v>203</v>
      </c>
      <c r="G89" t="s">
        <v>106</v>
      </c>
    </row>
    <row r="90" spans="1:7" x14ac:dyDescent="0.25">
      <c r="A90">
        <v>198146</v>
      </c>
      <c r="B90">
        <v>1603</v>
      </c>
      <c r="C90">
        <v>95521</v>
      </c>
      <c r="D90">
        <v>0</v>
      </c>
      <c r="E90">
        <v>2.4106000000000002E-3</v>
      </c>
      <c r="F90" t="s">
        <v>203</v>
      </c>
      <c r="G90" t="s">
        <v>106</v>
      </c>
    </row>
    <row r="91" spans="1:7" x14ac:dyDescent="0.25">
      <c r="A91">
        <v>198147</v>
      </c>
      <c r="B91">
        <v>1604</v>
      </c>
      <c r="C91">
        <v>95521</v>
      </c>
      <c r="D91">
        <v>0</v>
      </c>
      <c r="E91">
        <v>6.222000000000001E-3</v>
      </c>
      <c r="F91" t="s">
        <v>203</v>
      </c>
      <c r="G91" t="s">
        <v>106</v>
      </c>
    </row>
    <row r="92" spans="1:7" x14ac:dyDescent="0.25">
      <c r="A92">
        <v>198148</v>
      </c>
      <c r="B92">
        <v>1605</v>
      </c>
      <c r="C92">
        <v>95521</v>
      </c>
      <c r="D92">
        <v>0</v>
      </c>
      <c r="E92">
        <v>3.5020000000000008E-3</v>
      </c>
      <c r="F92" t="s">
        <v>203</v>
      </c>
      <c r="G92" t="s">
        <v>106</v>
      </c>
    </row>
    <row r="93" spans="1:7" x14ac:dyDescent="0.25">
      <c r="A93">
        <v>198149</v>
      </c>
      <c r="B93">
        <v>1606</v>
      </c>
      <c r="C93">
        <v>95521</v>
      </c>
      <c r="D93">
        <v>0</v>
      </c>
      <c r="E93">
        <v>3.8800000000000002E-3</v>
      </c>
      <c r="F93" t="s">
        <v>203</v>
      </c>
      <c r="G93" t="s">
        <v>106</v>
      </c>
    </row>
    <row r="94" spans="1:7" x14ac:dyDescent="0.25">
      <c r="A94">
        <v>198150</v>
      </c>
      <c r="B94">
        <v>1607</v>
      </c>
      <c r="C94">
        <v>95521</v>
      </c>
      <c r="D94">
        <v>0</v>
      </c>
      <c r="E94">
        <v>5.3039999999999997E-3</v>
      </c>
      <c r="F94" t="s">
        <v>203</v>
      </c>
      <c r="G94" t="s">
        <v>106</v>
      </c>
    </row>
    <row r="95" spans="1:7" x14ac:dyDescent="0.25">
      <c r="A95">
        <v>198151</v>
      </c>
      <c r="B95">
        <v>1608</v>
      </c>
      <c r="C95">
        <v>95521</v>
      </c>
      <c r="D95">
        <v>0</v>
      </c>
      <c r="E95">
        <v>5.3039999999999997E-3</v>
      </c>
      <c r="F95" t="s">
        <v>203</v>
      </c>
      <c r="G95" t="s">
        <v>106</v>
      </c>
    </row>
    <row r="96" spans="1:7" x14ac:dyDescent="0.25">
      <c r="A96">
        <v>198152</v>
      </c>
      <c r="B96">
        <v>1647</v>
      </c>
      <c r="C96">
        <v>95521</v>
      </c>
      <c r="D96">
        <v>0</v>
      </c>
      <c r="E96">
        <v>2.4242000000000005E-3</v>
      </c>
      <c r="F96" t="s">
        <v>203</v>
      </c>
      <c r="G96" t="s">
        <v>106</v>
      </c>
    </row>
    <row r="97" spans="1:7" x14ac:dyDescent="0.25">
      <c r="A97">
        <v>198153</v>
      </c>
      <c r="B97">
        <v>2364</v>
      </c>
      <c r="C97">
        <v>95521</v>
      </c>
      <c r="D97">
        <v>0</v>
      </c>
      <c r="E97">
        <v>3.2232000000000002E-4</v>
      </c>
      <c r="F97" t="s">
        <v>203</v>
      </c>
      <c r="G97" t="s">
        <v>106</v>
      </c>
    </row>
    <row r="98" spans="1:7" x14ac:dyDescent="0.25">
      <c r="A98">
        <v>198154</v>
      </c>
      <c r="B98">
        <v>955</v>
      </c>
      <c r="C98">
        <v>95521</v>
      </c>
      <c r="D98">
        <v>0</v>
      </c>
      <c r="E98">
        <v>3.4E-8</v>
      </c>
      <c r="F98" t="s">
        <v>203</v>
      </c>
      <c r="G98" t="s">
        <v>106</v>
      </c>
    </row>
    <row r="99" spans="1:7" x14ac:dyDescent="0.25">
      <c r="A99">
        <v>198155</v>
      </c>
      <c r="B99">
        <v>1066</v>
      </c>
      <c r="C99">
        <v>95521</v>
      </c>
      <c r="D99">
        <v>0</v>
      </c>
      <c r="E99">
        <v>3.4E-8</v>
      </c>
      <c r="F99" t="s">
        <v>203</v>
      </c>
      <c r="G99" t="s">
        <v>106</v>
      </c>
    </row>
    <row r="100" spans="1:7" x14ac:dyDescent="0.25">
      <c r="A100">
        <v>198156</v>
      </c>
      <c r="B100">
        <v>1724</v>
      </c>
      <c r="C100">
        <v>95521</v>
      </c>
      <c r="D100">
        <v>0</v>
      </c>
      <c r="E100">
        <v>3.8080000000000004E-4</v>
      </c>
      <c r="F100" t="s">
        <v>203</v>
      </c>
      <c r="G100" t="s">
        <v>106</v>
      </c>
    </row>
    <row r="101" spans="1:7" x14ac:dyDescent="0.25">
      <c r="A101">
        <v>198157</v>
      </c>
      <c r="B101">
        <v>1392</v>
      </c>
      <c r="C101">
        <v>95521</v>
      </c>
      <c r="D101">
        <v>0</v>
      </c>
      <c r="E101">
        <v>3.4E-8</v>
      </c>
      <c r="F101" t="s">
        <v>203</v>
      </c>
      <c r="G101" t="s">
        <v>106</v>
      </c>
    </row>
    <row r="102" spans="1:7" x14ac:dyDescent="0.25">
      <c r="A102">
        <v>198158</v>
      </c>
      <c r="B102">
        <v>1726</v>
      </c>
      <c r="C102">
        <v>95521</v>
      </c>
      <c r="D102">
        <v>0</v>
      </c>
      <c r="E102">
        <v>3.8080000000000004E-4</v>
      </c>
      <c r="F102" t="s">
        <v>203</v>
      </c>
      <c r="G102" t="s">
        <v>106</v>
      </c>
    </row>
    <row r="103" spans="1:7" x14ac:dyDescent="0.25">
      <c r="A103">
        <v>198159</v>
      </c>
      <c r="B103">
        <v>2649</v>
      </c>
      <c r="C103">
        <v>95521</v>
      </c>
      <c r="D103">
        <v>0</v>
      </c>
      <c r="E103">
        <v>3.4E-8</v>
      </c>
      <c r="F103" t="s">
        <v>203</v>
      </c>
      <c r="G103" t="s">
        <v>106</v>
      </c>
    </row>
    <row r="104" spans="1:7" x14ac:dyDescent="0.25">
      <c r="A104">
        <v>198160</v>
      </c>
      <c r="B104">
        <v>2660</v>
      </c>
      <c r="C104">
        <v>95521</v>
      </c>
      <c r="D104">
        <v>0</v>
      </c>
      <c r="E104">
        <v>1.003E-3</v>
      </c>
      <c r="F104" t="s">
        <v>203</v>
      </c>
      <c r="G104" t="s">
        <v>106</v>
      </c>
    </row>
    <row r="105" spans="1:7" x14ac:dyDescent="0.25">
      <c r="A105">
        <v>198161</v>
      </c>
      <c r="B105">
        <v>1171</v>
      </c>
      <c r="C105">
        <v>95521</v>
      </c>
      <c r="D105">
        <v>0</v>
      </c>
      <c r="E105">
        <v>9.3159999999999998E-4</v>
      </c>
      <c r="F105" t="s">
        <v>203</v>
      </c>
      <c r="G105" t="s">
        <v>106</v>
      </c>
    </row>
    <row r="106" spans="1:7" x14ac:dyDescent="0.25">
      <c r="A106">
        <v>198162</v>
      </c>
      <c r="B106">
        <v>857</v>
      </c>
      <c r="C106">
        <v>95521</v>
      </c>
      <c r="D106">
        <v>0</v>
      </c>
      <c r="E106">
        <v>3.6380000000000001E-4</v>
      </c>
      <c r="F106" t="s">
        <v>203</v>
      </c>
      <c r="G106" t="s">
        <v>106</v>
      </c>
    </row>
    <row r="107" spans="1:7" x14ac:dyDescent="0.25">
      <c r="A107">
        <v>198163</v>
      </c>
      <c r="B107">
        <v>884</v>
      </c>
      <c r="C107">
        <v>95521</v>
      </c>
      <c r="D107">
        <v>0</v>
      </c>
      <c r="E107">
        <v>1.9040000000000002E-4</v>
      </c>
      <c r="F107" t="s">
        <v>203</v>
      </c>
      <c r="G107" t="s">
        <v>106</v>
      </c>
    </row>
    <row r="108" spans="1:7" x14ac:dyDescent="0.25">
      <c r="A108">
        <v>198164</v>
      </c>
      <c r="B108">
        <v>858</v>
      </c>
      <c r="C108">
        <v>95521</v>
      </c>
      <c r="D108">
        <v>0</v>
      </c>
      <c r="E108">
        <v>2.1726000000000002E-4</v>
      </c>
      <c r="F108" t="s">
        <v>203</v>
      </c>
      <c r="G108" t="s">
        <v>106</v>
      </c>
    </row>
    <row r="109" spans="1:7" x14ac:dyDescent="0.25">
      <c r="A109">
        <v>198165</v>
      </c>
      <c r="B109">
        <v>2668</v>
      </c>
      <c r="C109">
        <v>95521</v>
      </c>
      <c r="D109">
        <v>0</v>
      </c>
      <c r="E109">
        <v>-99</v>
      </c>
      <c r="F109" t="s">
        <v>159</v>
      </c>
      <c r="G109" t="s">
        <v>64</v>
      </c>
    </row>
    <row r="110" spans="1:7" x14ac:dyDescent="0.25">
      <c r="A110">
        <v>198166</v>
      </c>
      <c r="B110">
        <v>2669</v>
      </c>
      <c r="C110">
        <v>95521</v>
      </c>
      <c r="D110">
        <v>1.36</v>
      </c>
      <c r="E110">
        <v>-99</v>
      </c>
      <c r="F110" t="s">
        <v>159</v>
      </c>
      <c r="G110" t="s">
        <v>64</v>
      </c>
    </row>
    <row r="111" spans="1:7" x14ac:dyDescent="0.25">
      <c r="A111">
        <v>198167</v>
      </c>
      <c r="B111">
        <v>2670</v>
      </c>
      <c r="C111">
        <v>95521</v>
      </c>
      <c r="D111">
        <v>27.217527578000002</v>
      </c>
      <c r="E111">
        <v>-99</v>
      </c>
      <c r="F111" t="s">
        <v>159</v>
      </c>
      <c r="G111" t="s">
        <v>64</v>
      </c>
    </row>
    <row r="112" spans="1:7" x14ac:dyDescent="0.25">
      <c r="A112">
        <v>198168</v>
      </c>
      <c r="B112">
        <v>2671</v>
      </c>
      <c r="C112">
        <v>95521</v>
      </c>
      <c r="D112">
        <v>34.895286421999998</v>
      </c>
      <c r="E112">
        <v>-99</v>
      </c>
      <c r="F112" t="s">
        <v>159</v>
      </c>
      <c r="G112" t="s">
        <v>64</v>
      </c>
    </row>
    <row r="113" spans="1:7" x14ac:dyDescent="0.25">
      <c r="A113">
        <v>198169</v>
      </c>
      <c r="B113">
        <v>626</v>
      </c>
      <c r="C113">
        <v>95522</v>
      </c>
      <c r="D113">
        <v>7.4300000000000006</v>
      </c>
      <c r="E113">
        <v>2.15</v>
      </c>
      <c r="F113" t="s">
        <v>203</v>
      </c>
      <c r="G113" t="s">
        <v>109</v>
      </c>
    </row>
    <row r="114" spans="1:7" x14ac:dyDescent="0.25">
      <c r="A114">
        <v>198170</v>
      </c>
      <c r="B114">
        <v>797</v>
      </c>
      <c r="C114">
        <v>95522</v>
      </c>
      <c r="D114">
        <v>0.13596900000000001</v>
      </c>
      <c r="E114">
        <v>1.6048800000000001</v>
      </c>
      <c r="F114" t="s">
        <v>203</v>
      </c>
      <c r="G114" t="s">
        <v>109</v>
      </c>
    </row>
    <row r="115" spans="1:7" x14ac:dyDescent="0.25">
      <c r="A115">
        <v>198171</v>
      </c>
      <c r="B115">
        <v>694</v>
      </c>
      <c r="C115">
        <v>95522</v>
      </c>
      <c r="D115">
        <v>9.6590000000000007</v>
      </c>
      <c r="E115">
        <v>9.6589999999999995E-2</v>
      </c>
      <c r="F115" t="s">
        <v>203</v>
      </c>
      <c r="G115" t="s">
        <v>72</v>
      </c>
    </row>
    <row r="116" spans="1:7" x14ac:dyDescent="0.25">
      <c r="A116">
        <v>198172</v>
      </c>
      <c r="B116">
        <v>292</v>
      </c>
      <c r="C116">
        <v>95522</v>
      </c>
      <c r="D116">
        <v>4.3762699999999999</v>
      </c>
      <c r="E116">
        <v>5.9142800000000009E-2</v>
      </c>
      <c r="F116" t="s">
        <v>203</v>
      </c>
      <c r="G116" t="s">
        <v>72</v>
      </c>
    </row>
    <row r="117" spans="1:7" x14ac:dyDescent="0.25">
      <c r="A117">
        <v>198173</v>
      </c>
      <c r="B117">
        <v>329</v>
      </c>
      <c r="C117">
        <v>95522</v>
      </c>
      <c r="D117">
        <v>7.0287799999999994</v>
      </c>
      <c r="E117">
        <v>2.2141400000000002E-2</v>
      </c>
      <c r="F117" t="s">
        <v>203</v>
      </c>
      <c r="G117" t="s">
        <v>72</v>
      </c>
    </row>
    <row r="118" spans="1:7" x14ac:dyDescent="0.25">
      <c r="A118">
        <v>198174</v>
      </c>
      <c r="B118">
        <v>715</v>
      </c>
      <c r="C118">
        <v>95522</v>
      </c>
      <c r="D118">
        <v>7.5043000000000015</v>
      </c>
      <c r="E118">
        <v>2.1844200000000001E-2</v>
      </c>
      <c r="F118" t="s">
        <v>203</v>
      </c>
      <c r="G118" t="s">
        <v>72</v>
      </c>
    </row>
    <row r="119" spans="1:7" x14ac:dyDescent="0.25">
      <c r="A119">
        <v>198175</v>
      </c>
      <c r="B119">
        <v>488</v>
      </c>
      <c r="C119">
        <v>95522</v>
      </c>
      <c r="D119">
        <v>7.02135</v>
      </c>
      <c r="E119">
        <v>2.7119500000000001E-2</v>
      </c>
      <c r="F119" t="s">
        <v>203</v>
      </c>
      <c r="G119" t="s">
        <v>72</v>
      </c>
    </row>
    <row r="120" spans="1:7" x14ac:dyDescent="0.25">
      <c r="A120">
        <v>198176</v>
      </c>
      <c r="B120">
        <v>380</v>
      </c>
      <c r="C120">
        <v>95522</v>
      </c>
      <c r="D120">
        <v>2.9645699999999997E-2</v>
      </c>
      <c r="E120">
        <v>1.8946500000000003E-3</v>
      </c>
      <c r="F120" t="s">
        <v>203</v>
      </c>
      <c r="G120" t="s">
        <v>108</v>
      </c>
    </row>
    <row r="121" spans="1:7" x14ac:dyDescent="0.25">
      <c r="A121">
        <v>198177</v>
      </c>
      <c r="B121">
        <v>300</v>
      </c>
      <c r="C121">
        <v>95522</v>
      </c>
      <c r="D121">
        <v>5.944E-2</v>
      </c>
      <c r="E121">
        <v>4.4802900000000005E-3</v>
      </c>
      <c r="F121" t="s">
        <v>203</v>
      </c>
      <c r="G121" t="s">
        <v>108</v>
      </c>
    </row>
    <row r="122" spans="1:7" x14ac:dyDescent="0.25">
      <c r="A122">
        <v>198178</v>
      </c>
      <c r="B122">
        <v>520</v>
      </c>
      <c r="C122">
        <v>95522</v>
      </c>
      <c r="D122">
        <v>9.5104000000000008E-2</v>
      </c>
      <c r="E122">
        <v>7.7272E-3</v>
      </c>
      <c r="F122" t="s">
        <v>203</v>
      </c>
      <c r="G122" t="s">
        <v>108</v>
      </c>
    </row>
    <row r="123" spans="1:7" x14ac:dyDescent="0.25">
      <c r="A123">
        <v>198179</v>
      </c>
      <c r="B123">
        <v>1599</v>
      </c>
      <c r="C123">
        <v>95522</v>
      </c>
      <c r="D123">
        <v>4.5471599999999997E-4</v>
      </c>
      <c r="E123">
        <v>6.6870000000000005E-4</v>
      </c>
      <c r="F123" t="s">
        <v>203</v>
      </c>
      <c r="G123" t="s">
        <v>106</v>
      </c>
    </row>
    <row r="124" spans="1:7" x14ac:dyDescent="0.25">
      <c r="A124">
        <v>198180</v>
      </c>
      <c r="B124">
        <v>1600</v>
      </c>
      <c r="C124">
        <v>95522</v>
      </c>
      <c r="D124">
        <v>7.9501000000000003E-6</v>
      </c>
      <c r="E124">
        <v>2.3404500000000003E-4</v>
      </c>
      <c r="F124" t="s">
        <v>203</v>
      </c>
      <c r="G124" t="s">
        <v>106</v>
      </c>
    </row>
    <row r="125" spans="1:7" x14ac:dyDescent="0.25">
      <c r="A125">
        <v>198181</v>
      </c>
      <c r="B125">
        <v>1601</v>
      </c>
      <c r="C125">
        <v>95522</v>
      </c>
      <c r="D125">
        <v>2.5187700000000003E-5</v>
      </c>
      <c r="E125">
        <v>2.3924599999999998E-4</v>
      </c>
      <c r="F125" t="s">
        <v>203</v>
      </c>
      <c r="G125" t="s">
        <v>106</v>
      </c>
    </row>
    <row r="126" spans="1:7" x14ac:dyDescent="0.25">
      <c r="A126">
        <v>198182</v>
      </c>
      <c r="B126">
        <v>1602</v>
      </c>
      <c r="C126">
        <v>95522</v>
      </c>
      <c r="D126">
        <v>1.5305800000000001E-3</v>
      </c>
      <c r="E126">
        <v>1.59745E-3</v>
      </c>
      <c r="F126" t="s">
        <v>203</v>
      </c>
      <c r="G126" t="s">
        <v>106</v>
      </c>
    </row>
    <row r="127" spans="1:7" x14ac:dyDescent="0.25">
      <c r="A127">
        <v>198183</v>
      </c>
      <c r="B127">
        <v>1603</v>
      </c>
      <c r="C127">
        <v>95522</v>
      </c>
      <c r="D127">
        <v>0</v>
      </c>
      <c r="E127">
        <v>9.8819000000000012E-4</v>
      </c>
      <c r="F127" t="s">
        <v>203</v>
      </c>
      <c r="G127" t="s">
        <v>106</v>
      </c>
    </row>
    <row r="128" spans="1:7" x14ac:dyDescent="0.25">
      <c r="A128">
        <v>198184</v>
      </c>
      <c r="B128">
        <v>1604</v>
      </c>
      <c r="C128">
        <v>95522</v>
      </c>
      <c r="D128">
        <v>0</v>
      </c>
      <c r="E128">
        <v>2.5336299999999998E-3</v>
      </c>
      <c r="F128" t="s">
        <v>203</v>
      </c>
      <c r="G128" t="s">
        <v>106</v>
      </c>
    </row>
    <row r="129" spans="1:7" x14ac:dyDescent="0.25">
      <c r="A129">
        <v>198185</v>
      </c>
      <c r="B129">
        <v>1605</v>
      </c>
      <c r="C129">
        <v>95522</v>
      </c>
      <c r="D129">
        <v>0</v>
      </c>
      <c r="E129">
        <v>1.41913E-3</v>
      </c>
      <c r="F129" t="s">
        <v>203</v>
      </c>
      <c r="G129" t="s">
        <v>106</v>
      </c>
    </row>
    <row r="130" spans="1:7" x14ac:dyDescent="0.25">
      <c r="A130">
        <v>198186</v>
      </c>
      <c r="B130">
        <v>1606</v>
      </c>
      <c r="C130">
        <v>95522</v>
      </c>
      <c r="D130">
        <v>0</v>
      </c>
      <c r="E130">
        <v>1.5751599999999999E-3</v>
      </c>
      <c r="F130" t="s">
        <v>203</v>
      </c>
      <c r="G130" t="s">
        <v>106</v>
      </c>
    </row>
    <row r="131" spans="1:7" x14ac:dyDescent="0.25">
      <c r="A131">
        <v>198187</v>
      </c>
      <c r="B131">
        <v>1607</v>
      </c>
      <c r="C131">
        <v>95522</v>
      </c>
      <c r="D131">
        <v>0</v>
      </c>
      <c r="E131">
        <v>2.1621300000000004E-3</v>
      </c>
      <c r="F131" t="s">
        <v>203</v>
      </c>
      <c r="G131" t="s">
        <v>106</v>
      </c>
    </row>
    <row r="132" spans="1:7" x14ac:dyDescent="0.25">
      <c r="A132">
        <v>198188</v>
      </c>
      <c r="B132">
        <v>1608</v>
      </c>
      <c r="C132">
        <v>95522</v>
      </c>
      <c r="D132">
        <v>0</v>
      </c>
      <c r="E132">
        <v>2.1621300000000004E-3</v>
      </c>
      <c r="F132" t="s">
        <v>203</v>
      </c>
      <c r="G132" t="s">
        <v>106</v>
      </c>
    </row>
    <row r="133" spans="1:7" x14ac:dyDescent="0.25">
      <c r="A133">
        <v>198189</v>
      </c>
      <c r="B133">
        <v>1647</v>
      </c>
      <c r="C133">
        <v>95522</v>
      </c>
      <c r="D133">
        <v>0</v>
      </c>
      <c r="E133">
        <v>9.8819000000000012E-4</v>
      </c>
      <c r="F133" t="s">
        <v>203</v>
      </c>
      <c r="G133" t="s">
        <v>106</v>
      </c>
    </row>
    <row r="134" spans="1:7" x14ac:dyDescent="0.25">
      <c r="A134">
        <v>198190</v>
      </c>
      <c r="B134">
        <v>2364</v>
      </c>
      <c r="C134">
        <v>95522</v>
      </c>
      <c r="D134">
        <v>0</v>
      </c>
      <c r="E134">
        <v>1.32254E-4</v>
      </c>
      <c r="F134" t="s">
        <v>203</v>
      </c>
      <c r="G134" t="s">
        <v>106</v>
      </c>
    </row>
    <row r="135" spans="1:7" x14ac:dyDescent="0.25">
      <c r="A135">
        <v>198191</v>
      </c>
      <c r="B135">
        <v>955</v>
      </c>
      <c r="C135">
        <v>95522</v>
      </c>
      <c r="D135">
        <v>0</v>
      </c>
      <c r="E135">
        <v>7.4299999999999997E-8</v>
      </c>
      <c r="F135" t="s">
        <v>203</v>
      </c>
      <c r="G135" t="s">
        <v>106</v>
      </c>
    </row>
    <row r="136" spans="1:7" x14ac:dyDescent="0.25">
      <c r="A136">
        <v>198192</v>
      </c>
      <c r="B136">
        <v>1066</v>
      </c>
      <c r="C136">
        <v>95522</v>
      </c>
      <c r="D136">
        <v>0</v>
      </c>
      <c r="E136">
        <v>7.4299999999999997E-8</v>
      </c>
      <c r="F136" t="s">
        <v>203</v>
      </c>
      <c r="G136" t="s">
        <v>106</v>
      </c>
    </row>
    <row r="137" spans="1:7" x14ac:dyDescent="0.25">
      <c r="A137">
        <v>198193</v>
      </c>
      <c r="B137">
        <v>1724</v>
      </c>
      <c r="C137">
        <v>95522</v>
      </c>
      <c r="D137">
        <v>0</v>
      </c>
      <c r="E137">
        <v>1.5528699999999999E-4</v>
      </c>
      <c r="F137" t="s">
        <v>203</v>
      </c>
      <c r="G137" t="s">
        <v>106</v>
      </c>
    </row>
    <row r="138" spans="1:7" x14ac:dyDescent="0.25">
      <c r="A138">
        <v>198194</v>
      </c>
      <c r="B138">
        <v>1392</v>
      </c>
      <c r="C138">
        <v>95522</v>
      </c>
      <c r="D138">
        <v>0</v>
      </c>
      <c r="E138">
        <v>7.4299999999999997E-8</v>
      </c>
      <c r="F138" t="s">
        <v>203</v>
      </c>
      <c r="G138" t="s">
        <v>106</v>
      </c>
    </row>
    <row r="139" spans="1:7" x14ac:dyDescent="0.25">
      <c r="A139">
        <v>198195</v>
      </c>
      <c r="B139">
        <v>1726</v>
      </c>
      <c r="C139">
        <v>95522</v>
      </c>
      <c r="D139">
        <v>2.3627400000000002E-4</v>
      </c>
      <c r="E139">
        <v>1.61974E-4</v>
      </c>
      <c r="F139" t="s">
        <v>203</v>
      </c>
      <c r="G139" t="s">
        <v>106</v>
      </c>
    </row>
    <row r="140" spans="1:7" x14ac:dyDescent="0.25">
      <c r="A140">
        <v>198196</v>
      </c>
      <c r="B140">
        <v>2649</v>
      </c>
      <c r="C140">
        <v>95522</v>
      </c>
      <c r="D140">
        <v>0</v>
      </c>
      <c r="E140">
        <v>7.4299999999999997E-8</v>
      </c>
      <c r="F140" t="s">
        <v>203</v>
      </c>
      <c r="G140" t="s">
        <v>106</v>
      </c>
    </row>
    <row r="141" spans="1:7" x14ac:dyDescent="0.25">
      <c r="A141">
        <v>198197</v>
      </c>
      <c r="B141">
        <v>2660</v>
      </c>
      <c r="C141">
        <v>95522</v>
      </c>
      <c r="D141">
        <v>0</v>
      </c>
      <c r="E141">
        <v>4.11622E-4</v>
      </c>
      <c r="F141" t="s">
        <v>203</v>
      </c>
      <c r="G141" t="s">
        <v>106</v>
      </c>
    </row>
    <row r="142" spans="1:7" x14ac:dyDescent="0.25">
      <c r="A142">
        <v>198198</v>
      </c>
      <c r="B142">
        <v>1171</v>
      </c>
      <c r="C142">
        <v>95522</v>
      </c>
      <c r="D142">
        <v>0</v>
      </c>
      <c r="E142">
        <v>3.8338800000000002E-4</v>
      </c>
      <c r="F142" t="s">
        <v>203</v>
      </c>
      <c r="G142" t="s">
        <v>106</v>
      </c>
    </row>
    <row r="143" spans="1:7" x14ac:dyDescent="0.25">
      <c r="A143">
        <v>198199</v>
      </c>
      <c r="B143">
        <v>857</v>
      </c>
      <c r="C143">
        <v>95522</v>
      </c>
      <c r="D143">
        <v>0</v>
      </c>
      <c r="E143">
        <v>1.53058E-4</v>
      </c>
      <c r="F143" t="s">
        <v>203</v>
      </c>
      <c r="G143" t="s">
        <v>106</v>
      </c>
    </row>
    <row r="144" spans="1:7" x14ac:dyDescent="0.25">
      <c r="A144">
        <v>198200</v>
      </c>
      <c r="B144">
        <v>884</v>
      </c>
      <c r="C144">
        <v>95522</v>
      </c>
      <c r="D144">
        <v>0</v>
      </c>
      <c r="E144">
        <v>7.7272000000000001E-5</v>
      </c>
      <c r="F144" t="s">
        <v>203</v>
      </c>
      <c r="G144" t="s">
        <v>106</v>
      </c>
    </row>
    <row r="145" spans="1:7" x14ac:dyDescent="0.25">
      <c r="A145">
        <v>198201</v>
      </c>
      <c r="B145">
        <v>858</v>
      </c>
      <c r="C145">
        <v>95522</v>
      </c>
      <c r="D145">
        <v>0</v>
      </c>
      <c r="E145">
        <v>9.1389000000000016E-5</v>
      </c>
      <c r="F145" t="s">
        <v>203</v>
      </c>
      <c r="G145" t="s">
        <v>106</v>
      </c>
    </row>
    <row r="146" spans="1:7" x14ac:dyDescent="0.25">
      <c r="A146">
        <v>198202</v>
      </c>
      <c r="B146">
        <v>2668</v>
      </c>
      <c r="C146">
        <v>95522</v>
      </c>
      <c r="D146">
        <v>0</v>
      </c>
      <c r="E146">
        <v>-99</v>
      </c>
      <c r="F146" t="s">
        <v>159</v>
      </c>
      <c r="G146" t="s">
        <v>64</v>
      </c>
    </row>
    <row r="147" spans="1:7" x14ac:dyDescent="0.25">
      <c r="A147">
        <v>198203</v>
      </c>
      <c r="B147">
        <v>2669</v>
      </c>
      <c r="C147">
        <v>95522</v>
      </c>
      <c r="D147">
        <v>2.9720000000000004</v>
      </c>
      <c r="E147">
        <v>-99</v>
      </c>
      <c r="F147" t="s">
        <v>159</v>
      </c>
      <c r="G147" t="s">
        <v>64</v>
      </c>
    </row>
    <row r="148" spans="1:7" x14ac:dyDescent="0.25">
      <c r="A148">
        <v>198204</v>
      </c>
      <c r="B148">
        <v>2670</v>
      </c>
      <c r="C148">
        <v>95522</v>
      </c>
      <c r="D148">
        <v>25.256065510399999</v>
      </c>
      <c r="E148">
        <v>-99</v>
      </c>
      <c r="F148" t="s">
        <v>159</v>
      </c>
      <c r="G148" t="s">
        <v>64</v>
      </c>
    </row>
    <row r="149" spans="1:7" x14ac:dyDescent="0.25">
      <c r="A149">
        <v>198205</v>
      </c>
      <c r="B149">
        <v>2671</v>
      </c>
      <c r="C149">
        <v>95522</v>
      </c>
      <c r="D149">
        <v>28.432075789599999</v>
      </c>
      <c r="E149">
        <v>-99</v>
      </c>
      <c r="F149" t="s">
        <v>159</v>
      </c>
      <c r="G149" t="s">
        <v>64</v>
      </c>
    </row>
    <row r="150" spans="1:7" x14ac:dyDescent="0.25">
      <c r="A150">
        <v>198206</v>
      </c>
      <c r="B150">
        <v>626</v>
      </c>
      <c r="C150">
        <v>95523</v>
      </c>
      <c r="D150">
        <v>3.35</v>
      </c>
      <c r="E150">
        <v>1.1199999999999999</v>
      </c>
      <c r="F150" t="s">
        <v>203</v>
      </c>
      <c r="G150" t="s">
        <v>109</v>
      </c>
    </row>
    <row r="151" spans="1:7" x14ac:dyDescent="0.25">
      <c r="A151">
        <v>198207</v>
      </c>
      <c r="B151">
        <v>797</v>
      </c>
      <c r="C151">
        <v>95523</v>
      </c>
      <c r="D151">
        <v>0.21674499999999999</v>
      </c>
      <c r="E151">
        <v>0.87100000000000011</v>
      </c>
      <c r="F151" t="s">
        <v>203</v>
      </c>
      <c r="G151" t="s">
        <v>109</v>
      </c>
    </row>
    <row r="152" spans="1:7" x14ac:dyDescent="0.25">
      <c r="A152">
        <v>198208</v>
      </c>
      <c r="B152">
        <v>694</v>
      </c>
      <c r="C152">
        <v>95523</v>
      </c>
      <c r="D152">
        <v>14.740000000000004</v>
      </c>
      <c r="E152">
        <v>0.11591</v>
      </c>
      <c r="F152" t="s">
        <v>203</v>
      </c>
      <c r="G152" t="s">
        <v>72</v>
      </c>
    </row>
    <row r="153" spans="1:7" x14ac:dyDescent="0.25">
      <c r="A153">
        <v>198209</v>
      </c>
      <c r="B153">
        <v>292</v>
      </c>
      <c r="C153">
        <v>95523</v>
      </c>
      <c r="D153">
        <v>6.6665000000000001</v>
      </c>
      <c r="E153">
        <v>6.164E-2</v>
      </c>
      <c r="F153" t="s">
        <v>203</v>
      </c>
      <c r="G153" t="s">
        <v>72</v>
      </c>
    </row>
    <row r="154" spans="1:7" x14ac:dyDescent="0.25">
      <c r="A154">
        <v>198210</v>
      </c>
      <c r="B154">
        <v>329</v>
      </c>
      <c r="C154">
        <v>95523</v>
      </c>
      <c r="D154">
        <v>2.3651</v>
      </c>
      <c r="E154">
        <v>9.5475000000000004E-3</v>
      </c>
      <c r="F154" t="s">
        <v>203</v>
      </c>
      <c r="G154" t="s">
        <v>72</v>
      </c>
    </row>
    <row r="155" spans="1:7" x14ac:dyDescent="0.25">
      <c r="A155">
        <v>198211</v>
      </c>
      <c r="B155">
        <v>715</v>
      </c>
      <c r="C155">
        <v>95523</v>
      </c>
      <c r="D155">
        <v>2.3148499999999999</v>
      </c>
      <c r="E155">
        <v>8.1069999999999996E-3</v>
      </c>
      <c r="F155" t="s">
        <v>203</v>
      </c>
      <c r="G155" t="s">
        <v>72</v>
      </c>
    </row>
    <row r="156" spans="1:7" x14ac:dyDescent="0.25">
      <c r="A156">
        <v>198212</v>
      </c>
      <c r="B156">
        <v>488</v>
      </c>
      <c r="C156">
        <v>95523</v>
      </c>
      <c r="D156">
        <v>7.6044999999999998</v>
      </c>
      <c r="E156">
        <v>2.3684500000000001E-2</v>
      </c>
      <c r="F156" t="s">
        <v>203</v>
      </c>
      <c r="G156" t="s">
        <v>72</v>
      </c>
    </row>
    <row r="157" spans="1:7" x14ac:dyDescent="0.25">
      <c r="A157">
        <v>198213</v>
      </c>
      <c r="B157">
        <v>380</v>
      </c>
      <c r="C157">
        <v>95523</v>
      </c>
      <c r="D157">
        <v>1.0753500000000001E-2</v>
      </c>
      <c r="E157">
        <v>7.5710000000000003E-4</v>
      </c>
      <c r="F157" t="s">
        <v>203</v>
      </c>
      <c r="G157" t="s">
        <v>108</v>
      </c>
    </row>
    <row r="158" spans="1:7" x14ac:dyDescent="0.25">
      <c r="A158">
        <v>198214</v>
      </c>
      <c r="B158">
        <v>300</v>
      </c>
      <c r="C158">
        <v>95523</v>
      </c>
      <c r="D158">
        <v>3.2461500000000004E-2</v>
      </c>
      <c r="E158">
        <v>2.4756499999999998E-3</v>
      </c>
      <c r="F158" t="s">
        <v>203</v>
      </c>
      <c r="G158" t="s">
        <v>108</v>
      </c>
    </row>
    <row r="159" spans="1:7" x14ac:dyDescent="0.25">
      <c r="A159">
        <v>198215</v>
      </c>
      <c r="B159">
        <v>520</v>
      </c>
      <c r="C159">
        <v>95523</v>
      </c>
      <c r="D159">
        <v>0.11557500000000001</v>
      </c>
      <c r="E159">
        <v>9.1789999999999997E-3</v>
      </c>
      <c r="F159" t="s">
        <v>203</v>
      </c>
      <c r="G159" t="s">
        <v>108</v>
      </c>
    </row>
    <row r="160" spans="1:7" x14ac:dyDescent="0.25">
      <c r="A160">
        <v>198216</v>
      </c>
      <c r="B160">
        <v>1599</v>
      </c>
      <c r="C160">
        <v>95523</v>
      </c>
      <c r="D160">
        <v>1.5477000000000002E-3</v>
      </c>
      <c r="E160">
        <v>5.3935000000000007E-4</v>
      </c>
      <c r="F160" t="s">
        <v>203</v>
      </c>
      <c r="G160" t="s">
        <v>106</v>
      </c>
    </row>
    <row r="161" spans="1:7" x14ac:dyDescent="0.25">
      <c r="A161">
        <v>198217</v>
      </c>
      <c r="B161">
        <v>1600</v>
      </c>
      <c r="C161">
        <v>95523</v>
      </c>
      <c r="D161">
        <v>4.7570000000000002E-4</v>
      </c>
      <c r="E161">
        <v>1.7922500000000001E-4</v>
      </c>
      <c r="F161" t="s">
        <v>203</v>
      </c>
      <c r="G161" t="s">
        <v>106</v>
      </c>
    </row>
    <row r="162" spans="1:7" x14ac:dyDescent="0.25">
      <c r="A162">
        <v>198218</v>
      </c>
      <c r="B162">
        <v>1601</v>
      </c>
      <c r="C162">
        <v>95523</v>
      </c>
      <c r="D162">
        <v>5.5274999999999996E-4</v>
      </c>
      <c r="E162">
        <v>2.0100000000000003E-4</v>
      </c>
      <c r="F162" t="s">
        <v>203</v>
      </c>
      <c r="G162" t="s">
        <v>106</v>
      </c>
    </row>
    <row r="163" spans="1:7" x14ac:dyDescent="0.25">
      <c r="A163">
        <v>198219</v>
      </c>
      <c r="B163">
        <v>1602</v>
      </c>
      <c r="C163">
        <v>95523</v>
      </c>
      <c r="D163">
        <v>5.9964999999999997E-4</v>
      </c>
      <c r="E163">
        <v>9.4804999999999998E-4</v>
      </c>
      <c r="F163" t="s">
        <v>203</v>
      </c>
      <c r="G163" t="s">
        <v>106</v>
      </c>
    </row>
    <row r="164" spans="1:7" x14ac:dyDescent="0.25">
      <c r="A164">
        <v>198220</v>
      </c>
      <c r="B164">
        <v>1603</v>
      </c>
      <c r="C164">
        <v>95523</v>
      </c>
      <c r="D164">
        <v>2.0435000000000002E-3</v>
      </c>
      <c r="E164">
        <v>8.2410000000000014E-4</v>
      </c>
      <c r="F164" t="s">
        <v>203</v>
      </c>
      <c r="G164" t="s">
        <v>106</v>
      </c>
    </row>
    <row r="165" spans="1:7" x14ac:dyDescent="0.25">
      <c r="A165">
        <v>198221</v>
      </c>
      <c r="B165">
        <v>1604</v>
      </c>
      <c r="C165">
        <v>95523</v>
      </c>
      <c r="D165">
        <v>6.0300000000000002E-4</v>
      </c>
      <c r="E165">
        <v>1.5845500000000003E-3</v>
      </c>
      <c r="F165" t="s">
        <v>203</v>
      </c>
      <c r="G165" t="s">
        <v>106</v>
      </c>
    </row>
    <row r="166" spans="1:7" x14ac:dyDescent="0.25">
      <c r="A166">
        <v>198222</v>
      </c>
      <c r="B166">
        <v>1605</v>
      </c>
      <c r="C166">
        <v>95523</v>
      </c>
      <c r="D166">
        <v>6.7000000000000013E-4</v>
      </c>
      <c r="E166">
        <v>9.2124999999999998E-4</v>
      </c>
      <c r="F166" t="s">
        <v>203</v>
      </c>
      <c r="G166" t="s">
        <v>106</v>
      </c>
    </row>
    <row r="167" spans="1:7" x14ac:dyDescent="0.25">
      <c r="A167">
        <v>198223</v>
      </c>
      <c r="B167">
        <v>1606</v>
      </c>
      <c r="C167">
        <v>95523</v>
      </c>
      <c r="D167">
        <v>0</v>
      </c>
      <c r="E167">
        <v>9.6480000000000014E-4</v>
      </c>
      <c r="F167" t="s">
        <v>203</v>
      </c>
      <c r="G167" t="s">
        <v>106</v>
      </c>
    </row>
    <row r="168" spans="1:7" x14ac:dyDescent="0.25">
      <c r="A168">
        <v>198224</v>
      </c>
      <c r="B168">
        <v>1607</v>
      </c>
      <c r="C168">
        <v>95523</v>
      </c>
      <c r="D168">
        <v>0</v>
      </c>
      <c r="E168">
        <v>1.3198999999999999E-3</v>
      </c>
      <c r="F168" t="s">
        <v>203</v>
      </c>
      <c r="G168" t="s">
        <v>106</v>
      </c>
    </row>
    <row r="169" spans="1:7" x14ac:dyDescent="0.25">
      <c r="A169">
        <v>198225</v>
      </c>
      <c r="B169">
        <v>1608</v>
      </c>
      <c r="C169">
        <v>95523</v>
      </c>
      <c r="D169">
        <v>0</v>
      </c>
      <c r="E169">
        <v>1.3198999999999999E-3</v>
      </c>
      <c r="F169" t="s">
        <v>203</v>
      </c>
      <c r="G169" t="s">
        <v>106</v>
      </c>
    </row>
    <row r="170" spans="1:7" x14ac:dyDescent="0.25">
      <c r="A170">
        <v>198226</v>
      </c>
      <c r="B170">
        <v>1647</v>
      </c>
      <c r="C170">
        <v>95523</v>
      </c>
      <c r="D170">
        <v>0</v>
      </c>
      <c r="E170">
        <v>6.0300000000000002E-4</v>
      </c>
      <c r="F170" t="s">
        <v>203</v>
      </c>
      <c r="G170" t="s">
        <v>106</v>
      </c>
    </row>
    <row r="171" spans="1:7" x14ac:dyDescent="0.25">
      <c r="A171">
        <v>198227</v>
      </c>
      <c r="B171">
        <v>2364</v>
      </c>
      <c r="C171">
        <v>95523</v>
      </c>
      <c r="D171">
        <v>0</v>
      </c>
      <c r="E171">
        <v>8.0400000000000003E-5</v>
      </c>
      <c r="F171" t="s">
        <v>203</v>
      </c>
      <c r="G171" t="s">
        <v>106</v>
      </c>
    </row>
    <row r="172" spans="1:7" x14ac:dyDescent="0.25">
      <c r="A172">
        <v>198228</v>
      </c>
      <c r="B172">
        <v>955</v>
      </c>
      <c r="C172">
        <v>95523</v>
      </c>
      <c r="D172">
        <v>0</v>
      </c>
      <c r="E172">
        <v>3.3500000000000002E-8</v>
      </c>
      <c r="F172" t="s">
        <v>203</v>
      </c>
      <c r="G172" t="s">
        <v>106</v>
      </c>
    </row>
    <row r="173" spans="1:7" x14ac:dyDescent="0.25">
      <c r="A173">
        <v>198229</v>
      </c>
      <c r="B173">
        <v>1066</v>
      </c>
      <c r="C173">
        <v>95523</v>
      </c>
      <c r="D173">
        <v>0</v>
      </c>
      <c r="E173">
        <v>3.3500000000000002E-8</v>
      </c>
      <c r="F173" t="s">
        <v>203</v>
      </c>
      <c r="G173" t="s">
        <v>106</v>
      </c>
    </row>
    <row r="174" spans="1:7" x14ac:dyDescent="0.25">
      <c r="A174">
        <v>198230</v>
      </c>
      <c r="B174">
        <v>1724</v>
      </c>
      <c r="C174">
        <v>95523</v>
      </c>
      <c r="D174">
        <v>0</v>
      </c>
      <c r="E174">
        <v>9.4805000000000011E-5</v>
      </c>
      <c r="F174" t="s">
        <v>203</v>
      </c>
      <c r="G174" t="s">
        <v>106</v>
      </c>
    </row>
    <row r="175" spans="1:7" x14ac:dyDescent="0.25">
      <c r="A175">
        <v>198231</v>
      </c>
      <c r="B175">
        <v>1392</v>
      </c>
      <c r="C175">
        <v>95523</v>
      </c>
      <c r="D175">
        <v>0</v>
      </c>
      <c r="E175">
        <v>3.3500000000000002E-8</v>
      </c>
      <c r="F175" t="s">
        <v>203</v>
      </c>
      <c r="G175" t="s">
        <v>106</v>
      </c>
    </row>
    <row r="176" spans="1:7" x14ac:dyDescent="0.25">
      <c r="A176">
        <v>198232</v>
      </c>
      <c r="B176">
        <v>1726</v>
      </c>
      <c r="C176">
        <v>95523</v>
      </c>
      <c r="D176">
        <v>0</v>
      </c>
      <c r="E176">
        <v>9.4805000000000011E-5</v>
      </c>
      <c r="F176" t="s">
        <v>203</v>
      </c>
      <c r="G176" t="s">
        <v>106</v>
      </c>
    </row>
    <row r="177" spans="1:7" x14ac:dyDescent="0.25">
      <c r="A177">
        <v>198233</v>
      </c>
      <c r="B177">
        <v>2649</v>
      </c>
      <c r="C177">
        <v>95523</v>
      </c>
      <c r="D177">
        <v>0</v>
      </c>
      <c r="E177">
        <v>3.3500000000000002E-8</v>
      </c>
      <c r="F177" t="s">
        <v>203</v>
      </c>
      <c r="G177" t="s">
        <v>106</v>
      </c>
    </row>
    <row r="178" spans="1:7" x14ac:dyDescent="0.25">
      <c r="A178">
        <v>198234</v>
      </c>
      <c r="B178">
        <v>2660</v>
      </c>
      <c r="C178">
        <v>95523</v>
      </c>
      <c r="D178">
        <v>2.8274000000000002E-4</v>
      </c>
      <c r="E178">
        <v>2.7470000000000001E-4</v>
      </c>
      <c r="F178" t="s">
        <v>203</v>
      </c>
      <c r="G178" t="s">
        <v>106</v>
      </c>
    </row>
    <row r="179" spans="1:7" x14ac:dyDescent="0.25">
      <c r="A179">
        <v>198235</v>
      </c>
      <c r="B179">
        <v>1171</v>
      </c>
      <c r="C179">
        <v>95523</v>
      </c>
      <c r="D179">
        <v>3.3835000000000001E-4</v>
      </c>
      <c r="E179">
        <v>2.6297500000000004E-4</v>
      </c>
      <c r="F179" t="s">
        <v>203</v>
      </c>
      <c r="G179" t="s">
        <v>106</v>
      </c>
    </row>
    <row r="180" spans="1:7" x14ac:dyDescent="0.25">
      <c r="A180">
        <v>198236</v>
      </c>
      <c r="B180">
        <v>857</v>
      </c>
      <c r="C180">
        <v>95523</v>
      </c>
      <c r="D180">
        <v>1.4773500000000002E-4</v>
      </c>
      <c r="E180">
        <v>1.05525E-4</v>
      </c>
      <c r="F180" t="s">
        <v>203</v>
      </c>
      <c r="G180" t="s">
        <v>106</v>
      </c>
    </row>
    <row r="181" spans="1:7" x14ac:dyDescent="0.25">
      <c r="A181">
        <v>198237</v>
      </c>
      <c r="B181">
        <v>884</v>
      </c>
      <c r="C181">
        <v>95523</v>
      </c>
      <c r="D181">
        <v>0</v>
      </c>
      <c r="E181">
        <v>4.757E-5</v>
      </c>
      <c r="F181" t="s">
        <v>203</v>
      </c>
      <c r="G181" t="s">
        <v>106</v>
      </c>
    </row>
    <row r="182" spans="1:7" x14ac:dyDescent="0.25">
      <c r="A182">
        <v>198238</v>
      </c>
      <c r="B182">
        <v>858</v>
      </c>
      <c r="C182">
        <v>95523</v>
      </c>
      <c r="D182">
        <v>1.7420000000000001E-4</v>
      </c>
      <c r="E182">
        <v>9.3465E-5</v>
      </c>
      <c r="F182" t="s">
        <v>203</v>
      </c>
      <c r="G182" t="s">
        <v>106</v>
      </c>
    </row>
    <row r="183" spans="1:7" x14ac:dyDescent="0.25">
      <c r="A183">
        <v>198239</v>
      </c>
      <c r="B183">
        <v>2668</v>
      </c>
      <c r="C183">
        <v>95523</v>
      </c>
      <c r="D183">
        <v>0</v>
      </c>
      <c r="E183">
        <v>-99</v>
      </c>
      <c r="F183" t="s">
        <v>159</v>
      </c>
      <c r="G183" t="s">
        <v>64</v>
      </c>
    </row>
    <row r="184" spans="1:7" x14ac:dyDescent="0.25">
      <c r="A184">
        <v>198240</v>
      </c>
      <c r="B184">
        <v>2669</v>
      </c>
      <c r="C184">
        <v>95523</v>
      </c>
      <c r="D184">
        <v>1.3400000000000003</v>
      </c>
      <c r="E184">
        <v>-99</v>
      </c>
      <c r="F184" t="s">
        <v>159</v>
      </c>
      <c r="G184" t="s">
        <v>64</v>
      </c>
    </row>
    <row r="185" spans="1:7" x14ac:dyDescent="0.25">
      <c r="A185">
        <v>198241</v>
      </c>
      <c r="B185">
        <v>2670</v>
      </c>
      <c r="C185">
        <v>95523</v>
      </c>
      <c r="D185">
        <v>27.95001362750001</v>
      </c>
      <c r="E185">
        <v>-99</v>
      </c>
      <c r="F185" t="s">
        <v>159</v>
      </c>
      <c r="G185" t="s">
        <v>64</v>
      </c>
    </row>
    <row r="186" spans="1:7" x14ac:dyDescent="0.25">
      <c r="A186">
        <v>198242</v>
      </c>
      <c r="B186">
        <v>2671</v>
      </c>
      <c r="C186">
        <v>95523</v>
      </c>
      <c r="D186">
        <v>33.293501372499989</v>
      </c>
      <c r="E186">
        <v>-99</v>
      </c>
      <c r="F186" t="s">
        <v>159</v>
      </c>
      <c r="G186" t="s">
        <v>64</v>
      </c>
    </row>
    <row r="187" spans="1:7" x14ac:dyDescent="0.25">
      <c r="A187">
        <v>198243</v>
      </c>
      <c r="B187">
        <v>626</v>
      </c>
      <c r="C187">
        <v>95524</v>
      </c>
      <c r="D187">
        <v>4.91</v>
      </c>
      <c r="E187">
        <v>1.69</v>
      </c>
      <c r="F187" t="s">
        <v>203</v>
      </c>
      <c r="G187" t="s">
        <v>109</v>
      </c>
    </row>
    <row r="188" spans="1:7" x14ac:dyDescent="0.25">
      <c r="A188">
        <v>198244</v>
      </c>
      <c r="B188">
        <v>797</v>
      </c>
      <c r="C188">
        <v>95524</v>
      </c>
      <c r="D188">
        <v>0.41244000000000003</v>
      </c>
      <c r="E188">
        <v>1.3207899999999999</v>
      </c>
      <c r="F188" t="s">
        <v>203</v>
      </c>
      <c r="G188" t="s">
        <v>109</v>
      </c>
    </row>
    <row r="189" spans="1:7" x14ac:dyDescent="0.25">
      <c r="A189">
        <v>198245</v>
      </c>
      <c r="B189">
        <v>694</v>
      </c>
      <c r="C189">
        <v>95524</v>
      </c>
      <c r="D189">
        <v>18.167000000000002</v>
      </c>
      <c r="E189">
        <v>0.15220999999999998</v>
      </c>
      <c r="F189" t="s">
        <v>203</v>
      </c>
      <c r="G189" t="s">
        <v>72</v>
      </c>
    </row>
    <row r="190" spans="1:7" x14ac:dyDescent="0.25">
      <c r="A190">
        <v>198246</v>
      </c>
      <c r="B190">
        <v>292</v>
      </c>
      <c r="C190">
        <v>95524</v>
      </c>
      <c r="D190">
        <v>7.3649999999999993</v>
      </c>
      <c r="E190">
        <v>7.9050999999999996E-2</v>
      </c>
      <c r="F190" t="s">
        <v>203</v>
      </c>
      <c r="G190" t="s">
        <v>72</v>
      </c>
    </row>
    <row r="191" spans="1:7" x14ac:dyDescent="0.25">
      <c r="A191">
        <v>198247</v>
      </c>
      <c r="B191">
        <v>329</v>
      </c>
      <c r="C191">
        <v>95524</v>
      </c>
      <c r="D191">
        <v>2.0425599999999999</v>
      </c>
      <c r="E191">
        <v>1.26678E-2</v>
      </c>
      <c r="F191" t="s">
        <v>203</v>
      </c>
      <c r="G191" t="s">
        <v>72</v>
      </c>
    </row>
    <row r="192" spans="1:7" x14ac:dyDescent="0.25">
      <c r="A192">
        <v>198248</v>
      </c>
      <c r="B192">
        <v>715</v>
      </c>
      <c r="C192">
        <v>95524</v>
      </c>
      <c r="D192">
        <v>1.59084</v>
      </c>
      <c r="E192">
        <v>8.6415999999999993E-3</v>
      </c>
      <c r="F192" t="s">
        <v>203</v>
      </c>
      <c r="G192" t="s">
        <v>72</v>
      </c>
    </row>
    <row r="193" spans="1:7" x14ac:dyDescent="0.25">
      <c r="A193">
        <v>198249</v>
      </c>
      <c r="B193">
        <v>488</v>
      </c>
      <c r="C193">
        <v>95524</v>
      </c>
      <c r="D193">
        <v>8.4942999999999991</v>
      </c>
      <c r="E193">
        <v>3.0834800000000002E-2</v>
      </c>
      <c r="F193" t="s">
        <v>203</v>
      </c>
      <c r="G193" t="s">
        <v>72</v>
      </c>
    </row>
    <row r="194" spans="1:7" x14ac:dyDescent="0.25">
      <c r="A194">
        <v>198250</v>
      </c>
      <c r="B194">
        <v>380</v>
      </c>
      <c r="C194">
        <v>95524</v>
      </c>
      <c r="D194">
        <v>1.9787299999999997E-2</v>
      </c>
      <c r="E194">
        <v>1.11948E-3</v>
      </c>
      <c r="F194" t="s">
        <v>203</v>
      </c>
      <c r="G194" t="s">
        <v>108</v>
      </c>
    </row>
    <row r="195" spans="1:7" x14ac:dyDescent="0.25">
      <c r="A195">
        <v>198251</v>
      </c>
      <c r="B195">
        <v>300</v>
      </c>
      <c r="C195">
        <v>95524</v>
      </c>
      <c r="D195">
        <v>3.4910099999999999E-2</v>
      </c>
      <c r="E195">
        <v>2.6563099999999998E-3</v>
      </c>
      <c r="F195" t="s">
        <v>203</v>
      </c>
      <c r="G195" t="s">
        <v>108</v>
      </c>
    </row>
    <row r="196" spans="1:7" x14ac:dyDescent="0.25">
      <c r="A196">
        <v>198252</v>
      </c>
      <c r="B196">
        <v>520</v>
      </c>
      <c r="C196">
        <v>95524</v>
      </c>
      <c r="D196">
        <v>0.11882199999999998</v>
      </c>
      <c r="E196">
        <v>9.4763E-3</v>
      </c>
      <c r="F196" t="s">
        <v>203</v>
      </c>
      <c r="G196" t="s">
        <v>108</v>
      </c>
    </row>
    <row r="197" spans="1:7" x14ac:dyDescent="0.25">
      <c r="A197">
        <v>198253</v>
      </c>
      <c r="B197">
        <v>1599</v>
      </c>
      <c r="C197">
        <v>95524</v>
      </c>
      <c r="D197">
        <v>1.03601E-3</v>
      </c>
      <c r="E197">
        <v>7.3649999999999985E-4</v>
      </c>
      <c r="F197" t="s">
        <v>203</v>
      </c>
      <c r="G197" t="s">
        <v>106</v>
      </c>
    </row>
    <row r="198" spans="1:7" x14ac:dyDescent="0.25">
      <c r="A198">
        <v>198254</v>
      </c>
      <c r="B198">
        <v>1600</v>
      </c>
      <c r="C198">
        <v>95524</v>
      </c>
      <c r="D198">
        <v>9.6727E-4</v>
      </c>
      <c r="E198">
        <v>3.2504199999999994E-4</v>
      </c>
      <c r="F198" t="s">
        <v>203</v>
      </c>
      <c r="G198" t="s">
        <v>106</v>
      </c>
    </row>
    <row r="199" spans="1:7" x14ac:dyDescent="0.25">
      <c r="A199">
        <v>198255</v>
      </c>
      <c r="B199">
        <v>1601</v>
      </c>
      <c r="C199">
        <v>95524</v>
      </c>
      <c r="D199">
        <v>1.6006600000000001E-3</v>
      </c>
      <c r="E199">
        <v>4.4484600000000004E-4</v>
      </c>
      <c r="F199" t="s">
        <v>203</v>
      </c>
      <c r="G199" t="s">
        <v>106</v>
      </c>
    </row>
    <row r="200" spans="1:7" x14ac:dyDescent="0.25">
      <c r="A200">
        <v>198256</v>
      </c>
      <c r="B200">
        <v>1602</v>
      </c>
      <c r="C200">
        <v>95524</v>
      </c>
      <c r="D200">
        <v>1.14894E-2</v>
      </c>
      <c r="E200">
        <v>3.12276E-3</v>
      </c>
      <c r="F200" t="s">
        <v>203</v>
      </c>
      <c r="G200" t="s">
        <v>106</v>
      </c>
    </row>
    <row r="201" spans="1:7" x14ac:dyDescent="0.25">
      <c r="A201">
        <v>198257</v>
      </c>
      <c r="B201">
        <v>1603</v>
      </c>
      <c r="C201">
        <v>95524</v>
      </c>
      <c r="D201">
        <v>3.1718599999999993E-2</v>
      </c>
      <c r="E201">
        <v>6.6775999999999997E-3</v>
      </c>
      <c r="F201" t="s">
        <v>203</v>
      </c>
      <c r="G201" t="s">
        <v>106</v>
      </c>
    </row>
    <row r="202" spans="1:7" x14ac:dyDescent="0.25">
      <c r="A202">
        <v>198258</v>
      </c>
      <c r="B202">
        <v>1604</v>
      </c>
      <c r="C202">
        <v>95524</v>
      </c>
      <c r="D202">
        <v>2.5679300000000002E-2</v>
      </c>
      <c r="E202">
        <v>6.0883999999999999E-3</v>
      </c>
      <c r="F202" t="s">
        <v>203</v>
      </c>
      <c r="G202" t="s">
        <v>106</v>
      </c>
    </row>
    <row r="203" spans="1:7" x14ac:dyDescent="0.25">
      <c r="A203">
        <v>198259</v>
      </c>
      <c r="B203">
        <v>1605</v>
      </c>
      <c r="C203">
        <v>95524</v>
      </c>
      <c r="D203">
        <v>6.8739999999999999E-3</v>
      </c>
      <c r="E203">
        <v>2.2291399999999997E-3</v>
      </c>
      <c r="F203" t="s">
        <v>203</v>
      </c>
      <c r="G203" t="s">
        <v>106</v>
      </c>
    </row>
    <row r="204" spans="1:7" x14ac:dyDescent="0.25">
      <c r="A204">
        <v>198260</v>
      </c>
      <c r="B204">
        <v>1606</v>
      </c>
      <c r="C204">
        <v>95524</v>
      </c>
      <c r="D204">
        <v>4.1734999999999993E-3</v>
      </c>
      <c r="E204">
        <v>1.964E-3</v>
      </c>
      <c r="F204" t="s">
        <v>203</v>
      </c>
      <c r="G204" t="s">
        <v>106</v>
      </c>
    </row>
    <row r="205" spans="1:7" x14ac:dyDescent="0.25">
      <c r="A205">
        <v>198261</v>
      </c>
      <c r="B205">
        <v>1607</v>
      </c>
      <c r="C205">
        <v>95524</v>
      </c>
      <c r="D205">
        <v>0</v>
      </c>
      <c r="E205">
        <v>2.2487799999999997E-3</v>
      </c>
      <c r="F205" t="s">
        <v>203</v>
      </c>
      <c r="G205" t="s">
        <v>106</v>
      </c>
    </row>
    <row r="206" spans="1:7" x14ac:dyDescent="0.25">
      <c r="A206">
        <v>198262</v>
      </c>
      <c r="B206">
        <v>1608</v>
      </c>
      <c r="C206">
        <v>95524</v>
      </c>
      <c r="D206">
        <v>0</v>
      </c>
      <c r="E206">
        <v>2.2487799999999997E-3</v>
      </c>
      <c r="F206" t="s">
        <v>203</v>
      </c>
      <c r="G206" t="s">
        <v>106</v>
      </c>
    </row>
    <row r="207" spans="1:7" x14ac:dyDescent="0.25">
      <c r="A207">
        <v>198263</v>
      </c>
      <c r="B207">
        <v>1647</v>
      </c>
      <c r="C207">
        <v>95524</v>
      </c>
      <c r="D207">
        <v>0</v>
      </c>
      <c r="E207">
        <v>1.0311000000000001E-3</v>
      </c>
      <c r="F207" t="s">
        <v>203</v>
      </c>
      <c r="G207" t="s">
        <v>106</v>
      </c>
    </row>
    <row r="208" spans="1:7" x14ac:dyDescent="0.25">
      <c r="A208">
        <v>198264</v>
      </c>
      <c r="B208">
        <v>2364</v>
      </c>
      <c r="C208">
        <v>95524</v>
      </c>
      <c r="D208">
        <v>0</v>
      </c>
      <c r="E208">
        <v>1.44845E-4</v>
      </c>
      <c r="F208" t="s">
        <v>203</v>
      </c>
      <c r="G208" t="s">
        <v>106</v>
      </c>
    </row>
    <row r="209" spans="1:7" x14ac:dyDescent="0.25">
      <c r="A209">
        <v>198265</v>
      </c>
      <c r="B209">
        <v>955</v>
      </c>
      <c r="C209">
        <v>95524</v>
      </c>
      <c r="D209">
        <v>0</v>
      </c>
      <c r="E209">
        <v>4.9099999999999996E-8</v>
      </c>
      <c r="F209" t="s">
        <v>203</v>
      </c>
      <c r="G209" t="s">
        <v>106</v>
      </c>
    </row>
    <row r="210" spans="1:7" x14ac:dyDescent="0.25">
      <c r="A210">
        <v>198266</v>
      </c>
      <c r="B210">
        <v>1066</v>
      </c>
      <c r="C210">
        <v>95524</v>
      </c>
      <c r="D210">
        <v>0</v>
      </c>
      <c r="E210">
        <v>4.9099999999999996E-8</v>
      </c>
      <c r="F210" t="s">
        <v>203</v>
      </c>
      <c r="G210" t="s">
        <v>106</v>
      </c>
    </row>
    <row r="211" spans="1:7" x14ac:dyDescent="0.25">
      <c r="A211">
        <v>198267</v>
      </c>
      <c r="B211">
        <v>1724</v>
      </c>
      <c r="C211">
        <v>95524</v>
      </c>
      <c r="D211">
        <v>0</v>
      </c>
      <c r="E211">
        <v>1.6153899999999999E-4</v>
      </c>
      <c r="F211" t="s">
        <v>203</v>
      </c>
      <c r="G211" t="s">
        <v>106</v>
      </c>
    </row>
    <row r="212" spans="1:7" x14ac:dyDescent="0.25">
      <c r="A212">
        <v>198268</v>
      </c>
      <c r="B212">
        <v>1392</v>
      </c>
      <c r="C212">
        <v>95524</v>
      </c>
      <c r="D212">
        <v>0</v>
      </c>
      <c r="E212">
        <v>4.9099999999999996E-8</v>
      </c>
      <c r="F212" t="s">
        <v>203</v>
      </c>
      <c r="G212" t="s">
        <v>106</v>
      </c>
    </row>
    <row r="213" spans="1:7" x14ac:dyDescent="0.25">
      <c r="A213">
        <v>198269</v>
      </c>
      <c r="B213">
        <v>1726</v>
      </c>
      <c r="C213">
        <v>95524</v>
      </c>
      <c r="D213">
        <v>0</v>
      </c>
      <c r="E213">
        <v>1.6153899999999999E-4</v>
      </c>
      <c r="F213" t="s">
        <v>203</v>
      </c>
      <c r="G213" t="s">
        <v>106</v>
      </c>
    </row>
    <row r="214" spans="1:7" x14ac:dyDescent="0.25">
      <c r="A214">
        <v>198270</v>
      </c>
      <c r="B214">
        <v>2649</v>
      </c>
      <c r="C214">
        <v>95524</v>
      </c>
      <c r="D214">
        <v>0</v>
      </c>
      <c r="E214">
        <v>4.9099999999999996E-8</v>
      </c>
      <c r="F214" t="s">
        <v>203</v>
      </c>
      <c r="G214" t="s">
        <v>106</v>
      </c>
    </row>
    <row r="215" spans="1:7" x14ac:dyDescent="0.25">
      <c r="A215">
        <v>198271</v>
      </c>
      <c r="B215">
        <v>2660</v>
      </c>
      <c r="C215">
        <v>95524</v>
      </c>
      <c r="D215">
        <v>0</v>
      </c>
      <c r="E215">
        <v>4.2913399999999991E-4</v>
      </c>
      <c r="F215" t="s">
        <v>203</v>
      </c>
      <c r="G215" t="s">
        <v>106</v>
      </c>
    </row>
    <row r="216" spans="1:7" x14ac:dyDescent="0.25">
      <c r="A216">
        <v>198272</v>
      </c>
      <c r="B216">
        <v>1171</v>
      </c>
      <c r="C216">
        <v>95524</v>
      </c>
      <c r="D216">
        <v>0</v>
      </c>
      <c r="E216">
        <v>3.9967399999999998E-4</v>
      </c>
      <c r="F216" t="s">
        <v>203</v>
      </c>
      <c r="G216" t="s">
        <v>106</v>
      </c>
    </row>
    <row r="217" spans="1:7" x14ac:dyDescent="0.25">
      <c r="A217">
        <v>198273</v>
      </c>
      <c r="B217">
        <v>857</v>
      </c>
      <c r="C217">
        <v>95524</v>
      </c>
      <c r="D217">
        <v>0</v>
      </c>
      <c r="E217">
        <v>1.5417399999999998E-4</v>
      </c>
      <c r="F217" t="s">
        <v>203</v>
      </c>
      <c r="G217" t="s">
        <v>106</v>
      </c>
    </row>
    <row r="218" spans="1:7" x14ac:dyDescent="0.25">
      <c r="A218">
        <v>198274</v>
      </c>
      <c r="B218">
        <v>884</v>
      </c>
      <c r="C218">
        <v>95524</v>
      </c>
      <c r="D218">
        <v>0</v>
      </c>
      <c r="E218">
        <v>8.1014999999999996E-5</v>
      </c>
      <c r="F218" t="s">
        <v>203</v>
      </c>
      <c r="G218" t="s">
        <v>106</v>
      </c>
    </row>
    <row r="219" spans="1:7" x14ac:dyDescent="0.25">
      <c r="A219">
        <v>198275</v>
      </c>
      <c r="B219">
        <v>858</v>
      </c>
      <c r="C219">
        <v>95524</v>
      </c>
      <c r="D219">
        <v>0</v>
      </c>
      <c r="E219">
        <v>9.2307999999999998E-5</v>
      </c>
      <c r="F219" t="s">
        <v>203</v>
      </c>
      <c r="G219" t="s">
        <v>106</v>
      </c>
    </row>
    <row r="220" spans="1:7" x14ac:dyDescent="0.25">
      <c r="A220">
        <v>198276</v>
      </c>
      <c r="B220">
        <v>2668</v>
      </c>
      <c r="C220">
        <v>95524</v>
      </c>
      <c r="D220">
        <v>0</v>
      </c>
      <c r="E220">
        <v>-99</v>
      </c>
      <c r="F220" t="s">
        <v>159</v>
      </c>
      <c r="G220" t="s">
        <v>64</v>
      </c>
    </row>
    <row r="221" spans="1:7" x14ac:dyDescent="0.25">
      <c r="A221">
        <v>198277</v>
      </c>
      <c r="B221">
        <v>2669</v>
      </c>
      <c r="C221">
        <v>95524</v>
      </c>
      <c r="D221">
        <v>1.9640000000000002</v>
      </c>
      <c r="E221">
        <v>-99</v>
      </c>
      <c r="F221" t="s">
        <v>159</v>
      </c>
      <c r="G221" t="s">
        <v>64</v>
      </c>
    </row>
    <row r="222" spans="1:7" x14ac:dyDescent="0.25">
      <c r="A222">
        <v>198278</v>
      </c>
      <c r="B222">
        <v>2670</v>
      </c>
      <c r="C222">
        <v>95524</v>
      </c>
      <c r="D222">
        <v>32.182765033300001</v>
      </c>
      <c r="E222">
        <v>-99</v>
      </c>
      <c r="F222" t="s">
        <v>159</v>
      </c>
      <c r="G222" t="s">
        <v>64</v>
      </c>
    </row>
    <row r="223" spans="1:7" x14ac:dyDescent="0.25">
      <c r="A223">
        <v>198279</v>
      </c>
      <c r="B223">
        <v>2671</v>
      </c>
      <c r="C223">
        <v>95524</v>
      </c>
      <c r="D223">
        <v>22.697575566699996</v>
      </c>
      <c r="E223">
        <v>-99</v>
      </c>
      <c r="F223" t="s">
        <v>159</v>
      </c>
      <c r="G223" t="s">
        <v>64</v>
      </c>
    </row>
    <row r="224" spans="1:7" x14ac:dyDescent="0.25">
      <c r="A224">
        <v>198280</v>
      </c>
      <c r="B224">
        <v>626</v>
      </c>
      <c r="C224">
        <v>95525</v>
      </c>
      <c r="D224">
        <v>1.7500000000000002</v>
      </c>
      <c r="E224">
        <v>0.57200000000000006</v>
      </c>
      <c r="F224" t="s">
        <v>203</v>
      </c>
      <c r="G224" t="s">
        <v>109</v>
      </c>
    </row>
    <row r="225" spans="1:7" x14ac:dyDescent="0.25">
      <c r="A225">
        <v>198281</v>
      </c>
      <c r="B225">
        <v>797</v>
      </c>
      <c r="C225">
        <v>95525</v>
      </c>
      <c r="D225">
        <v>5.775000000000001E-2</v>
      </c>
      <c r="E225">
        <v>0.44800000000000006</v>
      </c>
      <c r="F225" t="s">
        <v>203</v>
      </c>
      <c r="G225" t="s">
        <v>109</v>
      </c>
    </row>
    <row r="226" spans="1:7" x14ac:dyDescent="0.25">
      <c r="A226">
        <v>198282</v>
      </c>
      <c r="B226">
        <v>694</v>
      </c>
      <c r="C226">
        <v>95525</v>
      </c>
      <c r="D226">
        <v>25.375000000000004</v>
      </c>
      <c r="E226">
        <v>0.17850000000000002</v>
      </c>
      <c r="F226" t="s">
        <v>203</v>
      </c>
      <c r="G226" t="s">
        <v>72</v>
      </c>
    </row>
    <row r="227" spans="1:7" x14ac:dyDescent="0.25">
      <c r="A227">
        <v>198283</v>
      </c>
      <c r="B227">
        <v>292</v>
      </c>
      <c r="C227">
        <v>95525</v>
      </c>
      <c r="D227">
        <v>7.2100000000000009</v>
      </c>
      <c r="E227">
        <v>5.8975000000000014E-2</v>
      </c>
      <c r="F227" t="s">
        <v>203</v>
      </c>
      <c r="G227" t="s">
        <v>72</v>
      </c>
    </row>
    <row r="228" spans="1:7" x14ac:dyDescent="0.25">
      <c r="A228">
        <v>198284</v>
      </c>
      <c r="B228">
        <v>329</v>
      </c>
      <c r="C228">
        <v>95525</v>
      </c>
      <c r="D228">
        <v>0.38850000000000007</v>
      </c>
      <c r="E228">
        <v>4.1300000000000009E-3</v>
      </c>
      <c r="F228" t="s">
        <v>203</v>
      </c>
      <c r="G228" t="s">
        <v>72</v>
      </c>
    </row>
    <row r="229" spans="1:7" x14ac:dyDescent="0.25">
      <c r="A229">
        <v>198285</v>
      </c>
      <c r="B229">
        <v>715</v>
      </c>
      <c r="C229">
        <v>95525</v>
      </c>
      <c r="D229">
        <v>0.99400000000000011</v>
      </c>
      <c r="E229">
        <v>4.0950000000000005E-3</v>
      </c>
      <c r="F229" t="s">
        <v>203</v>
      </c>
      <c r="G229" t="s">
        <v>72</v>
      </c>
    </row>
    <row r="230" spans="1:7" x14ac:dyDescent="0.25">
      <c r="A230">
        <v>198286</v>
      </c>
      <c r="B230">
        <v>488</v>
      </c>
      <c r="C230">
        <v>95525</v>
      </c>
      <c r="D230">
        <v>2.3800000000000003</v>
      </c>
      <c r="E230">
        <v>9.835E-3</v>
      </c>
      <c r="F230" t="s">
        <v>203</v>
      </c>
      <c r="G230" t="s">
        <v>72</v>
      </c>
    </row>
    <row r="231" spans="1:7" x14ac:dyDescent="0.25">
      <c r="A231">
        <v>198287</v>
      </c>
      <c r="B231">
        <v>380</v>
      </c>
      <c r="C231">
        <v>95525</v>
      </c>
      <c r="D231">
        <v>5.8275000000000011E-3</v>
      </c>
      <c r="E231">
        <v>3.9900000000000005E-4</v>
      </c>
      <c r="F231" t="s">
        <v>203</v>
      </c>
      <c r="G231" t="s">
        <v>108</v>
      </c>
    </row>
    <row r="232" spans="1:7" x14ac:dyDescent="0.25">
      <c r="A232">
        <v>198288</v>
      </c>
      <c r="B232">
        <v>300</v>
      </c>
      <c r="C232">
        <v>95525</v>
      </c>
      <c r="D232">
        <v>2.2749999999999999E-2</v>
      </c>
      <c r="E232">
        <v>1.7080000000000003E-3</v>
      </c>
      <c r="F232" t="s">
        <v>203</v>
      </c>
      <c r="G232" t="s">
        <v>108</v>
      </c>
    </row>
    <row r="233" spans="1:7" x14ac:dyDescent="0.25">
      <c r="A233">
        <v>198289</v>
      </c>
      <c r="B233">
        <v>520</v>
      </c>
      <c r="C233">
        <v>95525</v>
      </c>
      <c r="D233">
        <v>4.935000000000001E-3</v>
      </c>
      <c r="E233">
        <v>4.8475000000000005E-4</v>
      </c>
      <c r="F233" t="s">
        <v>203</v>
      </c>
      <c r="G233" t="s">
        <v>108</v>
      </c>
    </row>
    <row r="234" spans="1:7" x14ac:dyDescent="0.25">
      <c r="A234">
        <v>198290</v>
      </c>
      <c r="B234">
        <v>1599</v>
      </c>
      <c r="C234">
        <v>95525</v>
      </c>
      <c r="D234">
        <v>0</v>
      </c>
      <c r="E234">
        <v>2.5375000000000002E-4</v>
      </c>
      <c r="F234" t="s">
        <v>203</v>
      </c>
      <c r="G234" t="s">
        <v>106</v>
      </c>
    </row>
    <row r="235" spans="1:7" x14ac:dyDescent="0.25">
      <c r="A235">
        <v>198291</v>
      </c>
      <c r="B235">
        <v>1600</v>
      </c>
      <c r="C235">
        <v>95525</v>
      </c>
      <c r="D235">
        <v>5.9675000000000009E-6</v>
      </c>
      <c r="E235">
        <v>9.2050000000000001E-5</v>
      </c>
      <c r="F235" t="s">
        <v>203</v>
      </c>
      <c r="G235" t="s">
        <v>106</v>
      </c>
    </row>
    <row r="236" spans="1:7" x14ac:dyDescent="0.25">
      <c r="A236">
        <v>198292</v>
      </c>
      <c r="B236">
        <v>1601</v>
      </c>
      <c r="C236">
        <v>95525</v>
      </c>
      <c r="D236">
        <v>0</v>
      </c>
      <c r="E236">
        <v>9.2400000000000023E-5</v>
      </c>
      <c r="F236" t="s">
        <v>203</v>
      </c>
      <c r="G236" t="s">
        <v>106</v>
      </c>
    </row>
    <row r="237" spans="1:7" x14ac:dyDescent="0.25">
      <c r="A237">
        <v>198293</v>
      </c>
      <c r="B237">
        <v>1602</v>
      </c>
      <c r="C237">
        <v>95525</v>
      </c>
      <c r="D237">
        <v>2.9224999999999998E-4</v>
      </c>
      <c r="E237">
        <v>6.020000000000001E-4</v>
      </c>
      <c r="F237" t="s">
        <v>203</v>
      </c>
      <c r="G237" t="s">
        <v>106</v>
      </c>
    </row>
    <row r="238" spans="1:7" x14ac:dyDescent="0.25">
      <c r="A238">
        <v>198294</v>
      </c>
      <c r="B238">
        <v>1603</v>
      </c>
      <c r="C238">
        <v>95525</v>
      </c>
      <c r="D238">
        <v>0</v>
      </c>
      <c r="E238">
        <v>3.8850000000000001E-4</v>
      </c>
      <c r="F238" t="s">
        <v>203</v>
      </c>
      <c r="G238" t="s">
        <v>106</v>
      </c>
    </row>
    <row r="239" spans="1:7" x14ac:dyDescent="0.25">
      <c r="A239">
        <v>198295</v>
      </c>
      <c r="B239">
        <v>1604</v>
      </c>
      <c r="C239">
        <v>95525</v>
      </c>
      <c r="D239">
        <v>0</v>
      </c>
      <c r="E239">
        <v>9.9750000000000012E-4</v>
      </c>
      <c r="F239" t="s">
        <v>203</v>
      </c>
      <c r="G239" t="s">
        <v>106</v>
      </c>
    </row>
    <row r="240" spans="1:7" x14ac:dyDescent="0.25">
      <c r="A240">
        <v>198296</v>
      </c>
      <c r="B240">
        <v>1605</v>
      </c>
      <c r="C240">
        <v>95525</v>
      </c>
      <c r="D240">
        <v>0</v>
      </c>
      <c r="E240">
        <v>5.6000000000000006E-4</v>
      </c>
      <c r="F240" t="s">
        <v>203</v>
      </c>
      <c r="G240" t="s">
        <v>106</v>
      </c>
    </row>
    <row r="241" spans="1:7" x14ac:dyDescent="0.25">
      <c r="A241">
        <v>198297</v>
      </c>
      <c r="B241">
        <v>1606</v>
      </c>
      <c r="C241">
        <v>95525</v>
      </c>
      <c r="D241">
        <v>0</v>
      </c>
      <c r="E241">
        <v>6.1950000000000004E-4</v>
      </c>
      <c r="F241" t="s">
        <v>203</v>
      </c>
      <c r="G241" t="s">
        <v>106</v>
      </c>
    </row>
    <row r="242" spans="1:7" x14ac:dyDescent="0.25">
      <c r="A242">
        <v>198298</v>
      </c>
      <c r="B242">
        <v>1607</v>
      </c>
      <c r="C242">
        <v>95525</v>
      </c>
      <c r="D242">
        <v>0</v>
      </c>
      <c r="E242">
        <v>8.4875000000000011E-4</v>
      </c>
      <c r="F242" t="s">
        <v>203</v>
      </c>
      <c r="G242" t="s">
        <v>106</v>
      </c>
    </row>
    <row r="243" spans="1:7" x14ac:dyDescent="0.25">
      <c r="A243">
        <v>198299</v>
      </c>
      <c r="B243">
        <v>1608</v>
      </c>
      <c r="C243">
        <v>95525</v>
      </c>
      <c r="D243">
        <v>0</v>
      </c>
      <c r="E243">
        <v>8.4875000000000011E-4</v>
      </c>
      <c r="F243" t="s">
        <v>203</v>
      </c>
      <c r="G243" t="s">
        <v>106</v>
      </c>
    </row>
    <row r="244" spans="1:7" x14ac:dyDescent="0.25">
      <c r="A244">
        <v>198300</v>
      </c>
      <c r="B244">
        <v>1647</v>
      </c>
      <c r="C244">
        <v>95525</v>
      </c>
      <c r="D244">
        <v>0</v>
      </c>
      <c r="E244">
        <v>3.8850000000000001E-4</v>
      </c>
      <c r="F244" t="s">
        <v>203</v>
      </c>
      <c r="G244" t="s">
        <v>106</v>
      </c>
    </row>
    <row r="245" spans="1:7" x14ac:dyDescent="0.25">
      <c r="A245">
        <v>198301</v>
      </c>
      <c r="B245">
        <v>2364</v>
      </c>
      <c r="C245">
        <v>95525</v>
      </c>
      <c r="D245">
        <v>0</v>
      </c>
      <c r="E245">
        <v>5.1625000000000001E-5</v>
      </c>
      <c r="F245" t="s">
        <v>203</v>
      </c>
      <c r="G245" t="s">
        <v>106</v>
      </c>
    </row>
    <row r="246" spans="1:7" x14ac:dyDescent="0.25">
      <c r="A246">
        <v>198302</v>
      </c>
      <c r="B246">
        <v>955</v>
      </c>
      <c r="C246">
        <v>95525</v>
      </c>
      <c r="D246">
        <v>0</v>
      </c>
      <c r="E246">
        <v>1.7500000000000001E-8</v>
      </c>
      <c r="F246" t="s">
        <v>203</v>
      </c>
      <c r="G246" t="s">
        <v>106</v>
      </c>
    </row>
    <row r="247" spans="1:7" x14ac:dyDescent="0.25">
      <c r="A247">
        <v>198303</v>
      </c>
      <c r="B247">
        <v>1066</v>
      </c>
      <c r="C247">
        <v>95525</v>
      </c>
      <c r="D247">
        <v>0</v>
      </c>
      <c r="E247">
        <v>1.7500000000000001E-8</v>
      </c>
      <c r="F247" t="s">
        <v>203</v>
      </c>
      <c r="G247" t="s">
        <v>106</v>
      </c>
    </row>
    <row r="248" spans="1:7" x14ac:dyDescent="0.25">
      <c r="A248">
        <v>198304</v>
      </c>
      <c r="B248">
        <v>1724</v>
      </c>
      <c r="C248">
        <v>95525</v>
      </c>
      <c r="D248">
        <v>0</v>
      </c>
      <c r="E248">
        <v>6.1075000000000007E-5</v>
      </c>
      <c r="F248" t="s">
        <v>203</v>
      </c>
      <c r="G248" t="s">
        <v>106</v>
      </c>
    </row>
    <row r="249" spans="1:7" x14ac:dyDescent="0.25">
      <c r="A249">
        <v>198305</v>
      </c>
      <c r="B249">
        <v>1392</v>
      </c>
      <c r="C249">
        <v>95525</v>
      </c>
      <c r="D249">
        <v>0</v>
      </c>
      <c r="E249">
        <v>1.7500000000000001E-8</v>
      </c>
      <c r="F249" t="s">
        <v>203</v>
      </c>
      <c r="G249" t="s">
        <v>106</v>
      </c>
    </row>
    <row r="250" spans="1:7" x14ac:dyDescent="0.25">
      <c r="A250">
        <v>198306</v>
      </c>
      <c r="B250">
        <v>1726</v>
      </c>
      <c r="C250">
        <v>95525</v>
      </c>
      <c r="D250">
        <v>0</v>
      </c>
      <c r="E250">
        <v>6.1075000000000007E-5</v>
      </c>
      <c r="F250" t="s">
        <v>203</v>
      </c>
      <c r="G250" t="s">
        <v>106</v>
      </c>
    </row>
    <row r="251" spans="1:7" x14ac:dyDescent="0.25">
      <c r="A251">
        <v>198307</v>
      </c>
      <c r="B251">
        <v>2649</v>
      </c>
      <c r="C251">
        <v>95525</v>
      </c>
      <c r="D251">
        <v>0</v>
      </c>
      <c r="E251">
        <v>1.7500000000000001E-8</v>
      </c>
      <c r="F251" t="s">
        <v>203</v>
      </c>
      <c r="G251" t="s">
        <v>106</v>
      </c>
    </row>
    <row r="252" spans="1:7" x14ac:dyDescent="0.25">
      <c r="A252">
        <v>198308</v>
      </c>
      <c r="B252">
        <v>2660</v>
      </c>
      <c r="C252">
        <v>95525</v>
      </c>
      <c r="D252">
        <v>0</v>
      </c>
      <c r="E252">
        <v>1.6205000000000001E-4</v>
      </c>
      <c r="F252" t="s">
        <v>203</v>
      </c>
      <c r="G252" t="s">
        <v>106</v>
      </c>
    </row>
    <row r="253" spans="1:7" x14ac:dyDescent="0.25">
      <c r="A253">
        <v>198309</v>
      </c>
      <c r="B253">
        <v>1171</v>
      </c>
      <c r="C253">
        <v>95525</v>
      </c>
      <c r="D253">
        <v>0</v>
      </c>
      <c r="E253">
        <v>1.5067500000000002E-4</v>
      </c>
      <c r="F253" t="s">
        <v>203</v>
      </c>
      <c r="G253" t="s">
        <v>106</v>
      </c>
    </row>
    <row r="254" spans="1:7" x14ac:dyDescent="0.25">
      <c r="A254">
        <v>198310</v>
      </c>
      <c r="B254">
        <v>857</v>
      </c>
      <c r="C254">
        <v>95525</v>
      </c>
      <c r="D254">
        <v>0</v>
      </c>
      <c r="E254">
        <v>5.8275000000000014E-5</v>
      </c>
      <c r="F254" t="s">
        <v>203</v>
      </c>
      <c r="G254" t="s">
        <v>106</v>
      </c>
    </row>
    <row r="255" spans="1:7" x14ac:dyDescent="0.25">
      <c r="A255">
        <v>198311</v>
      </c>
      <c r="B255">
        <v>884</v>
      </c>
      <c r="C255">
        <v>95525</v>
      </c>
      <c r="D255">
        <v>0</v>
      </c>
      <c r="E255">
        <v>3.0450000000000002E-5</v>
      </c>
      <c r="F255" t="s">
        <v>203</v>
      </c>
      <c r="G255" t="s">
        <v>106</v>
      </c>
    </row>
    <row r="256" spans="1:7" x14ac:dyDescent="0.25">
      <c r="A256">
        <v>198312</v>
      </c>
      <c r="B256">
        <v>858</v>
      </c>
      <c r="C256">
        <v>95525</v>
      </c>
      <c r="D256">
        <v>0</v>
      </c>
      <c r="E256">
        <v>3.7100000000000001E-5</v>
      </c>
      <c r="F256" t="s">
        <v>203</v>
      </c>
      <c r="G256" t="s">
        <v>106</v>
      </c>
    </row>
    <row r="257" spans="1:7" x14ac:dyDescent="0.25">
      <c r="A257">
        <v>198313</v>
      </c>
      <c r="B257">
        <v>2668</v>
      </c>
      <c r="C257">
        <v>95525</v>
      </c>
      <c r="D257">
        <v>0</v>
      </c>
      <c r="E257">
        <v>-99</v>
      </c>
      <c r="F257" t="s">
        <v>159</v>
      </c>
      <c r="G257" t="s">
        <v>64</v>
      </c>
    </row>
    <row r="258" spans="1:7" x14ac:dyDescent="0.25">
      <c r="A258">
        <v>198314</v>
      </c>
      <c r="B258">
        <v>2669</v>
      </c>
      <c r="C258">
        <v>95525</v>
      </c>
      <c r="D258">
        <v>0.70000000000000007</v>
      </c>
      <c r="E258">
        <v>-99</v>
      </c>
      <c r="F258" t="s">
        <v>159</v>
      </c>
      <c r="G258" t="s">
        <v>64</v>
      </c>
    </row>
    <row r="259" spans="1:7" x14ac:dyDescent="0.25">
      <c r="A259">
        <v>198315</v>
      </c>
      <c r="B259">
        <v>2670</v>
      </c>
      <c r="C259">
        <v>95525</v>
      </c>
      <c r="D259">
        <v>36.988555240000004</v>
      </c>
      <c r="E259">
        <v>-99</v>
      </c>
      <c r="F259" t="s">
        <v>159</v>
      </c>
      <c r="G259" t="s">
        <v>64</v>
      </c>
    </row>
    <row r="260" spans="1:7" x14ac:dyDescent="0.25">
      <c r="A260">
        <v>198316</v>
      </c>
      <c r="B260">
        <v>2671</v>
      </c>
      <c r="C260">
        <v>95525</v>
      </c>
      <c r="D260">
        <v>24.122682259999991</v>
      </c>
      <c r="E260">
        <v>-99</v>
      </c>
      <c r="F260" t="s">
        <v>159</v>
      </c>
      <c r="G260" t="s">
        <v>64</v>
      </c>
    </row>
    <row r="261" spans="1:7" x14ac:dyDescent="0.25">
      <c r="A261">
        <v>198317</v>
      </c>
      <c r="B261">
        <v>626</v>
      </c>
      <c r="C261">
        <v>95526</v>
      </c>
      <c r="D261">
        <v>9.92</v>
      </c>
      <c r="E261">
        <v>5.08</v>
      </c>
      <c r="F261" t="s">
        <v>203</v>
      </c>
      <c r="G261" t="s">
        <v>109</v>
      </c>
    </row>
    <row r="262" spans="1:7" x14ac:dyDescent="0.25">
      <c r="A262">
        <v>198318</v>
      </c>
      <c r="B262">
        <v>797</v>
      </c>
      <c r="C262">
        <v>95526</v>
      </c>
      <c r="D262">
        <v>0</v>
      </c>
      <c r="E262">
        <v>4.3052799999999998</v>
      </c>
      <c r="F262" t="s">
        <v>203</v>
      </c>
      <c r="G262" t="s">
        <v>109</v>
      </c>
    </row>
    <row r="263" spans="1:7" x14ac:dyDescent="0.25">
      <c r="A263">
        <v>198319</v>
      </c>
      <c r="B263">
        <v>694</v>
      </c>
      <c r="C263">
        <v>95526</v>
      </c>
      <c r="D263">
        <v>12.300799999999999</v>
      </c>
      <c r="E263">
        <v>0.26883199999999996</v>
      </c>
      <c r="F263" t="s">
        <v>203</v>
      </c>
      <c r="G263" t="s">
        <v>72</v>
      </c>
    </row>
    <row r="264" spans="1:7" x14ac:dyDescent="0.25">
      <c r="A264">
        <v>198320</v>
      </c>
      <c r="B264">
        <v>292</v>
      </c>
      <c r="C264">
        <v>95526</v>
      </c>
      <c r="D264">
        <v>3.8588800000000001</v>
      </c>
      <c r="E264">
        <v>0.19840000000000002</v>
      </c>
      <c r="F264" t="s">
        <v>203</v>
      </c>
      <c r="G264" t="s">
        <v>72</v>
      </c>
    </row>
    <row r="265" spans="1:7" x14ac:dyDescent="0.25">
      <c r="A265">
        <v>198321</v>
      </c>
      <c r="B265">
        <v>329</v>
      </c>
      <c r="C265">
        <v>95526</v>
      </c>
      <c r="D265">
        <v>10.416</v>
      </c>
      <c r="E265">
        <v>6.3388799999999995E-2</v>
      </c>
      <c r="F265" t="s">
        <v>203</v>
      </c>
      <c r="G265" t="s">
        <v>72</v>
      </c>
    </row>
    <row r="266" spans="1:7" x14ac:dyDescent="0.25">
      <c r="A266">
        <v>198322</v>
      </c>
      <c r="B266">
        <v>715</v>
      </c>
      <c r="C266">
        <v>95526</v>
      </c>
      <c r="D266">
        <v>2.9263999999999997</v>
      </c>
      <c r="E266">
        <v>3.3132799999999997E-2</v>
      </c>
      <c r="F266" t="s">
        <v>203</v>
      </c>
      <c r="G266" t="s">
        <v>72</v>
      </c>
    </row>
    <row r="267" spans="1:7" x14ac:dyDescent="0.25">
      <c r="A267">
        <v>198323</v>
      </c>
      <c r="B267">
        <v>488</v>
      </c>
      <c r="C267">
        <v>95526</v>
      </c>
      <c r="D267">
        <v>6.2297599999999997</v>
      </c>
      <c r="E267">
        <v>8.1344E-2</v>
      </c>
      <c r="F267" t="s">
        <v>203</v>
      </c>
      <c r="G267" t="s">
        <v>72</v>
      </c>
    </row>
    <row r="268" spans="1:7" x14ac:dyDescent="0.25">
      <c r="A268">
        <v>198324</v>
      </c>
      <c r="B268">
        <v>380</v>
      </c>
      <c r="C268">
        <v>95526</v>
      </c>
      <c r="D268">
        <v>0.131936</v>
      </c>
      <c r="E268">
        <v>8.5113599999999991E-3</v>
      </c>
      <c r="F268" t="s">
        <v>203</v>
      </c>
      <c r="G268" t="s">
        <v>108</v>
      </c>
    </row>
    <row r="269" spans="1:7" x14ac:dyDescent="0.25">
      <c r="A269">
        <v>198325</v>
      </c>
      <c r="B269">
        <v>300</v>
      </c>
      <c r="C269">
        <v>95526</v>
      </c>
      <c r="D269">
        <v>5.6742399999999998E-2</v>
      </c>
      <c r="E269">
        <v>4.6425599999999996E-3</v>
      </c>
      <c r="F269" t="s">
        <v>203</v>
      </c>
      <c r="G269" t="s">
        <v>108</v>
      </c>
    </row>
    <row r="270" spans="1:7" x14ac:dyDescent="0.25">
      <c r="A270">
        <v>198326</v>
      </c>
      <c r="B270">
        <v>520</v>
      </c>
      <c r="C270">
        <v>95526</v>
      </c>
      <c r="D270">
        <v>7.0432000000000008E-2</v>
      </c>
      <c r="E270">
        <v>6.4579199999999989E-3</v>
      </c>
      <c r="F270" t="s">
        <v>203</v>
      </c>
      <c r="G270" t="s">
        <v>108</v>
      </c>
    </row>
    <row r="271" spans="1:7" x14ac:dyDescent="0.25">
      <c r="A271">
        <v>198327</v>
      </c>
      <c r="B271">
        <v>1599</v>
      </c>
      <c r="C271">
        <v>95526</v>
      </c>
      <c r="D271">
        <v>0</v>
      </c>
      <c r="E271">
        <v>3.3529599999999999E-3</v>
      </c>
      <c r="F271" t="s">
        <v>203</v>
      </c>
      <c r="G271" t="s">
        <v>106</v>
      </c>
    </row>
    <row r="272" spans="1:7" x14ac:dyDescent="0.25">
      <c r="A272">
        <v>198328</v>
      </c>
      <c r="B272">
        <v>1600</v>
      </c>
      <c r="C272">
        <v>95526</v>
      </c>
      <c r="D272">
        <v>0</v>
      </c>
      <c r="E272">
        <v>1.21024E-3</v>
      </c>
      <c r="F272" t="s">
        <v>203</v>
      </c>
      <c r="G272" t="s">
        <v>106</v>
      </c>
    </row>
    <row r="273" spans="1:7" x14ac:dyDescent="0.25">
      <c r="A273">
        <v>198329</v>
      </c>
      <c r="B273">
        <v>1601</v>
      </c>
      <c r="C273">
        <v>95526</v>
      </c>
      <c r="D273">
        <v>0</v>
      </c>
      <c r="E273">
        <v>1.2201600000000001E-3</v>
      </c>
      <c r="F273" t="s">
        <v>203</v>
      </c>
      <c r="G273" t="s">
        <v>106</v>
      </c>
    </row>
    <row r="274" spans="1:7" x14ac:dyDescent="0.25">
      <c r="A274">
        <v>198330</v>
      </c>
      <c r="B274">
        <v>1602</v>
      </c>
      <c r="C274">
        <v>95526</v>
      </c>
      <c r="D274">
        <v>0</v>
      </c>
      <c r="E274">
        <v>7.3499999999999998E-3</v>
      </c>
      <c r="F274" t="s">
        <v>203</v>
      </c>
      <c r="G274" t="s">
        <v>106</v>
      </c>
    </row>
    <row r="275" spans="1:7" x14ac:dyDescent="0.25">
      <c r="A275">
        <v>198331</v>
      </c>
      <c r="B275">
        <v>1603</v>
      </c>
      <c r="C275">
        <v>95526</v>
      </c>
      <c r="D275">
        <v>0</v>
      </c>
      <c r="E275">
        <v>5.1187199999999993E-3</v>
      </c>
      <c r="F275" t="s">
        <v>203</v>
      </c>
      <c r="G275" t="s">
        <v>106</v>
      </c>
    </row>
    <row r="276" spans="1:7" x14ac:dyDescent="0.25">
      <c r="A276">
        <v>198332</v>
      </c>
      <c r="B276">
        <v>1604</v>
      </c>
      <c r="C276">
        <v>95526</v>
      </c>
      <c r="D276">
        <v>0</v>
      </c>
      <c r="E276">
        <v>1.31936E-2</v>
      </c>
      <c r="F276" t="s">
        <v>203</v>
      </c>
      <c r="G276" t="s">
        <v>106</v>
      </c>
    </row>
    <row r="277" spans="1:7" x14ac:dyDescent="0.25">
      <c r="A277">
        <v>198333</v>
      </c>
      <c r="B277">
        <v>1605</v>
      </c>
      <c r="C277">
        <v>95526</v>
      </c>
      <c r="D277">
        <v>0</v>
      </c>
      <c r="E277">
        <v>7.4102400000000002E-3</v>
      </c>
      <c r="F277" t="s">
        <v>203</v>
      </c>
      <c r="G277" t="s">
        <v>106</v>
      </c>
    </row>
    <row r="278" spans="1:7" x14ac:dyDescent="0.25">
      <c r="A278">
        <v>198334</v>
      </c>
      <c r="B278">
        <v>1606</v>
      </c>
      <c r="C278">
        <v>95526</v>
      </c>
      <c r="D278">
        <v>0</v>
      </c>
      <c r="E278">
        <v>8.2236799999999988E-3</v>
      </c>
      <c r="F278" t="s">
        <v>203</v>
      </c>
      <c r="G278" t="s">
        <v>106</v>
      </c>
    </row>
    <row r="279" spans="1:7" x14ac:dyDescent="0.25">
      <c r="A279">
        <v>198335</v>
      </c>
      <c r="B279">
        <v>1607</v>
      </c>
      <c r="C279">
        <v>95526</v>
      </c>
      <c r="D279">
        <v>0</v>
      </c>
      <c r="E279">
        <v>1.1308799999999999E-2</v>
      </c>
      <c r="F279" t="s">
        <v>203</v>
      </c>
      <c r="G279" t="s">
        <v>106</v>
      </c>
    </row>
    <row r="280" spans="1:7" x14ac:dyDescent="0.25">
      <c r="A280">
        <v>198336</v>
      </c>
      <c r="B280">
        <v>1608</v>
      </c>
      <c r="C280">
        <v>95526</v>
      </c>
      <c r="D280">
        <v>0</v>
      </c>
      <c r="E280">
        <v>1.1308799999999999E-2</v>
      </c>
      <c r="F280" t="s">
        <v>203</v>
      </c>
      <c r="G280" t="s">
        <v>106</v>
      </c>
    </row>
    <row r="281" spans="1:7" x14ac:dyDescent="0.25">
      <c r="A281">
        <v>198337</v>
      </c>
      <c r="B281">
        <v>1647</v>
      </c>
      <c r="C281">
        <v>95526</v>
      </c>
      <c r="D281">
        <v>0</v>
      </c>
      <c r="E281">
        <v>5.1583999999999996E-3</v>
      </c>
      <c r="F281" t="s">
        <v>203</v>
      </c>
      <c r="G281" t="s">
        <v>106</v>
      </c>
    </row>
    <row r="282" spans="1:7" x14ac:dyDescent="0.25">
      <c r="A282">
        <v>198338</v>
      </c>
      <c r="B282">
        <v>2364</v>
      </c>
      <c r="C282">
        <v>95526</v>
      </c>
      <c r="D282">
        <v>0</v>
      </c>
      <c r="E282">
        <v>6.844799999999999E-4</v>
      </c>
      <c r="F282" t="s">
        <v>203</v>
      </c>
      <c r="G282" t="s">
        <v>106</v>
      </c>
    </row>
    <row r="283" spans="1:7" x14ac:dyDescent="0.25">
      <c r="A283">
        <v>198339</v>
      </c>
      <c r="B283">
        <v>955</v>
      </c>
      <c r="C283">
        <v>95526</v>
      </c>
      <c r="D283">
        <v>0</v>
      </c>
      <c r="E283">
        <v>9.9199999999999988E-8</v>
      </c>
      <c r="F283" t="s">
        <v>203</v>
      </c>
      <c r="G283" t="s">
        <v>106</v>
      </c>
    </row>
    <row r="284" spans="1:7" x14ac:dyDescent="0.25">
      <c r="A284">
        <v>198340</v>
      </c>
      <c r="B284">
        <v>1066</v>
      </c>
      <c r="C284">
        <v>95526</v>
      </c>
      <c r="D284">
        <v>0</v>
      </c>
      <c r="E284">
        <v>9.9199999999999988E-8</v>
      </c>
      <c r="F284" t="s">
        <v>203</v>
      </c>
      <c r="G284" t="s">
        <v>106</v>
      </c>
    </row>
    <row r="285" spans="1:7" x14ac:dyDescent="0.25">
      <c r="A285">
        <v>198341</v>
      </c>
      <c r="B285">
        <v>1724</v>
      </c>
      <c r="C285">
        <v>95526</v>
      </c>
      <c r="D285">
        <v>0</v>
      </c>
      <c r="E285">
        <v>8.0947199999999999E-4</v>
      </c>
      <c r="F285" t="s">
        <v>203</v>
      </c>
      <c r="G285" t="s">
        <v>106</v>
      </c>
    </row>
    <row r="286" spans="1:7" x14ac:dyDescent="0.25">
      <c r="A286">
        <v>198342</v>
      </c>
      <c r="B286">
        <v>1392</v>
      </c>
      <c r="C286">
        <v>95526</v>
      </c>
      <c r="D286">
        <v>0</v>
      </c>
      <c r="E286">
        <v>9.9199999999999988E-8</v>
      </c>
      <c r="F286" t="s">
        <v>203</v>
      </c>
      <c r="G286" t="s">
        <v>106</v>
      </c>
    </row>
    <row r="287" spans="1:7" x14ac:dyDescent="0.25">
      <c r="A287">
        <v>198343</v>
      </c>
      <c r="B287">
        <v>1726</v>
      </c>
      <c r="C287">
        <v>95526</v>
      </c>
      <c r="D287">
        <v>0</v>
      </c>
      <c r="E287">
        <v>8.0947199999999999E-4</v>
      </c>
      <c r="F287" t="s">
        <v>203</v>
      </c>
      <c r="G287" t="s">
        <v>106</v>
      </c>
    </row>
    <row r="288" spans="1:7" x14ac:dyDescent="0.25">
      <c r="A288">
        <v>198344</v>
      </c>
      <c r="B288">
        <v>2649</v>
      </c>
      <c r="C288">
        <v>95526</v>
      </c>
      <c r="D288">
        <v>0</v>
      </c>
      <c r="E288">
        <v>9.9199999999999988E-8</v>
      </c>
      <c r="F288" t="s">
        <v>203</v>
      </c>
      <c r="G288" t="s">
        <v>106</v>
      </c>
    </row>
    <row r="289" spans="1:7" x14ac:dyDescent="0.25">
      <c r="A289">
        <v>198345</v>
      </c>
      <c r="B289">
        <v>2660</v>
      </c>
      <c r="C289">
        <v>95526</v>
      </c>
      <c r="D289">
        <v>0</v>
      </c>
      <c r="E289">
        <v>2.1724800000000001E-3</v>
      </c>
      <c r="F289" t="s">
        <v>203</v>
      </c>
      <c r="G289" t="s">
        <v>106</v>
      </c>
    </row>
    <row r="290" spans="1:7" x14ac:dyDescent="0.25">
      <c r="A290">
        <v>198346</v>
      </c>
      <c r="B290">
        <v>1171</v>
      </c>
      <c r="C290">
        <v>95526</v>
      </c>
      <c r="D290">
        <v>0</v>
      </c>
      <c r="E290">
        <v>2.0236799999999999E-3</v>
      </c>
      <c r="F290" t="s">
        <v>203</v>
      </c>
      <c r="G290" t="s">
        <v>106</v>
      </c>
    </row>
    <row r="291" spans="1:7" x14ac:dyDescent="0.25">
      <c r="A291">
        <v>198347</v>
      </c>
      <c r="B291">
        <v>857</v>
      </c>
      <c r="C291">
        <v>95526</v>
      </c>
      <c r="D291">
        <v>0</v>
      </c>
      <c r="E291">
        <v>7.7276799999999996E-4</v>
      </c>
      <c r="F291" t="s">
        <v>203</v>
      </c>
      <c r="G291" t="s">
        <v>106</v>
      </c>
    </row>
    <row r="292" spans="1:7" x14ac:dyDescent="0.25">
      <c r="A292">
        <v>198348</v>
      </c>
      <c r="B292">
        <v>884</v>
      </c>
      <c r="C292">
        <v>95526</v>
      </c>
      <c r="D292">
        <v>0</v>
      </c>
      <c r="E292">
        <v>4.04736E-4</v>
      </c>
      <c r="F292" t="s">
        <v>203</v>
      </c>
      <c r="G292" t="s">
        <v>106</v>
      </c>
    </row>
    <row r="293" spans="1:7" x14ac:dyDescent="0.25">
      <c r="A293">
        <v>198349</v>
      </c>
      <c r="B293">
        <v>858</v>
      </c>
      <c r="C293">
        <v>95526</v>
      </c>
      <c r="D293">
        <v>8.8287999999999995E-4</v>
      </c>
      <c r="E293">
        <v>7.0332800000000003E-4</v>
      </c>
      <c r="F293" t="s">
        <v>203</v>
      </c>
      <c r="G293" t="s">
        <v>106</v>
      </c>
    </row>
    <row r="294" spans="1:7" x14ac:dyDescent="0.25">
      <c r="A294">
        <v>198350</v>
      </c>
      <c r="B294">
        <v>2668</v>
      </c>
      <c r="C294">
        <v>95526</v>
      </c>
      <c r="D294">
        <v>0</v>
      </c>
      <c r="E294">
        <v>-99</v>
      </c>
      <c r="F294" t="s">
        <v>159</v>
      </c>
      <c r="G294" t="s">
        <v>64</v>
      </c>
    </row>
    <row r="295" spans="1:7" x14ac:dyDescent="0.25">
      <c r="A295">
        <v>198351</v>
      </c>
      <c r="B295">
        <v>2669</v>
      </c>
      <c r="C295">
        <v>95526</v>
      </c>
      <c r="D295">
        <v>3.968</v>
      </c>
      <c r="E295">
        <v>-99</v>
      </c>
      <c r="F295" t="s">
        <v>159</v>
      </c>
      <c r="G295" t="s">
        <v>64</v>
      </c>
    </row>
    <row r="296" spans="1:7" x14ac:dyDescent="0.25">
      <c r="A296">
        <v>198352</v>
      </c>
      <c r="B296">
        <v>2670</v>
      </c>
      <c r="C296">
        <v>95526</v>
      </c>
      <c r="D296">
        <v>25.833212044800003</v>
      </c>
      <c r="E296">
        <v>-99</v>
      </c>
      <c r="F296" t="s">
        <v>159</v>
      </c>
      <c r="G296" t="s">
        <v>64</v>
      </c>
    </row>
    <row r="297" spans="1:7" x14ac:dyDescent="0.25">
      <c r="A297">
        <v>198353</v>
      </c>
      <c r="B297">
        <v>2671</v>
      </c>
      <c r="C297">
        <v>95526</v>
      </c>
      <c r="D297">
        <v>24.287837555200003</v>
      </c>
      <c r="E297">
        <v>-99</v>
      </c>
      <c r="F297" t="s">
        <v>159</v>
      </c>
      <c r="G297" t="s">
        <v>64</v>
      </c>
    </row>
    <row r="298" spans="1:7" x14ac:dyDescent="0.25">
      <c r="A298">
        <v>198354</v>
      </c>
      <c r="B298">
        <v>626</v>
      </c>
      <c r="C298">
        <v>95527</v>
      </c>
      <c r="D298">
        <v>3.3099999999999996</v>
      </c>
      <c r="E298">
        <v>2.37</v>
      </c>
      <c r="F298" t="s">
        <v>203</v>
      </c>
      <c r="G298" t="s">
        <v>109</v>
      </c>
    </row>
    <row r="299" spans="1:7" x14ac:dyDescent="0.25">
      <c r="A299">
        <v>198355</v>
      </c>
      <c r="B299">
        <v>797</v>
      </c>
      <c r="C299">
        <v>95527</v>
      </c>
      <c r="D299">
        <v>0.14630199999999999</v>
      </c>
      <c r="E299">
        <v>2.0257199999999997</v>
      </c>
      <c r="F299" t="s">
        <v>203</v>
      </c>
      <c r="G299" t="s">
        <v>109</v>
      </c>
    </row>
    <row r="300" spans="1:7" x14ac:dyDescent="0.25">
      <c r="A300">
        <v>198356</v>
      </c>
      <c r="B300">
        <v>694</v>
      </c>
      <c r="C300">
        <v>95527</v>
      </c>
      <c r="D300">
        <v>14.464700000000001</v>
      </c>
      <c r="E300">
        <v>0.130083</v>
      </c>
      <c r="F300" t="s">
        <v>203</v>
      </c>
      <c r="G300" t="s">
        <v>72</v>
      </c>
    </row>
    <row r="301" spans="1:7" x14ac:dyDescent="0.25">
      <c r="A301">
        <v>198357</v>
      </c>
      <c r="B301">
        <v>292</v>
      </c>
      <c r="C301">
        <v>95527</v>
      </c>
      <c r="D301">
        <v>4.9649999999999999</v>
      </c>
      <c r="E301">
        <v>6.5537999999999999E-2</v>
      </c>
      <c r="F301" t="s">
        <v>203</v>
      </c>
      <c r="G301" t="s">
        <v>72</v>
      </c>
    </row>
    <row r="302" spans="1:7" x14ac:dyDescent="0.25">
      <c r="A302">
        <v>198358</v>
      </c>
      <c r="B302">
        <v>329</v>
      </c>
      <c r="C302">
        <v>95527</v>
      </c>
      <c r="D302">
        <v>2.43947</v>
      </c>
      <c r="E302">
        <v>1.3802699999999998E-2</v>
      </c>
      <c r="F302" t="s">
        <v>203</v>
      </c>
      <c r="G302" t="s">
        <v>72</v>
      </c>
    </row>
    <row r="303" spans="1:7" x14ac:dyDescent="0.25">
      <c r="A303">
        <v>198359</v>
      </c>
      <c r="B303">
        <v>715</v>
      </c>
      <c r="C303">
        <v>95527</v>
      </c>
      <c r="D303">
        <v>1.4762599999999999</v>
      </c>
      <c r="E303">
        <v>8.4073999999999989E-3</v>
      </c>
      <c r="F303" t="s">
        <v>203</v>
      </c>
      <c r="G303" t="s">
        <v>72</v>
      </c>
    </row>
    <row r="304" spans="1:7" x14ac:dyDescent="0.25">
      <c r="A304">
        <v>198360</v>
      </c>
      <c r="B304">
        <v>488</v>
      </c>
      <c r="C304">
        <v>95527</v>
      </c>
      <c r="D304">
        <v>2.2044600000000001</v>
      </c>
      <c r="E304">
        <v>1.8403599999999996E-2</v>
      </c>
      <c r="F304" t="s">
        <v>203</v>
      </c>
      <c r="G304" t="s">
        <v>72</v>
      </c>
    </row>
    <row r="305" spans="1:7" x14ac:dyDescent="0.25">
      <c r="A305">
        <v>198361</v>
      </c>
      <c r="B305">
        <v>380</v>
      </c>
      <c r="C305">
        <v>95527</v>
      </c>
      <c r="D305">
        <v>1.1353299999999998E-2</v>
      </c>
      <c r="E305">
        <v>1.2379399999999999E-3</v>
      </c>
      <c r="F305" t="s">
        <v>203</v>
      </c>
      <c r="G305" t="s">
        <v>108</v>
      </c>
    </row>
    <row r="306" spans="1:7" x14ac:dyDescent="0.25">
      <c r="A306">
        <v>198362</v>
      </c>
      <c r="B306">
        <v>300</v>
      </c>
      <c r="C306">
        <v>95527</v>
      </c>
      <c r="D306">
        <v>3.1213299999999996E-2</v>
      </c>
      <c r="E306">
        <v>2.5619399999999995E-3</v>
      </c>
      <c r="F306" t="s">
        <v>203</v>
      </c>
      <c r="G306" t="s">
        <v>108</v>
      </c>
    </row>
    <row r="307" spans="1:7" x14ac:dyDescent="0.25">
      <c r="A307">
        <v>198363</v>
      </c>
      <c r="B307">
        <v>520</v>
      </c>
      <c r="C307">
        <v>95527</v>
      </c>
      <c r="D307">
        <v>4.5677999999999995E-3</v>
      </c>
      <c r="E307">
        <v>1.0823699999999998E-3</v>
      </c>
      <c r="F307" t="s">
        <v>203</v>
      </c>
      <c r="G307" t="s">
        <v>108</v>
      </c>
    </row>
    <row r="308" spans="1:7" x14ac:dyDescent="0.25">
      <c r="A308">
        <v>198364</v>
      </c>
      <c r="B308">
        <v>1599</v>
      </c>
      <c r="C308">
        <v>95527</v>
      </c>
      <c r="D308">
        <v>0</v>
      </c>
      <c r="E308">
        <v>6.9841E-4</v>
      </c>
      <c r="F308" t="s">
        <v>203</v>
      </c>
      <c r="G308" t="s">
        <v>106</v>
      </c>
    </row>
    <row r="309" spans="1:7" x14ac:dyDescent="0.25">
      <c r="A309">
        <v>198365</v>
      </c>
      <c r="B309">
        <v>1600</v>
      </c>
      <c r="C309">
        <v>95527</v>
      </c>
      <c r="D309">
        <v>0</v>
      </c>
      <c r="E309">
        <v>2.5420799999999996E-4</v>
      </c>
      <c r="F309" t="s">
        <v>203</v>
      </c>
      <c r="G309" t="s">
        <v>106</v>
      </c>
    </row>
    <row r="310" spans="1:7" x14ac:dyDescent="0.25">
      <c r="A310">
        <v>198366</v>
      </c>
      <c r="B310">
        <v>1601</v>
      </c>
      <c r="C310">
        <v>95527</v>
      </c>
      <c r="D310">
        <v>0</v>
      </c>
      <c r="E310">
        <v>2.5387699999999995E-4</v>
      </c>
      <c r="F310" t="s">
        <v>203</v>
      </c>
      <c r="G310" t="s">
        <v>106</v>
      </c>
    </row>
    <row r="311" spans="1:7" x14ac:dyDescent="0.25">
      <c r="A311">
        <v>198367</v>
      </c>
      <c r="B311">
        <v>1602</v>
      </c>
      <c r="C311">
        <v>95527</v>
      </c>
      <c r="D311">
        <v>0</v>
      </c>
      <c r="E311">
        <v>1.5457699999999999E-3</v>
      </c>
      <c r="F311" t="s">
        <v>203</v>
      </c>
      <c r="G311" t="s">
        <v>106</v>
      </c>
    </row>
    <row r="312" spans="1:7" x14ac:dyDescent="0.25">
      <c r="A312">
        <v>198368</v>
      </c>
      <c r="B312">
        <v>1603</v>
      </c>
      <c r="C312">
        <v>95527</v>
      </c>
      <c r="D312">
        <v>0</v>
      </c>
      <c r="E312">
        <v>1.0658199999999999E-3</v>
      </c>
      <c r="F312" t="s">
        <v>203</v>
      </c>
      <c r="G312" t="s">
        <v>106</v>
      </c>
    </row>
    <row r="313" spans="1:7" x14ac:dyDescent="0.25">
      <c r="A313">
        <v>198369</v>
      </c>
      <c r="B313">
        <v>1604</v>
      </c>
      <c r="C313">
        <v>95527</v>
      </c>
      <c r="D313">
        <v>0</v>
      </c>
      <c r="E313">
        <v>2.7572299999999998E-3</v>
      </c>
      <c r="F313" t="s">
        <v>203</v>
      </c>
      <c r="G313" t="s">
        <v>106</v>
      </c>
    </row>
    <row r="314" spans="1:7" x14ac:dyDescent="0.25">
      <c r="A314">
        <v>198370</v>
      </c>
      <c r="B314">
        <v>1605</v>
      </c>
      <c r="C314">
        <v>95527</v>
      </c>
      <c r="D314">
        <v>0</v>
      </c>
      <c r="E314">
        <v>1.5523899999999998E-3</v>
      </c>
      <c r="F314" t="s">
        <v>203</v>
      </c>
      <c r="G314" t="s">
        <v>106</v>
      </c>
    </row>
    <row r="315" spans="1:7" x14ac:dyDescent="0.25">
      <c r="A315">
        <v>198371</v>
      </c>
      <c r="B315">
        <v>1606</v>
      </c>
      <c r="C315">
        <v>95527</v>
      </c>
      <c r="D315">
        <v>0</v>
      </c>
      <c r="E315">
        <v>1.7178899999999999E-3</v>
      </c>
      <c r="F315" t="s">
        <v>203</v>
      </c>
      <c r="G315" t="s">
        <v>106</v>
      </c>
    </row>
    <row r="316" spans="1:7" x14ac:dyDescent="0.25">
      <c r="A316">
        <v>198372</v>
      </c>
      <c r="B316">
        <v>1607</v>
      </c>
      <c r="C316">
        <v>95527</v>
      </c>
      <c r="D316">
        <v>0</v>
      </c>
      <c r="E316">
        <v>2.3500999999999999E-3</v>
      </c>
      <c r="F316" t="s">
        <v>203</v>
      </c>
      <c r="G316" t="s">
        <v>106</v>
      </c>
    </row>
    <row r="317" spans="1:7" x14ac:dyDescent="0.25">
      <c r="A317">
        <v>198373</v>
      </c>
      <c r="B317">
        <v>1608</v>
      </c>
      <c r="C317">
        <v>95527</v>
      </c>
      <c r="D317">
        <v>0</v>
      </c>
      <c r="E317">
        <v>2.3500999999999999E-3</v>
      </c>
      <c r="F317" t="s">
        <v>203</v>
      </c>
      <c r="G317" t="s">
        <v>106</v>
      </c>
    </row>
    <row r="318" spans="1:7" x14ac:dyDescent="0.25">
      <c r="A318">
        <v>198374</v>
      </c>
      <c r="B318">
        <v>1647</v>
      </c>
      <c r="C318">
        <v>95527</v>
      </c>
      <c r="D318">
        <v>0</v>
      </c>
      <c r="E318">
        <v>1.07906E-3</v>
      </c>
      <c r="F318" t="s">
        <v>203</v>
      </c>
      <c r="G318" t="s">
        <v>106</v>
      </c>
    </row>
    <row r="319" spans="1:7" x14ac:dyDescent="0.25">
      <c r="A319">
        <v>198375</v>
      </c>
      <c r="B319">
        <v>2364</v>
      </c>
      <c r="C319">
        <v>95527</v>
      </c>
      <c r="D319">
        <v>0</v>
      </c>
      <c r="E319">
        <v>1.9694499999999999E-4</v>
      </c>
      <c r="F319" t="s">
        <v>203</v>
      </c>
      <c r="G319" t="s">
        <v>106</v>
      </c>
    </row>
    <row r="320" spans="1:7" x14ac:dyDescent="0.25">
      <c r="A320">
        <v>198376</v>
      </c>
      <c r="B320">
        <v>955</v>
      </c>
      <c r="C320">
        <v>95527</v>
      </c>
      <c r="D320">
        <v>0</v>
      </c>
      <c r="E320">
        <v>3.3099999999999999E-8</v>
      </c>
      <c r="F320" t="s">
        <v>203</v>
      </c>
      <c r="G320" t="s">
        <v>106</v>
      </c>
    </row>
    <row r="321" spans="1:7" x14ac:dyDescent="0.25">
      <c r="A321">
        <v>198377</v>
      </c>
      <c r="B321">
        <v>1066</v>
      </c>
      <c r="C321">
        <v>95527</v>
      </c>
      <c r="D321">
        <v>0</v>
      </c>
      <c r="E321">
        <v>3.3099999999999999E-8</v>
      </c>
      <c r="F321" t="s">
        <v>203</v>
      </c>
      <c r="G321" t="s">
        <v>106</v>
      </c>
    </row>
    <row r="322" spans="1:7" x14ac:dyDescent="0.25">
      <c r="A322">
        <v>198378</v>
      </c>
      <c r="B322">
        <v>1724</v>
      </c>
      <c r="C322">
        <v>95527</v>
      </c>
      <c r="D322">
        <v>0</v>
      </c>
      <c r="E322">
        <v>1.6880999999999998E-4</v>
      </c>
      <c r="F322" t="s">
        <v>203</v>
      </c>
      <c r="G322" t="s">
        <v>106</v>
      </c>
    </row>
    <row r="323" spans="1:7" x14ac:dyDescent="0.25">
      <c r="A323">
        <v>198379</v>
      </c>
      <c r="B323">
        <v>1392</v>
      </c>
      <c r="C323">
        <v>95527</v>
      </c>
      <c r="D323">
        <v>0</v>
      </c>
      <c r="E323">
        <v>3.3099999999999999E-8</v>
      </c>
      <c r="F323" t="s">
        <v>203</v>
      </c>
      <c r="G323" t="s">
        <v>106</v>
      </c>
    </row>
    <row r="324" spans="1:7" x14ac:dyDescent="0.25">
      <c r="A324">
        <v>198380</v>
      </c>
      <c r="B324">
        <v>1726</v>
      </c>
      <c r="C324">
        <v>95527</v>
      </c>
      <c r="D324">
        <v>0</v>
      </c>
      <c r="E324">
        <v>1.6880999999999998E-4</v>
      </c>
      <c r="F324" t="s">
        <v>203</v>
      </c>
      <c r="G324" t="s">
        <v>106</v>
      </c>
    </row>
    <row r="325" spans="1:7" x14ac:dyDescent="0.25">
      <c r="A325">
        <v>198381</v>
      </c>
      <c r="B325">
        <v>2649</v>
      </c>
      <c r="C325">
        <v>95527</v>
      </c>
      <c r="D325">
        <v>0</v>
      </c>
      <c r="E325">
        <v>3.3099999999999999E-8</v>
      </c>
      <c r="F325" t="s">
        <v>203</v>
      </c>
      <c r="G325" t="s">
        <v>106</v>
      </c>
    </row>
    <row r="326" spans="1:7" x14ac:dyDescent="0.25">
      <c r="A326">
        <v>198382</v>
      </c>
      <c r="B326">
        <v>2660</v>
      </c>
      <c r="C326">
        <v>95527</v>
      </c>
      <c r="D326">
        <v>0</v>
      </c>
      <c r="E326">
        <v>4.4684999999999994E-4</v>
      </c>
      <c r="F326" t="s">
        <v>203</v>
      </c>
      <c r="G326" t="s">
        <v>106</v>
      </c>
    </row>
    <row r="327" spans="1:7" x14ac:dyDescent="0.25">
      <c r="A327">
        <v>198383</v>
      </c>
      <c r="B327">
        <v>1171</v>
      </c>
      <c r="C327">
        <v>95527</v>
      </c>
      <c r="D327">
        <v>0</v>
      </c>
      <c r="E327">
        <v>4.1375E-4</v>
      </c>
      <c r="F327" t="s">
        <v>203</v>
      </c>
      <c r="G327" t="s">
        <v>106</v>
      </c>
    </row>
    <row r="328" spans="1:7" x14ac:dyDescent="0.25">
      <c r="A328">
        <v>198384</v>
      </c>
      <c r="B328">
        <v>857</v>
      </c>
      <c r="C328">
        <v>95527</v>
      </c>
      <c r="D328">
        <v>0</v>
      </c>
      <c r="E328">
        <v>1.6119699999999997E-4</v>
      </c>
      <c r="F328" t="s">
        <v>203</v>
      </c>
      <c r="G328" t="s">
        <v>106</v>
      </c>
    </row>
    <row r="329" spans="1:7" x14ac:dyDescent="0.25">
      <c r="A329">
        <v>198385</v>
      </c>
      <c r="B329">
        <v>884</v>
      </c>
      <c r="C329">
        <v>95527</v>
      </c>
      <c r="D329">
        <v>0</v>
      </c>
      <c r="E329">
        <v>8.4404999999999989E-5</v>
      </c>
      <c r="F329" t="s">
        <v>203</v>
      </c>
      <c r="G329" t="s">
        <v>106</v>
      </c>
    </row>
    <row r="330" spans="1:7" x14ac:dyDescent="0.25">
      <c r="A330">
        <v>198386</v>
      </c>
      <c r="B330">
        <v>858</v>
      </c>
      <c r="C330">
        <v>95527</v>
      </c>
      <c r="D330">
        <v>0</v>
      </c>
      <c r="E330">
        <v>9.6320999999999974E-5</v>
      </c>
      <c r="F330" t="s">
        <v>203</v>
      </c>
      <c r="G330" t="s">
        <v>106</v>
      </c>
    </row>
    <row r="331" spans="1:7" x14ac:dyDescent="0.25">
      <c r="A331">
        <v>198387</v>
      </c>
      <c r="B331">
        <v>2668</v>
      </c>
      <c r="C331">
        <v>95527</v>
      </c>
      <c r="D331">
        <v>0</v>
      </c>
      <c r="E331">
        <v>-99</v>
      </c>
      <c r="F331" t="s">
        <v>159</v>
      </c>
      <c r="G331" t="s">
        <v>64</v>
      </c>
    </row>
    <row r="332" spans="1:7" x14ac:dyDescent="0.25">
      <c r="A332">
        <v>198388</v>
      </c>
      <c r="B332">
        <v>2669</v>
      </c>
      <c r="C332">
        <v>95527</v>
      </c>
      <c r="D332">
        <v>1.3240000000000001</v>
      </c>
      <c r="E332">
        <v>-99</v>
      </c>
      <c r="F332" t="s">
        <v>159</v>
      </c>
      <c r="G332" t="s">
        <v>64</v>
      </c>
    </row>
    <row r="333" spans="1:7" x14ac:dyDescent="0.25">
      <c r="A333">
        <v>198389</v>
      </c>
      <c r="B333">
        <v>2670</v>
      </c>
      <c r="C333">
        <v>95527</v>
      </c>
      <c r="D333">
        <v>23.6463843025</v>
      </c>
      <c r="E333">
        <v>-99</v>
      </c>
      <c r="F333" t="s">
        <v>159</v>
      </c>
      <c r="G333" t="s">
        <v>64</v>
      </c>
    </row>
    <row r="334" spans="1:7" x14ac:dyDescent="0.25">
      <c r="A334">
        <v>198390</v>
      </c>
      <c r="B334">
        <v>2671</v>
      </c>
      <c r="C334">
        <v>95527</v>
      </c>
      <c r="D334">
        <v>45.976289297499996</v>
      </c>
      <c r="E334">
        <v>-99</v>
      </c>
      <c r="F334" t="s">
        <v>159</v>
      </c>
      <c r="G334" t="s">
        <v>64</v>
      </c>
    </row>
    <row r="335" spans="1:7" x14ac:dyDescent="0.25">
      <c r="A335">
        <v>198391</v>
      </c>
      <c r="B335">
        <v>626</v>
      </c>
      <c r="C335">
        <v>95528</v>
      </c>
      <c r="D335">
        <v>5.19</v>
      </c>
      <c r="E335">
        <v>1.21</v>
      </c>
      <c r="F335" t="s">
        <v>203</v>
      </c>
      <c r="G335" t="s">
        <v>109</v>
      </c>
    </row>
    <row r="336" spans="1:7" x14ac:dyDescent="0.25">
      <c r="A336">
        <v>198392</v>
      </c>
      <c r="B336">
        <v>797</v>
      </c>
      <c r="C336">
        <v>95528</v>
      </c>
      <c r="D336">
        <v>2.0552400000000002E-2</v>
      </c>
      <c r="E336">
        <v>0.90825</v>
      </c>
      <c r="F336" t="s">
        <v>203</v>
      </c>
      <c r="G336" t="s">
        <v>109</v>
      </c>
    </row>
    <row r="337" spans="1:7" x14ac:dyDescent="0.25">
      <c r="A337">
        <v>198393</v>
      </c>
      <c r="B337">
        <v>694</v>
      </c>
      <c r="C337">
        <v>95528</v>
      </c>
      <c r="D337">
        <v>11.366099999999999</v>
      </c>
      <c r="E337">
        <v>0.101205</v>
      </c>
      <c r="F337" t="s">
        <v>203</v>
      </c>
      <c r="G337" t="s">
        <v>72</v>
      </c>
    </row>
    <row r="338" spans="1:7" x14ac:dyDescent="0.25">
      <c r="A338">
        <v>198394</v>
      </c>
      <c r="B338">
        <v>292</v>
      </c>
      <c r="C338">
        <v>95528</v>
      </c>
      <c r="D338">
        <v>4.4530199999999995</v>
      </c>
      <c r="E338">
        <v>5.4495000000000009E-2</v>
      </c>
      <c r="F338" t="s">
        <v>203</v>
      </c>
      <c r="G338" t="s">
        <v>72</v>
      </c>
    </row>
    <row r="339" spans="1:7" x14ac:dyDescent="0.25">
      <c r="A339">
        <v>198395</v>
      </c>
      <c r="B339">
        <v>329</v>
      </c>
      <c r="C339">
        <v>95528</v>
      </c>
      <c r="D339">
        <v>14.272499999999999</v>
      </c>
      <c r="E339">
        <v>3.5811000000000003E-2</v>
      </c>
      <c r="F339" t="s">
        <v>203</v>
      </c>
      <c r="G339" t="s">
        <v>72</v>
      </c>
    </row>
    <row r="340" spans="1:7" x14ac:dyDescent="0.25">
      <c r="A340">
        <v>198396</v>
      </c>
      <c r="B340">
        <v>715</v>
      </c>
      <c r="C340">
        <v>95528</v>
      </c>
      <c r="D340">
        <v>0.80445</v>
      </c>
      <c r="E340">
        <v>5.9684999999999998E-3</v>
      </c>
      <c r="F340" t="s">
        <v>203</v>
      </c>
      <c r="G340" t="s">
        <v>72</v>
      </c>
    </row>
    <row r="341" spans="1:7" x14ac:dyDescent="0.25">
      <c r="A341">
        <v>198397</v>
      </c>
      <c r="B341">
        <v>488</v>
      </c>
      <c r="C341">
        <v>95528</v>
      </c>
      <c r="D341">
        <v>4.6969500000000002</v>
      </c>
      <c r="E341">
        <v>2.0137200000000001E-2</v>
      </c>
      <c r="F341" t="s">
        <v>203</v>
      </c>
      <c r="G341" t="s">
        <v>72</v>
      </c>
    </row>
    <row r="342" spans="1:7" x14ac:dyDescent="0.25">
      <c r="A342">
        <v>198398</v>
      </c>
      <c r="B342">
        <v>380</v>
      </c>
      <c r="C342">
        <v>95528</v>
      </c>
      <c r="D342">
        <v>1.0535700000000002E-2</v>
      </c>
      <c r="E342">
        <v>7.6812000000000007E-4</v>
      </c>
      <c r="F342" t="s">
        <v>203</v>
      </c>
      <c r="G342" t="s">
        <v>108</v>
      </c>
    </row>
    <row r="343" spans="1:7" x14ac:dyDescent="0.25">
      <c r="A343">
        <v>198399</v>
      </c>
      <c r="B343">
        <v>300</v>
      </c>
      <c r="C343">
        <v>95528</v>
      </c>
      <c r="D343">
        <v>3.7990800000000005E-2</v>
      </c>
      <c r="E343">
        <v>2.8493099999999999E-3</v>
      </c>
      <c r="F343" t="s">
        <v>203</v>
      </c>
      <c r="G343" t="s">
        <v>108</v>
      </c>
    </row>
    <row r="344" spans="1:7" x14ac:dyDescent="0.25">
      <c r="A344">
        <v>198400</v>
      </c>
      <c r="B344">
        <v>520</v>
      </c>
      <c r="C344">
        <v>95528</v>
      </c>
      <c r="D344">
        <v>3.6589499999999997E-2</v>
      </c>
      <c r="E344">
        <v>3.0257700000000001E-3</v>
      </c>
      <c r="F344" t="s">
        <v>203</v>
      </c>
      <c r="G344" t="s">
        <v>108</v>
      </c>
    </row>
    <row r="345" spans="1:7" x14ac:dyDescent="0.25">
      <c r="A345">
        <v>198401</v>
      </c>
      <c r="B345">
        <v>1599</v>
      </c>
      <c r="C345">
        <v>95528</v>
      </c>
      <c r="D345">
        <v>2.1279E-4</v>
      </c>
      <c r="E345">
        <v>5.5014000000000007E-4</v>
      </c>
      <c r="F345" t="s">
        <v>203</v>
      </c>
      <c r="G345" t="s">
        <v>106</v>
      </c>
    </row>
    <row r="346" spans="1:7" x14ac:dyDescent="0.25">
      <c r="A346">
        <v>198402</v>
      </c>
      <c r="B346">
        <v>1600</v>
      </c>
      <c r="C346">
        <v>95528</v>
      </c>
      <c r="D346">
        <v>7.3698000000000014E-4</v>
      </c>
      <c r="E346">
        <v>2.5534800000000002E-4</v>
      </c>
      <c r="F346" t="s">
        <v>203</v>
      </c>
      <c r="G346" t="s">
        <v>106</v>
      </c>
    </row>
    <row r="347" spans="1:7" x14ac:dyDescent="0.25">
      <c r="A347">
        <v>198403</v>
      </c>
      <c r="B347">
        <v>1601</v>
      </c>
      <c r="C347">
        <v>95528</v>
      </c>
      <c r="D347">
        <v>9.1863000000000003E-4</v>
      </c>
      <c r="E347">
        <v>2.98425E-4</v>
      </c>
      <c r="F347" t="s">
        <v>203</v>
      </c>
      <c r="G347" t="s">
        <v>106</v>
      </c>
    </row>
    <row r="348" spans="1:7" x14ac:dyDescent="0.25">
      <c r="A348">
        <v>198404</v>
      </c>
      <c r="B348">
        <v>1602</v>
      </c>
      <c r="C348">
        <v>95528</v>
      </c>
      <c r="D348">
        <v>6.6432000000000004E-4</v>
      </c>
      <c r="E348">
        <v>1.2819299999999999E-3</v>
      </c>
      <c r="F348" t="s">
        <v>203</v>
      </c>
      <c r="G348" t="s">
        <v>106</v>
      </c>
    </row>
    <row r="349" spans="1:7" x14ac:dyDescent="0.25">
      <c r="A349">
        <v>198405</v>
      </c>
      <c r="B349">
        <v>1603</v>
      </c>
      <c r="C349">
        <v>95528</v>
      </c>
      <c r="D349">
        <v>2.2680299999999999E-3</v>
      </c>
      <c r="E349">
        <v>1.05357E-3</v>
      </c>
      <c r="F349" t="s">
        <v>203</v>
      </c>
      <c r="G349" t="s">
        <v>106</v>
      </c>
    </row>
    <row r="350" spans="1:7" x14ac:dyDescent="0.25">
      <c r="A350">
        <v>198406</v>
      </c>
      <c r="B350">
        <v>1604</v>
      </c>
      <c r="C350">
        <v>95528</v>
      </c>
      <c r="D350">
        <v>0</v>
      </c>
      <c r="E350">
        <v>2.1175199999999999E-3</v>
      </c>
      <c r="F350" t="s">
        <v>203</v>
      </c>
      <c r="G350" t="s">
        <v>106</v>
      </c>
    </row>
    <row r="351" spans="1:7" x14ac:dyDescent="0.25">
      <c r="A351">
        <v>198407</v>
      </c>
      <c r="B351">
        <v>1605</v>
      </c>
      <c r="C351">
        <v>95528</v>
      </c>
      <c r="D351">
        <v>0</v>
      </c>
      <c r="E351">
        <v>1.18851E-3</v>
      </c>
      <c r="F351" t="s">
        <v>203</v>
      </c>
      <c r="G351" t="s">
        <v>106</v>
      </c>
    </row>
    <row r="352" spans="1:7" x14ac:dyDescent="0.25">
      <c r="A352">
        <v>198408</v>
      </c>
      <c r="B352">
        <v>1606</v>
      </c>
      <c r="C352">
        <v>95528</v>
      </c>
      <c r="D352">
        <v>0</v>
      </c>
      <c r="E352">
        <v>1.3182599999999999E-3</v>
      </c>
      <c r="F352" t="s">
        <v>203</v>
      </c>
      <c r="G352" t="s">
        <v>106</v>
      </c>
    </row>
    <row r="353" spans="1:7" x14ac:dyDescent="0.25">
      <c r="A353">
        <v>198409</v>
      </c>
      <c r="B353">
        <v>1607</v>
      </c>
      <c r="C353">
        <v>95528</v>
      </c>
      <c r="D353">
        <v>0</v>
      </c>
      <c r="E353">
        <v>1.8009300000000001E-3</v>
      </c>
      <c r="F353" t="s">
        <v>203</v>
      </c>
      <c r="G353" t="s">
        <v>106</v>
      </c>
    </row>
    <row r="354" spans="1:7" x14ac:dyDescent="0.25">
      <c r="A354">
        <v>198410</v>
      </c>
      <c r="B354">
        <v>1608</v>
      </c>
      <c r="C354">
        <v>95528</v>
      </c>
      <c r="D354">
        <v>0</v>
      </c>
      <c r="E354">
        <v>1.8009300000000001E-3</v>
      </c>
      <c r="F354" t="s">
        <v>203</v>
      </c>
      <c r="G354" t="s">
        <v>106</v>
      </c>
    </row>
    <row r="355" spans="1:7" x14ac:dyDescent="0.25">
      <c r="A355">
        <v>198411</v>
      </c>
      <c r="B355">
        <v>1647</v>
      </c>
      <c r="C355">
        <v>95528</v>
      </c>
      <c r="D355">
        <v>0</v>
      </c>
      <c r="E355">
        <v>8.2521000000000005E-4</v>
      </c>
      <c r="F355" t="s">
        <v>203</v>
      </c>
      <c r="G355" t="s">
        <v>106</v>
      </c>
    </row>
    <row r="356" spans="1:7" x14ac:dyDescent="0.25">
      <c r="A356">
        <v>198412</v>
      </c>
      <c r="B356">
        <v>2364</v>
      </c>
      <c r="C356">
        <v>95528</v>
      </c>
      <c r="D356">
        <v>0</v>
      </c>
      <c r="E356">
        <v>1.0950900000000001E-4</v>
      </c>
      <c r="F356" t="s">
        <v>203</v>
      </c>
      <c r="G356" t="s">
        <v>106</v>
      </c>
    </row>
    <row r="357" spans="1:7" x14ac:dyDescent="0.25">
      <c r="A357">
        <v>198413</v>
      </c>
      <c r="B357">
        <v>955</v>
      </c>
      <c r="C357">
        <v>95528</v>
      </c>
      <c r="D357">
        <v>0</v>
      </c>
      <c r="E357">
        <v>5.1900000000000008E-8</v>
      </c>
      <c r="F357" t="s">
        <v>203</v>
      </c>
      <c r="G357" t="s">
        <v>106</v>
      </c>
    </row>
    <row r="358" spans="1:7" x14ac:dyDescent="0.25">
      <c r="A358">
        <v>198414</v>
      </c>
      <c r="B358">
        <v>1066</v>
      </c>
      <c r="C358">
        <v>95528</v>
      </c>
      <c r="D358">
        <v>0</v>
      </c>
      <c r="E358">
        <v>5.1900000000000008E-8</v>
      </c>
      <c r="F358" t="s">
        <v>203</v>
      </c>
      <c r="G358" t="s">
        <v>106</v>
      </c>
    </row>
    <row r="359" spans="1:7" x14ac:dyDescent="0.25">
      <c r="A359">
        <v>198415</v>
      </c>
      <c r="B359">
        <v>1724</v>
      </c>
      <c r="C359">
        <v>95528</v>
      </c>
      <c r="D359">
        <v>0</v>
      </c>
      <c r="E359">
        <v>1.2975000000000001E-4</v>
      </c>
      <c r="F359" t="s">
        <v>203</v>
      </c>
      <c r="G359" t="s">
        <v>106</v>
      </c>
    </row>
    <row r="360" spans="1:7" x14ac:dyDescent="0.25">
      <c r="A360">
        <v>198416</v>
      </c>
      <c r="B360">
        <v>1392</v>
      </c>
      <c r="C360">
        <v>95528</v>
      </c>
      <c r="D360">
        <v>0</v>
      </c>
      <c r="E360">
        <v>5.1900000000000008E-8</v>
      </c>
      <c r="F360" t="s">
        <v>203</v>
      </c>
      <c r="G360" t="s">
        <v>106</v>
      </c>
    </row>
    <row r="361" spans="1:7" x14ac:dyDescent="0.25">
      <c r="A361">
        <v>198417</v>
      </c>
      <c r="B361">
        <v>1726</v>
      </c>
      <c r="C361">
        <v>95528</v>
      </c>
      <c r="D361">
        <v>0</v>
      </c>
      <c r="E361">
        <v>1.2975000000000001E-4</v>
      </c>
      <c r="F361" t="s">
        <v>203</v>
      </c>
      <c r="G361" t="s">
        <v>106</v>
      </c>
    </row>
    <row r="362" spans="1:7" x14ac:dyDescent="0.25">
      <c r="A362">
        <v>198418</v>
      </c>
      <c r="B362">
        <v>2649</v>
      </c>
      <c r="C362">
        <v>95528</v>
      </c>
      <c r="D362">
        <v>0</v>
      </c>
      <c r="E362">
        <v>5.1900000000000008E-8</v>
      </c>
      <c r="F362" t="s">
        <v>203</v>
      </c>
      <c r="G362" t="s">
        <v>106</v>
      </c>
    </row>
    <row r="363" spans="1:7" x14ac:dyDescent="0.25">
      <c r="A363">
        <v>198419</v>
      </c>
      <c r="B363">
        <v>2660</v>
      </c>
      <c r="C363">
        <v>95528</v>
      </c>
      <c r="D363">
        <v>0</v>
      </c>
      <c r="E363">
        <v>3.43059E-4</v>
      </c>
      <c r="F363" t="s">
        <v>203</v>
      </c>
      <c r="G363" t="s">
        <v>106</v>
      </c>
    </row>
    <row r="364" spans="1:7" x14ac:dyDescent="0.25">
      <c r="A364">
        <v>198420</v>
      </c>
      <c r="B364">
        <v>1171</v>
      </c>
      <c r="C364">
        <v>95528</v>
      </c>
      <c r="D364">
        <v>0</v>
      </c>
      <c r="E364">
        <v>3.1918500000000004E-4</v>
      </c>
      <c r="F364" t="s">
        <v>203</v>
      </c>
      <c r="G364" t="s">
        <v>106</v>
      </c>
    </row>
    <row r="365" spans="1:7" x14ac:dyDescent="0.25">
      <c r="A365">
        <v>198421</v>
      </c>
      <c r="B365">
        <v>857</v>
      </c>
      <c r="C365">
        <v>95528</v>
      </c>
      <c r="D365">
        <v>0</v>
      </c>
      <c r="E365">
        <v>1.2352199999999999E-4</v>
      </c>
      <c r="F365" t="s">
        <v>203</v>
      </c>
      <c r="G365" t="s">
        <v>106</v>
      </c>
    </row>
    <row r="366" spans="1:7" x14ac:dyDescent="0.25">
      <c r="A366">
        <v>198422</v>
      </c>
      <c r="B366">
        <v>884</v>
      </c>
      <c r="C366">
        <v>95528</v>
      </c>
      <c r="D366">
        <v>0</v>
      </c>
      <c r="E366">
        <v>6.4875000000000005E-5</v>
      </c>
      <c r="F366" t="s">
        <v>203</v>
      </c>
      <c r="G366" t="s">
        <v>106</v>
      </c>
    </row>
    <row r="367" spans="1:7" x14ac:dyDescent="0.25">
      <c r="A367">
        <v>198423</v>
      </c>
      <c r="B367">
        <v>858</v>
      </c>
      <c r="C367">
        <v>95528</v>
      </c>
      <c r="D367">
        <v>1.3338299999999999E-5</v>
      </c>
      <c r="E367">
        <v>9.4977000000000009E-5</v>
      </c>
      <c r="F367" t="s">
        <v>203</v>
      </c>
      <c r="G367" t="s">
        <v>106</v>
      </c>
    </row>
    <row r="368" spans="1:7" x14ac:dyDescent="0.25">
      <c r="A368">
        <v>198424</v>
      </c>
      <c r="B368">
        <v>2668</v>
      </c>
      <c r="C368">
        <v>95528</v>
      </c>
      <c r="D368">
        <v>0</v>
      </c>
      <c r="E368">
        <v>-99</v>
      </c>
      <c r="F368" t="s">
        <v>159</v>
      </c>
      <c r="G368" t="s">
        <v>64</v>
      </c>
    </row>
    <row r="369" spans="1:7" x14ac:dyDescent="0.25">
      <c r="A369">
        <v>198425</v>
      </c>
      <c r="B369">
        <v>2669</v>
      </c>
      <c r="C369">
        <v>95528</v>
      </c>
      <c r="D369">
        <v>2.0760000000000001</v>
      </c>
      <c r="E369">
        <v>-99</v>
      </c>
      <c r="F369" t="s">
        <v>159</v>
      </c>
      <c r="G369" t="s">
        <v>64</v>
      </c>
    </row>
    <row r="370" spans="1:7" x14ac:dyDescent="0.25">
      <c r="A370">
        <v>198426</v>
      </c>
      <c r="B370">
        <v>2670</v>
      </c>
      <c r="C370">
        <v>95528</v>
      </c>
      <c r="D370">
        <v>24.830479631999999</v>
      </c>
      <c r="E370">
        <v>-99</v>
      </c>
      <c r="F370" t="s">
        <v>159</v>
      </c>
      <c r="G370" t="s">
        <v>64</v>
      </c>
    </row>
    <row r="371" spans="1:7" x14ac:dyDescent="0.25">
      <c r="A371">
        <v>198427</v>
      </c>
      <c r="B371">
        <v>2671</v>
      </c>
      <c r="C371">
        <v>95528</v>
      </c>
      <c r="D371">
        <v>32.204831968000001</v>
      </c>
      <c r="E371">
        <v>-99</v>
      </c>
      <c r="F371" t="s">
        <v>159</v>
      </c>
      <c r="G371" t="s">
        <v>64</v>
      </c>
    </row>
    <row r="372" spans="1:7" x14ac:dyDescent="0.25">
      <c r="A372">
        <v>198428</v>
      </c>
      <c r="B372">
        <v>626</v>
      </c>
      <c r="C372">
        <v>95529</v>
      </c>
      <c r="D372">
        <v>8.3000000000000007</v>
      </c>
      <c r="E372">
        <v>5.29</v>
      </c>
      <c r="F372" t="s">
        <v>203</v>
      </c>
      <c r="G372" t="s">
        <v>109</v>
      </c>
    </row>
    <row r="373" spans="1:7" x14ac:dyDescent="0.25">
      <c r="A373">
        <v>198429</v>
      </c>
      <c r="B373">
        <v>797</v>
      </c>
      <c r="C373">
        <v>95529</v>
      </c>
      <c r="D373">
        <v>0</v>
      </c>
      <c r="E373">
        <v>4.5650000000000004</v>
      </c>
      <c r="F373" t="s">
        <v>203</v>
      </c>
      <c r="G373" t="s">
        <v>109</v>
      </c>
    </row>
    <row r="374" spans="1:7" x14ac:dyDescent="0.25">
      <c r="A374">
        <v>198430</v>
      </c>
      <c r="B374">
        <v>694</v>
      </c>
      <c r="C374">
        <v>95529</v>
      </c>
      <c r="D374">
        <v>17.098000000000003</v>
      </c>
      <c r="E374">
        <v>0.28552</v>
      </c>
      <c r="F374" t="s">
        <v>203</v>
      </c>
      <c r="G374" t="s">
        <v>72</v>
      </c>
    </row>
    <row r="375" spans="1:7" x14ac:dyDescent="0.25">
      <c r="A375">
        <v>198431</v>
      </c>
      <c r="B375">
        <v>292</v>
      </c>
      <c r="C375">
        <v>95529</v>
      </c>
      <c r="D375">
        <v>6.5404</v>
      </c>
      <c r="E375">
        <v>0.20335</v>
      </c>
      <c r="F375" t="s">
        <v>203</v>
      </c>
      <c r="G375" t="s">
        <v>72</v>
      </c>
    </row>
    <row r="376" spans="1:7" x14ac:dyDescent="0.25">
      <c r="A376">
        <v>198432</v>
      </c>
      <c r="B376">
        <v>329</v>
      </c>
      <c r="C376">
        <v>95529</v>
      </c>
      <c r="D376">
        <v>6.5487000000000002</v>
      </c>
      <c r="E376">
        <v>5.4531000000000003E-2</v>
      </c>
      <c r="F376" t="s">
        <v>203</v>
      </c>
      <c r="G376" t="s">
        <v>72</v>
      </c>
    </row>
    <row r="377" spans="1:7" x14ac:dyDescent="0.25">
      <c r="A377">
        <v>198433</v>
      </c>
      <c r="B377">
        <v>715</v>
      </c>
      <c r="C377">
        <v>95529</v>
      </c>
      <c r="D377">
        <v>4.4737000000000009</v>
      </c>
      <c r="E377">
        <v>3.3947000000000005E-2</v>
      </c>
      <c r="F377" t="s">
        <v>203</v>
      </c>
      <c r="G377" t="s">
        <v>72</v>
      </c>
    </row>
    <row r="378" spans="1:7" x14ac:dyDescent="0.25">
      <c r="A378">
        <v>198434</v>
      </c>
      <c r="B378">
        <v>488</v>
      </c>
      <c r="C378">
        <v>95529</v>
      </c>
      <c r="D378">
        <v>7.1877999999999993</v>
      </c>
      <c r="E378">
        <v>7.8268999999999991E-2</v>
      </c>
      <c r="F378" t="s">
        <v>203</v>
      </c>
      <c r="G378" t="s">
        <v>72</v>
      </c>
    </row>
    <row r="379" spans="1:7" x14ac:dyDescent="0.25">
      <c r="A379">
        <v>198435</v>
      </c>
      <c r="B379">
        <v>380</v>
      </c>
      <c r="C379">
        <v>95529</v>
      </c>
      <c r="D379">
        <v>0.42413000000000001</v>
      </c>
      <c r="E379">
        <v>2.324E-2</v>
      </c>
      <c r="F379" t="s">
        <v>203</v>
      </c>
      <c r="G379" t="s">
        <v>108</v>
      </c>
    </row>
    <row r="380" spans="1:7" x14ac:dyDescent="0.25">
      <c r="A380">
        <v>198436</v>
      </c>
      <c r="B380">
        <v>300</v>
      </c>
      <c r="C380">
        <v>95529</v>
      </c>
      <c r="D380">
        <v>8.3000000000000002E-8</v>
      </c>
      <c r="E380">
        <v>2.6726000000000007E-3</v>
      </c>
      <c r="F380" t="s">
        <v>203</v>
      </c>
      <c r="G380" t="s">
        <v>108</v>
      </c>
    </row>
    <row r="381" spans="1:7" x14ac:dyDescent="0.25">
      <c r="A381">
        <v>198437</v>
      </c>
      <c r="B381">
        <v>520</v>
      </c>
      <c r="C381">
        <v>95529</v>
      </c>
      <c r="D381">
        <v>8.3000000000000002E-8</v>
      </c>
      <c r="E381">
        <v>3.0876000000000002E-3</v>
      </c>
      <c r="F381" t="s">
        <v>203</v>
      </c>
      <c r="G381" t="s">
        <v>108</v>
      </c>
    </row>
    <row r="382" spans="1:7" x14ac:dyDescent="0.25">
      <c r="A382">
        <v>198438</v>
      </c>
      <c r="B382">
        <v>1599</v>
      </c>
      <c r="C382">
        <v>95529</v>
      </c>
      <c r="D382">
        <v>0</v>
      </c>
      <c r="E382">
        <v>3.2038000000000001E-3</v>
      </c>
      <c r="F382" t="s">
        <v>203</v>
      </c>
      <c r="G382" t="s">
        <v>106</v>
      </c>
    </row>
    <row r="383" spans="1:7" x14ac:dyDescent="0.25">
      <c r="A383">
        <v>198439</v>
      </c>
      <c r="B383">
        <v>1600</v>
      </c>
      <c r="C383">
        <v>95529</v>
      </c>
      <c r="D383">
        <v>1.9920000000000003E-3</v>
      </c>
      <c r="E383">
        <v>1.2533000000000002E-3</v>
      </c>
      <c r="F383" t="s">
        <v>203</v>
      </c>
      <c r="G383" t="s">
        <v>106</v>
      </c>
    </row>
    <row r="384" spans="1:7" x14ac:dyDescent="0.25">
      <c r="A384">
        <v>198440</v>
      </c>
      <c r="B384">
        <v>1601</v>
      </c>
      <c r="C384">
        <v>95529</v>
      </c>
      <c r="D384">
        <v>3.4113000000000004E-3</v>
      </c>
      <c r="E384">
        <v>1.4774E-3</v>
      </c>
      <c r="F384" t="s">
        <v>203</v>
      </c>
      <c r="G384" t="s">
        <v>106</v>
      </c>
    </row>
    <row r="385" spans="1:7" x14ac:dyDescent="0.25">
      <c r="A385">
        <v>198441</v>
      </c>
      <c r="B385">
        <v>1602</v>
      </c>
      <c r="C385">
        <v>95529</v>
      </c>
      <c r="D385">
        <v>9.9600000000000001E-3</v>
      </c>
      <c r="E385">
        <v>8.1257000000000013E-3</v>
      </c>
      <c r="F385" t="s">
        <v>203</v>
      </c>
      <c r="G385" t="s">
        <v>106</v>
      </c>
    </row>
    <row r="386" spans="1:7" x14ac:dyDescent="0.25">
      <c r="A386">
        <v>198442</v>
      </c>
      <c r="B386">
        <v>1603</v>
      </c>
      <c r="C386">
        <v>95529</v>
      </c>
      <c r="D386">
        <v>3.8760999999999997E-2</v>
      </c>
      <c r="E386">
        <v>1.0209000000000001E-2</v>
      </c>
      <c r="F386" t="s">
        <v>203</v>
      </c>
      <c r="G386" t="s">
        <v>106</v>
      </c>
    </row>
    <row r="387" spans="1:7" x14ac:dyDescent="0.25">
      <c r="A387">
        <v>198443</v>
      </c>
      <c r="B387">
        <v>1604</v>
      </c>
      <c r="C387">
        <v>95529</v>
      </c>
      <c r="D387">
        <v>1.8509000000000005E-2</v>
      </c>
      <c r="E387">
        <v>1.3611999999999999E-2</v>
      </c>
      <c r="F387" t="s">
        <v>203</v>
      </c>
      <c r="G387" t="s">
        <v>106</v>
      </c>
    </row>
    <row r="388" spans="1:7" x14ac:dyDescent="0.25">
      <c r="A388">
        <v>198444</v>
      </c>
      <c r="B388">
        <v>1605</v>
      </c>
      <c r="C388">
        <v>95529</v>
      </c>
      <c r="D388">
        <v>3.6603E-3</v>
      </c>
      <c r="E388">
        <v>7.3206E-3</v>
      </c>
      <c r="F388" t="s">
        <v>203</v>
      </c>
      <c r="G388" t="s">
        <v>106</v>
      </c>
    </row>
    <row r="389" spans="1:7" x14ac:dyDescent="0.25">
      <c r="A389">
        <v>198445</v>
      </c>
      <c r="B389">
        <v>1606</v>
      </c>
      <c r="C389">
        <v>95529</v>
      </c>
      <c r="D389">
        <v>2.2742000000000001E-3</v>
      </c>
      <c r="E389">
        <v>7.9430999999999998E-3</v>
      </c>
      <c r="F389" t="s">
        <v>203</v>
      </c>
      <c r="G389" t="s">
        <v>106</v>
      </c>
    </row>
    <row r="390" spans="1:7" x14ac:dyDescent="0.25">
      <c r="A390">
        <v>198446</v>
      </c>
      <c r="B390">
        <v>1607</v>
      </c>
      <c r="C390">
        <v>95529</v>
      </c>
      <c r="D390">
        <v>0</v>
      </c>
      <c r="E390">
        <v>1.0624000000000001E-2</v>
      </c>
      <c r="F390" t="s">
        <v>203</v>
      </c>
      <c r="G390" t="s">
        <v>106</v>
      </c>
    </row>
    <row r="391" spans="1:7" x14ac:dyDescent="0.25">
      <c r="A391">
        <v>198447</v>
      </c>
      <c r="B391">
        <v>1608</v>
      </c>
      <c r="C391">
        <v>95529</v>
      </c>
      <c r="D391">
        <v>0</v>
      </c>
      <c r="E391">
        <v>1.0624000000000001E-2</v>
      </c>
      <c r="F391" t="s">
        <v>203</v>
      </c>
      <c r="G391" t="s">
        <v>106</v>
      </c>
    </row>
    <row r="392" spans="1:7" x14ac:dyDescent="0.25">
      <c r="A392">
        <v>198448</v>
      </c>
      <c r="B392">
        <v>1647</v>
      </c>
      <c r="C392">
        <v>95529</v>
      </c>
      <c r="D392">
        <v>0</v>
      </c>
      <c r="E392">
        <v>4.8804E-3</v>
      </c>
      <c r="F392" t="s">
        <v>203</v>
      </c>
      <c r="G392" t="s">
        <v>106</v>
      </c>
    </row>
    <row r="393" spans="1:7" x14ac:dyDescent="0.25">
      <c r="A393">
        <v>198449</v>
      </c>
      <c r="B393">
        <v>2364</v>
      </c>
      <c r="C393">
        <v>95529</v>
      </c>
      <c r="D393">
        <v>0</v>
      </c>
      <c r="E393">
        <v>7.5862E-4</v>
      </c>
      <c r="F393" t="s">
        <v>203</v>
      </c>
      <c r="G393" t="s">
        <v>106</v>
      </c>
    </row>
    <row r="394" spans="1:7" x14ac:dyDescent="0.25">
      <c r="A394">
        <v>198450</v>
      </c>
      <c r="B394">
        <v>955</v>
      </c>
      <c r="C394">
        <v>95529</v>
      </c>
      <c r="D394">
        <v>0</v>
      </c>
      <c r="E394">
        <v>8.3000000000000002E-8</v>
      </c>
      <c r="F394" t="s">
        <v>203</v>
      </c>
      <c r="G394" t="s">
        <v>106</v>
      </c>
    </row>
    <row r="395" spans="1:7" x14ac:dyDescent="0.25">
      <c r="A395">
        <v>198451</v>
      </c>
      <c r="B395">
        <v>1066</v>
      </c>
      <c r="C395">
        <v>95529</v>
      </c>
      <c r="D395">
        <v>0</v>
      </c>
      <c r="E395">
        <v>8.3000000000000002E-8</v>
      </c>
      <c r="F395" t="s">
        <v>203</v>
      </c>
      <c r="G395" t="s">
        <v>106</v>
      </c>
    </row>
    <row r="396" spans="1:7" x14ac:dyDescent="0.25">
      <c r="A396">
        <v>198452</v>
      </c>
      <c r="B396">
        <v>1724</v>
      </c>
      <c r="C396">
        <v>95529</v>
      </c>
      <c r="D396">
        <v>0</v>
      </c>
      <c r="E396">
        <v>7.6608999999999998E-4</v>
      </c>
      <c r="F396" t="s">
        <v>203</v>
      </c>
      <c r="G396" t="s">
        <v>106</v>
      </c>
    </row>
    <row r="397" spans="1:7" x14ac:dyDescent="0.25">
      <c r="A397">
        <v>198453</v>
      </c>
      <c r="B397">
        <v>1392</v>
      </c>
      <c r="C397">
        <v>95529</v>
      </c>
      <c r="D397">
        <v>0</v>
      </c>
      <c r="E397">
        <v>8.3000000000000002E-8</v>
      </c>
      <c r="F397" t="s">
        <v>203</v>
      </c>
      <c r="G397" t="s">
        <v>106</v>
      </c>
    </row>
    <row r="398" spans="1:7" x14ac:dyDescent="0.25">
      <c r="A398">
        <v>198454</v>
      </c>
      <c r="B398">
        <v>1726</v>
      </c>
      <c r="C398">
        <v>95529</v>
      </c>
      <c r="D398">
        <v>5.7851000000000007E-4</v>
      </c>
      <c r="E398">
        <v>7.7521999999999997E-4</v>
      </c>
      <c r="F398" t="s">
        <v>203</v>
      </c>
      <c r="G398" t="s">
        <v>106</v>
      </c>
    </row>
    <row r="399" spans="1:7" x14ac:dyDescent="0.25">
      <c r="A399">
        <v>198455</v>
      </c>
      <c r="B399">
        <v>2649</v>
      </c>
      <c r="C399">
        <v>95529</v>
      </c>
      <c r="D399">
        <v>0</v>
      </c>
      <c r="E399">
        <v>8.3000000000000002E-8</v>
      </c>
      <c r="F399" t="s">
        <v>203</v>
      </c>
      <c r="G399" t="s">
        <v>106</v>
      </c>
    </row>
    <row r="400" spans="1:7" x14ac:dyDescent="0.25">
      <c r="A400">
        <v>198456</v>
      </c>
      <c r="B400">
        <v>2660</v>
      </c>
      <c r="C400">
        <v>95529</v>
      </c>
      <c r="D400">
        <v>7.7439000000000002E-4</v>
      </c>
      <c r="E400">
        <v>2.1081999999999997E-3</v>
      </c>
      <c r="F400" t="s">
        <v>203</v>
      </c>
      <c r="G400" t="s">
        <v>106</v>
      </c>
    </row>
    <row r="401" spans="1:7" x14ac:dyDescent="0.25">
      <c r="A401">
        <v>198457</v>
      </c>
      <c r="B401">
        <v>1171</v>
      </c>
      <c r="C401">
        <v>95529</v>
      </c>
      <c r="D401">
        <v>7.3870000000000001E-4</v>
      </c>
      <c r="E401">
        <v>1.9670999999999998E-3</v>
      </c>
      <c r="F401" t="s">
        <v>203</v>
      </c>
      <c r="G401" t="s">
        <v>106</v>
      </c>
    </row>
    <row r="402" spans="1:7" x14ac:dyDescent="0.25">
      <c r="A402">
        <v>198458</v>
      </c>
      <c r="B402">
        <v>857</v>
      </c>
      <c r="C402">
        <v>95529</v>
      </c>
      <c r="D402">
        <v>1.1620000000000001E-4</v>
      </c>
      <c r="E402">
        <v>7.6360000000000013E-4</v>
      </c>
      <c r="F402" t="s">
        <v>203</v>
      </c>
      <c r="G402" t="s">
        <v>106</v>
      </c>
    </row>
    <row r="403" spans="1:7" x14ac:dyDescent="0.25">
      <c r="A403">
        <v>198459</v>
      </c>
      <c r="B403">
        <v>884</v>
      </c>
      <c r="C403">
        <v>95529</v>
      </c>
      <c r="D403">
        <v>0</v>
      </c>
      <c r="E403">
        <v>3.8345999999999996E-4</v>
      </c>
      <c r="F403" t="s">
        <v>203</v>
      </c>
      <c r="G403" t="s">
        <v>106</v>
      </c>
    </row>
    <row r="404" spans="1:7" x14ac:dyDescent="0.25">
      <c r="A404">
        <v>198460</v>
      </c>
      <c r="B404">
        <v>858</v>
      </c>
      <c r="C404">
        <v>95529</v>
      </c>
      <c r="D404">
        <v>7.8518000000000001E-4</v>
      </c>
      <c r="E404">
        <v>6.5819000000000001E-4</v>
      </c>
      <c r="F404" t="s">
        <v>203</v>
      </c>
      <c r="G404" t="s">
        <v>106</v>
      </c>
    </row>
    <row r="405" spans="1:7" x14ac:dyDescent="0.25">
      <c r="A405">
        <v>198461</v>
      </c>
      <c r="B405">
        <v>2668</v>
      </c>
      <c r="C405">
        <v>95529</v>
      </c>
      <c r="D405">
        <v>0</v>
      </c>
      <c r="E405">
        <v>-99</v>
      </c>
      <c r="F405" t="s">
        <v>159</v>
      </c>
      <c r="G405" t="s">
        <v>64</v>
      </c>
    </row>
    <row r="406" spans="1:7" x14ac:dyDescent="0.25">
      <c r="A406">
        <v>198462</v>
      </c>
      <c r="B406">
        <v>2669</v>
      </c>
      <c r="C406">
        <v>95529</v>
      </c>
      <c r="D406">
        <v>3.32</v>
      </c>
      <c r="E406">
        <v>-99</v>
      </c>
      <c r="F406" t="s">
        <v>159</v>
      </c>
      <c r="G406" t="s">
        <v>64</v>
      </c>
    </row>
    <row r="407" spans="1:7" x14ac:dyDescent="0.25">
      <c r="A407">
        <v>198463</v>
      </c>
      <c r="B407">
        <v>2670</v>
      </c>
      <c r="C407">
        <v>95529</v>
      </c>
      <c r="D407">
        <v>33.574987379338992</v>
      </c>
      <c r="E407">
        <v>-99</v>
      </c>
      <c r="F407" t="s">
        <v>159</v>
      </c>
      <c r="G407" t="s">
        <v>64</v>
      </c>
    </row>
    <row r="408" spans="1:7" x14ac:dyDescent="0.25">
      <c r="A408">
        <v>198464</v>
      </c>
      <c r="B408">
        <v>2671</v>
      </c>
      <c r="C408">
        <v>95529</v>
      </c>
      <c r="D408">
        <v>12.532282454661004</v>
      </c>
      <c r="E408">
        <v>-99</v>
      </c>
      <c r="F408" t="s">
        <v>159</v>
      </c>
      <c r="G408" t="s">
        <v>64</v>
      </c>
    </row>
    <row r="409" spans="1:7" x14ac:dyDescent="0.25">
      <c r="A409">
        <v>198465</v>
      </c>
      <c r="B409">
        <v>626</v>
      </c>
      <c r="C409">
        <v>95530</v>
      </c>
      <c r="D409">
        <v>4.8899999999999997</v>
      </c>
      <c r="E409">
        <v>4.8099999999999996</v>
      </c>
      <c r="F409" t="s">
        <v>203</v>
      </c>
      <c r="G409" t="s">
        <v>109</v>
      </c>
    </row>
    <row r="410" spans="1:7" x14ac:dyDescent="0.25">
      <c r="A410">
        <v>198466</v>
      </c>
      <c r="B410">
        <v>797</v>
      </c>
      <c r="C410">
        <v>95530</v>
      </c>
      <c r="D410">
        <v>0</v>
      </c>
      <c r="E410">
        <v>4.1320499999999996</v>
      </c>
      <c r="F410" t="s">
        <v>203</v>
      </c>
      <c r="G410" t="s">
        <v>109</v>
      </c>
    </row>
    <row r="411" spans="1:7" x14ac:dyDescent="0.25">
      <c r="A411">
        <v>198467</v>
      </c>
      <c r="B411">
        <v>694</v>
      </c>
      <c r="C411">
        <v>95530</v>
      </c>
      <c r="D411">
        <v>16.723800000000001</v>
      </c>
      <c r="E411">
        <v>0.18875400000000001</v>
      </c>
      <c r="F411" t="s">
        <v>203</v>
      </c>
      <c r="G411" t="s">
        <v>72</v>
      </c>
    </row>
    <row r="412" spans="1:7" x14ac:dyDescent="0.25">
      <c r="A412">
        <v>198468</v>
      </c>
      <c r="B412">
        <v>292</v>
      </c>
      <c r="C412">
        <v>95530</v>
      </c>
      <c r="D412">
        <v>5.7212999999999994</v>
      </c>
      <c r="E412">
        <v>0.11247</v>
      </c>
      <c r="F412" t="s">
        <v>203</v>
      </c>
      <c r="G412" t="s">
        <v>72</v>
      </c>
    </row>
    <row r="413" spans="1:7" x14ac:dyDescent="0.25">
      <c r="A413">
        <v>198469</v>
      </c>
      <c r="B413">
        <v>329</v>
      </c>
      <c r="C413">
        <v>95530</v>
      </c>
      <c r="D413">
        <v>4.6357199999999992</v>
      </c>
      <c r="E413">
        <v>2.87532E-2</v>
      </c>
      <c r="F413" t="s">
        <v>203</v>
      </c>
      <c r="G413" t="s">
        <v>72</v>
      </c>
    </row>
    <row r="414" spans="1:7" x14ac:dyDescent="0.25">
      <c r="A414">
        <v>198470</v>
      </c>
      <c r="B414">
        <v>715</v>
      </c>
      <c r="C414">
        <v>95530</v>
      </c>
      <c r="D414">
        <v>4.8606600000000002</v>
      </c>
      <c r="E414">
        <v>2.2542900000000001E-2</v>
      </c>
      <c r="F414" t="s">
        <v>203</v>
      </c>
      <c r="G414" t="s">
        <v>72</v>
      </c>
    </row>
    <row r="415" spans="1:7" x14ac:dyDescent="0.25">
      <c r="A415">
        <v>198471</v>
      </c>
      <c r="B415">
        <v>488</v>
      </c>
      <c r="C415">
        <v>95530</v>
      </c>
      <c r="D415">
        <v>2.4939</v>
      </c>
      <c r="E415">
        <v>3.6283799999999998E-2</v>
      </c>
      <c r="F415" t="s">
        <v>203</v>
      </c>
      <c r="G415" t="s">
        <v>72</v>
      </c>
    </row>
    <row r="416" spans="1:7" x14ac:dyDescent="0.25">
      <c r="A416">
        <v>198472</v>
      </c>
      <c r="B416">
        <v>380</v>
      </c>
      <c r="C416">
        <v>95530</v>
      </c>
      <c r="D416">
        <v>1.5256800000000001E-2</v>
      </c>
      <c r="E416">
        <v>1.6919399999999999E-3</v>
      </c>
      <c r="F416" t="s">
        <v>203</v>
      </c>
      <c r="G416" t="s">
        <v>108</v>
      </c>
    </row>
    <row r="417" spans="1:7" x14ac:dyDescent="0.25">
      <c r="A417">
        <v>198473</v>
      </c>
      <c r="B417">
        <v>300</v>
      </c>
      <c r="C417">
        <v>95530</v>
      </c>
      <c r="D417">
        <v>4.8899999999999995E-8</v>
      </c>
      <c r="E417">
        <v>2.3520899999999998E-3</v>
      </c>
      <c r="F417" t="s">
        <v>203</v>
      </c>
      <c r="G417" t="s">
        <v>108</v>
      </c>
    </row>
    <row r="418" spans="1:7" x14ac:dyDescent="0.25">
      <c r="A418">
        <v>198474</v>
      </c>
      <c r="B418">
        <v>520</v>
      </c>
      <c r="C418">
        <v>95530</v>
      </c>
      <c r="D418">
        <v>4.8899999999999995E-8</v>
      </c>
      <c r="E418">
        <v>1.5012299999999999E-3</v>
      </c>
      <c r="F418" t="s">
        <v>203</v>
      </c>
      <c r="G418" t="s">
        <v>108</v>
      </c>
    </row>
    <row r="419" spans="1:7" x14ac:dyDescent="0.25">
      <c r="A419">
        <v>198475</v>
      </c>
      <c r="B419">
        <v>1599</v>
      </c>
      <c r="C419">
        <v>95530</v>
      </c>
      <c r="D419">
        <v>2.40588E-3</v>
      </c>
      <c r="E419">
        <v>1.67727E-3</v>
      </c>
      <c r="F419" t="s">
        <v>203</v>
      </c>
      <c r="G419" t="s">
        <v>106</v>
      </c>
    </row>
    <row r="420" spans="1:7" x14ac:dyDescent="0.25">
      <c r="A420">
        <v>198476</v>
      </c>
      <c r="B420">
        <v>1600</v>
      </c>
      <c r="C420">
        <v>95530</v>
      </c>
      <c r="D420">
        <v>1.73106E-3</v>
      </c>
      <c r="E420">
        <v>6.7970999999999993E-4</v>
      </c>
      <c r="F420" t="s">
        <v>203</v>
      </c>
      <c r="G420" t="s">
        <v>106</v>
      </c>
    </row>
    <row r="421" spans="1:7" x14ac:dyDescent="0.25">
      <c r="A421">
        <v>198477</v>
      </c>
      <c r="B421">
        <v>1601</v>
      </c>
      <c r="C421">
        <v>95530</v>
      </c>
      <c r="D421">
        <v>1.9559999999999998E-3</v>
      </c>
      <c r="E421">
        <v>7.5306000000000006E-4</v>
      </c>
      <c r="F421" t="s">
        <v>203</v>
      </c>
      <c r="G421" t="s">
        <v>106</v>
      </c>
    </row>
    <row r="422" spans="1:7" x14ac:dyDescent="0.25">
      <c r="A422">
        <v>198478</v>
      </c>
      <c r="B422">
        <v>1602</v>
      </c>
      <c r="C422">
        <v>95530</v>
      </c>
      <c r="D422">
        <v>1.60392E-2</v>
      </c>
      <c r="E422">
        <v>5.4279000000000003E-3</v>
      </c>
      <c r="F422" t="s">
        <v>203</v>
      </c>
      <c r="G422" t="s">
        <v>106</v>
      </c>
    </row>
    <row r="423" spans="1:7" x14ac:dyDescent="0.25">
      <c r="A423">
        <v>198479</v>
      </c>
      <c r="B423">
        <v>1603</v>
      </c>
      <c r="C423">
        <v>95530</v>
      </c>
      <c r="D423">
        <v>1.52079E-2</v>
      </c>
      <c r="E423">
        <v>4.3227600000000001E-3</v>
      </c>
      <c r="F423" t="s">
        <v>203</v>
      </c>
      <c r="G423" t="s">
        <v>106</v>
      </c>
    </row>
    <row r="424" spans="1:7" x14ac:dyDescent="0.25">
      <c r="A424">
        <v>198480</v>
      </c>
      <c r="B424">
        <v>1604</v>
      </c>
      <c r="C424">
        <v>95530</v>
      </c>
      <c r="D424">
        <v>3.0855900000000005E-3</v>
      </c>
      <c r="E424">
        <v>6.1614E-3</v>
      </c>
      <c r="F424" t="s">
        <v>203</v>
      </c>
      <c r="G424" t="s">
        <v>106</v>
      </c>
    </row>
    <row r="425" spans="1:7" x14ac:dyDescent="0.25">
      <c r="A425">
        <v>198481</v>
      </c>
      <c r="B425">
        <v>1605</v>
      </c>
      <c r="C425">
        <v>95530</v>
      </c>
      <c r="D425">
        <v>1.1931599999999999E-2</v>
      </c>
      <c r="E425">
        <v>4.5330299999999995E-3</v>
      </c>
      <c r="F425" t="s">
        <v>203</v>
      </c>
      <c r="G425" t="s">
        <v>106</v>
      </c>
    </row>
    <row r="426" spans="1:7" x14ac:dyDescent="0.25">
      <c r="A426">
        <v>198482</v>
      </c>
      <c r="B426">
        <v>1606</v>
      </c>
      <c r="C426">
        <v>95530</v>
      </c>
      <c r="D426">
        <v>6.6993E-3</v>
      </c>
      <c r="E426">
        <v>4.1760600000000005E-3</v>
      </c>
      <c r="F426" t="s">
        <v>203</v>
      </c>
      <c r="G426" t="s">
        <v>106</v>
      </c>
    </row>
    <row r="427" spans="1:7" x14ac:dyDescent="0.25">
      <c r="A427">
        <v>198483</v>
      </c>
      <c r="B427">
        <v>1607</v>
      </c>
      <c r="C427">
        <v>95530</v>
      </c>
      <c r="D427">
        <v>0</v>
      </c>
      <c r="E427">
        <v>5.0855999999999991E-3</v>
      </c>
      <c r="F427" t="s">
        <v>203</v>
      </c>
      <c r="G427" t="s">
        <v>106</v>
      </c>
    </row>
    <row r="428" spans="1:7" x14ac:dyDescent="0.25">
      <c r="A428">
        <v>198484</v>
      </c>
      <c r="B428">
        <v>1608</v>
      </c>
      <c r="C428">
        <v>95530</v>
      </c>
      <c r="D428">
        <v>0</v>
      </c>
      <c r="E428">
        <v>5.0855999999999991E-3</v>
      </c>
      <c r="F428" t="s">
        <v>203</v>
      </c>
      <c r="G428" t="s">
        <v>106</v>
      </c>
    </row>
    <row r="429" spans="1:7" x14ac:dyDescent="0.25">
      <c r="A429">
        <v>198485</v>
      </c>
      <c r="B429">
        <v>1647</v>
      </c>
      <c r="C429">
        <v>95530</v>
      </c>
      <c r="D429">
        <v>0</v>
      </c>
      <c r="E429">
        <v>2.3374200000000002E-3</v>
      </c>
      <c r="F429" t="s">
        <v>203</v>
      </c>
      <c r="G429" t="s">
        <v>106</v>
      </c>
    </row>
    <row r="430" spans="1:7" x14ac:dyDescent="0.25">
      <c r="A430">
        <v>198486</v>
      </c>
      <c r="B430">
        <v>2364</v>
      </c>
      <c r="C430">
        <v>95530</v>
      </c>
      <c r="D430">
        <v>0</v>
      </c>
      <c r="E430">
        <v>3.1051499999999998E-4</v>
      </c>
      <c r="F430" t="s">
        <v>203</v>
      </c>
      <c r="G430" t="s">
        <v>106</v>
      </c>
    </row>
    <row r="431" spans="1:7" x14ac:dyDescent="0.25">
      <c r="A431">
        <v>198487</v>
      </c>
      <c r="B431">
        <v>955</v>
      </c>
      <c r="C431">
        <v>95530</v>
      </c>
      <c r="D431">
        <v>0</v>
      </c>
      <c r="E431">
        <v>4.8899999999999995E-8</v>
      </c>
      <c r="F431" t="s">
        <v>203</v>
      </c>
      <c r="G431" t="s">
        <v>106</v>
      </c>
    </row>
    <row r="432" spans="1:7" x14ac:dyDescent="0.25">
      <c r="A432">
        <v>198488</v>
      </c>
      <c r="B432">
        <v>1066</v>
      </c>
      <c r="C432">
        <v>95530</v>
      </c>
      <c r="D432">
        <v>0</v>
      </c>
      <c r="E432">
        <v>4.8899999999999995E-8</v>
      </c>
      <c r="F432" t="s">
        <v>203</v>
      </c>
      <c r="G432" t="s">
        <v>106</v>
      </c>
    </row>
    <row r="433" spans="1:7" x14ac:dyDescent="0.25">
      <c r="A433">
        <v>198489</v>
      </c>
      <c r="B433">
        <v>1724</v>
      </c>
      <c r="C433">
        <v>95530</v>
      </c>
      <c r="D433">
        <v>0</v>
      </c>
      <c r="E433">
        <v>3.67239E-4</v>
      </c>
      <c r="F433" t="s">
        <v>203</v>
      </c>
      <c r="G433" t="s">
        <v>106</v>
      </c>
    </row>
    <row r="434" spans="1:7" x14ac:dyDescent="0.25">
      <c r="A434">
        <v>198490</v>
      </c>
      <c r="B434">
        <v>1392</v>
      </c>
      <c r="C434">
        <v>95530</v>
      </c>
      <c r="D434">
        <v>0</v>
      </c>
      <c r="E434">
        <v>4.8899999999999995E-8</v>
      </c>
      <c r="F434" t="s">
        <v>203</v>
      </c>
      <c r="G434" t="s">
        <v>106</v>
      </c>
    </row>
    <row r="435" spans="1:7" x14ac:dyDescent="0.25">
      <c r="A435">
        <v>198491</v>
      </c>
      <c r="B435">
        <v>1726</v>
      </c>
      <c r="C435">
        <v>95530</v>
      </c>
      <c r="D435">
        <v>2.7579599999999997E-4</v>
      </c>
      <c r="E435">
        <v>3.7115099999999996E-4</v>
      </c>
      <c r="F435" t="s">
        <v>203</v>
      </c>
      <c r="G435" t="s">
        <v>106</v>
      </c>
    </row>
    <row r="436" spans="1:7" x14ac:dyDescent="0.25">
      <c r="A436">
        <v>198492</v>
      </c>
      <c r="B436">
        <v>2649</v>
      </c>
      <c r="C436">
        <v>95530</v>
      </c>
      <c r="D436">
        <v>0</v>
      </c>
      <c r="E436">
        <v>4.8899999999999995E-8</v>
      </c>
      <c r="F436" t="s">
        <v>203</v>
      </c>
      <c r="G436" t="s">
        <v>106</v>
      </c>
    </row>
    <row r="437" spans="1:7" x14ac:dyDescent="0.25">
      <c r="A437">
        <v>198493</v>
      </c>
      <c r="B437">
        <v>2660</v>
      </c>
      <c r="C437">
        <v>95530</v>
      </c>
      <c r="D437">
        <v>0</v>
      </c>
      <c r="E437">
        <v>9.7311000000000012E-4</v>
      </c>
      <c r="F437" t="s">
        <v>203</v>
      </c>
      <c r="G437" t="s">
        <v>106</v>
      </c>
    </row>
    <row r="438" spans="1:7" x14ac:dyDescent="0.25">
      <c r="A438">
        <v>198494</v>
      </c>
      <c r="B438">
        <v>1171</v>
      </c>
      <c r="C438">
        <v>95530</v>
      </c>
      <c r="D438">
        <v>0</v>
      </c>
      <c r="E438">
        <v>9.0953999999999991E-4</v>
      </c>
      <c r="F438" t="s">
        <v>203</v>
      </c>
      <c r="G438" t="s">
        <v>106</v>
      </c>
    </row>
    <row r="439" spans="1:7" x14ac:dyDescent="0.25">
      <c r="A439">
        <v>198495</v>
      </c>
      <c r="B439">
        <v>857</v>
      </c>
      <c r="C439">
        <v>95530</v>
      </c>
      <c r="D439">
        <v>0</v>
      </c>
      <c r="E439">
        <v>3.5012400000000005E-4</v>
      </c>
      <c r="F439" t="s">
        <v>203</v>
      </c>
      <c r="G439" t="s">
        <v>106</v>
      </c>
    </row>
    <row r="440" spans="1:7" x14ac:dyDescent="0.25">
      <c r="A440">
        <v>198496</v>
      </c>
      <c r="B440">
        <v>884</v>
      </c>
      <c r="C440">
        <v>95530</v>
      </c>
      <c r="D440">
        <v>0</v>
      </c>
      <c r="E440">
        <v>1.8337499999999997E-4</v>
      </c>
      <c r="F440" t="s">
        <v>203</v>
      </c>
      <c r="G440" t="s">
        <v>106</v>
      </c>
    </row>
    <row r="441" spans="1:7" x14ac:dyDescent="0.25">
      <c r="A441">
        <v>198497</v>
      </c>
      <c r="B441">
        <v>858</v>
      </c>
      <c r="C441">
        <v>95530</v>
      </c>
      <c r="D441">
        <v>0</v>
      </c>
      <c r="E441">
        <v>2.0929199999999997E-4</v>
      </c>
      <c r="F441" t="s">
        <v>203</v>
      </c>
      <c r="G441" t="s">
        <v>106</v>
      </c>
    </row>
    <row r="442" spans="1:7" x14ac:dyDescent="0.25">
      <c r="A442">
        <v>198498</v>
      </c>
      <c r="B442">
        <v>2668</v>
      </c>
      <c r="C442">
        <v>95530</v>
      </c>
      <c r="D442">
        <v>0</v>
      </c>
      <c r="E442">
        <v>-99</v>
      </c>
      <c r="F442" t="s">
        <v>159</v>
      </c>
      <c r="G442" t="s">
        <v>64</v>
      </c>
    </row>
    <row r="443" spans="1:7" x14ac:dyDescent="0.25">
      <c r="A443">
        <v>198499</v>
      </c>
      <c r="B443">
        <v>2669</v>
      </c>
      <c r="C443">
        <v>95530</v>
      </c>
      <c r="D443">
        <v>1.9560000000000002</v>
      </c>
      <c r="E443">
        <v>-99</v>
      </c>
      <c r="F443" t="s">
        <v>159</v>
      </c>
      <c r="G443" t="s">
        <v>64</v>
      </c>
    </row>
    <row r="444" spans="1:7" x14ac:dyDescent="0.25">
      <c r="A444">
        <v>198500</v>
      </c>
      <c r="B444">
        <v>2670</v>
      </c>
      <c r="C444">
        <v>95530</v>
      </c>
      <c r="D444">
        <v>30.132738644993701</v>
      </c>
      <c r="E444">
        <v>-99</v>
      </c>
      <c r="F444" t="s">
        <v>159</v>
      </c>
      <c r="G444" t="s">
        <v>64</v>
      </c>
    </row>
    <row r="445" spans="1:7" x14ac:dyDescent="0.25">
      <c r="A445">
        <v>198501</v>
      </c>
      <c r="B445">
        <v>2671</v>
      </c>
      <c r="C445">
        <v>95530</v>
      </c>
      <c r="D445">
        <v>28.570624457206289</v>
      </c>
      <c r="E445">
        <v>-99</v>
      </c>
      <c r="F445" t="s">
        <v>159</v>
      </c>
      <c r="G445" t="s">
        <v>64</v>
      </c>
    </row>
    <row r="446" spans="1:7" x14ac:dyDescent="0.25">
      <c r="A446">
        <v>198502</v>
      </c>
      <c r="B446">
        <v>626</v>
      </c>
      <c r="C446">
        <v>95531</v>
      </c>
      <c r="D446">
        <v>3.06</v>
      </c>
      <c r="E446">
        <v>7.35</v>
      </c>
      <c r="F446" t="s">
        <v>203</v>
      </c>
      <c r="G446" t="s">
        <v>109</v>
      </c>
    </row>
    <row r="447" spans="1:7" x14ac:dyDescent="0.25">
      <c r="A447">
        <v>198503</v>
      </c>
      <c r="B447">
        <v>797</v>
      </c>
      <c r="C447">
        <v>95531</v>
      </c>
      <c r="D447">
        <v>0</v>
      </c>
      <c r="E447">
        <v>6.7013999999999987</v>
      </c>
      <c r="F447" t="s">
        <v>203</v>
      </c>
      <c r="G447" t="s">
        <v>109</v>
      </c>
    </row>
    <row r="448" spans="1:7" x14ac:dyDescent="0.25">
      <c r="A448">
        <v>198504</v>
      </c>
      <c r="B448">
        <v>694</v>
      </c>
      <c r="C448">
        <v>95531</v>
      </c>
      <c r="D448">
        <v>21.787199999999999</v>
      </c>
      <c r="E448">
        <v>0.41310000000000002</v>
      </c>
      <c r="F448" t="s">
        <v>203</v>
      </c>
      <c r="G448" t="s">
        <v>72</v>
      </c>
    </row>
    <row r="449" spans="1:7" x14ac:dyDescent="0.25">
      <c r="A449">
        <v>198505</v>
      </c>
      <c r="B449">
        <v>292</v>
      </c>
      <c r="C449">
        <v>95531</v>
      </c>
      <c r="D449">
        <v>8.3537999999999997</v>
      </c>
      <c r="E449">
        <v>0.30202199999999996</v>
      </c>
      <c r="F449" t="s">
        <v>203</v>
      </c>
      <c r="G449" t="s">
        <v>72</v>
      </c>
    </row>
    <row r="450" spans="1:7" x14ac:dyDescent="0.25">
      <c r="A450">
        <v>198506</v>
      </c>
      <c r="B450">
        <v>329</v>
      </c>
      <c r="C450">
        <v>95531</v>
      </c>
      <c r="D450">
        <v>1.2209400000000001</v>
      </c>
      <c r="E450">
        <v>6.7626000000000006E-2</v>
      </c>
      <c r="F450" t="s">
        <v>203</v>
      </c>
      <c r="G450" t="s">
        <v>72</v>
      </c>
    </row>
    <row r="451" spans="1:7" x14ac:dyDescent="0.25">
      <c r="A451">
        <v>198507</v>
      </c>
      <c r="B451">
        <v>715</v>
      </c>
      <c r="C451">
        <v>95531</v>
      </c>
      <c r="D451">
        <v>3.3048000000000002</v>
      </c>
      <c r="E451">
        <v>4.5899999999999996E-2</v>
      </c>
      <c r="F451" t="s">
        <v>203</v>
      </c>
      <c r="G451" t="s">
        <v>72</v>
      </c>
    </row>
    <row r="452" spans="1:7" x14ac:dyDescent="0.25">
      <c r="A452">
        <v>198508</v>
      </c>
      <c r="B452">
        <v>488</v>
      </c>
      <c r="C452">
        <v>95531</v>
      </c>
      <c r="D452">
        <v>6.8544000000000009</v>
      </c>
      <c r="E452">
        <v>0.11352599999999999</v>
      </c>
      <c r="F452" t="s">
        <v>203</v>
      </c>
      <c r="G452" t="s">
        <v>72</v>
      </c>
    </row>
    <row r="453" spans="1:7" x14ac:dyDescent="0.25">
      <c r="A453">
        <v>198509</v>
      </c>
      <c r="B453">
        <v>380</v>
      </c>
      <c r="C453">
        <v>95531</v>
      </c>
      <c r="D453">
        <v>2.3562E-2</v>
      </c>
      <c r="E453">
        <v>2.9865599999999996E-3</v>
      </c>
      <c r="F453" t="s">
        <v>203</v>
      </c>
      <c r="G453" t="s">
        <v>108</v>
      </c>
    </row>
    <row r="454" spans="1:7" x14ac:dyDescent="0.25">
      <c r="A454">
        <v>198510</v>
      </c>
      <c r="B454">
        <v>300</v>
      </c>
      <c r="C454">
        <v>95531</v>
      </c>
      <c r="D454">
        <v>2.7968399999999997E-2</v>
      </c>
      <c r="E454">
        <v>3.0599999999999998E-3</v>
      </c>
      <c r="F454" t="s">
        <v>203</v>
      </c>
      <c r="G454" t="s">
        <v>108</v>
      </c>
    </row>
    <row r="455" spans="1:7" x14ac:dyDescent="0.25">
      <c r="A455">
        <v>198511</v>
      </c>
      <c r="B455">
        <v>520</v>
      </c>
      <c r="C455">
        <v>95531</v>
      </c>
      <c r="D455">
        <v>3.5496E-2</v>
      </c>
      <c r="E455">
        <v>4.6817999999999999E-3</v>
      </c>
      <c r="F455" t="s">
        <v>203</v>
      </c>
      <c r="G455" t="s">
        <v>108</v>
      </c>
    </row>
    <row r="456" spans="1:7" x14ac:dyDescent="0.25">
      <c r="A456">
        <v>198512</v>
      </c>
      <c r="B456">
        <v>1599</v>
      </c>
      <c r="C456">
        <v>95531</v>
      </c>
      <c r="D456">
        <v>0</v>
      </c>
      <c r="E456">
        <v>4.8653999999999998E-3</v>
      </c>
      <c r="F456" t="s">
        <v>203</v>
      </c>
      <c r="G456" t="s">
        <v>106</v>
      </c>
    </row>
    <row r="457" spans="1:7" x14ac:dyDescent="0.25">
      <c r="A457">
        <v>198513</v>
      </c>
      <c r="B457">
        <v>1600</v>
      </c>
      <c r="C457">
        <v>95531</v>
      </c>
      <c r="D457">
        <v>0</v>
      </c>
      <c r="E457">
        <v>1.7595E-3</v>
      </c>
      <c r="F457" t="s">
        <v>203</v>
      </c>
      <c r="G457" t="s">
        <v>106</v>
      </c>
    </row>
    <row r="458" spans="1:7" x14ac:dyDescent="0.25">
      <c r="A458">
        <v>198514</v>
      </c>
      <c r="B458">
        <v>1601</v>
      </c>
      <c r="C458">
        <v>95531</v>
      </c>
      <c r="D458">
        <v>0</v>
      </c>
      <c r="E458">
        <v>1.7717399999999997E-3</v>
      </c>
      <c r="F458" t="s">
        <v>203</v>
      </c>
      <c r="G458" t="s">
        <v>106</v>
      </c>
    </row>
    <row r="459" spans="1:7" x14ac:dyDescent="0.25">
      <c r="A459">
        <v>198515</v>
      </c>
      <c r="B459">
        <v>1602</v>
      </c>
      <c r="C459">
        <v>95531</v>
      </c>
      <c r="D459">
        <v>0</v>
      </c>
      <c r="E459">
        <v>1.0862999999999999E-2</v>
      </c>
      <c r="F459" t="s">
        <v>203</v>
      </c>
      <c r="G459" t="s">
        <v>106</v>
      </c>
    </row>
    <row r="460" spans="1:7" x14ac:dyDescent="0.25">
      <c r="A460">
        <v>198516</v>
      </c>
      <c r="B460">
        <v>1603</v>
      </c>
      <c r="C460">
        <v>95531</v>
      </c>
      <c r="D460">
        <v>3.0232799999999997E-2</v>
      </c>
      <c r="E460">
        <v>1.0862999999999999E-2</v>
      </c>
      <c r="F460" t="s">
        <v>203</v>
      </c>
      <c r="G460" t="s">
        <v>106</v>
      </c>
    </row>
    <row r="461" spans="1:7" x14ac:dyDescent="0.25">
      <c r="A461">
        <v>198517</v>
      </c>
      <c r="B461">
        <v>1604</v>
      </c>
      <c r="C461">
        <v>95531</v>
      </c>
      <c r="D461">
        <v>9.333000000000001E-3</v>
      </c>
      <c r="E461">
        <v>1.9584000000000001E-2</v>
      </c>
      <c r="F461" t="s">
        <v>203</v>
      </c>
      <c r="G461" t="s">
        <v>106</v>
      </c>
    </row>
    <row r="462" spans="1:7" x14ac:dyDescent="0.25">
      <c r="A462">
        <v>198518</v>
      </c>
      <c r="B462">
        <v>1605</v>
      </c>
      <c r="C462">
        <v>95531</v>
      </c>
      <c r="D462">
        <v>0</v>
      </c>
      <c r="E462">
        <v>1.0740599999999999E-2</v>
      </c>
      <c r="F462" t="s">
        <v>203</v>
      </c>
      <c r="G462" t="s">
        <v>106</v>
      </c>
    </row>
    <row r="463" spans="1:7" x14ac:dyDescent="0.25">
      <c r="A463">
        <v>198519</v>
      </c>
      <c r="B463">
        <v>1606</v>
      </c>
      <c r="C463">
        <v>95531</v>
      </c>
      <c r="D463">
        <v>0</v>
      </c>
      <c r="E463">
        <v>1.1933999999999998E-2</v>
      </c>
      <c r="F463" t="s">
        <v>203</v>
      </c>
      <c r="G463" t="s">
        <v>106</v>
      </c>
    </row>
    <row r="464" spans="1:7" x14ac:dyDescent="0.25">
      <c r="A464">
        <v>198520</v>
      </c>
      <c r="B464">
        <v>1607</v>
      </c>
      <c r="C464">
        <v>95531</v>
      </c>
      <c r="D464">
        <v>0</v>
      </c>
      <c r="E464">
        <v>1.6248599999999998E-2</v>
      </c>
      <c r="F464" t="s">
        <v>203</v>
      </c>
      <c r="G464" t="s">
        <v>106</v>
      </c>
    </row>
    <row r="465" spans="1:7" x14ac:dyDescent="0.25">
      <c r="A465">
        <v>198521</v>
      </c>
      <c r="B465">
        <v>1608</v>
      </c>
      <c r="C465">
        <v>95531</v>
      </c>
      <c r="D465">
        <v>0</v>
      </c>
      <c r="E465">
        <v>1.6248599999999998E-2</v>
      </c>
      <c r="F465" t="s">
        <v>203</v>
      </c>
      <c r="G465" t="s">
        <v>106</v>
      </c>
    </row>
    <row r="466" spans="1:7" x14ac:dyDescent="0.25">
      <c r="A466">
        <v>198522</v>
      </c>
      <c r="B466">
        <v>1647</v>
      </c>
      <c r="C466">
        <v>95531</v>
      </c>
      <c r="D466">
        <v>0</v>
      </c>
      <c r="E466">
        <v>7.4357999999999994E-3</v>
      </c>
      <c r="F466" t="s">
        <v>203</v>
      </c>
      <c r="G466" t="s">
        <v>106</v>
      </c>
    </row>
    <row r="467" spans="1:7" x14ac:dyDescent="0.25">
      <c r="A467">
        <v>198523</v>
      </c>
      <c r="B467">
        <v>2364</v>
      </c>
      <c r="C467">
        <v>95531</v>
      </c>
      <c r="D467">
        <v>0</v>
      </c>
      <c r="E467">
        <v>9.8838000000000007E-4</v>
      </c>
      <c r="F467" t="s">
        <v>203</v>
      </c>
      <c r="G467" t="s">
        <v>106</v>
      </c>
    </row>
    <row r="468" spans="1:7" x14ac:dyDescent="0.25">
      <c r="A468">
        <v>198524</v>
      </c>
      <c r="B468">
        <v>955</v>
      </c>
      <c r="C468">
        <v>95531</v>
      </c>
      <c r="D468">
        <v>0</v>
      </c>
      <c r="E468">
        <v>3.0599999999999996E-8</v>
      </c>
      <c r="F468" t="s">
        <v>203</v>
      </c>
      <c r="G468" t="s">
        <v>106</v>
      </c>
    </row>
    <row r="469" spans="1:7" x14ac:dyDescent="0.25">
      <c r="A469">
        <v>198525</v>
      </c>
      <c r="B469">
        <v>1066</v>
      </c>
      <c r="C469">
        <v>95531</v>
      </c>
      <c r="D469">
        <v>0</v>
      </c>
      <c r="E469">
        <v>3.0599999999999996E-8</v>
      </c>
      <c r="F469" t="s">
        <v>203</v>
      </c>
      <c r="G469" t="s">
        <v>106</v>
      </c>
    </row>
    <row r="470" spans="1:7" x14ac:dyDescent="0.25">
      <c r="A470">
        <v>198526</v>
      </c>
      <c r="B470">
        <v>1724</v>
      </c>
      <c r="C470">
        <v>95531</v>
      </c>
      <c r="D470">
        <v>0</v>
      </c>
      <c r="E470">
        <v>1.1689199999999999E-3</v>
      </c>
      <c r="F470" t="s">
        <v>203</v>
      </c>
      <c r="G470" t="s">
        <v>106</v>
      </c>
    </row>
    <row r="471" spans="1:7" x14ac:dyDescent="0.25">
      <c r="A471">
        <v>198527</v>
      </c>
      <c r="B471">
        <v>1392</v>
      </c>
      <c r="C471">
        <v>95531</v>
      </c>
      <c r="D471">
        <v>0</v>
      </c>
      <c r="E471">
        <v>3.0599999999999996E-8</v>
      </c>
      <c r="F471" t="s">
        <v>203</v>
      </c>
      <c r="G471" t="s">
        <v>106</v>
      </c>
    </row>
    <row r="472" spans="1:7" x14ac:dyDescent="0.25">
      <c r="A472">
        <v>198528</v>
      </c>
      <c r="B472">
        <v>1726</v>
      </c>
      <c r="C472">
        <v>95531</v>
      </c>
      <c r="D472">
        <v>0</v>
      </c>
      <c r="E472">
        <v>1.1689199999999999E-3</v>
      </c>
      <c r="F472" t="s">
        <v>203</v>
      </c>
      <c r="G472" t="s">
        <v>106</v>
      </c>
    </row>
    <row r="473" spans="1:7" x14ac:dyDescent="0.25">
      <c r="A473">
        <v>198529</v>
      </c>
      <c r="B473">
        <v>2649</v>
      </c>
      <c r="C473">
        <v>95531</v>
      </c>
      <c r="D473">
        <v>0</v>
      </c>
      <c r="E473">
        <v>3.0599999999999996E-8</v>
      </c>
      <c r="F473" t="s">
        <v>203</v>
      </c>
      <c r="G473" t="s">
        <v>106</v>
      </c>
    </row>
    <row r="474" spans="1:7" x14ac:dyDescent="0.25">
      <c r="A474">
        <v>198530</v>
      </c>
      <c r="B474">
        <v>2660</v>
      </c>
      <c r="C474">
        <v>95531</v>
      </c>
      <c r="D474">
        <v>0</v>
      </c>
      <c r="E474">
        <v>3.0905999999999998E-3</v>
      </c>
      <c r="F474" t="s">
        <v>203</v>
      </c>
      <c r="G474" t="s">
        <v>106</v>
      </c>
    </row>
    <row r="475" spans="1:7" x14ac:dyDescent="0.25">
      <c r="A475">
        <v>198531</v>
      </c>
      <c r="B475">
        <v>1171</v>
      </c>
      <c r="C475">
        <v>95531</v>
      </c>
      <c r="D475">
        <v>0</v>
      </c>
      <c r="E475">
        <v>2.8610999999999997E-3</v>
      </c>
      <c r="F475" t="s">
        <v>203</v>
      </c>
      <c r="G475" t="s">
        <v>106</v>
      </c>
    </row>
    <row r="476" spans="1:7" x14ac:dyDescent="0.25">
      <c r="A476">
        <v>198532</v>
      </c>
      <c r="B476">
        <v>857</v>
      </c>
      <c r="C476">
        <v>95531</v>
      </c>
      <c r="D476">
        <v>0</v>
      </c>
      <c r="E476">
        <v>1.1138400000000001E-3</v>
      </c>
      <c r="F476" t="s">
        <v>203</v>
      </c>
      <c r="G476" t="s">
        <v>106</v>
      </c>
    </row>
    <row r="477" spans="1:7" x14ac:dyDescent="0.25">
      <c r="A477">
        <v>198533</v>
      </c>
      <c r="B477">
        <v>884</v>
      </c>
      <c r="C477">
        <v>95531</v>
      </c>
      <c r="D477">
        <v>0</v>
      </c>
      <c r="E477">
        <v>5.8445999999999997E-4</v>
      </c>
      <c r="F477" t="s">
        <v>203</v>
      </c>
      <c r="G477" t="s">
        <v>106</v>
      </c>
    </row>
    <row r="478" spans="1:7" x14ac:dyDescent="0.25">
      <c r="A478">
        <v>198534</v>
      </c>
      <c r="B478">
        <v>858</v>
      </c>
      <c r="C478">
        <v>95531</v>
      </c>
      <c r="D478">
        <v>0</v>
      </c>
      <c r="E478">
        <v>6.6708000000000002E-4</v>
      </c>
      <c r="F478" t="s">
        <v>203</v>
      </c>
      <c r="G478" t="s">
        <v>106</v>
      </c>
    </row>
    <row r="479" spans="1:7" x14ac:dyDescent="0.25">
      <c r="A479">
        <v>198535</v>
      </c>
      <c r="B479">
        <v>2668</v>
      </c>
      <c r="C479">
        <v>95531</v>
      </c>
      <c r="D479">
        <v>0</v>
      </c>
      <c r="E479">
        <v>-99</v>
      </c>
      <c r="F479" t="s">
        <v>159</v>
      </c>
      <c r="G479" t="s">
        <v>64</v>
      </c>
    </row>
    <row r="480" spans="1:7" x14ac:dyDescent="0.25">
      <c r="A480">
        <v>198536</v>
      </c>
      <c r="B480">
        <v>2669</v>
      </c>
      <c r="C480">
        <v>95531</v>
      </c>
      <c r="D480">
        <v>1.2240000000000002</v>
      </c>
      <c r="E480">
        <v>-99</v>
      </c>
      <c r="F480" t="s">
        <v>159</v>
      </c>
      <c r="G480" t="s">
        <v>64</v>
      </c>
    </row>
    <row r="481" spans="1:7" x14ac:dyDescent="0.25">
      <c r="A481">
        <v>198537</v>
      </c>
      <c r="B481">
        <v>2670</v>
      </c>
      <c r="C481">
        <v>95531</v>
      </c>
      <c r="D481">
        <v>37.407417922799993</v>
      </c>
      <c r="E481">
        <v>-99</v>
      </c>
      <c r="F481" t="s">
        <v>159</v>
      </c>
      <c r="G481" t="s">
        <v>64</v>
      </c>
    </row>
    <row r="482" spans="1:7" x14ac:dyDescent="0.25">
      <c r="A482">
        <v>198538</v>
      </c>
      <c r="B482">
        <v>2671</v>
      </c>
      <c r="C482">
        <v>95531</v>
      </c>
      <c r="D482">
        <v>16.700415677200009</v>
      </c>
      <c r="E482">
        <v>-99</v>
      </c>
      <c r="F482" t="s">
        <v>159</v>
      </c>
      <c r="G482" t="s">
        <v>64</v>
      </c>
    </row>
    <row r="483" spans="1:7" x14ac:dyDescent="0.25">
      <c r="A483">
        <v>198539</v>
      </c>
      <c r="B483">
        <v>626</v>
      </c>
      <c r="C483">
        <v>95532</v>
      </c>
      <c r="D483">
        <v>2.33</v>
      </c>
      <c r="E483">
        <v>1.59</v>
      </c>
      <c r="F483" t="s">
        <v>203</v>
      </c>
      <c r="G483" t="s">
        <v>109</v>
      </c>
    </row>
    <row r="484" spans="1:7" x14ac:dyDescent="0.25">
      <c r="A484">
        <v>198540</v>
      </c>
      <c r="B484">
        <v>797</v>
      </c>
      <c r="C484">
        <v>95532</v>
      </c>
      <c r="D484">
        <v>8.7142000000000001E-3</v>
      </c>
      <c r="E484">
        <v>1.3234399999999999</v>
      </c>
      <c r="F484" t="s">
        <v>203</v>
      </c>
      <c r="G484" t="s">
        <v>109</v>
      </c>
    </row>
    <row r="485" spans="1:7" x14ac:dyDescent="0.25">
      <c r="A485">
        <v>198541</v>
      </c>
      <c r="B485">
        <v>694</v>
      </c>
      <c r="C485">
        <v>95532</v>
      </c>
      <c r="D485">
        <v>23.276700000000002</v>
      </c>
      <c r="E485">
        <v>0.17871100000000001</v>
      </c>
      <c r="F485" t="s">
        <v>203</v>
      </c>
      <c r="G485" t="s">
        <v>72</v>
      </c>
    </row>
    <row r="486" spans="1:7" x14ac:dyDescent="0.25">
      <c r="A486">
        <v>198542</v>
      </c>
      <c r="B486">
        <v>292</v>
      </c>
      <c r="C486">
        <v>95532</v>
      </c>
      <c r="D486">
        <v>6.5240000000000009</v>
      </c>
      <c r="E486">
        <v>6.7103999999999997E-2</v>
      </c>
      <c r="F486" t="s">
        <v>203</v>
      </c>
      <c r="G486" t="s">
        <v>72</v>
      </c>
    </row>
    <row r="487" spans="1:7" x14ac:dyDescent="0.25">
      <c r="A487">
        <v>198543</v>
      </c>
      <c r="B487">
        <v>329</v>
      </c>
      <c r="C487">
        <v>95532</v>
      </c>
      <c r="D487">
        <v>1.1230599999999999</v>
      </c>
      <c r="E487">
        <v>9.0869999999999996E-3</v>
      </c>
      <c r="F487" t="s">
        <v>203</v>
      </c>
      <c r="G487" t="s">
        <v>72</v>
      </c>
    </row>
    <row r="488" spans="1:7" x14ac:dyDescent="0.25">
      <c r="A488">
        <v>198544</v>
      </c>
      <c r="B488">
        <v>715</v>
      </c>
      <c r="C488">
        <v>95532</v>
      </c>
      <c r="D488" s="18">
        <v>1.91526</v>
      </c>
      <c r="E488">
        <v>8.3181000000000001E-3</v>
      </c>
      <c r="F488" t="s">
        <v>203</v>
      </c>
      <c r="G488" t="s">
        <v>72</v>
      </c>
    </row>
    <row r="489" spans="1:7" x14ac:dyDescent="0.25">
      <c r="A489">
        <v>198545</v>
      </c>
      <c r="B489">
        <v>488</v>
      </c>
      <c r="C489">
        <v>95532</v>
      </c>
      <c r="D489">
        <v>4.3803999999999998</v>
      </c>
      <c r="E489">
        <v>1.9362299999999999E-2</v>
      </c>
      <c r="F489" t="s">
        <v>203</v>
      </c>
      <c r="G489" t="s">
        <v>72</v>
      </c>
    </row>
    <row r="490" spans="1:7" x14ac:dyDescent="0.25">
      <c r="A490">
        <v>198546</v>
      </c>
      <c r="B490">
        <v>380</v>
      </c>
      <c r="C490">
        <v>95532</v>
      </c>
      <c r="D490">
        <v>7.0133000000000001E-3</v>
      </c>
      <c r="E490">
        <v>5.126000000000001E-4</v>
      </c>
      <c r="F490" t="s">
        <v>203</v>
      </c>
      <c r="G490" t="s">
        <v>108</v>
      </c>
    </row>
    <row r="491" spans="1:7" x14ac:dyDescent="0.25">
      <c r="A491">
        <v>198547</v>
      </c>
      <c r="B491">
        <v>300</v>
      </c>
      <c r="C491">
        <v>95532</v>
      </c>
      <c r="D491">
        <v>5.6385999999999999E-2</v>
      </c>
      <c r="E491">
        <v>4.1707000000000003E-3</v>
      </c>
      <c r="F491" t="s">
        <v>203</v>
      </c>
      <c r="G491" t="s">
        <v>108</v>
      </c>
    </row>
    <row r="492" spans="1:7" x14ac:dyDescent="0.25">
      <c r="A492">
        <v>198548</v>
      </c>
      <c r="B492">
        <v>520</v>
      </c>
      <c r="C492">
        <v>95532</v>
      </c>
      <c r="D492">
        <v>1.2372300000000001E-2</v>
      </c>
      <c r="E492">
        <v>1.1696599999999999E-3</v>
      </c>
      <c r="F492" t="s">
        <v>203</v>
      </c>
      <c r="G492" t="s">
        <v>108</v>
      </c>
    </row>
    <row r="493" spans="1:7" x14ac:dyDescent="0.25">
      <c r="A493">
        <v>198549</v>
      </c>
      <c r="B493">
        <v>1599</v>
      </c>
      <c r="C493">
        <v>95532</v>
      </c>
      <c r="D493">
        <v>3.029E-3</v>
      </c>
      <c r="E493">
        <v>8.6443000000000012E-4</v>
      </c>
      <c r="F493" t="s">
        <v>203</v>
      </c>
      <c r="G493" t="s">
        <v>106</v>
      </c>
    </row>
    <row r="494" spans="1:7" x14ac:dyDescent="0.25">
      <c r="A494">
        <v>198550</v>
      </c>
      <c r="B494">
        <v>1600</v>
      </c>
      <c r="C494">
        <v>95532</v>
      </c>
      <c r="D494">
        <v>3.4717E-4</v>
      </c>
      <c r="E494">
        <v>2.1063200000000001E-4</v>
      </c>
      <c r="F494" t="s">
        <v>203</v>
      </c>
      <c r="G494" t="s">
        <v>106</v>
      </c>
    </row>
    <row r="495" spans="1:7" x14ac:dyDescent="0.25">
      <c r="A495">
        <v>198551</v>
      </c>
      <c r="B495">
        <v>1601</v>
      </c>
      <c r="C495">
        <v>95532</v>
      </c>
      <c r="D495">
        <v>2.8892000000000002E-4</v>
      </c>
      <c r="E495">
        <v>2.16224E-4</v>
      </c>
      <c r="F495" t="s">
        <v>203</v>
      </c>
      <c r="G495" t="s">
        <v>106</v>
      </c>
    </row>
    <row r="496" spans="1:7" x14ac:dyDescent="0.25">
      <c r="A496">
        <v>198552</v>
      </c>
      <c r="B496">
        <v>1602</v>
      </c>
      <c r="C496">
        <v>95532</v>
      </c>
      <c r="D496">
        <v>0</v>
      </c>
      <c r="E496">
        <v>1.19063E-3</v>
      </c>
      <c r="F496" t="s">
        <v>203</v>
      </c>
      <c r="G496" t="s">
        <v>106</v>
      </c>
    </row>
    <row r="497" spans="1:7" x14ac:dyDescent="0.25">
      <c r="A497">
        <v>198553</v>
      </c>
      <c r="B497">
        <v>1603</v>
      </c>
      <c r="C497">
        <v>95532</v>
      </c>
      <c r="D497">
        <v>0</v>
      </c>
      <c r="E497">
        <v>8.1550000000000004E-4</v>
      </c>
      <c r="F497" t="s">
        <v>203</v>
      </c>
      <c r="G497" t="s">
        <v>106</v>
      </c>
    </row>
    <row r="498" spans="1:7" x14ac:dyDescent="0.25">
      <c r="A498">
        <v>198554</v>
      </c>
      <c r="B498">
        <v>1604</v>
      </c>
      <c r="C498">
        <v>95532</v>
      </c>
      <c r="D498">
        <v>0</v>
      </c>
      <c r="E498">
        <v>2.0876800000000002E-3</v>
      </c>
      <c r="F498" t="s">
        <v>203</v>
      </c>
      <c r="G498" t="s">
        <v>106</v>
      </c>
    </row>
    <row r="499" spans="1:7" x14ac:dyDescent="0.25">
      <c r="A499">
        <v>198555</v>
      </c>
      <c r="B499">
        <v>1605</v>
      </c>
      <c r="C499">
        <v>95532</v>
      </c>
      <c r="D499">
        <v>0</v>
      </c>
      <c r="E499">
        <v>1.19063E-3</v>
      </c>
      <c r="F499" t="s">
        <v>203</v>
      </c>
      <c r="G499" t="s">
        <v>106</v>
      </c>
    </row>
    <row r="500" spans="1:7" x14ac:dyDescent="0.25">
      <c r="A500">
        <v>198556</v>
      </c>
      <c r="B500">
        <v>1606</v>
      </c>
      <c r="C500">
        <v>95532</v>
      </c>
      <c r="D500">
        <v>2.4698E-4</v>
      </c>
      <c r="E500">
        <v>1.3187800000000001E-3</v>
      </c>
      <c r="F500" t="s">
        <v>203</v>
      </c>
      <c r="G500" t="s">
        <v>106</v>
      </c>
    </row>
    <row r="501" spans="1:7" x14ac:dyDescent="0.25">
      <c r="A501">
        <v>198557</v>
      </c>
      <c r="B501">
        <v>1607</v>
      </c>
      <c r="C501">
        <v>95532</v>
      </c>
      <c r="D501">
        <v>0</v>
      </c>
      <c r="E501">
        <v>1.7824499999999999E-3</v>
      </c>
      <c r="F501" t="s">
        <v>203</v>
      </c>
      <c r="G501" t="s">
        <v>106</v>
      </c>
    </row>
    <row r="502" spans="1:7" x14ac:dyDescent="0.25">
      <c r="A502">
        <v>198558</v>
      </c>
      <c r="B502">
        <v>1608</v>
      </c>
      <c r="C502">
        <v>95532</v>
      </c>
      <c r="D502">
        <v>0</v>
      </c>
      <c r="E502">
        <v>1.7824499999999999E-3</v>
      </c>
      <c r="F502" t="s">
        <v>203</v>
      </c>
      <c r="G502" t="s">
        <v>106</v>
      </c>
    </row>
    <row r="503" spans="1:7" x14ac:dyDescent="0.25">
      <c r="A503">
        <v>198559</v>
      </c>
      <c r="B503">
        <v>1647</v>
      </c>
      <c r="C503">
        <v>95532</v>
      </c>
      <c r="D503">
        <v>0</v>
      </c>
      <c r="E503">
        <v>8.2249000000000016E-4</v>
      </c>
      <c r="F503" t="s">
        <v>203</v>
      </c>
      <c r="G503" t="s">
        <v>106</v>
      </c>
    </row>
    <row r="504" spans="1:7" x14ac:dyDescent="0.25">
      <c r="A504">
        <v>198560</v>
      </c>
      <c r="B504">
        <v>2364</v>
      </c>
      <c r="C504">
        <v>95532</v>
      </c>
      <c r="D504">
        <v>4.0309000000000005E-4</v>
      </c>
      <c r="E504">
        <v>2.1342800000000004E-4</v>
      </c>
      <c r="F504" t="s">
        <v>203</v>
      </c>
      <c r="G504" t="s">
        <v>106</v>
      </c>
    </row>
    <row r="505" spans="1:7" x14ac:dyDescent="0.25">
      <c r="A505">
        <v>198561</v>
      </c>
      <c r="B505">
        <v>955</v>
      </c>
      <c r="C505">
        <v>95532</v>
      </c>
      <c r="D505">
        <v>0</v>
      </c>
      <c r="E505">
        <v>2.3300000000000003E-8</v>
      </c>
      <c r="F505" t="s">
        <v>203</v>
      </c>
      <c r="G505" t="s">
        <v>106</v>
      </c>
    </row>
    <row r="506" spans="1:7" x14ac:dyDescent="0.25">
      <c r="A506">
        <v>198562</v>
      </c>
      <c r="B506">
        <v>1066</v>
      </c>
      <c r="C506">
        <v>95532</v>
      </c>
      <c r="D506">
        <v>0</v>
      </c>
      <c r="E506">
        <v>2.3300000000000003E-8</v>
      </c>
      <c r="F506" t="s">
        <v>203</v>
      </c>
      <c r="G506" t="s">
        <v>106</v>
      </c>
    </row>
    <row r="507" spans="1:7" x14ac:dyDescent="0.25">
      <c r="A507">
        <v>198563</v>
      </c>
      <c r="B507">
        <v>1724</v>
      </c>
      <c r="C507">
        <v>95532</v>
      </c>
      <c r="D507">
        <v>0</v>
      </c>
      <c r="E507">
        <v>1.2791699999999999E-4</v>
      </c>
      <c r="F507" t="s">
        <v>203</v>
      </c>
      <c r="G507" t="s">
        <v>106</v>
      </c>
    </row>
    <row r="508" spans="1:7" x14ac:dyDescent="0.25">
      <c r="A508">
        <v>198564</v>
      </c>
      <c r="B508">
        <v>1392</v>
      </c>
      <c r="C508">
        <v>95532</v>
      </c>
      <c r="D508">
        <v>0</v>
      </c>
      <c r="E508">
        <v>2.3300000000000003E-8</v>
      </c>
      <c r="F508" t="s">
        <v>203</v>
      </c>
      <c r="G508" t="s">
        <v>106</v>
      </c>
    </row>
    <row r="509" spans="1:7" x14ac:dyDescent="0.25">
      <c r="A509">
        <v>198565</v>
      </c>
      <c r="B509">
        <v>1726</v>
      </c>
      <c r="C509">
        <v>95532</v>
      </c>
      <c r="D509">
        <v>0</v>
      </c>
      <c r="E509">
        <v>1.2791699999999999E-4</v>
      </c>
      <c r="F509" t="s">
        <v>203</v>
      </c>
      <c r="G509" t="s">
        <v>106</v>
      </c>
    </row>
    <row r="510" spans="1:7" x14ac:dyDescent="0.25">
      <c r="A510">
        <v>198566</v>
      </c>
      <c r="B510">
        <v>2649</v>
      </c>
      <c r="C510">
        <v>95532</v>
      </c>
      <c r="D510">
        <v>0</v>
      </c>
      <c r="E510">
        <v>2.3300000000000003E-8</v>
      </c>
      <c r="F510" t="s">
        <v>203</v>
      </c>
      <c r="G510" t="s">
        <v>106</v>
      </c>
    </row>
    <row r="511" spans="1:7" x14ac:dyDescent="0.25">
      <c r="A511">
        <v>198567</v>
      </c>
      <c r="B511">
        <v>2660</v>
      </c>
      <c r="C511">
        <v>95532</v>
      </c>
      <c r="D511">
        <v>0</v>
      </c>
      <c r="E511">
        <v>3.3785000000000005E-4</v>
      </c>
      <c r="F511" t="s">
        <v>203</v>
      </c>
      <c r="G511" t="s">
        <v>106</v>
      </c>
    </row>
    <row r="512" spans="1:7" x14ac:dyDescent="0.25">
      <c r="A512">
        <v>198568</v>
      </c>
      <c r="B512">
        <v>1171</v>
      </c>
      <c r="C512">
        <v>95532</v>
      </c>
      <c r="D512">
        <v>0</v>
      </c>
      <c r="E512">
        <v>3.1455000000000003E-4</v>
      </c>
      <c r="F512" t="s">
        <v>203</v>
      </c>
      <c r="G512" t="s">
        <v>106</v>
      </c>
    </row>
    <row r="513" spans="1:7" x14ac:dyDescent="0.25">
      <c r="A513">
        <v>198569</v>
      </c>
      <c r="B513">
        <v>857</v>
      </c>
      <c r="C513">
        <v>95532</v>
      </c>
      <c r="D513">
        <v>0</v>
      </c>
      <c r="E513">
        <v>1.21859E-4</v>
      </c>
      <c r="F513" t="s">
        <v>203</v>
      </c>
      <c r="G513" t="s">
        <v>106</v>
      </c>
    </row>
    <row r="514" spans="1:7" x14ac:dyDescent="0.25">
      <c r="A514">
        <v>198570</v>
      </c>
      <c r="B514">
        <v>884</v>
      </c>
      <c r="C514">
        <v>95532</v>
      </c>
      <c r="D514">
        <v>0</v>
      </c>
      <c r="E514">
        <v>6.3842000000000003E-5</v>
      </c>
      <c r="F514" t="s">
        <v>203</v>
      </c>
      <c r="G514" t="s">
        <v>106</v>
      </c>
    </row>
    <row r="515" spans="1:7" x14ac:dyDescent="0.25">
      <c r="A515">
        <v>198571</v>
      </c>
      <c r="B515">
        <v>858</v>
      </c>
      <c r="C515">
        <v>95532</v>
      </c>
      <c r="D515">
        <v>0</v>
      </c>
      <c r="E515">
        <v>7.2929000000000006E-5</v>
      </c>
      <c r="F515" t="s">
        <v>203</v>
      </c>
      <c r="G515" t="s">
        <v>106</v>
      </c>
    </row>
    <row r="516" spans="1:7" x14ac:dyDescent="0.25">
      <c r="A516">
        <v>198572</v>
      </c>
      <c r="B516">
        <v>2668</v>
      </c>
      <c r="C516">
        <v>95532</v>
      </c>
      <c r="D516">
        <v>0</v>
      </c>
      <c r="E516">
        <v>-99</v>
      </c>
      <c r="F516" t="s">
        <v>159</v>
      </c>
      <c r="G516" t="s">
        <v>64</v>
      </c>
    </row>
    <row r="517" spans="1:7" x14ac:dyDescent="0.25">
      <c r="A517">
        <v>198573</v>
      </c>
      <c r="B517">
        <v>2669</v>
      </c>
      <c r="C517">
        <v>95532</v>
      </c>
      <c r="D517">
        <v>0.93200000000000005</v>
      </c>
      <c r="E517">
        <v>-99</v>
      </c>
      <c r="F517" t="s">
        <v>159</v>
      </c>
      <c r="G517" t="s">
        <v>64</v>
      </c>
    </row>
    <row r="518" spans="1:7" x14ac:dyDescent="0.25">
      <c r="A518">
        <v>198574</v>
      </c>
      <c r="B518">
        <v>2670</v>
      </c>
      <c r="C518">
        <v>95532</v>
      </c>
      <c r="D518" s="18">
        <v>35.619390080400002</v>
      </c>
      <c r="E518">
        <v>-99</v>
      </c>
      <c r="F518" t="s">
        <v>159</v>
      </c>
      <c r="G518" t="s">
        <v>64</v>
      </c>
    </row>
    <row r="519" spans="1:7" x14ac:dyDescent="0.25">
      <c r="A519">
        <v>198575</v>
      </c>
      <c r="B519">
        <v>2671</v>
      </c>
      <c r="C519">
        <v>95532</v>
      </c>
      <c r="D519" s="18">
        <v>23.814704119600002</v>
      </c>
      <c r="E519">
        <v>-99</v>
      </c>
      <c r="F519" t="s">
        <v>159</v>
      </c>
      <c r="G519" t="s">
        <v>64</v>
      </c>
    </row>
    <row r="520" spans="1:7" x14ac:dyDescent="0.25">
      <c r="A520">
        <v>198576</v>
      </c>
      <c r="B520">
        <v>626</v>
      </c>
      <c r="C520">
        <v>95533</v>
      </c>
      <c r="D520">
        <v>12.6</v>
      </c>
      <c r="E520">
        <v>2.52</v>
      </c>
      <c r="F520" t="s">
        <v>203</v>
      </c>
      <c r="G520" t="s">
        <v>109</v>
      </c>
    </row>
    <row r="521" spans="1:7" x14ac:dyDescent="0.25">
      <c r="A521">
        <v>198577</v>
      </c>
      <c r="B521">
        <v>797</v>
      </c>
      <c r="C521">
        <v>95533</v>
      </c>
      <c r="D521">
        <v>0.93995999999999991</v>
      </c>
      <c r="E521">
        <v>9.3995999999999996E-2</v>
      </c>
      <c r="F521" t="s">
        <v>203</v>
      </c>
      <c r="G521" t="s">
        <v>109</v>
      </c>
    </row>
    <row r="522" spans="1:7" x14ac:dyDescent="0.25">
      <c r="A522">
        <v>198578</v>
      </c>
      <c r="B522">
        <v>694</v>
      </c>
      <c r="C522">
        <v>95533</v>
      </c>
      <c r="D522">
        <v>9.9792000000000005</v>
      </c>
      <c r="E522">
        <v>0.99792000000000003</v>
      </c>
      <c r="F522" t="s">
        <v>203</v>
      </c>
      <c r="G522" t="s">
        <v>72</v>
      </c>
    </row>
    <row r="523" spans="1:7" x14ac:dyDescent="0.25">
      <c r="A523">
        <v>198579</v>
      </c>
      <c r="B523">
        <v>292</v>
      </c>
      <c r="C523">
        <v>95533</v>
      </c>
      <c r="D523">
        <v>3.4649999999999999</v>
      </c>
      <c r="E523">
        <v>0.34650000000000003</v>
      </c>
      <c r="F523" t="s">
        <v>203</v>
      </c>
      <c r="G523" t="s">
        <v>72</v>
      </c>
    </row>
    <row r="524" spans="1:7" x14ac:dyDescent="0.25">
      <c r="A524">
        <v>198580</v>
      </c>
      <c r="B524">
        <v>329</v>
      </c>
      <c r="C524">
        <v>95533</v>
      </c>
      <c r="D524">
        <v>0</v>
      </c>
      <c r="E524">
        <v>1.2599999999999999E-7</v>
      </c>
      <c r="F524" t="s">
        <v>203</v>
      </c>
      <c r="G524" t="s">
        <v>72</v>
      </c>
    </row>
    <row r="525" spans="1:7" x14ac:dyDescent="0.25">
      <c r="A525">
        <v>198581</v>
      </c>
      <c r="B525">
        <v>715</v>
      </c>
      <c r="C525">
        <v>95533</v>
      </c>
      <c r="D525">
        <v>0</v>
      </c>
      <c r="E525">
        <v>1.2599999999999999E-7</v>
      </c>
      <c r="F525" t="s">
        <v>203</v>
      </c>
      <c r="G525" t="s">
        <v>72</v>
      </c>
    </row>
    <row r="526" spans="1:7" x14ac:dyDescent="0.25">
      <c r="A526">
        <v>198582</v>
      </c>
      <c r="B526">
        <v>488</v>
      </c>
      <c r="C526">
        <v>95533</v>
      </c>
      <c r="D526">
        <v>0</v>
      </c>
      <c r="E526">
        <v>1.2599999999999999E-7</v>
      </c>
      <c r="F526" t="s">
        <v>203</v>
      </c>
      <c r="G526" t="s">
        <v>72</v>
      </c>
    </row>
    <row r="527" spans="1:7" x14ac:dyDescent="0.25">
      <c r="A527">
        <v>198583</v>
      </c>
      <c r="B527">
        <v>380</v>
      </c>
      <c r="C527">
        <v>95533</v>
      </c>
      <c r="D527">
        <v>0</v>
      </c>
      <c r="E527">
        <v>1.2599999999999999E-7</v>
      </c>
      <c r="F527" t="s">
        <v>203</v>
      </c>
      <c r="G527" t="s">
        <v>108</v>
      </c>
    </row>
    <row r="528" spans="1:7" x14ac:dyDescent="0.25">
      <c r="A528">
        <v>198584</v>
      </c>
      <c r="B528">
        <v>300</v>
      </c>
      <c r="C528">
        <v>95533</v>
      </c>
      <c r="D528">
        <v>0</v>
      </c>
      <c r="E528">
        <v>1.2599999999999999E-7</v>
      </c>
      <c r="F528" t="s">
        <v>203</v>
      </c>
      <c r="G528" t="s">
        <v>108</v>
      </c>
    </row>
    <row r="529" spans="1:7" x14ac:dyDescent="0.25">
      <c r="A529">
        <v>198585</v>
      </c>
      <c r="B529">
        <v>520</v>
      </c>
      <c r="C529">
        <v>95533</v>
      </c>
      <c r="D529">
        <v>0</v>
      </c>
      <c r="E529">
        <v>1.2599999999999999E-7</v>
      </c>
      <c r="F529" t="s">
        <v>203</v>
      </c>
      <c r="G529" t="s">
        <v>108</v>
      </c>
    </row>
    <row r="530" spans="1:7" x14ac:dyDescent="0.25">
      <c r="A530">
        <v>198586</v>
      </c>
      <c r="B530">
        <v>1599</v>
      </c>
      <c r="C530">
        <v>95533</v>
      </c>
      <c r="D530">
        <v>2.2680000000000005E-3</v>
      </c>
      <c r="E530">
        <v>4.5360000000000002E-4</v>
      </c>
      <c r="F530" t="s">
        <v>203</v>
      </c>
      <c r="G530" t="s">
        <v>106</v>
      </c>
    </row>
    <row r="531" spans="1:7" x14ac:dyDescent="0.25">
      <c r="A531">
        <v>198587</v>
      </c>
      <c r="B531">
        <v>1600</v>
      </c>
      <c r="C531">
        <v>95533</v>
      </c>
      <c r="D531">
        <v>2.4443999999999998E-3</v>
      </c>
      <c r="E531">
        <v>4.8888000000000002E-4</v>
      </c>
      <c r="F531" t="s">
        <v>203</v>
      </c>
      <c r="G531" t="s">
        <v>106</v>
      </c>
    </row>
    <row r="532" spans="1:7" x14ac:dyDescent="0.25">
      <c r="A532">
        <v>198588</v>
      </c>
      <c r="B532">
        <v>1601</v>
      </c>
      <c r="C532">
        <v>95533</v>
      </c>
      <c r="D532">
        <v>2.9357999999999997E-3</v>
      </c>
      <c r="E532">
        <v>5.8841999999999998E-4</v>
      </c>
      <c r="F532" t="s">
        <v>203</v>
      </c>
      <c r="G532" t="s">
        <v>106</v>
      </c>
    </row>
    <row r="533" spans="1:7" x14ac:dyDescent="0.25">
      <c r="A533">
        <v>198589</v>
      </c>
      <c r="B533">
        <v>1602</v>
      </c>
      <c r="C533">
        <v>95533</v>
      </c>
      <c r="D533">
        <v>1.9530000000000001E-3</v>
      </c>
      <c r="E533">
        <v>3.9060000000000006E-4</v>
      </c>
      <c r="F533" t="s">
        <v>203</v>
      </c>
      <c r="G533" t="s">
        <v>106</v>
      </c>
    </row>
    <row r="534" spans="1:7" x14ac:dyDescent="0.25">
      <c r="A534">
        <v>198590</v>
      </c>
      <c r="B534">
        <v>1603</v>
      </c>
      <c r="C534">
        <v>95533</v>
      </c>
      <c r="D534">
        <v>5.6322000000000004E-3</v>
      </c>
      <c r="E534">
        <v>1.12644E-3</v>
      </c>
      <c r="F534" t="s">
        <v>203</v>
      </c>
      <c r="G534" t="s">
        <v>106</v>
      </c>
    </row>
    <row r="535" spans="1:7" x14ac:dyDescent="0.25">
      <c r="A535">
        <v>198591</v>
      </c>
      <c r="B535">
        <v>1604</v>
      </c>
      <c r="C535">
        <v>95533</v>
      </c>
      <c r="D535">
        <v>1.5875999999999998E-3</v>
      </c>
      <c r="E535">
        <v>3.1752000000000001E-4</v>
      </c>
      <c r="F535" t="s">
        <v>203</v>
      </c>
      <c r="G535" t="s">
        <v>106</v>
      </c>
    </row>
    <row r="536" spans="1:7" x14ac:dyDescent="0.25">
      <c r="A536">
        <v>198592</v>
      </c>
      <c r="B536">
        <v>1605</v>
      </c>
      <c r="C536">
        <v>95533</v>
      </c>
      <c r="D536">
        <v>1.7261999999999998E-3</v>
      </c>
      <c r="E536">
        <v>3.4398000000000002E-4</v>
      </c>
      <c r="F536" t="s">
        <v>203</v>
      </c>
      <c r="G536" t="s">
        <v>106</v>
      </c>
    </row>
    <row r="537" spans="1:7" x14ac:dyDescent="0.25">
      <c r="A537">
        <v>198593</v>
      </c>
      <c r="B537">
        <v>1606</v>
      </c>
      <c r="C537">
        <v>95533</v>
      </c>
      <c r="D537">
        <v>6.4764E-4</v>
      </c>
      <c r="E537">
        <v>1.2977999999999999E-4</v>
      </c>
      <c r="F537" t="s">
        <v>203</v>
      </c>
      <c r="G537" t="s">
        <v>106</v>
      </c>
    </row>
    <row r="538" spans="1:7" x14ac:dyDescent="0.25">
      <c r="A538">
        <v>198594</v>
      </c>
      <c r="B538">
        <v>1607</v>
      </c>
      <c r="C538">
        <v>95533</v>
      </c>
      <c r="D538">
        <v>6.2244000000000004E-4</v>
      </c>
      <c r="E538">
        <v>1.2436199999999999E-4</v>
      </c>
      <c r="F538" t="s">
        <v>203</v>
      </c>
      <c r="G538" t="s">
        <v>106</v>
      </c>
    </row>
    <row r="539" spans="1:7" x14ac:dyDescent="0.25">
      <c r="A539">
        <v>198595</v>
      </c>
      <c r="B539">
        <v>1608</v>
      </c>
      <c r="C539">
        <v>95533</v>
      </c>
      <c r="D539">
        <v>0</v>
      </c>
      <c r="E539">
        <v>1.2599999999999999E-7</v>
      </c>
      <c r="F539" t="s">
        <v>203</v>
      </c>
      <c r="G539" t="s">
        <v>106</v>
      </c>
    </row>
    <row r="540" spans="1:7" x14ac:dyDescent="0.25">
      <c r="A540">
        <v>198596</v>
      </c>
      <c r="B540">
        <v>1647</v>
      </c>
      <c r="C540">
        <v>95533</v>
      </c>
      <c r="D540">
        <v>0</v>
      </c>
      <c r="E540">
        <v>1.2599999999999999E-7</v>
      </c>
      <c r="F540" t="s">
        <v>203</v>
      </c>
      <c r="G540" t="s">
        <v>106</v>
      </c>
    </row>
    <row r="541" spans="1:7" x14ac:dyDescent="0.25">
      <c r="A541">
        <v>198597</v>
      </c>
      <c r="B541">
        <v>2364</v>
      </c>
      <c r="C541">
        <v>95533</v>
      </c>
      <c r="D541">
        <v>0</v>
      </c>
      <c r="E541">
        <v>1.2599999999999999E-7</v>
      </c>
      <c r="F541" t="s">
        <v>203</v>
      </c>
      <c r="G541" t="s">
        <v>106</v>
      </c>
    </row>
    <row r="542" spans="1:7" x14ac:dyDescent="0.25">
      <c r="A542">
        <v>198598</v>
      </c>
      <c r="B542">
        <v>955</v>
      </c>
      <c r="C542">
        <v>95533</v>
      </c>
      <c r="D542">
        <v>0</v>
      </c>
      <c r="E542">
        <v>1.2599999999999999E-7</v>
      </c>
      <c r="F542" t="s">
        <v>203</v>
      </c>
      <c r="G542" t="s">
        <v>106</v>
      </c>
    </row>
    <row r="543" spans="1:7" x14ac:dyDescent="0.25">
      <c r="A543">
        <v>198599</v>
      </c>
      <c r="B543">
        <v>1066</v>
      </c>
      <c r="C543">
        <v>95533</v>
      </c>
      <c r="D543">
        <v>0</v>
      </c>
      <c r="E543">
        <v>1.2599999999999999E-7</v>
      </c>
      <c r="F543" t="s">
        <v>203</v>
      </c>
      <c r="G543" t="s">
        <v>106</v>
      </c>
    </row>
    <row r="544" spans="1:7" x14ac:dyDescent="0.25">
      <c r="A544">
        <v>198600</v>
      </c>
      <c r="B544">
        <v>1724</v>
      </c>
      <c r="C544">
        <v>95533</v>
      </c>
      <c r="D544">
        <v>0</v>
      </c>
      <c r="E544">
        <v>1.2599999999999999E-7</v>
      </c>
      <c r="F544" t="s">
        <v>203</v>
      </c>
      <c r="G544" t="s">
        <v>106</v>
      </c>
    </row>
    <row r="545" spans="1:7" x14ac:dyDescent="0.25">
      <c r="A545">
        <v>198601</v>
      </c>
      <c r="B545">
        <v>1392</v>
      </c>
      <c r="C545">
        <v>95533</v>
      </c>
      <c r="D545">
        <v>0</v>
      </c>
      <c r="E545">
        <v>1.2599999999999999E-7</v>
      </c>
      <c r="F545" t="s">
        <v>203</v>
      </c>
      <c r="G545" t="s">
        <v>106</v>
      </c>
    </row>
    <row r="546" spans="1:7" x14ac:dyDescent="0.25">
      <c r="A546">
        <v>198602</v>
      </c>
      <c r="B546">
        <v>1726</v>
      </c>
      <c r="C546">
        <v>95533</v>
      </c>
      <c r="D546">
        <v>0</v>
      </c>
      <c r="E546">
        <v>1.2599999999999999E-7</v>
      </c>
      <c r="F546" t="s">
        <v>203</v>
      </c>
      <c r="G546" t="s">
        <v>106</v>
      </c>
    </row>
    <row r="547" spans="1:7" x14ac:dyDescent="0.25">
      <c r="A547">
        <v>198603</v>
      </c>
      <c r="B547">
        <v>2649</v>
      </c>
      <c r="C547">
        <v>95533</v>
      </c>
      <c r="D547">
        <v>0</v>
      </c>
      <c r="E547">
        <v>1.2599999999999999E-7</v>
      </c>
      <c r="F547" t="s">
        <v>203</v>
      </c>
      <c r="G547" t="s">
        <v>106</v>
      </c>
    </row>
    <row r="548" spans="1:7" x14ac:dyDescent="0.25">
      <c r="A548">
        <v>198604</v>
      </c>
      <c r="B548">
        <v>2660</v>
      </c>
      <c r="C548">
        <v>95533</v>
      </c>
      <c r="D548">
        <v>0</v>
      </c>
      <c r="E548">
        <v>1.2599999999999999E-7</v>
      </c>
      <c r="F548" t="s">
        <v>203</v>
      </c>
      <c r="G548" t="s">
        <v>106</v>
      </c>
    </row>
    <row r="549" spans="1:7" x14ac:dyDescent="0.25">
      <c r="A549">
        <v>198605</v>
      </c>
      <c r="B549">
        <v>1171</v>
      </c>
      <c r="C549">
        <v>95533</v>
      </c>
      <c r="D549">
        <v>0</v>
      </c>
      <c r="E549">
        <v>1.2599999999999999E-7</v>
      </c>
      <c r="F549" t="s">
        <v>203</v>
      </c>
      <c r="G549" t="s">
        <v>106</v>
      </c>
    </row>
    <row r="550" spans="1:7" x14ac:dyDescent="0.25">
      <c r="A550">
        <v>198606</v>
      </c>
      <c r="B550">
        <v>857</v>
      </c>
      <c r="C550">
        <v>95533</v>
      </c>
      <c r="D550">
        <v>0</v>
      </c>
      <c r="E550">
        <v>1.2599999999999999E-7</v>
      </c>
      <c r="F550" t="s">
        <v>203</v>
      </c>
      <c r="G550" t="s">
        <v>106</v>
      </c>
    </row>
    <row r="551" spans="1:7" x14ac:dyDescent="0.25">
      <c r="A551">
        <v>198607</v>
      </c>
      <c r="B551">
        <v>884</v>
      </c>
      <c r="C551">
        <v>95533</v>
      </c>
      <c r="D551">
        <v>0</v>
      </c>
      <c r="E551">
        <v>1.2599999999999999E-7</v>
      </c>
      <c r="F551" t="s">
        <v>203</v>
      </c>
      <c r="G551" t="s">
        <v>106</v>
      </c>
    </row>
    <row r="552" spans="1:7" x14ac:dyDescent="0.25">
      <c r="A552">
        <v>198608</v>
      </c>
      <c r="B552">
        <v>858</v>
      </c>
      <c r="C552">
        <v>95533</v>
      </c>
      <c r="D552">
        <v>0</v>
      </c>
      <c r="E552">
        <v>1.2599999999999999E-7</v>
      </c>
      <c r="F552" t="s">
        <v>203</v>
      </c>
      <c r="G552" t="s">
        <v>106</v>
      </c>
    </row>
    <row r="553" spans="1:7" x14ac:dyDescent="0.25">
      <c r="A553">
        <v>198609</v>
      </c>
      <c r="B553">
        <v>2668</v>
      </c>
      <c r="C553">
        <v>95533</v>
      </c>
      <c r="D553">
        <v>0</v>
      </c>
      <c r="E553">
        <v>-99</v>
      </c>
      <c r="F553" t="s">
        <v>159</v>
      </c>
      <c r="G553" t="s">
        <v>64</v>
      </c>
    </row>
    <row r="554" spans="1:7" x14ac:dyDescent="0.25">
      <c r="A554">
        <v>198610</v>
      </c>
      <c r="B554">
        <v>2669</v>
      </c>
      <c r="C554">
        <v>95533</v>
      </c>
      <c r="D554">
        <v>5.04</v>
      </c>
      <c r="E554">
        <v>-99</v>
      </c>
      <c r="F554" t="s">
        <v>159</v>
      </c>
      <c r="G554" t="s">
        <v>64</v>
      </c>
    </row>
    <row r="555" spans="1:7" x14ac:dyDescent="0.25">
      <c r="A555">
        <v>198611</v>
      </c>
      <c r="B555">
        <v>2670</v>
      </c>
      <c r="C555">
        <v>95533</v>
      </c>
      <c r="D555">
        <v>14.446693800000002</v>
      </c>
      <c r="E555">
        <v>-99</v>
      </c>
      <c r="F555" t="s">
        <v>159</v>
      </c>
      <c r="G555" t="s">
        <v>64</v>
      </c>
    </row>
    <row r="556" spans="1:7" x14ac:dyDescent="0.25">
      <c r="A556">
        <v>198612</v>
      </c>
      <c r="B556">
        <v>2671</v>
      </c>
      <c r="C556">
        <v>95533</v>
      </c>
      <c r="D556">
        <v>53.5291462</v>
      </c>
      <c r="E556">
        <v>-99</v>
      </c>
      <c r="F556" t="s">
        <v>159</v>
      </c>
      <c r="G556" t="s">
        <v>64</v>
      </c>
    </row>
    <row r="557" spans="1:7" x14ac:dyDescent="0.25">
      <c r="A557">
        <v>198613</v>
      </c>
      <c r="B557">
        <v>626</v>
      </c>
      <c r="C557">
        <v>95534</v>
      </c>
      <c r="D557">
        <v>13.600000000000001</v>
      </c>
      <c r="E557">
        <v>2.83</v>
      </c>
      <c r="F557" t="s">
        <v>203</v>
      </c>
      <c r="G557" t="s">
        <v>109</v>
      </c>
    </row>
    <row r="558" spans="1:7" x14ac:dyDescent="0.25">
      <c r="A558">
        <v>198614</v>
      </c>
      <c r="B558">
        <v>797</v>
      </c>
      <c r="C558">
        <v>95534</v>
      </c>
      <c r="D558">
        <v>0.96696000000000004</v>
      </c>
      <c r="E558">
        <v>9.6696000000000004E-2</v>
      </c>
      <c r="F558" t="s">
        <v>203</v>
      </c>
      <c r="G558" t="s">
        <v>109</v>
      </c>
    </row>
    <row r="559" spans="1:7" x14ac:dyDescent="0.25">
      <c r="A559">
        <v>198615</v>
      </c>
      <c r="B559">
        <v>694</v>
      </c>
      <c r="C559">
        <v>95534</v>
      </c>
      <c r="D559">
        <v>15.232000000000005</v>
      </c>
      <c r="E559">
        <v>1.5232000000000001</v>
      </c>
      <c r="F559" t="s">
        <v>203</v>
      </c>
      <c r="G559" t="s">
        <v>72</v>
      </c>
    </row>
    <row r="560" spans="1:7" x14ac:dyDescent="0.25">
      <c r="A560">
        <v>198616</v>
      </c>
      <c r="B560">
        <v>292</v>
      </c>
      <c r="C560">
        <v>95534</v>
      </c>
      <c r="D560" s="18">
        <v>4.6375999999999999</v>
      </c>
      <c r="E560">
        <v>0.46376000000000006</v>
      </c>
      <c r="F560" t="s">
        <v>203</v>
      </c>
      <c r="G560" t="s">
        <v>72</v>
      </c>
    </row>
    <row r="561" spans="1:7" x14ac:dyDescent="0.25">
      <c r="A561">
        <v>198617</v>
      </c>
      <c r="B561">
        <v>329</v>
      </c>
      <c r="C561">
        <v>95534</v>
      </c>
      <c r="D561">
        <v>0</v>
      </c>
      <c r="E561">
        <v>1.36E-7</v>
      </c>
      <c r="F561" t="s">
        <v>203</v>
      </c>
      <c r="G561" t="s">
        <v>72</v>
      </c>
    </row>
    <row r="562" spans="1:7" x14ac:dyDescent="0.25">
      <c r="A562">
        <v>198618</v>
      </c>
      <c r="B562">
        <v>715</v>
      </c>
      <c r="C562">
        <v>95534</v>
      </c>
      <c r="D562">
        <v>0</v>
      </c>
      <c r="E562">
        <v>1.36E-7</v>
      </c>
      <c r="F562" t="s">
        <v>203</v>
      </c>
      <c r="G562" t="s">
        <v>72</v>
      </c>
    </row>
    <row r="563" spans="1:7" x14ac:dyDescent="0.25">
      <c r="A563">
        <v>198619</v>
      </c>
      <c r="B563">
        <v>488</v>
      </c>
      <c r="C563">
        <v>95534</v>
      </c>
      <c r="D563">
        <v>0</v>
      </c>
      <c r="E563">
        <v>1.36E-7</v>
      </c>
      <c r="F563" t="s">
        <v>203</v>
      </c>
      <c r="G563" t="s">
        <v>72</v>
      </c>
    </row>
    <row r="564" spans="1:7" x14ac:dyDescent="0.25">
      <c r="A564">
        <v>198620</v>
      </c>
      <c r="B564">
        <v>380</v>
      </c>
      <c r="C564">
        <v>95534</v>
      </c>
      <c r="D564">
        <v>0</v>
      </c>
      <c r="E564">
        <v>1.36E-7</v>
      </c>
      <c r="F564" t="s">
        <v>203</v>
      </c>
      <c r="G564" t="s">
        <v>108</v>
      </c>
    </row>
    <row r="565" spans="1:7" x14ac:dyDescent="0.25">
      <c r="A565">
        <v>198621</v>
      </c>
      <c r="B565">
        <v>300</v>
      </c>
      <c r="C565">
        <v>95534</v>
      </c>
      <c r="D565">
        <v>0</v>
      </c>
      <c r="E565">
        <v>1.36E-7</v>
      </c>
      <c r="F565" t="s">
        <v>203</v>
      </c>
      <c r="G565" t="s">
        <v>108</v>
      </c>
    </row>
    <row r="566" spans="1:7" x14ac:dyDescent="0.25">
      <c r="A566">
        <v>198622</v>
      </c>
      <c r="B566">
        <v>520</v>
      </c>
      <c r="C566">
        <v>95534</v>
      </c>
      <c r="D566">
        <v>0</v>
      </c>
      <c r="E566">
        <v>1.36E-7</v>
      </c>
      <c r="F566" t="s">
        <v>203</v>
      </c>
      <c r="G566" t="s">
        <v>108</v>
      </c>
    </row>
    <row r="567" spans="1:7" x14ac:dyDescent="0.25">
      <c r="A567">
        <v>198623</v>
      </c>
      <c r="B567">
        <v>1599</v>
      </c>
      <c r="C567">
        <v>95534</v>
      </c>
      <c r="D567">
        <v>1.0036800000000003E-3</v>
      </c>
      <c r="E567">
        <v>2.0128E-4</v>
      </c>
      <c r="F567" t="s">
        <v>203</v>
      </c>
      <c r="G567" t="s">
        <v>106</v>
      </c>
    </row>
    <row r="568" spans="1:7" x14ac:dyDescent="0.25">
      <c r="A568">
        <v>198624</v>
      </c>
      <c r="B568">
        <v>1600</v>
      </c>
      <c r="C568">
        <v>95534</v>
      </c>
      <c r="D568">
        <v>9.4384000000000004E-4</v>
      </c>
      <c r="E568">
        <v>1.8904000000000002E-4</v>
      </c>
      <c r="F568" t="s">
        <v>203</v>
      </c>
      <c r="G568" t="s">
        <v>106</v>
      </c>
    </row>
    <row r="569" spans="1:7" x14ac:dyDescent="0.25">
      <c r="A569">
        <v>198625</v>
      </c>
      <c r="B569">
        <v>1601</v>
      </c>
      <c r="C569">
        <v>95534</v>
      </c>
      <c r="D569">
        <v>1.9720000000000002E-3</v>
      </c>
      <c r="E569">
        <v>3.9440000000000005E-4</v>
      </c>
      <c r="F569" t="s">
        <v>203</v>
      </c>
      <c r="G569" t="s">
        <v>106</v>
      </c>
    </row>
    <row r="570" spans="1:7" x14ac:dyDescent="0.25">
      <c r="A570">
        <v>198626</v>
      </c>
      <c r="B570">
        <v>1602</v>
      </c>
      <c r="C570">
        <v>95534</v>
      </c>
      <c r="D570">
        <v>1.08256E-3</v>
      </c>
      <c r="E570">
        <v>2.1624000000000003E-4</v>
      </c>
      <c r="F570" t="s">
        <v>203</v>
      </c>
      <c r="G570" t="s">
        <v>106</v>
      </c>
    </row>
    <row r="571" spans="1:7" x14ac:dyDescent="0.25">
      <c r="A571">
        <v>198627</v>
      </c>
      <c r="B571">
        <v>1603</v>
      </c>
      <c r="C571">
        <v>95534</v>
      </c>
      <c r="D571">
        <v>2.8696000000000004E-3</v>
      </c>
      <c r="E571">
        <v>5.7392000000000012E-4</v>
      </c>
      <c r="F571" t="s">
        <v>203</v>
      </c>
      <c r="G571" t="s">
        <v>106</v>
      </c>
    </row>
    <row r="572" spans="1:7" x14ac:dyDescent="0.25">
      <c r="A572">
        <v>198628</v>
      </c>
      <c r="B572">
        <v>1604</v>
      </c>
      <c r="C572">
        <v>95534</v>
      </c>
      <c r="D572">
        <v>9.2616000000000009E-4</v>
      </c>
      <c r="E572">
        <v>1.8496000000000002E-4</v>
      </c>
      <c r="F572" t="s">
        <v>203</v>
      </c>
      <c r="G572" t="s">
        <v>106</v>
      </c>
    </row>
    <row r="573" spans="1:7" x14ac:dyDescent="0.25">
      <c r="A573">
        <v>198629</v>
      </c>
      <c r="B573">
        <v>1605</v>
      </c>
      <c r="C573">
        <v>95534</v>
      </c>
      <c r="D573">
        <v>2.2848E-3</v>
      </c>
      <c r="E573">
        <v>4.5696000000000002E-4</v>
      </c>
      <c r="F573" t="s">
        <v>203</v>
      </c>
      <c r="G573" t="s">
        <v>106</v>
      </c>
    </row>
    <row r="574" spans="1:7" x14ac:dyDescent="0.25">
      <c r="A574">
        <v>198630</v>
      </c>
      <c r="B574">
        <v>1606</v>
      </c>
      <c r="C574">
        <v>95534</v>
      </c>
      <c r="D574">
        <v>6.840800000000001E-4</v>
      </c>
      <c r="E574">
        <v>1.3736E-4</v>
      </c>
      <c r="F574" t="s">
        <v>203</v>
      </c>
      <c r="G574" t="s">
        <v>106</v>
      </c>
    </row>
    <row r="575" spans="1:7" x14ac:dyDescent="0.25">
      <c r="A575">
        <v>198631</v>
      </c>
      <c r="B575">
        <v>1607</v>
      </c>
      <c r="C575">
        <v>95534</v>
      </c>
      <c r="D575">
        <v>1.3736000000000002E-3</v>
      </c>
      <c r="E575">
        <v>2.7472E-4</v>
      </c>
      <c r="F575" t="s">
        <v>203</v>
      </c>
      <c r="G575" t="s">
        <v>106</v>
      </c>
    </row>
    <row r="576" spans="1:7" x14ac:dyDescent="0.25">
      <c r="A576">
        <v>198632</v>
      </c>
      <c r="B576">
        <v>1608</v>
      </c>
      <c r="C576">
        <v>95534</v>
      </c>
      <c r="D576">
        <v>5.7120000000000001E-4</v>
      </c>
      <c r="E576">
        <v>1.14104E-4</v>
      </c>
      <c r="F576" t="s">
        <v>203</v>
      </c>
      <c r="G576" t="s">
        <v>106</v>
      </c>
    </row>
    <row r="577" spans="1:7" x14ac:dyDescent="0.25">
      <c r="A577">
        <v>198633</v>
      </c>
      <c r="B577">
        <v>1647</v>
      </c>
      <c r="C577">
        <v>95534</v>
      </c>
      <c r="D577">
        <v>1.0580800000000001E-3</v>
      </c>
      <c r="E577">
        <v>2.1216000000000003E-4</v>
      </c>
      <c r="F577" t="s">
        <v>203</v>
      </c>
      <c r="G577" t="s">
        <v>106</v>
      </c>
    </row>
    <row r="578" spans="1:7" x14ac:dyDescent="0.25">
      <c r="A578">
        <v>198634</v>
      </c>
      <c r="B578">
        <v>2364</v>
      </c>
      <c r="C578">
        <v>95534</v>
      </c>
      <c r="D578">
        <v>0</v>
      </c>
      <c r="E578">
        <v>1.36E-7</v>
      </c>
      <c r="F578" t="s">
        <v>203</v>
      </c>
      <c r="G578" t="s">
        <v>106</v>
      </c>
    </row>
    <row r="579" spans="1:7" x14ac:dyDescent="0.25">
      <c r="A579">
        <v>198635</v>
      </c>
      <c r="B579">
        <v>955</v>
      </c>
      <c r="C579">
        <v>95534</v>
      </c>
      <c r="D579">
        <v>0</v>
      </c>
      <c r="E579">
        <v>1.36E-7</v>
      </c>
      <c r="F579" t="s">
        <v>203</v>
      </c>
      <c r="G579" t="s">
        <v>106</v>
      </c>
    </row>
    <row r="580" spans="1:7" x14ac:dyDescent="0.25">
      <c r="A580">
        <v>198636</v>
      </c>
      <c r="B580">
        <v>1066</v>
      </c>
      <c r="C580">
        <v>95534</v>
      </c>
      <c r="D580">
        <v>0</v>
      </c>
      <c r="E580">
        <v>1.36E-7</v>
      </c>
      <c r="F580" t="s">
        <v>203</v>
      </c>
      <c r="G580" t="s">
        <v>106</v>
      </c>
    </row>
    <row r="581" spans="1:7" x14ac:dyDescent="0.25">
      <c r="A581">
        <v>198637</v>
      </c>
      <c r="B581">
        <v>1724</v>
      </c>
      <c r="C581">
        <v>95534</v>
      </c>
      <c r="D581">
        <v>0</v>
      </c>
      <c r="E581">
        <v>1.36E-7</v>
      </c>
      <c r="F581" t="s">
        <v>203</v>
      </c>
      <c r="G581" t="s">
        <v>106</v>
      </c>
    </row>
    <row r="582" spans="1:7" x14ac:dyDescent="0.25">
      <c r="A582">
        <v>198638</v>
      </c>
      <c r="B582">
        <v>1392</v>
      </c>
      <c r="C582">
        <v>95534</v>
      </c>
      <c r="D582">
        <v>0</v>
      </c>
      <c r="E582">
        <v>1.36E-7</v>
      </c>
      <c r="F582" t="s">
        <v>203</v>
      </c>
      <c r="G582" t="s">
        <v>106</v>
      </c>
    </row>
    <row r="583" spans="1:7" x14ac:dyDescent="0.25">
      <c r="A583">
        <v>198639</v>
      </c>
      <c r="B583">
        <v>1726</v>
      </c>
      <c r="C583">
        <v>95534</v>
      </c>
      <c r="D583">
        <v>0</v>
      </c>
      <c r="E583">
        <v>1.36E-7</v>
      </c>
      <c r="F583" t="s">
        <v>203</v>
      </c>
      <c r="G583" t="s">
        <v>106</v>
      </c>
    </row>
    <row r="584" spans="1:7" x14ac:dyDescent="0.25">
      <c r="A584">
        <v>198640</v>
      </c>
      <c r="B584">
        <v>2649</v>
      </c>
      <c r="C584">
        <v>95534</v>
      </c>
      <c r="D584">
        <v>0</v>
      </c>
      <c r="E584">
        <v>1.36E-7</v>
      </c>
      <c r="F584" t="s">
        <v>203</v>
      </c>
      <c r="G584" t="s">
        <v>106</v>
      </c>
    </row>
    <row r="585" spans="1:7" x14ac:dyDescent="0.25">
      <c r="A585">
        <v>198641</v>
      </c>
      <c r="B585">
        <v>2660</v>
      </c>
      <c r="C585">
        <v>95534</v>
      </c>
      <c r="D585">
        <v>0</v>
      </c>
      <c r="E585">
        <v>1.36E-7</v>
      </c>
      <c r="F585" t="s">
        <v>203</v>
      </c>
      <c r="G585" t="s">
        <v>106</v>
      </c>
    </row>
    <row r="586" spans="1:7" x14ac:dyDescent="0.25">
      <c r="A586">
        <v>198642</v>
      </c>
      <c r="B586">
        <v>1171</v>
      </c>
      <c r="C586">
        <v>95534</v>
      </c>
      <c r="D586">
        <v>0</v>
      </c>
      <c r="E586">
        <v>1.36E-7</v>
      </c>
      <c r="F586" t="s">
        <v>203</v>
      </c>
      <c r="G586" t="s">
        <v>106</v>
      </c>
    </row>
    <row r="587" spans="1:7" x14ac:dyDescent="0.25">
      <c r="A587">
        <v>198643</v>
      </c>
      <c r="B587">
        <v>857</v>
      </c>
      <c r="C587">
        <v>95534</v>
      </c>
      <c r="D587">
        <v>0</v>
      </c>
      <c r="E587">
        <v>1.36E-7</v>
      </c>
      <c r="F587" t="s">
        <v>203</v>
      </c>
      <c r="G587" t="s">
        <v>106</v>
      </c>
    </row>
    <row r="588" spans="1:7" x14ac:dyDescent="0.25">
      <c r="A588">
        <v>198644</v>
      </c>
      <c r="B588">
        <v>884</v>
      </c>
      <c r="C588">
        <v>95534</v>
      </c>
      <c r="D588">
        <v>0</v>
      </c>
      <c r="E588">
        <v>1.36E-7</v>
      </c>
      <c r="F588" t="s">
        <v>203</v>
      </c>
      <c r="G588" t="s">
        <v>106</v>
      </c>
    </row>
    <row r="589" spans="1:7" x14ac:dyDescent="0.25">
      <c r="A589">
        <v>198645</v>
      </c>
      <c r="B589">
        <v>858</v>
      </c>
      <c r="C589">
        <v>95534</v>
      </c>
      <c r="D589">
        <v>0</v>
      </c>
      <c r="E589">
        <v>1.36E-7</v>
      </c>
      <c r="F589" t="s">
        <v>203</v>
      </c>
      <c r="G589" t="s">
        <v>106</v>
      </c>
    </row>
    <row r="590" spans="1:7" x14ac:dyDescent="0.25">
      <c r="A590">
        <v>198646</v>
      </c>
      <c r="B590">
        <v>2668</v>
      </c>
      <c r="C590">
        <v>95534</v>
      </c>
      <c r="D590">
        <v>0</v>
      </c>
      <c r="E590">
        <v>-99</v>
      </c>
      <c r="F590" t="s">
        <v>159</v>
      </c>
      <c r="G590" t="s">
        <v>64</v>
      </c>
    </row>
    <row r="591" spans="1:7" x14ac:dyDescent="0.25">
      <c r="A591">
        <v>198647</v>
      </c>
      <c r="B591">
        <v>2669</v>
      </c>
      <c r="C591">
        <v>95534</v>
      </c>
      <c r="D591">
        <v>5.44</v>
      </c>
      <c r="E591">
        <v>-99</v>
      </c>
      <c r="F591" t="s">
        <v>159</v>
      </c>
      <c r="G591" t="s">
        <v>64</v>
      </c>
    </row>
    <row r="592" spans="1:7" x14ac:dyDescent="0.25">
      <c r="A592">
        <v>198648</v>
      </c>
      <c r="B592">
        <v>2670</v>
      </c>
      <c r="C592">
        <v>95534</v>
      </c>
      <c r="D592" s="18">
        <v>21.4720744</v>
      </c>
      <c r="E592">
        <v>-99</v>
      </c>
      <c r="F592" t="s">
        <v>159</v>
      </c>
      <c r="G592" t="s">
        <v>64</v>
      </c>
    </row>
    <row r="593" spans="1:7" x14ac:dyDescent="0.25">
      <c r="A593">
        <v>198649</v>
      </c>
      <c r="B593">
        <v>2671</v>
      </c>
      <c r="C593">
        <v>95534</v>
      </c>
      <c r="D593" s="18">
        <v>38.651365599999998</v>
      </c>
      <c r="E593">
        <v>-99</v>
      </c>
      <c r="F593" t="s">
        <v>159</v>
      </c>
      <c r="G593" t="s">
        <v>64</v>
      </c>
    </row>
    <row r="594" spans="1:7" x14ac:dyDescent="0.25">
      <c r="A594">
        <v>198650</v>
      </c>
      <c r="B594">
        <v>626</v>
      </c>
      <c r="C594">
        <v>95535</v>
      </c>
      <c r="D594">
        <v>13.100000000000001</v>
      </c>
      <c r="E594">
        <v>2.46</v>
      </c>
      <c r="F594" t="s">
        <v>203</v>
      </c>
      <c r="G594" t="s">
        <v>109</v>
      </c>
    </row>
    <row r="595" spans="1:7" x14ac:dyDescent="0.25">
      <c r="A595">
        <v>198651</v>
      </c>
      <c r="B595">
        <v>797</v>
      </c>
      <c r="C595">
        <v>95535</v>
      </c>
      <c r="D595">
        <v>0.83971000000000007</v>
      </c>
      <c r="E595">
        <v>8.3971000000000004E-2</v>
      </c>
      <c r="F595" t="s">
        <v>203</v>
      </c>
      <c r="G595" t="s">
        <v>109</v>
      </c>
    </row>
    <row r="596" spans="1:7" x14ac:dyDescent="0.25">
      <c r="A596">
        <v>198652</v>
      </c>
      <c r="B596">
        <v>694</v>
      </c>
      <c r="C596">
        <v>95535</v>
      </c>
      <c r="D596">
        <v>12.5891</v>
      </c>
      <c r="E596">
        <v>1.25891</v>
      </c>
      <c r="F596" t="s">
        <v>203</v>
      </c>
      <c r="G596" t="s">
        <v>72</v>
      </c>
    </row>
    <row r="597" spans="1:7" x14ac:dyDescent="0.25">
      <c r="A597">
        <v>198653</v>
      </c>
      <c r="B597">
        <v>292</v>
      </c>
      <c r="C597">
        <v>95535</v>
      </c>
      <c r="D597">
        <v>3.9693000000000001</v>
      </c>
      <c r="E597">
        <v>0.39693000000000001</v>
      </c>
      <c r="F597" t="s">
        <v>203</v>
      </c>
      <c r="G597" t="s">
        <v>72</v>
      </c>
    </row>
    <row r="598" spans="1:7" x14ac:dyDescent="0.25">
      <c r="A598">
        <v>198654</v>
      </c>
      <c r="B598">
        <v>329</v>
      </c>
      <c r="C598">
        <v>95535</v>
      </c>
      <c r="D598">
        <v>0</v>
      </c>
      <c r="E598">
        <v>1.31E-7</v>
      </c>
      <c r="F598" t="s">
        <v>203</v>
      </c>
      <c r="G598" t="s">
        <v>72</v>
      </c>
    </row>
    <row r="599" spans="1:7" x14ac:dyDescent="0.25">
      <c r="A599">
        <v>198655</v>
      </c>
      <c r="B599">
        <v>715</v>
      </c>
      <c r="C599">
        <v>95535</v>
      </c>
      <c r="D599">
        <v>0</v>
      </c>
      <c r="E599">
        <v>1.31E-7</v>
      </c>
      <c r="F599" t="s">
        <v>203</v>
      </c>
      <c r="G599" t="s">
        <v>72</v>
      </c>
    </row>
    <row r="600" spans="1:7" x14ac:dyDescent="0.25">
      <c r="A600">
        <v>198656</v>
      </c>
      <c r="B600">
        <v>488</v>
      </c>
      <c r="C600">
        <v>95535</v>
      </c>
      <c r="D600">
        <v>0</v>
      </c>
      <c r="E600">
        <v>1.31E-7</v>
      </c>
      <c r="F600" t="s">
        <v>203</v>
      </c>
      <c r="G600" t="s">
        <v>72</v>
      </c>
    </row>
    <row r="601" spans="1:7" x14ac:dyDescent="0.25">
      <c r="A601">
        <v>198657</v>
      </c>
      <c r="B601">
        <v>380</v>
      </c>
      <c r="C601">
        <v>95535</v>
      </c>
      <c r="D601">
        <v>0</v>
      </c>
      <c r="E601">
        <v>1.31E-7</v>
      </c>
      <c r="F601" t="s">
        <v>203</v>
      </c>
      <c r="G601" t="s">
        <v>108</v>
      </c>
    </row>
    <row r="602" spans="1:7" x14ac:dyDescent="0.25">
      <c r="A602">
        <v>198658</v>
      </c>
      <c r="B602">
        <v>300</v>
      </c>
      <c r="C602">
        <v>95535</v>
      </c>
      <c r="D602">
        <v>0</v>
      </c>
      <c r="E602">
        <v>1.31E-7</v>
      </c>
      <c r="F602" t="s">
        <v>203</v>
      </c>
      <c r="G602" t="s">
        <v>108</v>
      </c>
    </row>
    <row r="603" spans="1:7" x14ac:dyDescent="0.25">
      <c r="A603">
        <v>198659</v>
      </c>
      <c r="B603">
        <v>520</v>
      </c>
      <c r="C603">
        <v>95535</v>
      </c>
      <c r="D603">
        <v>0</v>
      </c>
      <c r="E603">
        <v>1.31E-7</v>
      </c>
      <c r="F603" t="s">
        <v>203</v>
      </c>
      <c r="G603" t="s">
        <v>108</v>
      </c>
    </row>
    <row r="604" spans="1:7" x14ac:dyDescent="0.25">
      <c r="A604">
        <v>198660</v>
      </c>
      <c r="B604">
        <v>1599</v>
      </c>
      <c r="C604">
        <v>95535</v>
      </c>
      <c r="D604">
        <v>1.5458E-3</v>
      </c>
      <c r="E604">
        <v>3.1047000000000003E-4</v>
      </c>
      <c r="F604" t="s">
        <v>203</v>
      </c>
      <c r="G604" t="s">
        <v>106</v>
      </c>
    </row>
    <row r="605" spans="1:7" x14ac:dyDescent="0.25">
      <c r="A605">
        <v>198661</v>
      </c>
      <c r="B605">
        <v>1600</v>
      </c>
      <c r="C605">
        <v>95535</v>
      </c>
      <c r="D605">
        <v>1.5851000000000001E-3</v>
      </c>
      <c r="E605">
        <v>3.1833000000000002E-4</v>
      </c>
      <c r="F605" t="s">
        <v>203</v>
      </c>
      <c r="G605" t="s">
        <v>106</v>
      </c>
    </row>
    <row r="606" spans="1:7" x14ac:dyDescent="0.25">
      <c r="A606">
        <v>198662</v>
      </c>
      <c r="B606">
        <v>1601</v>
      </c>
      <c r="C606">
        <v>95535</v>
      </c>
      <c r="D606">
        <v>2.3973000000000002E-3</v>
      </c>
      <c r="E606">
        <v>4.7946000000000007E-4</v>
      </c>
      <c r="F606" t="s">
        <v>203</v>
      </c>
      <c r="G606" t="s">
        <v>106</v>
      </c>
    </row>
    <row r="607" spans="1:7" x14ac:dyDescent="0.25">
      <c r="A607">
        <v>198663</v>
      </c>
      <c r="B607">
        <v>1602</v>
      </c>
      <c r="C607">
        <v>95535</v>
      </c>
      <c r="D607">
        <v>1.4541000000000001E-3</v>
      </c>
      <c r="E607">
        <v>2.9213000000000004E-4</v>
      </c>
      <c r="F607" t="s">
        <v>203</v>
      </c>
      <c r="G607" t="s">
        <v>106</v>
      </c>
    </row>
    <row r="608" spans="1:7" x14ac:dyDescent="0.25">
      <c r="A608">
        <v>198664</v>
      </c>
      <c r="B608">
        <v>1603</v>
      </c>
      <c r="C608">
        <v>95535</v>
      </c>
      <c r="D608">
        <v>4.0609999999999995E-3</v>
      </c>
      <c r="E608">
        <v>8.1220000000000012E-4</v>
      </c>
      <c r="F608" t="s">
        <v>203</v>
      </c>
      <c r="G608" t="s">
        <v>106</v>
      </c>
    </row>
    <row r="609" spans="1:7" x14ac:dyDescent="0.25">
      <c r="A609">
        <v>198665</v>
      </c>
      <c r="B609">
        <v>1604</v>
      </c>
      <c r="C609">
        <v>95535</v>
      </c>
      <c r="D609">
        <v>1.21437E-3</v>
      </c>
      <c r="E609">
        <v>2.4235000000000001E-4</v>
      </c>
      <c r="F609" t="s">
        <v>203</v>
      </c>
      <c r="G609" t="s">
        <v>106</v>
      </c>
    </row>
    <row r="610" spans="1:7" x14ac:dyDescent="0.25">
      <c r="A610">
        <v>198666</v>
      </c>
      <c r="B610">
        <v>1605</v>
      </c>
      <c r="C610">
        <v>95535</v>
      </c>
      <c r="D610">
        <v>2.0567000000000003E-3</v>
      </c>
      <c r="E610">
        <v>4.1133999999999995E-4</v>
      </c>
      <c r="F610" t="s">
        <v>203</v>
      </c>
      <c r="G610" t="s">
        <v>106</v>
      </c>
    </row>
    <row r="611" spans="1:7" x14ac:dyDescent="0.25">
      <c r="A611">
        <v>198667</v>
      </c>
      <c r="B611">
        <v>1606</v>
      </c>
      <c r="C611">
        <v>95535</v>
      </c>
      <c r="D611">
        <v>6.7203000000000011E-4</v>
      </c>
      <c r="E611">
        <v>1.3492999999999998E-4</v>
      </c>
      <c r="F611" t="s">
        <v>203</v>
      </c>
      <c r="G611" t="s">
        <v>106</v>
      </c>
    </row>
    <row r="612" spans="1:7" x14ac:dyDescent="0.25">
      <c r="A612">
        <v>198668</v>
      </c>
      <c r="B612">
        <v>1607</v>
      </c>
      <c r="C612">
        <v>95535</v>
      </c>
      <c r="D612">
        <v>1.0597900000000001E-3</v>
      </c>
      <c r="E612">
        <v>2.1222000000000002E-4</v>
      </c>
      <c r="F612" t="s">
        <v>203</v>
      </c>
      <c r="G612" t="s">
        <v>106</v>
      </c>
    </row>
    <row r="613" spans="1:7" x14ac:dyDescent="0.25">
      <c r="A613">
        <v>198669</v>
      </c>
      <c r="B613">
        <v>1608</v>
      </c>
      <c r="C613">
        <v>95535</v>
      </c>
      <c r="D613">
        <v>5.5020000000000004E-4</v>
      </c>
      <c r="E613">
        <v>1.0990899999999999E-4</v>
      </c>
      <c r="F613" t="s">
        <v>203</v>
      </c>
      <c r="G613" t="s">
        <v>106</v>
      </c>
    </row>
    <row r="614" spans="1:7" x14ac:dyDescent="0.25">
      <c r="A614">
        <v>198670</v>
      </c>
      <c r="B614">
        <v>1647</v>
      </c>
      <c r="C614">
        <v>95535</v>
      </c>
      <c r="D614">
        <v>1.01918E-3</v>
      </c>
      <c r="E614">
        <v>2.0436000000000003E-4</v>
      </c>
      <c r="F614" t="s">
        <v>203</v>
      </c>
      <c r="G614" t="s">
        <v>106</v>
      </c>
    </row>
    <row r="615" spans="1:7" x14ac:dyDescent="0.25">
      <c r="A615">
        <v>198671</v>
      </c>
      <c r="B615">
        <v>2364</v>
      </c>
      <c r="C615">
        <v>95535</v>
      </c>
      <c r="D615">
        <v>0</v>
      </c>
      <c r="E615">
        <v>1.31E-7</v>
      </c>
      <c r="F615" t="s">
        <v>203</v>
      </c>
      <c r="G615" t="s">
        <v>106</v>
      </c>
    </row>
    <row r="616" spans="1:7" x14ac:dyDescent="0.25">
      <c r="A616">
        <v>198672</v>
      </c>
      <c r="B616">
        <v>955</v>
      </c>
      <c r="C616">
        <v>95535</v>
      </c>
      <c r="D616">
        <v>0</v>
      </c>
      <c r="E616">
        <v>1.31E-7</v>
      </c>
      <c r="F616" t="s">
        <v>203</v>
      </c>
      <c r="G616" t="s">
        <v>106</v>
      </c>
    </row>
    <row r="617" spans="1:7" x14ac:dyDescent="0.25">
      <c r="A617">
        <v>198673</v>
      </c>
      <c r="B617">
        <v>1066</v>
      </c>
      <c r="C617">
        <v>95535</v>
      </c>
      <c r="D617">
        <v>0</v>
      </c>
      <c r="E617">
        <v>1.31E-7</v>
      </c>
      <c r="F617" t="s">
        <v>203</v>
      </c>
      <c r="G617" t="s">
        <v>106</v>
      </c>
    </row>
    <row r="618" spans="1:7" x14ac:dyDescent="0.25">
      <c r="A618">
        <v>198674</v>
      </c>
      <c r="B618">
        <v>1724</v>
      </c>
      <c r="C618">
        <v>95535</v>
      </c>
      <c r="D618">
        <v>0</v>
      </c>
      <c r="E618">
        <v>1.31E-7</v>
      </c>
      <c r="F618" t="s">
        <v>203</v>
      </c>
      <c r="G618" t="s">
        <v>106</v>
      </c>
    </row>
    <row r="619" spans="1:7" x14ac:dyDescent="0.25">
      <c r="A619">
        <v>198675</v>
      </c>
      <c r="B619">
        <v>1392</v>
      </c>
      <c r="C619">
        <v>95535</v>
      </c>
      <c r="D619">
        <v>0</v>
      </c>
      <c r="E619">
        <v>1.31E-7</v>
      </c>
      <c r="F619" t="s">
        <v>203</v>
      </c>
      <c r="G619" t="s">
        <v>106</v>
      </c>
    </row>
    <row r="620" spans="1:7" x14ac:dyDescent="0.25">
      <c r="A620">
        <v>198676</v>
      </c>
      <c r="B620">
        <v>1726</v>
      </c>
      <c r="C620">
        <v>95535</v>
      </c>
      <c r="D620">
        <v>0</v>
      </c>
      <c r="E620">
        <v>1.31E-7</v>
      </c>
      <c r="F620" t="s">
        <v>203</v>
      </c>
      <c r="G620" t="s">
        <v>106</v>
      </c>
    </row>
    <row r="621" spans="1:7" x14ac:dyDescent="0.25">
      <c r="A621">
        <v>198677</v>
      </c>
      <c r="B621">
        <v>2649</v>
      </c>
      <c r="C621">
        <v>95535</v>
      </c>
      <c r="D621">
        <v>0</v>
      </c>
      <c r="E621">
        <v>1.31E-7</v>
      </c>
      <c r="F621" t="s">
        <v>203</v>
      </c>
      <c r="G621" t="s">
        <v>106</v>
      </c>
    </row>
    <row r="622" spans="1:7" x14ac:dyDescent="0.25">
      <c r="A622">
        <v>198678</v>
      </c>
      <c r="B622">
        <v>2660</v>
      </c>
      <c r="C622">
        <v>95535</v>
      </c>
      <c r="D622">
        <v>0</v>
      </c>
      <c r="E622">
        <v>1.31E-7</v>
      </c>
      <c r="F622" t="s">
        <v>203</v>
      </c>
      <c r="G622" t="s">
        <v>106</v>
      </c>
    </row>
    <row r="623" spans="1:7" x14ac:dyDescent="0.25">
      <c r="A623">
        <v>198679</v>
      </c>
      <c r="B623">
        <v>1171</v>
      </c>
      <c r="C623">
        <v>95535</v>
      </c>
      <c r="D623">
        <v>0</v>
      </c>
      <c r="E623">
        <v>1.31E-7</v>
      </c>
      <c r="F623" t="s">
        <v>203</v>
      </c>
      <c r="G623" t="s">
        <v>106</v>
      </c>
    </row>
    <row r="624" spans="1:7" x14ac:dyDescent="0.25">
      <c r="A624">
        <v>198680</v>
      </c>
      <c r="B624">
        <v>857</v>
      </c>
      <c r="C624">
        <v>95535</v>
      </c>
      <c r="D624">
        <v>0</v>
      </c>
      <c r="E624">
        <v>1.31E-7</v>
      </c>
      <c r="F624" t="s">
        <v>203</v>
      </c>
      <c r="G624" t="s">
        <v>106</v>
      </c>
    </row>
    <row r="625" spans="1:7" x14ac:dyDescent="0.25">
      <c r="A625">
        <v>198681</v>
      </c>
      <c r="B625">
        <v>884</v>
      </c>
      <c r="C625">
        <v>95535</v>
      </c>
      <c r="D625">
        <v>0</v>
      </c>
      <c r="E625">
        <v>1.31E-7</v>
      </c>
      <c r="F625" t="s">
        <v>203</v>
      </c>
      <c r="G625" t="s">
        <v>106</v>
      </c>
    </row>
    <row r="626" spans="1:7" x14ac:dyDescent="0.25">
      <c r="A626">
        <v>198682</v>
      </c>
      <c r="B626">
        <v>858</v>
      </c>
      <c r="C626">
        <v>95535</v>
      </c>
      <c r="D626">
        <v>0</v>
      </c>
      <c r="E626">
        <v>1.31E-7</v>
      </c>
      <c r="F626" t="s">
        <v>203</v>
      </c>
      <c r="G626" t="s">
        <v>106</v>
      </c>
    </row>
    <row r="627" spans="1:7" x14ac:dyDescent="0.25">
      <c r="A627">
        <v>198683</v>
      </c>
      <c r="B627">
        <v>2668</v>
      </c>
      <c r="C627">
        <v>95535</v>
      </c>
      <c r="D627">
        <v>0</v>
      </c>
      <c r="E627">
        <v>-99</v>
      </c>
      <c r="F627" t="s">
        <v>159</v>
      </c>
      <c r="G627" t="s">
        <v>64</v>
      </c>
    </row>
    <row r="628" spans="1:7" x14ac:dyDescent="0.25">
      <c r="A628">
        <v>198684</v>
      </c>
      <c r="B628">
        <v>2669</v>
      </c>
      <c r="C628">
        <v>95535</v>
      </c>
      <c r="D628">
        <v>5.24</v>
      </c>
      <c r="E628">
        <v>-99</v>
      </c>
      <c r="F628" t="s">
        <v>159</v>
      </c>
      <c r="G628" t="s">
        <v>64</v>
      </c>
    </row>
    <row r="629" spans="1:7" x14ac:dyDescent="0.25">
      <c r="A629">
        <v>198685</v>
      </c>
      <c r="B629">
        <v>2670</v>
      </c>
      <c r="C629">
        <v>95535</v>
      </c>
      <c r="D629">
        <v>17.867692600000002</v>
      </c>
      <c r="E629">
        <v>-99</v>
      </c>
      <c r="F629" t="s">
        <v>159</v>
      </c>
      <c r="G629" t="s">
        <v>64</v>
      </c>
    </row>
    <row r="630" spans="1:7" x14ac:dyDescent="0.25">
      <c r="A630">
        <v>198686</v>
      </c>
      <c r="B630">
        <v>2671</v>
      </c>
      <c r="C630">
        <v>95535</v>
      </c>
      <c r="D630">
        <v>46.394197399999996</v>
      </c>
      <c r="E630">
        <v>-99</v>
      </c>
      <c r="F630" t="s">
        <v>159</v>
      </c>
      <c r="G630" t="s">
        <v>64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F10" sqref="F10"/>
    </sheetView>
  </sheetViews>
  <sheetFormatPr defaultRowHeight="15" x14ac:dyDescent="0.25"/>
  <sheetData>
    <row r="1" spans="1:4" x14ac:dyDescent="0.25">
      <c r="A1" s="26" t="s">
        <v>147</v>
      </c>
      <c r="B1" s="26" t="s">
        <v>148</v>
      </c>
      <c r="C1" s="26" t="s">
        <v>110</v>
      </c>
      <c r="D1" s="26" t="s">
        <v>160</v>
      </c>
    </row>
    <row r="2" spans="1:4" x14ac:dyDescent="0.25">
      <c r="A2">
        <v>6424</v>
      </c>
      <c r="B2" t="s">
        <v>88</v>
      </c>
      <c r="C2">
        <v>95519</v>
      </c>
      <c r="D2" t="s">
        <v>189</v>
      </c>
    </row>
    <row r="3" spans="1:4" x14ac:dyDescent="0.25">
      <c r="A3">
        <v>6425</v>
      </c>
      <c r="B3" t="s">
        <v>88</v>
      </c>
      <c r="C3">
        <v>95520</v>
      </c>
      <c r="D3" t="s">
        <v>187</v>
      </c>
    </row>
    <row r="4" spans="1:4" x14ac:dyDescent="0.25">
      <c r="A4">
        <v>6426</v>
      </c>
      <c r="B4" t="s">
        <v>88</v>
      </c>
      <c r="C4">
        <v>95521</v>
      </c>
      <c r="D4" t="s">
        <v>188</v>
      </c>
    </row>
    <row r="5" spans="1:4" x14ac:dyDescent="0.25">
      <c r="A5">
        <v>6427</v>
      </c>
      <c r="B5" t="s">
        <v>88</v>
      </c>
      <c r="C5">
        <v>95522</v>
      </c>
      <c r="D5" t="s">
        <v>190</v>
      </c>
    </row>
    <row r="6" spans="1:4" x14ac:dyDescent="0.25">
      <c r="A6">
        <v>6428</v>
      </c>
      <c r="B6" t="s">
        <v>88</v>
      </c>
      <c r="C6">
        <v>95523</v>
      </c>
      <c r="D6" t="s">
        <v>191</v>
      </c>
    </row>
    <row r="7" spans="1:4" x14ac:dyDescent="0.25">
      <c r="A7">
        <v>6429</v>
      </c>
      <c r="B7" t="s">
        <v>88</v>
      </c>
      <c r="C7">
        <v>95524</v>
      </c>
      <c r="D7" t="s">
        <v>192</v>
      </c>
    </row>
    <row r="8" spans="1:4" x14ac:dyDescent="0.25">
      <c r="A8">
        <v>6430</v>
      </c>
      <c r="B8" t="s">
        <v>88</v>
      </c>
      <c r="C8">
        <v>95525</v>
      </c>
      <c r="D8" t="s">
        <v>193</v>
      </c>
    </row>
    <row r="9" spans="1:4" x14ac:dyDescent="0.25">
      <c r="A9">
        <v>6431</v>
      </c>
      <c r="B9" t="s">
        <v>88</v>
      </c>
      <c r="C9">
        <v>95526</v>
      </c>
      <c r="D9" t="s">
        <v>194</v>
      </c>
    </row>
    <row r="10" spans="1:4" x14ac:dyDescent="0.25">
      <c r="A10">
        <v>6432</v>
      </c>
      <c r="B10" t="s">
        <v>88</v>
      </c>
      <c r="C10">
        <v>95527</v>
      </c>
      <c r="D10" t="s">
        <v>195</v>
      </c>
    </row>
    <row r="11" spans="1:4" x14ac:dyDescent="0.25">
      <c r="A11">
        <v>6433</v>
      </c>
      <c r="B11" t="s">
        <v>88</v>
      </c>
      <c r="C11">
        <v>95528</v>
      </c>
      <c r="D11" t="s">
        <v>196</v>
      </c>
    </row>
    <row r="12" spans="1:4" x14ac:dyDescent="0.25">
      <c r="A12">
        <v>6434</v>
      </c>
      <c r="B12" t="s">
        <v>88</v>
      </c>
      <c r="C12">
        <v>95529</v>
      </c>
      <c r="D12" t="s">
        <v>197</v>
      </c>
    </row>
    <row r="13" spans="1:4" x14ac:dyDescent="0.25">
      <c r="A13">
        <v>6435</v>
      </c>
      <c r="B13" t="s">
        <v>88</v>
      </c>
      <c r="C13">
        <v>95530</v>
      </c>
      <c r="D13" t="s">
        <v>198</v>
      </c>
    </row>
    <row r="14" spans="1:4" x14ac:dyDescent="0.25">
      <c r="A14">
        <v>6436</v>
      </c>
      <c r="B14" t="s">
        <v>88</v>
      </c>
      <c r="C14">
        <v>95531</v>
      </c>
      <c r="D14" t="s">
        <v>199</v>
      </c>
    </row>
    <row r="15" spans="1:4" x14ac:dyDescent="0.25">
      <c r="A15">
        <v>6437</v>
      </c>
      <c r="B15" t="s">
        <v>88</v>
      </c>
      <c r="C15">
        <v>95532</v>
      </c>
      <c r="D15" t="s">
        <v>200</v>
      </c>
    </row>
    <row r="16" spans="1:4" x14ac:dyDescent="0.25">
      <c r="A16">
        <v>6438</v>
      </c>
      <c r="B16" t="s">
        <v>88</v>
      </c>
      <c r="C16">
        <v>95533</v>
      </c>
      <c r="D16" t="s">
        <v>213</v>
      </c>
    </row>
    <row r="17" spans="1:4" x14ac:dyDescent="0.25">
      <c r="A17">
        <v>6439</v>
      </c>
      <c r="B17" t="s">
        <v>88</v>
      </c>
      <c r="C17">
        <v>95534</v>
      </c>
      <c r="D17" t="s">
        <v>201</v>
      </c>
    </row>
    <row r="18" spans="1:4" x14ac:dyDescent="0.25">
      <c r="A18">
        <v>6440</v>
      </c>
      <c r="B18" t="s">
        <v>88</v>
      </c>
      <c r="C18">
        <v>95535</v>
      </c>
      <c r="D18" t="s">
        <v>202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2019-04-21T16:18:18+00:00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Props1.xml><?xml version="1.0" encoding="utf-8"?>
<ds:datastoreItem xmlns:ds="http://schemas.openxmlformats.org/officeDocument/2006/customXml" ds:itemID="{82475529-E710-44F7-A883-B6635B1A21F4}"/>
</file>

<file path=customXml/itemProps2.xml><?xml version="1.0" encoding="utf-8"?>
<ds:datastoreItem xmlns:ds="http://schemas.openxmlformats.org/officeDocument/2006/customXml" ds:itemID="{04803CF4-59D6-4C5C-966F-E6C0AFFD18EE}"/>
</file>

<file path=customXml/itemProps3.xml><?xml version="1.0" encoding="utf-8"?>
<ds:datastoreItem xmlns:ds="http://schemas.openxmlformats.org/officeDocument/2006/customXml" ds:itemID="{90EB1EB3-47A1-4C7D-97C9-C24D9A2A40E2}"/>
</file>

<file path=customXml/itemProps4.xml><?xml version="1.0" encoding="utf-8"?>
<ds:datastoreItem xmlns:ds="http://schemas.openxmlformats.org/officeDocument/2006/customXml" ds:itemID="{A6143996-DDA6-4C07-A5B3-42D2EC4625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AE6 Calc</vt:lpstr>
      <vt:lpstr>PM Profile</vt:lpstr>
      <vt:lpstr>Reference</vt:lpstr>
      <vt:lpstr>PM Species</vt:lpstr>
      <vt:lpstr>Keyword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2018-01-24T14:59:29Z</dcterms:created>
  <dcterms:modified xsi:type="dcterms:W3CDTF">2019-04-20T21:18:36Z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