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120" windowWidth="20730" windowHeight="11385" activeTab="3"/>
  </bookViews>
  <sheets>
    <sheet name="PROFILES" sheetId="7" r:id="rId1"/>
    <sheet name="SPECIES" sheetId="5" r:id="rId2"/>
    <sheet name="KEYWORD_REFERENCE" sheetId="4" r:id="rId3"/>
    <sheet name="Calculations" sheetId="2" r:id="rId4"/>
    <sheet name="Old-Reference" sheetId="6" r:id="rId5"/>
  </sheets>
  <calcPr calcId="145621"/>
</workbook>
</file>

<file path=xl/calcChain.xml><?xml version="1.0" encoding="utf-8"?>
<calcChain xmlns="http://schemas.openxmlformats.org/spreadsheetml/2006/main">
  <c r="J9" i="2" l="1"/>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I9" i="2"/>
  <c r="BJ9" i="2"/>
  <c r="BK9" i="2"/>
  <c r="I9" i="2"/>
  <c r="F9" i="2"/>
  <c r="G21" i="2"/>
  <c r="CA7" i="2"/>
  <c r="CA3" i="2"/>
  <c r="CA2" i="2"/>
  <c r="BV10" i="2"/>
  <c r="BV9" i="2"/>
  <c r="BV8" i="2"/>
  <c r="BU3" i="2"/>
  <c r="BV3" i="2"/>
  <c r="BU4" i="2"/>
  <c r="BV4" i="2"/>
  <c r="BU5" i="2"/>
  <c r="BV5" i="2"/>
  <c r="BU6" i="2"/>
  <c r="BV6" i="2"/>
  <c r="BU7" i="2"/>
  <c r="BV7" i="2"/>
  <c r="BU8" i="2"/>
  <c r="BU9" i="2"/>
  <c r="BU10" i="2"/>
  <c r="BU11" i="2"/>
  <c r="BV11" i="2"/>
  <c r="BU12" i="2"/>
  <c r="BV12" i="2"/>
  <c r="BU13" i="2"/>
  <c r="BV13" i="2"/>
  <c r="BU14" i="2"/>
  <c r="BV14" i="2"/>
  <c r="BU15" i="2"/>
  <c r="BV15" i="2"/>
  <c r="BU16" i="2"/>
  <c r="BV16" i="2"/>
  <c r="BU17" i="2"/>
  <c r="BV17" i="2"/>
  <c r="BU18" i="2"/>
  <c r="BV18" i="2"/>
  <c r="BU19" i="2"/>
  <c r="BV19" i="2"/>
  <c r="BU20" i="2"/>
  <c r="BV20" i="2"/>
  <c r="BU21" i="2"/>
  <c r="BV21" i="2"/>
  <c r="BU22" i="2"/>
  <c r="BV22" i="2"/>
  <c r="BU23" i="2"/>
  <c r="BV23" i="2"/>
  <c r="BU24" i="2"/>
  <c r="BV24" i="2"/>
  <c r="BU25" i="2"/>
  <c r="BV25" i="2"/>
  <c r="BU26" i="2"/>
  <c r="BV26" i="2"/>
  <c r="BU27" i="2"/>
  <c r="BV27" i="2"/>
  <c r="BU28" i="2"/>
  <c r="BV28" i="2"/>
  <c r="BU29" i="2"/>
  <c r="BV29" i="2"/>
  <c r="BU30" i="2"/>
  <c r="BV30" i="2"/>
  <c r="BU31" i="2"/>
  <c r="BV31" i="2"/>
  <c r="BU32" i="2"/>
  <c r="BV32" i="2"/>
  <c r="BU33" i="2"/>
  <c r="BV33" i="2"/>
  <c r="BU34" i="2"/>
  <c r="BV34" i="2"/>
  <c r="BU35" i="2"/>
  <c r="BV35" i="2"/>
  <c r="BU36" i="2"/>
  <c r="BV36" i="2"/>
  <c r="BU37" i="2"/>
  <c r="BV37" i="2"/>
  <c r="BU38" i="2"/>
  <c r="BV38" i="2"/>
  <c r="BU39" i="2"/>
  <c r="BV39" i="2"/>
  <c r="BU40" i="2"/>
  <c r="BV40" i="2"/>
  <c r="BU41" i="2"/>
  <c r="BV41" i="2"/>
  <c r="BU42" i="2"/>
  <c r="BV42" i="2"/>
  <c r="BU43" i="2"/>
  <c r="BV43" i="2"/>
  <c r="BU44" i="2"/>
  <c r="BV44" i="2"/>
  <c r="BU45" i="2"/>
  <c r="BV45" i="2"/>
  <c r="BU46" i="2"/>
  <c r="BV46" i="2"/>
  <c r="BU47" i="2"/>
  <c r="BV47" i="2"/>
  <c r="BU48" i="2"/>
  <c r="BV48" i="2"/>
  <c r="BU49" i="2"/>
  <c r="BV49" i="2"/>
  <c r="BU50" i="2"/>
  <c r="BV50" i="2"/>
  <c r="BU51" i="2"/>
  <c r="BV51" i="2"/>
  <c r="BU52" i="2"/>
  <c r="BV52" i="2"/>
  <c r="BU53" i="2"/>
  <c r="BV53" i="2"/>
  <c r="BU54" i="2"/>
  <c r="BV54" i="2"/>
  <c r="BU55" i="2"/>
  <c r="BV55" i="2"/>
  <c r="BU56" i="2"/>
  <c r="BV56" i="2"/>
  <c r="BV2" i="2"/>
  <c r="BU2" i="2"/>
  <c r="J15" i="2"/>
  <c r="J21" i="2" s="1"/>
  <c r="K15" i="2"/>
  <c r="K21" i="2" s="1"/>
  <c r="L15" i="2"/>
  <c r="M15" i="2"/>
  <c r="N15" i="2"/>
  <c r="N21" i="2" s="1"/>
  <c r="O15" i="2"/>
  <c r="O21" i="2" s="1"/>
  <c r="P15" i="2"/>
  <c r="Q15" i="2"/>
  <c r="R15" i="2"/>
  <c r="R21" i="2" s="1"/>
  <c r="S15" i="2"/>
  <c r="S21" i="2" s="1"/>
  <c r="T15" i="2"/>
  <c r="U15" i="2"/>
  <c r="V15" i="2"/>
  <c r="V21" i="2" s="1"/>
  <c r="W15" i="2"/>
  <c r="W21" i="2" s="1"/>
  <c r="X15" i="2"/>
  <c r="Y15" i="2"/>
  <c r="Z15" i="2"/>
  <c r="Z21" i="2" s="1"/>
  <c r="AA15" i="2"/>
  <c r="AA21" i="2" s="1"/>
  <c r="AB15" i="2"/>
  <c r="AC15" i="2"/>
  <c r="AD15" i="2"/>
  <c r="AD21" i="2" s="1"/>
  <c r="AE15" i="2"/>
  <c r="AE21" i="2" s="1"/>
  <c r="AF15" i="2"/>
  <c r="AG15" i="2"/>
  <c r="AH15" i="2"/>
  <c r="AH21" i="2" s="1"/>
  <c r="AI15" i="2"/>
  <c r="AI21" i="2" s="1"/>
  <c r="AJ15" i="2"/>
  <c r="AK15" i="2"/>
  <c r="AL15" i="2"/>
  <c r="AL21" i="2" s="1"/>
  <c r="AM15" i="2"/>
  <c r="AM21" i="2" s="1"/>
  <c r="AN15" i="2"/>
  <c r="AO15" i="2"/>
  <c r="AP15" i="2"/>
  <c r="AP21" i="2" s="1"/>
  <c r="AQ15" i="2"/>
  <c r="AQ21" i="2" s="1"/>
  <c r="AR15" i="2"/>
  <c r="AS15" i="2"/>
  <c r="AT15" i="2"/>
  <c r="AT21" i="2" s="1"/>
  <c r="AU15" i="2"/>
  <c r="AU21" i="2" s="1"/>
  <c r="AV15" i="2"/>
  <c r="AW15" i="2"/>
  <c r="AX15" i="2"/>
  <c r="AX21" i="2" s="1"/>
  <c r="AY15" i="2"/>
  <c r="AY21" i="2" s="1"/>
  <c r="AZ15" i="2"/>
  <c r="BA15" i="2"/>
  <c r="BB15" i="2"/>
  <c r="BB21" i="2" s="1"/>
  <c r="BC15" i="2"/>
  <c r="BC21" i="2" s="1"/>
  <c r="BD15" i="2"/>
  <c r="BE15" i="2"/>
  <c r="BF15" i="2"/>
  <c r="BF21" i="2" s="1"/>
  <c r="BG15" i="2"/>
  <c r="BG21" i="2" s="1"/>
  <c r="BH15" i="2"/>
  <c r="BI15" i="2"/>
  <c r="BJ15" i="2"/>
  <c r="BJ21" i="2" s="1"/>
  <c r="BK15" i="2"/>
  <c r="BK21" i="2" s="1"/>
  <c r="J17" i="2"/>
  <c r="K17" i="2"/>
  <c r="L17" i="2"/>
  <c r="M17" i="2"/>
  <c r="N17" i="2"/>
  <c r="O17" i="2"/>
  <c r="P17" i="2"/>
  <c r="Q17" i="2"/>
  <c r="R17" i="2"/>
  <c r="S17" i="2"/>
  <c r="T17" i="2"/>
  <c r="U17" i="2"/>
  <c r="V17" i="2"/>
  <c r="W17" i="2"/>
  <c r="X17" i="2"/>
  <c r="Y17" i="2"/>
  <c r="Z17" i="2"/>
  <c r="AA17" i="2"/>
  <c r="AB17" i="2"/>
  <c r="AC17" i="2"/>
  <c r="AD17" i="2"/>
  <c r="AE17" i="2"/>
  <c r="AF17" i="2"/>
  <c r="AG17" i="2"/>
  <c r="AH17" i="2"/>
  <c r="AI17" i="2"/>
  <c r="AJ17" i="2"/>
  <c r="AK17" i="2"/>
  <c r="AL17" i="2"/>
  <c r="AM17" i="2"/>
  <c r="AN17" i="2"/>
  <c r="AO17" i="2"/>
  <c r="AP17" i="2"/>
  <c r="AQ17" i="2"/>
  <c r="AR17" i="2"/>
  <c r="AS17" i="2"/>
  <c r="AT17" i="2"/>
  <c r="AU17" i="2"/>
  <c r="AV17" i="2"/>
  <c r="AW17" i="2"/>
  <c r="AX17" i="2"/>
  <c r="AY17" i="2"/>
  <c r="AZ17" i="2"/>
  <c r="BA17" i="2"/>
  <c r="BB17" i="2"/>
  <c r="BC17" i="2"/>
  <c r="BD17" i="2"/>
  <c r="BE17" i="2"/>
  <c r="BF17" i="2"/>
  <c r="BG17" i="2"/>
  <c r="BH17" i="2"/>
  <c r="BI17" i="2"/>
  <c r="BJ17" i="2"/>
  <c r="BK17" i="2"/>
  <c r="J18" i="2"/>
  <c r="K18" i="2"/>
  <c r="L18" i="2"/>
  <c r="M18" i="2"/>
  <c r="N18" i="2"/>
  <c r="O18" i="2"/>
  <c r="P18" i="2"/>
  <c r="Q18" i="2"/>
  <c r="R18" i="2"/>
  <c r="S18" i="2"/>
  <c r="T18" i="2"/>
  <c r="U18" i="2"/>
  <c r="V18" i="2"/>
  <c r="W18" i="2"/>
  <c r="X18" i="2"/>
  <c r="Y18" i="2"/>
  <c r="Z18" i="2"/>
  <c r="AA18" i="2"/>
  <c r="AB18" i="2"/>
  <c r="AC18" i="2"/>
  <c r="AD18" i="2"/>
  <c r="AE1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BE18" i="2"/>
  <c r="BF18" i="2"/>
  <c r="BG18" i="2"/>
  <c r="BH18" i="2"/>
  <c r="BI18" i="2"/>
  <c r="BJ18" i="2"/>
  <c r="BK18" i="2"/>
  <c r="J19" i="2"/>
  <c r="K19" i="2"/>
  <c r="L19" i="2"/>
  <c r="M19" i="2"/>
  <c r="N19" i="2"/>
  <c r="O19" i="2"/>
  <c r="P19" i="2"/>
  <c r="Q19" i="2"/>
  <c r="R19" i="2"/>
  <c r="S19" i="2"/>
  <c r="T19" i="2"/>
  <c r="U19" i="2"/>
  <c r="V19" i="2"/>
  <c r="W19" i="2"/>
  <c r="X19" i="2"/>
  <c r="Y19" i="2"/>
  <c r="Z19" i="2"/>
  <c r="AA19" i="2"/>
  <c r="AB19" i="2"/>
  <c r="AC19" i="2"/>
  <c r="AD19" i="2"/>
  <c r="AE19" i="2"/>
  <c r="AF19" i="2"/>
  <c r="AG19" i="2"/>
  <c r="AH19" i="2"/>
  <c r="AI19" i="2"/>
  <c r="AJ19" i="2"/>
  <c r="AK19" i="2"/>
  <c r="AL19" i="2"/>
  <c r="AM19" i="2"/>
  <c r="AN19" i="2"/>
  <c r="AO19" i="2"/>
  <c r="AP19" i="2"/>
  <c r="AQ19" i="2"/>
  <c r="AR19" i="2"/>
  <c r="AS19" i="2"/>
  <c r="AT19" i="2"/>
  <c r="AU19" i="2"/>
  <c r="AV19" i="2"/>
  <c r="AW19" i="2"/>
  <c r="AX19" i="2"/>
  <c r="AY19" i="2"/>
  <c r="AZ19" i="2"/>
  <c r="BA19" i="2"/>
  <c r="BB19" i="2"/>
  <c r="BC19" i="2"/>
  <c r="BD19" i="2"/>
  <c r="BE19" i="2"/>
  <c r="BF19" i="2"/>
  <c r="BG19" i="2"/>
  <c r="BH19" i="2"/>
  <c r="BI19" i="2"/>
  <c r="BJ19" i="2"/>
  <c r="BK19" i="2"/>
  <c r="I19" i="2"/>
  <c r="I18" i="2"/>
  <c r="I17" i="2"/>
  <c r="I15" i="2"/>
  <c r="G8" i="2"/>
  <c r="H8" i="2" s="1"/>
  <c r="G7" i="2"/>
  <c r="H7" i="2" s="1"/>
  <c r="G6" i="2"/>
  <c r="H6" i="2" s="1"/>
  <c r="G5" i="2"/>
  <c r="F5" i="2" s="1"/>
  <c r="G4" i="2"/>
  <c r="H4" i="2" s="1"/>
  <c r="CA8" i="2" l="1"/>
  <c r="CA4" i="2" s="1"/>
  <c r="I21" i="2"/>
  <c r="BH21" i="2"/>
  <c r="BD21" i="2"/>
  <c r="AZ21" i="2"/>
  <c r="AV21" i="2"/>
  <c r="AR21" i="2"/>
  <c r="AN21" i="2"/>
  <c r="AJ21" i="2"/>
  <c r="AF21" i="2"/>
  <c r="AB21" i="2"/>
  <c r="X21" i="2"/>
  <c r="T21" i="2"/>
  <c r="P21" i="2"/>
  <c r="L21" i="2"/>
  <c r="G19" i="2"/>
  <c r="G17" i="2"/>
  <c r="BI21" i="2"/>
  <c r="BE21" i="2"/>
  <c r="BA21" i="2"/>
  <c r="AW21" i="2"/>
  <c r="AS21" i="2"/>
  <c r="AO21" i="2"/>
  <c r="AK21" i="2"/>
  <c r="AG21" i="2"/>
  <c r="AC21" i="2"/>
  <c r="Y21" i="2"/>
  <c r="U21" i="2"/>
  <c r="Q21" i="2"/>
  <c r="M21" i="2"/>
  <c r="P16" i="2"/>
  <c r="X16" i="2"/>
  <c r="AF16" i="2"/>
  <c r="AN16" i="2"/>
  <c r="AV16" i="2"/>
  <c r="BD16" i="2"/>
  <c r="I16" i="2"/>
  <c r="Q16" i="2"/>
  <c r="Y16" i="2"/>
  <c r="AG16" i="2"/>
  <c r="AO16" i="2"/>
  <c r="AW16" i="2"/>
  <c r="BE16" i="2"/>
  <c r="J16" i="2"/>
  <c r="R16" i="2"/>
  <c r="Z16" i="2"/>
  <c r="AH16" i="2"/>
  <c r="AP16" i="2"/>
  <c r="AX16" i="2"/>
  <c r="BF16" i="2"/>
  <c r="K16" i="2"/>
  <c r="S16" i="2"/>
  <c r="AA16" i="2"/>
  <c r="AI16" i="2"/>
  <c r="AQ16" i="2"/>
  <c r="AY16" i="2"/>
  <c r="BG16" i="2"/>
  <c r="O16" i="2"/>
  <c r="AE16" i="2"/>
  <c r="BC16" i="2"/>
  <c r="L16" i="2"/>
  <c r="T16" i="2"/>
  <c r="AB16" i="2"/>
  <c r="AJ16" i="2"/>
  <c r="AR16" i="2"/>
  <c r="AZ16" i="2"/>
  <c r="BH16" i="2"/>
  <c r="M16" i="2"/>
  <c r="U16" i="2"/>
  <c r="AC16" i="2"/>
  <c r="AK16" i="2"/>
  <c r="AS16" i="2"/>
  <c r="BA16" i="2"/>
  <c r="BI16" i="2"/>
  <c r="N16" i="2"/>
  <c r="V16" i="2"/>
  <c r="AD16" i="2"/>
  <c r="AL16" i="2"/>
  <c r="AT16" i="2"/>
  <c r="BB16" i="2"/>
  <c r="BJ16" i="2"/>
  <c r="W16" i="2"/>
  <c r="AM16" i="2"/>
  <c r="AU16" i="2"/>
  <c r="BK16" i="2"/>
  <c r="G15" i="2"/>
  <c r="CA5" i="2" l="1"/>
</calcChain>
</file>

<file path=xl/comments1.xml><?xml version="1.0" encoding="utf-8"?>
<comments xmlns="http://schemas.openxmlformats.org/spreadsheetml/2006/main">
  <authors>
    <author>Author</author>
    <author xml:space="preserve"> </author>
  </authors>
  <commentList>
    <comment ref="BY2" authorId="0">
      <text>
        <r>
          <rPr>
            <b/>
            <sz val="9"/>
            <color indexed="81"/>
            <rFont val="Tahoma"/>
            <family val="2"/>
          </rPr>
          <t>Author:</t>
        </r>
        <r>
          <rPr>
            <sz val="9"/>
            <color indexed="81"/>
            <rFont val="Tahoma"/>
            <family val="2"/>
          </rPr>
          <t xml:space="preserve">
Reff et al., 2009 assume H2O is zero for combustion sources. 24% of the sum
of SO4= and NH4+.</t>
        </r>
      </text>
    </comment>
    <comment ref="BY3" authorId="0">
      <text>
        <r>
          <rPr>
            <b/>
            <sz val="9"/>
            <color indexed="81"/>
            <rFont val="Tahoma"/>
            <family val="2"/>
          </rPr>
          <t>Author:</t>
        </r>
        <r>
          <rPr>
            <sz val="9"/>
            <color indexed="81"/>
            <rFont val="Tahoma"/>
            <family val="2"/>
          </rPr>
          <t xml:space="preserve">
Following Reff et al., 2009, assuming 40% of OC to be PNCOM for coal combustion, 25% for motor vehicles, 70% for biomass combustion, 40% for all others.</t>
        </r>
      </text>
    </comment>
    <comment ref="BY4" authorId="0">
      <text>
        <r>
          <rPr>
            <b/>
            <sz val="9"/>
            <color indexed="81"/>
            <rFont val="Tahoma"/>
            <family val="2"/>
          </rPr>
          <t>Author:</t>
        </r>
        <r>
          <rPr>
            <sz val="9"/>
            <color indexed="81"/>
            <rFont val="Tahoma"/>
            <family val="2"/>
          </rPr>
          <t xml:space="preserve">
Following Reff et al., 2009 to calculate this mass.</t>
        </r>
      </text>
    </comment>
    <comment ref="F5" authorId="1">
      <text>
        <r>
          <rPr>
            <b/>
            <sz val="8"/>
            <color indexed="81"/>
            <rFont val="Tahoma"/>
            <family val="2"/>
          </rPr>
          <t xml:space="preserve"> :</t>
        </r>
        <r>
          <rPr>
            <sz val="8"/>
            <color indexed="81"/>
            <rFont val="Tahoma"/>
            <family val="2"/>
          </rPr>
          <t xml:space="preserve">
No data.  Use sum of speciated mass.</t>
        </r>
      </text>
    </comment>
    <comment ref="BY5" authorId="0">
      <text>
        <r>
          <rPr>
            <b/>
            <sz val="9"/>
            <color indexed="81"/>
            <rFont val="Tahoma"/>
            <family val="2"/>
          </rPr>
          <t>Author:</t>
        </r>
        <r>
          <rPr>
            <sz val="9"/>
            <color indexed="81"/>
            <rFont val="Tahoma"/>
            <family val="2"/>
          </rPr>
          <t xml:space="preserve">
=gravimetric mass minus Sum of speciated.</t>
        </r>
      </text>
    </comment>
    <comment ref="I7" authorId="1">
      <text>
        <r>
          <rPr>
            <b/>
            <sz val="8"/>
            <color indexed="81"/>
            <rFont val="Tahoma"/>
            <family val="2"/>
          </rPr>
          <t xml:space="preserve"> :</t>
        </r>
        <r>
          <rPr>
            <sz val="8"/>
            <color indexed="81"/>
            <rFont val="Tahoma"/>
            <family val="2"/>
          </rPr>
          <t xml:space="preserve">
No data</t>
        </r>
      </text>
    </comment>
    <comment ref="J7" authorId="1">
      <text>
        <r>
          <rPr>
            <b/>
            <sz val="8"/>
            <color indexed="81"/>
            <rFont val="Tahoma"/>
            <family val="2"/>
          </rPr>
          <t xml:space="preserve"> :</t>
        </r>
        <r>
          <rPr>
            <sz val="8"/>
            <color indexed="81"/>
            <rFont val="Tahoma"/>
            <family val="2"/>
          </rPr>
          <t xml:space="preserve">
No data</t>
        </r>
      </text>
    </comment>
    <comment ref="CA7" authorId="0">
      <text>
        <r>
          <rPr>
            <b/>
            <sz val="9"/>
            <color indexed="81"/>
            <rFont val="Tahoma"/>
            <family val="2"/>
          </rPr>
          <t>Author:</t>
        </r>
        <r>
          <rPr>
            <sz val="9"/>
            <color indexed="81"/>
            <rFont val="Tahoma"/>
            <family val="2"/>
          </rPr>
          <t xml:space="preserve">
Per Madeleine, subtract SO4= that is neutralized by NH4+.</t>
        </r>
      </text>
    </comment>
    <comment ref="BY8" authorId="0">
      <text>
        <r>
          <rPr>
            <b/>
            <sz val="9"/>
            <color indexed="81"/>
            <rFont val="Tahoma"/>
            <family val="2"/>
          </rPr>
          <t>Author:</t>
        </r>
        <r>
          <rPr>
            <sz val="9"/>
            <color indexed="81"/>
            <rFont val="Tahoma"/>
            <family val="2"/>
          </rPr>
          <t xml:space="preserve">
Following Reff et al., 2009 to calculate this mass. (subtract not neutralized SO4=)</t>
        </r>
      </text>
    </comment>
  </commentList>
</comments>
</file>

<file path=xl/sharedStrings.xml><?xml version="1.0" encoding="utf-8"?>
<sst xmlns="http://schemas.openxmlformats.org/spreadsheetml/2006/main" count="530" uniqueCount="218">
  <si>
    <t>P</t>
  </si>
  <si>
    <t>PM</t>
  </si>
  <si>
    <t>EC</t>
  </si>
  <si>
    <t>OC</t>
  </si>
  <si>
    <t>Species ID</t>
  </si>
  <si>
    <t>P_NUMBER</t>
  </si>
  <si>
    <t>QUALITY</t>
  </si>
  <si>
    <t>CONTROLS</t>
  </si>
  <si>
    <t>TOTAL</t>
  </si>
  <si>
    <t>STANDARD</t>
  </si>
  <si>
    <t>INCL_GAS</t>
  </si>
  <si>
    <t>TEST_YEAR</t>
  </si>
  <si>
    <t>REGION</t>
  </si>
  <si>
    <t>LOWER_SIZE</t>
  </si>
  <si>
    <t>UPPER_SIZE</t>
  </si>
  <si>
    <t>SIBLING</t>
  </si>
  <si>
    <t>VERSION</t>
  </si>
  <si>
    <t>C</t>
  </si>
  <si>
    <t>United States</t>
  </si>
  <si>
    <t>ID</t>
  </si>
  <si>
    <t>P_TYPE</t>
  </si>
  <si>
    <t>DATA_ORIGN</t>
  </si>
  <si>
    <t>PRIMARY</t>
  </si>
  <si>
    <t>DESCRIPTIO</t>
  </si>
  <si>
    <t>DOCUMENT</t>
  </si>
  <si>
    <t>Literature</t>
  </si>
  <si>
    <t>SPECIES_ID</t>
  </si>
  <si>
    <t>KEYWORD</t>
  </si>
  <si>
    <t>Thermal/Optical Transmission</t>
  </si>
  <si>
    <t>Gravimetric Mass</t>
  </si>
  <si>
    <t>SO4=</t>
  </si>
  <si>
    <t>Ion Chromatography (IC)</t>
  </si>
  <si>
    <t>Engine</t>
  </si>
  <si>
    <t>Na</t>
  </si>
  <si>
    <t>Mg</t>
  </si>
  <si>
    <t>Al</t>
  </si>
  <si>
    <t>Si</t>
  </si>
  <si>
    <t>S</t>
  </si>
  <si>
    <t>Cl</t>
  </si>
  <si>
    <t>K</t>
  </si>
  <si>
    <t>Ca</t>
  </si>
  <si>
    <t>Sc</t>
  </si>
  <si>
    <t>Ti</t>
  </si>
  <si>
    <t>V</t>
  </si>
  <si>
    <t>Cr</t>
  </si>
  <si>
    <t>Mn</t>
  </si>
  <si>
    <t>Fe</t>
  </si>
  <si>
    <t>Co</t>
  </si>
  <si>
    <t>Ni</t>
  </si>
  <si>
    <t>Cu</t>
  </si>
  <si>
    <t>Zn</t>
  </si>
  <si>
    <t>Ga</t>
  </si>
  <si>
    <t>Ge</t>
  </si>
  <si>
    <t>As</t>
  </si>
  <si>
    <t>Se</t>
  </si>
  <si>
    <t>Br</t>
  </si>
  <si>
    <t>Rb</t>
  </si>
  <si>
    <t>Sr</t>
  </si>
  <si>
    <t>Y</t>
  </si>
  <si>
    <t>Zr</t>
  </si>
  <si>
    <t>Nb</t>
  </si>
  <si>
    <t>Mo</t>
  </si>
  <si>
    <t>Rh</t>
  </si>
  <si>
    <t>Pd</t>
  </si>
  <si>
    <t>Ag</t>
  </si>
  <si>
    <t>Cd</t>
  </si>
  <si>
    <t>In</t>
  </si>
  <si>
    <t>Sn</t>
  </si>
  <si>
    <t>Sb</t>
  </si>
  <si>
    <t>Te</t>
  </si>
  <si>
    <t>I</t>
  </si>
  <si>
    <t>Cs</t>
  </si>
  <si>
    <t>Ba</t>
  </si>
  <si>
    <t>La</t>
  </si>
  <si>
    <t>Ce</t>
  </si>
  <si>
    <t>W</t>
  </si>
  <si>
    <t>Pt</t>
  </si>
  <si>
    <t>Au</t>
  </si>
  <si>
    <t>Hg</t>
  </si>
  <si>
    <t>Tl</t>
  </si>
  <si>
    <t>Pb</t>
  </si>
  <si>
    <t>Fuel Sulfur</t>
  </si>
  <si>
    <t>Power</t>
  </si>
  <si>
    <t>Fuel Flow</t>
  </si>
  <si>
    <t>PM EI</t>
  </si>
  <si>
    <t>Total Metal</t>
  </si>
  <si>
    <t>Metal/PM</t>
  </si>
  <si>
    <t>Test ID</t>
  </si>
  <si>
    <t>ppm</t>
  </si>
  <si>
    <t>%</t>
  </si>
  <si>
    <t>kg/h</t>
  </si>
  <si>
    <t>mg/kg</t>
  </si>
  <si>
    <t>APEX-1 EPA-2</t>
  </si>
  <si>
    <t>CFM56-2C1</t>
  </si>
  <si>
    <t>APEX-2 T1&amp;4</t>
  </si>
  <si>
    <t>CFM56-7B24</t>
  </si>
  <si>
    <t>APEX-2 T2&amp;3 + APEX-3 T11</t>
  </si>
  <si>
    <t>CFM56-3B1&amp;2</t>
  </si>
  <si>
    <t>APEX-3 T3&amp;4</t>
  </si>
  <si>
    <t>AE3007A1E</t>
  </si>
  <si>
    <t>APEX-3 T9</t>
  </si>
  <si>
    <t>RB211-535E4B</t>
  </si>
  <si>
    <t>Corrected for background and artifacts</t>
  </si>
  <si>
    <t>K+</t>
  </si>
  <si>
    <t>NH4+</t>
  </si>
  <si>
    <t>Cl-</t>
  </si>
  <si>
    <t>No profile developed - no PM emission index</t>
  </si>
  <si>
    <t>No profile developed - no EC/OC</t>
  </si>
  <si>
    <t>Profile #</t>
  </si>
  <si>
    <t>Total speciated</t>
  </si>
  <si>
    <t>Chemical Characterization of the Fine Particle Emissions from Commercial Aircraft Engines during the Aircraft Particle Emissions eXperiment (APEX) 1 to 3, Environ. Sci. Technol., 2011, 45 (8), pp 3415–3421 DOI: 10.1021/es103880d</t>
  </si>
  <si>
    <t>The APEX project studied detailed chemical information on the fine particulate matter generated by commercial aviation engines. The exhaust plumes of seven turbofan engine models were sampled as part of the three test campaigns of APEX.  In these experiments, time-integrated sampling was performed for bulk elemental composition, water-soluble ions, organic and elemental carbon (OC and EC), and trace semivolatile organic compounds (SVOCs).</t>
  </si>
  <si>
    <t>Aircraft Exhaust; Jet Engine Exhaust</t>
  </si>
  <si>
    <t>X-Ray Fluorescence (XRF)</t>
  </si>
  <si>
    <t>N/A</t>
  </si>
  <si>
    <t>Median</t>
  </si>
  <si>
    <t>DRI report - When measured mass is below 1 to 2 mg or exceeds 5 mg, the effect of gaseous OC adsorption on quartz-fiber filters becomes apparent as the sum-of-chemical-species-to-measured-mass ratios exceed unity.  These samples are renormalized to the sum of species or reconstructed mass rather than measured mass and flagged in the database. In these cases, Na+ is used instead of Na, and Mg is not included since the XRF measurement has higher uncertainties for light elements owing to self-absorption. If available, SO4=, P, K, and Cl are used rather than S, PO4=, K+, and Cl-.</t>
  </si>
  <si>
    <t>Include in Total wt%</t>
  </si>
  <si>
    <t>Exclude</t>
  </si>
  <si>
    <t>Name</t>
  </si>
  <si>
    <t>Ammonium</t>
  </si>
  <si>
    <t>Ammonia</t>
  </si>
  <si>
    <t>Chlorine atom</t>
  </si>
  <si>
    <t>Chloride ion</t>
  </si>
  <si>
    <t>Nitrate</t>
  </si>
  <si>
    <t>Phosphorus</t>
  </si>
  <si>
    <t>Phosphate</t>
  </si>
  <si>
    <t>Potassium</t>
  </si>
  <si>
    <t>Potassium ion</t>
  </si>
  <si>
    <t>Sodium ion</t>
  </si>
  <si>
    <t>Sodium</t>
  </si>
  <si>
    <t>Sulfate</t>
  </si>
  <si>
    <t>Sulfur</t>
  </si>
  <si>
    <t>Symbols</t>
  </si>
  <si>
    <t>Wt %</t>
  </si>
  <si>
    <t>Oxygen/Metal Ratio</t>
  </si>
  <si>
    <t>SPECIATE ID</t>
  </si>
  <si>
    <t>Particulate Water</t>
  </si>
  <si>
    <t>Particulate Non-Carbon Organic Matter</t>
  </si>
  <si>
    <r>
      <rPr>
        <b/>
        <sz val="11"/>
        <color rgb="FFFF0000"/>
        <rFont val="Calibri"/>
        <family val="2"/>
        <scheme val="minor"/>
      </rPr>
      <t>NEW</t>
    </r>
    <r>
      <rPr>
        <sz val="10"/>
        <rFont val="Arial"/>
        <family val="2"/>
      </rPr>
      <t xml:space="preserve"> Metal-bound Oxygen</t>
    </r>
  </si>
  <si>
    <t>Other Unspeciated PM</t>
  </si>
  <si>
    <t>Not neutralized SO4=</t>
  </si>
  <si>
    <t>Metal-bound Oxygen</t>
  </si>
  <si>
    <t>Inferred</t>
  </si>
  <si>
    <t>Steps: 1. calculate the remaining SO4=, after neutralizing with NH4+; 2. calculate metal-bound oxygen using the metal-to-oxygen ratios; 3. adjust a new metal-bound oxygen if the remaining SO4= is larger than zero; 4. Per SPECIATE workgroup, if the sum of species is very close to 100%, make no changes to OC to force the sum of species equal to 100%.</t>
  </si>
  <si>
    <t>The EPA workgroup recommends not renormalizing the profiles.  Instead,  scaling OC + NCOM except where the mass is more than 101%</t>
  </si>
  <si>
    <t>negative value, use the other one</t>
  </si>
  <si>
    <t>PROFILE_NUMBER</t>
  </si>
  <si>
    <t>PROFILE_NAME</t>
  </si>
  <si>
    <t>QSCORE</t>
  </si>
  <si>
    <t>PROFILE_DATE</t>
  </si>
  <si>
    <t>PROFILE_NOTES</t>
  </si>
  <si>
    <t>MASTER_POLLUTANT</t>
  </si>
  <si>
    <t>TEST_METHOD</t>
  </si>
  <si>
    <t>NORMALIZATION_BASIS</t>
  </si>
  <si>
    <t>ORIGINAL_COMPOSITE</t>
  </si>
  <si>
    <t>JUDGEMENT_RATING</t>
  </si>
  <si>
    <t>VINTAGE_RATING</t>
  </si>
  <si>
    <t>DATA_QUALITY_RATING</t>
  </si>
  <si>
    <t>SAMPLES</t>
  </si>
  <si>
    <t>TYPE</t>
  </si>
  <si>
    <t>OXYGEN_to_CARBON_RATIO</t>
  </si>
  <si>
    <t>TEMP_SAMPLE</t>
  </si>
  <si>
    <t>RH_SAMPLE</t>
  </si>
  <si>
    <t>PARTICLE_LOADING_ug_per_m3</t>
  </si>
  <si>
    <t>ORGANIC_LOADING_ug_per_m3</t>
  </si>
  <si>
    <t>Category_Level_1</t>
  </si>
  <si>
    <t>Category_Level_2</t>
  </si>
  <si>
    <t>Category_Level_3</t>
  </si>
  <si>
    <t>MASTER_POLLUTANT_EMISSION_RATE</t>
  </si>
  <si>
    <t>EMISSION_RATE_UNIT</t>
  </si>
  <si>
    <t>PHASE</t>
  </si>
  <si>
    <t>OrganicMatter_to_OrganicCarbon ratio</t>
  </si>
  <si>
    <t>MASS_OVERAGE</t>
  </si>
  <si>
    <t>CITATION_URL</t>
  </si>
  <si>
    <t>CREATED BY</t>
  </si>
  <si>
    <t>CREATED DATE</t>
  </si>
  <si>
    <t>MODIFIED BY</t>
  </si>
  <si>
    <t>MODIFIED DATE</t>
  </si>
  <si>
    <t>REVIEWED BY</t>
  </si>
  <si>
    <t>REVIEWED DATE</t>
  </si>
  <si>
    <t>None</t>
  </si>
  <si>
    <t>5.0</t>
  </si>
  <si>
    <t>Ying Hsu</t>
  </si>
  <si>
    <t>Composite AE6 profile using median, based on Profile # 8873-8875.</t>
  </si>
  <si>
    <t>AE6</t>
  </si>
  <si>
    <t>Please help with these</t>
  </si>
  <si>
    <t>mg/kg fuel burned</t>
  </si>
  <si>
    <t>PROFILE_TYPE</t>
  </si>
  <si>
    <t>REF_PRIMARY</t>
  </si>
  <si>
    <t>REF_DESCRIPTION</t>
  </si>
  <si>
    <t>REF_DOCUMENT</t>
  </si>
  <si>
    <t>https://pubs.acs.org/doi/10.1021/es103880d</t>
  </si>
  <si>
    <t>WEIGHT_PERCENT</t>
  </si>
  <si>
    <t>UNCERTAINTY_PERCENT</t>
  </si>
  <si>
    <t>ANALYTICAL_METHOD</t>
  </si>
  <si>
    <t>SPECIES_EMISSION_RATE</t>
  </si>
  <si>
    <t>Emission rate, mg/kg</t>
  </si>
  <si>
    <t>Aircraft Exhaust - Composite - AE6</t>
  </si>
  <si>
    <t>UNCERTAINTY_METHOD</t>
  </si>
  <si>
    <t>VOC_to_TOG RATIO</t>
  </si>
  <si>
    <t>95783</t>
  </si>
  <si>
    <t xml:space="preserve">The sample extraction system used a tapered probe anchored to the tarmac to collect emissions from a single point, primarily 30 m downstream from the engine exit plane at the exhaust plume centerline. Following collection, the plume sample passed through </t>
  </si>
  <si>
    <t>2004</t>
  </si>
  <si>
    <t>3</t>
  </si>
  <si>
    <t/>
  </si>
  <si>
    <t>The APEX project studied detailed chemical information on the fine particulate matter generated by commercial aviation engines. The exhaust plumes of seven turbofan engine models were sampled as part of the three test campaigns of APEX.  In these experime</t>
  </si>
  <si>
    <t>Ca atom</t>
  </si>
  <si>
    <t>Mg atom</t>
  </si>
  <si>
    <t>Na atom</t>
  </si>
  <si>
    <t>K atom</t>
  </si>
  <si>
    <t>Removed Ca, K, Mg, Na from the MBO VLookUp by renaming them Ca atom, K atom, etc.</t>
  </si>
  <si>
    <t>Decide whether to add them back to the MBO equation, based on (atom - ion) values.</t>
  </si>
  <si>
    <t>1. Calculate (K - K+), if &gt; 0, then use (K - K+) wt% to calculate MBO</t>
  </si>
  <si>
    <t>2. Calculate (Na - Na+), if &gt;0, then use (Na - Na+) wt% to calculate MBO</t>
  </si>
  <si>
    <t>3. Since no Mg ion available in this study, exclude Mg from MBO</t>
  </si>
  <si>
    <t>4. Since no Ca ion available in this study, exclude Ca from MBO</t>
  </si>
  <si>
    <t>5. Set PH2O = 0 for combustion sources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</si>
</sst>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0"/>
      <name val="Arial"/>
    </font>
    <font>
      <sz val="10"/>
      <name val="Arial"/>
      <family val="2"/>
    </font>
    <font>
      <sz val="8"/>
      <name val="Arial"/>
      <family val="2"/>
    </font>
    <font>
      <sz val="10"/>
      <color indexed="8"/>
      <name val="Arial"/>
      <family val="2"/>
    </font>
    <font>
      <sz val="10"/>
      <name val="Arial"/>
      <family val="2"/>
    </font>
    <font>
      <b/>
      <sz val="10"/>
      <name val="Arial"/>
      <family val="2"/>
    </font>
    <font>
      <b/>
      <sz val="9"/>
      <name val="Arial"/>
      <family val="2"/>
    </font>
    <font>
      <sz val="8"/>
      <color indexed="81"/>
      <name val="Tahoma"/>
      <family val="2"/>
    </font>
    <font>
      <b/>
      <sz val="8"/>
      <color indexed="81"/>
      <name val="Tahoma"/>
      <family val="2"/>
    </font>
    <font>
      <sz val="11"/>
      <color rgb="FFFF0000"/>
      <name val="Calibri"/>
      <family val="2"/>
      <scheme val="minor"/>
    </font>
    <font>
      <sz val="9"/>
      <name val="Arial"/>
      <family val="2"/>
    </font>
    <font>
      <b/>
      <sz val="11"/>
      <color rgb="FFFF0000"/>
      <name val="Calibri"/>
      <family val="2"/>
      <scheme val="minor"/>
    </font>
    <font>
      <b/>
      <sz val="9"/>
      <color indexed="81"/>
      <name val="Tahoma"/>
      <family val="2"/>
    </font>
    <font>
      <sz val="9"/>
      <color indexed="81"/>
      <name val="Tahoma"/>
      <family val="2"/>
    </font>
    <font>
      <sz val="11"/>
      <color indexed="8"/>
      <name val="Calibri"/>
      <family val="2"/>
    </font>
    <font>
      <sz val="10"/>
      <color indexed="8"/>
      <name val="Arial"/>
      <family val="2"/>
    </font>
    <font>
      <sz val="11"/>
      <color indexed="8"/>
      <name val="Calibri"/>
      <family val="2"/>
    </font>
    <font>
      <b/>
      <sz val="10"/>
      <color rgb="FFFF0000"/>
      <name val="Arial"/>
      <family val="2"/>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0" fontId="3" fillId="0" borderId="0"/>
    <xf numFmtId="0" fontId="3" fillId="0" borderId="0"/>
    <xf numFmtId="0" fontId="15" fillId="0" borderId="0"/>
    <xf numFmtId="0" fontId="3" fillId="0" borderId="0"/>
  </cellStyleXfs>
  <cellXfs count="58">
    <xf numFmtId="0" fontId="0" fillId="0" borderId="0" xfId="0"/>
    <xf numFmtId="2" fontId="0" fillId="0" borderId="0" xfId="0" applyNumberFormat="1"/>
    <xf numFmtId="0" fontId="4" fillId="0" borderId="0" xfId="0" applyFont="1"/>
    <xf numFmtId="0" fontId="3" fillId="2" borderId="0" xfId="1" applyFont="1" applyFill="1" applyBorder="1" applyAlignment="1">
      <alignment horizontal="center"/>
    </xf>
    <xf numFmtId="0" fontId="3" fillId="0" borderId="0" xfId="1" applyFont="1" applyFill="1" applyBorder="1" applyAlignment="1">
      <alignment horizontal="right"/>
    </xf>
    <xf numFmtId="0" fontId="0" fillId="0" borderId="0" xfId="0" applyFill="1"/>
    <xf numFmtId="0" fontId="5"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vertical="center"/>
    </xf>
    <xf numFmtId="2" fontId="1" fillId="0" borderId="3" xfId="0" applyNumberFormat="1" applyFont="1" applyBorder="1" applyAlignment="1">
      <alignment horizontal="center"/>
    </xf>
    <xf numFmtId="1" fontId="1" fillId="0" borderId="3" xfId="0" applyNumberFormat="1" applyFont="1" applyBorder="1" applyAlignment="1">
      <alignment horizontal="center"/>
    </xf>
    <xf numFmtId="164" fontId="1" fillId="0" borderId="3"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wrapText="1"/>
    </xf>
    <xf numFmtId="0" fontId="5" fillId="0" borderId="0" xfId="0" applyFont="1"/>
    <xf numFmtId="0" fontId="0" fillId="0" borderId="3" xfId="0" applyBorder="1"/>
    <xf numFmtId="0" fontId="0" fillId="0" borderId="0" xfId="0" applyBorder="1"/>
    <xf numFmtId="0" fontId="4" fillId="0" borderId="3" xfId="0" applyFont="1" applyBorder="1"/>
    <xf numFmtId="0" fontId="5" fillId="0" borderId="0" xfId="0" applyFont="1" applyBorder="1" applyAlignment="1">
      <alignment horizontal="center"/>
    </xf>
    <xf numFmtId="1" fontId="1" fillId="0" borderId="0" xfId="0" applyNumberFormat="1" applyFont="1" applyBorder="1" applyAlignment="1">
      <alignment horizontal="center"/>
    </xf>
    <xf numFmtId="164" fontId="1" fillId="0" borderId="0" xfId="0" applyNumberFormat="1" applyFont="1" applyBorder="1" applyAlignment="1">
      <alignment horizontal="center"/>
    </xf>
    <xf numFmtId="2" fontId="1" fillId="0" borderId="0" xfId="0" applyNumberFormat="1" applyFont="1" applyBorder="1" applyAlignment="1">
      <alignment horizontal="center"/>
    </xf>
    <xf numFmtId="2" fontId="1" fillId="3" borderId="3" xfId="0" applyNumberFormat="1" applyFont="1" applyFill="1" applyBorder="1" applyAlignment="1">
      <alignment horizontal="center"/>
    </xf>
    <xf numFmtId="0" fontId="5" fillId="3" borderId="3" xfId="0" applyFont="1" applyFill="1" applyBorder="1" applyAlignment="1">
      <alignment horizontal="center"/>
    </xf>
    <xf numFmtId="0" fontId="5" fillId="3" borderId="2" xfId="0" applyFont="1" applyFill="1" applyBorder="1" applyAlignment="1">
      <alignment horizontal="center" vertical="center"/>
    </xf>
    <xf numFmtId="0" fontId="0" fillId="3" borderId="0" xfId="0" applyFill="1"/>
    <xf numFmtId="0" fontId="4" fillId="3" borderId="0" xfId="0" applyFont="1" applyFill="1"/>
    <xf numFmtId="2" fontId="0" fillId="3" borderId="0" xfId="0" applyNumberFormat="1" applyFill="1"/>
    <xf numFmtId="0" fontId="1" fillId="0" borderId="0" xfId="0" applyFont="1"/>
    <xf numFmtId="0" fontId="0" fillId="0" borderId="3" xfId="0" applyBorder="1" applyAlignment="1">
      <alignment horizontal="center"/>
    </xf>
    <xf numFmtId="0" fontId="1" fillId="0" borderId="0" xfId="0" applyFont="1" applyBorder="1"/>
    <xf numFmtId="0" fontId="10" fillId="0" borderId="0" xfId="0" applyFont="1" applyBorder="1" applyAlignment="1">
      <alignment horizontal="center"/>
    </xf>
    <xf numFmtId="0" fontId="11" fillId="3" borderId="0" xfId="0" applyFont="1" applyFill="1"/>
    <xf numFmtId="2" fontId="0" fillId="0" borderId="0" xfId="0" applyNumberFormat="1" applyBorder="1"/>
    <xf numFmtId="0" fontId="9" fillId="0" borderId="0" xfId="0" applyFont="1" applyFill="1"/>
    <xf numFmtId="0" fontId="9" fillId="0" borderId="0" xfId="0" applyFont="1"/>
    <xf numFmtId="2" fontId="1" fillId="0" borderId="0" xfId="0" applyNumberFormat="1" applyFont="1" applyBorder="1"/>
    <xf numFmtId="0" fontId="1" fillId="0" borderId="0" xfId="0" applyFont="1" applyAlignment="1">
      <alignment horizontal="right"/>
    </xf>
    <xf numFmtId="0" fontId="14" fillId="2" borderId="1" xfId="3" applyFont="1" applyFill="1" applyBorder="1" applyAlignment="1">
      <alignment horizontal="center"/>
    </xf>
    <xf numFmtId="0" fontId="14" fillId="0" borderId="6" xfId="3" applyFont="1" applyFill="1" applyBorder="1" applyAlignment="1"/>
    <xf numFmtId="0" fontId="15" fillId="0" borderId="0" xfId="3" applyAlignment="1"/>
    <xf numFmtId="14" fontId="14" fillId="0" borderId="6" xfId="3" applyNumberFormat="1" applyFont="1" applyFill="1" applyBorder="1" applyAlignment="1">
      <alignment horizontal="right"/>
    </xf>
    <xf numFmtId="0" fontId="14" fillId="0" borderId="6" xfId="3" applyFont="1" applyFill="1" applyBorder="1" applyAlignment="1">
      <alignment horizontal="right"/>
    </xf>
    <xf numFmtId="10" fontId="14" fillId="0" borderId="6" xfId="3" applyNumberFormat="1" applyFont="1" applyFill="1" applyBorder="1" applyAlignment="1">
      <alignment horizontal="right"/>
    </xf>
    <xf numFmtId="22" fontId="14" fillId="0" borderId="6" xfId="3" applyNumberFormat="1" applyFont="1" applyFill="1" applyBorder="1" applyAlignment="1">
      <alignment horizontal="right"/>
    </xf>
    <xf numFmtId="0" fontId="16" fillId="2" borderId="1" xfId="4" applyFont="1" applyFill="1" applyBorder="1" applyAlignment="1">
      <alignment horizontal="center"/>
    </xf>
    <xf numFmtId="0" fontId="16" fillId="0" borderId="6" xfId="4" applyFont="1" applyFill="1" applyBorder="1" applyAlignment="1"/>
    <xf numFmtId="0" fontId="16" fillId="0" borderId="6" xfId="4" applyFont="1" applyFill="1" applyBorder="1" applyAlignment="1">
      <alignment horizontal="right"/>
    </xf>
    <xf numFmtId="0" fontId="16" fillId="2" borderId="1" xfId="2" applyFont="1" applyFill="1" applyBorder="1" applyAlignment="1">
      <alignment horizontal="center"/>
    </xf>
    <xf numFmtId="0" fontId="16" fillId="0" borderId="6" xfId="2" applyFont="1" applyFill="1" applyBorder="1" applyAlignment="1"/>
    <xf numFmtId="0" fontId="16" fillId="0" borderId="6" xfId="2" applyFont="1" applyFill="1" applyBorder="1" applyAlignment="1">
      <alignment horizontal="right"/>
    </xf>
    <xf numFmtId="0" fontId="3" fillId="0" borderId="0" xfId="2" applyAlignment="1"/>
    <xf numFmtId="0" fontId="17" fillId="0" borderId="0" xfId="0" applyFont="1"/>
    <xf numFmtId="0" fontId="6" fillId="0" borderId="2" xfId="0" applyFont="1" applyBorder="1" applyAlignment="1">
      <alignment horizontal="center"/>
    </xf>
    <xf numFmtId="0" fontId="6" fillId="0" borderId="4" xfId="0" applyFont="1" applyBorder="1" applyAlignment="1">
      <alignment horizontal="center"/>
    </xf>
    <xf numFmtId="0" fontId="0" fillId="0" borderId="3" xfId="0" applyBorder="1" applyAlignment="1">
      <alignment horizontal="center"/>
    </xf>
  </cellXfs>
  <cellStyles count="5">
    <cellStyle name="Normal" xfId="0" builtinId="0"/>
    <cellStyle name="Normal_KEYWORD_REFERENCE" xfId="4"/>
    <cellStyle name="Normal_PROFILES" xfId="3"/>
    <cellStyle name="Normal_Sheet4" xfId="1"/>
    <cellStyle name="Normal_SPECIES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
  <sheetViews>
    <sheetView workbookViewId="0">
      <selection activeCell="B11" sqref="B11"/>
    </sheetView>
  </sheetViews>
  <sheetFormatPr defaultRowHeight="12.75" x14ac:dyDescent="0.2"/>
  <cols>
    <col min="1" max="1" width="18.140625" bestFit="1" customWidth="1"/>
    <col min="2" max="2" width="30.85546875" bestFit="1" customWidth="1"/>
    <col min="5" max="5" width="10.140625" bestFit="1" customWidth="1"/>
    <col min="6" max="6" width="12.5703125" customWidth="1"/>
    <col min="28" max="28" width="12.42578125" bestFit="1" customWidth="1"/>
    <col min="29" max="29" width="27.140625" bestFit="1" customWidth="1"/>
    <col min="37" max="37" width="37" bestFit="1" customWidth="1"/>
    <col min="40" max="40" width="15.28515625" bestFit="1" customWidth="1"/>
    <col min="41" max="41" width="16.85546875" bestFit="1" customWidth="1"/>
    <col min="43" max="43" width="10.140625" bestFit="1" customWidth="1"/>
  </cols>
  <sheetData>
    <row r="1" spans="1:44" ht="15" x14ac:dyDescent="0.25">
      <c r="A1" s="40" t="s">
        <v>147</v>
      </c>
      <c r="B1" s="40" t="s">
        <v>148</v>
      </c>
      <c r="C1" s="40" t="s">
        <v>149</v>
      </c>
      <c r="D1" s="40" t="s">
        <v>6</v>
      </c>
      <c r="E1" s="40" t="s">
        <v>7</v>
      </c>
      <c r="F1" s="40" t="s">
        <v>150</v>
      </c>
      <c r="G1" s="40" t="s">
        <v>151</v>
      </c>
      <c r="H1" s="40" t="s">
        <v>8</v>
      </c>
      <c r="I1" s="40" t="s">
        <v>152</v>
      </c>
      <c r="J1" s="40" t="s">
        <v>153</v>
      </c>
      <c r="K1" s="40" t="s">
        <v>154</v>
      </c>
      <c r="L1" s="40" t="s">
        <v>155</v>
      </c>
      <c r="M1" s="40" t="s">
        <v>9</v>
      </c>
      <c r="N1" s="40" t="s">
        <v>10</v>
      </c>
      <c r="O1" s="40" t="s">
        <v>11</v>
      </c>
      <c r="P1" s="40" t="s">
        <v>156</v>
      </c>
      <c r="Q1" s="40" t="s">
        <v>157</v>
      </c>
      <c r="R1" s="40" t="s">
        <v>158</v>
      </c>
      <c r="S1" s="40" t="s">
        <v>12</v>
      </c>
      <c r="T1" s="40" t="s">
        <v>159</v>
      </c>
      <c r="U1" s="40" t="s">
        <v>13</v>
      </c>
      <c r="V1" s="40" t="s">
        <v>14</v>
      </c>
      <c r="W1" s="40" t="s">
        <v>15</v>
      </c>
      <c r="X1" s="40" t="s">
        <v>16</v>
      </c>
      <c r="Y1" s="40" t="s">
        <v>160</v>
      </c>
      <c r="Z1" s="40" t="s">
        <v>200</v>
      </c>
      <c r="AA1" s="40" t="s">
        <v>161</v>
      </c>
      <c r="AB1" s="40" t="s">
        <v>162</v>
      </c>
      <c r="AC1" s="40" t="s">
        <v>163</v>
      </c>
      <c r="AD1" s="40" t="s">
        <v>164</v>
      </c>
      <c r="AE1" s="40" t="s">
        <v>165</v>
      </c>
      <c r="AF1" s="40" t="s">
        <v>166</v>
      </c>
      <c r="AG1" s="40" t="s">
        <v>167</v>
      </c>
      <c r="AH1" s="40" t="s">
        <v>168</v>
      </c>
      <c r="AI1" s="40" t="s">
        <v>169</v>
      </c>
      <c r="AJ1" s="40" t="s">
        <v>170</v>
      </c>
      <c r="AK1" s="40" t="s">
        <v>172</v>
      </c>
      <c r="AL1" s="40" t="s">
        <v>173</v>
      </c>
      <c r="AM1" s="40" t="s">
        <v>175</v>
      </c>
      <c r="AN1" s="40" t="s">
        <v>176</v>
      </c>
      <c r="AO1" s="40" t="s">
        <v>177</v>
      </c>
      <c r="AP1" s="40" t="s">
        <v>178</v>
      </c>
      <c r="AQ1" s="40" t="s">
        <v>179</v>
      </c>
      <c r="AR1" s="40" t="s">
        <v>180</v>
      </c>
    </row>
    <row r="2" spans="1:44" ht="15" x14ac:dyDescent="0.25">
      <c r="A2" s="41" t="s">
        <v>201</v>
      </c>
      <c r="B2" s="41" t="s">
        <v>198</v>
      </c>
      <c r="C2" s="42"/>
      <c r="D2" s="41" t="s">
        <v>17</v>
      </c>
      <c r="E2" s="41" t="s">
        <v>181</v>
      </c>
      <c r="F2" s="43">
        <v>43429</v>
      </c>
      <c r="G2" s="41" t="s">
        <v>184</v>
      </c>
      <c r="H2" s="44">
        <v>100</v>
      </c>
      <c r="I2" s="41" t="s">
        <v>1</v>
      </c>
      <c r="J2" s="41" t="s">
        <v>202</v>
      </c>
      <c r="K2" s="41" t="s">
        <v>29</v>
      </c>
      <c r="L2" s="41" t="s">
        <v>17</v>
      </c>
      <c r="M2" s="44" t="b">
        <v>1</v>
      </c>
      <c r="N2" s="44" t="b">
        <v>0</v>
      </c>
      <c r="O2" s="41" t="s">
        <v>203</v>
      </c>
      <c r="P2" s="44">
        <v>5</v>
      </c>
      <c r="Q2" s="44">
        <v>4</v>
      </c>
      <c r="R2" s="44">
        <v>2</v>
      </c>
      <c r="S2" s="41" t="s">
        <v>18</v>
      </c>
      <c r="T2" s="41" t="s">
        <v>204</v>
      </c>
      <c r="U2" s="44">
        <v>0</v>
      </c>
      <c r="V2" s="44">
        <v>2.5</v>
      </c>
      <c r="W2" s="41" t="s">
        <v>205</v>
      </c>
      <c r="X2" s="41" t="s">
        <v>182</v>
      </c>
      <c r="Y2" s="41" t="s">
        <v>185</v>
      </c>
      <c r="Z2" s="42"/>
      <c r="AA2" s="42"/>
      <c r="AB2" s="42"/>
      <c r="AC2" s="42"/>
      <c r="AD2" s="42"/>
      <c r="AE2" s="42"/>
      <c r="AF2" s="41" t="s">
        <v>186</v>
      </c>
      <c r="AG2" s="41" t="s">
        <v>205</v>
      </c>
      <c r="AH2" s="41" t="s">
        <v>205</v>
      </c>
      <c r="AI2" s="44">
        <v>318.58530000000002</v>
      </c>
      <c r="AJ2" s="41" t="s">
        <v>187</v>
      </c>
      <c r="AK2" s="44">
        <v>1.25</v>
      </c>
      <c r="AL2" s="45">
        <v>0</v>
      </c>
      <c r="AM2" s="41" t="s">
        <v>183</v>
      </c>
      <c r="AN2" s="46">
        <v>43429</v>
      </c>
      <c r="AO2" s="41" t="s">
        <v>205</v>
      </c>
      <c r="AP2" s="42"/>
      <c r="AQ2" s="41" t="s">
        <v>205</v>
      </c>
      <c r="AR2" s="42"/>
    </row>
  </sheetData>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D22" sqref="D22"/>
    </sheetView>
  </sheetViews>
  <sheetFormatPr defaultRowHeight="12.75" x14ac:dyDescent="0.2"/>
  <cols>
    <col min="1" max="1" width="18.140625" bestFit="1" customWidth="1"/>
    <col min="2" max="2" width="11.85546875" bestFit="1" customWidth="1"/>
    <col min="3" max="3" width="18.28515625" bestFit="1" customWidth="1"/>
    <col min="4" max="4" width="23.85546875" bestFit="1" customWidth="1"/>
    <col min="5" max="5" width="21.42578125" bestFit="1" customWidth="1"/>
    <col min="7" max="7" width="26.140625" bestFit="1" customWidth="1"/>
    <col min="8" max="8" width="21.140625" bestFit="1" customWidth="1"/>
  </cols>
  <sheetData>
    <row r="1" spans="1:9" ht="15" x14ac:dyDescent="0.25">
      <c r="A1" s="50" t="s">
        <v>147</v>
      </c>
      <c r="B1" s="50" t="s">
        <v>26</v>
      </c>
      <c r="C1" s="50" t="s">
        <v>193</v>
      </c>
      <c r="D1" s="50" t="s">
        <v>194</v>
      </c>
      <c r="E1" s="50" t="s">
        <v>199</v>
      </c>
      <c r="F1" s="50" t="s">
        <v>195</v>
      </c>
      <c r="G1" s="50" t="s">
        <v>171</v>
      </c>
      <c r="H1" s="50" t="s">
        <v>196</v>
      </c>
      <c r="I1" s="50" t="s">
        <v>170</v>
      </c>
    </row>
    <row r="2" spans="1:9" ht="15" x14ac:dyDescent="0.25">
      <c r="A2" s="51" t="s">
        <v>201</v>
      </c>
      <c r="B2" s="52">
        <v>329</v>
      </c>
      <c r="C2" s="52">
        <v>4.2748378428086965E-2</v>
      </c>
      <c r="D2" s="52">
        <v>-99</v>
      </c>
      <c r="E2" s="51" t="s">
        <v>114</v>
      </c>
      <c r="F2" s="51" t="s">
        <v>113</v>
      </c>
      <c r="G2" s="51" t="s">
        <v>1</v>
      </c>
      <c r="H2" s="52">
        <v>0.1641321</v>
      </c>
      <c r="I2" s="51" t="s">
        <v>187</v>
      </c>
    </row>
    <row r="3" spans="1:9" ht="15" x14ac:dyDescent="0.25">
      <c r="A3" s="51" t="s">
        <v>201</v>
      </c>
      <c r="B3" s="52">
        <v>347</v>
      </c>
      <c r="C3" s="52">
        <v>1.8751091923543971E-2</v>
      </c>
      <c r="D3" s="52">
        <v>-99</v>
      </c>
      <c r="E3" s="51" t="s">
        <v>114</v>
      </c>
      <c r="F3" s="51" t="s">
        <v>113</v>
      </c>
      <c r="G3" s="51" t="s">
        <v>1</v>
      </c>
      <c r="H3" s="52">
        <v>7.1994680000000005E-2</v>
      </c>
      <c r="I3" s="51" t="s">
        <v>187</v>
      </c>
    </row>
    <row r="4" spans="1:9" ht="15" x14ac:dyDescent="0.25">
      <c r="A4" s="51" t="s">
        <v>201</v>
      </c>
      <c r="B4" s="52">
        <v>487</v>
      </c>
      <c r="C4" s="52">
        <v>4.6259752425546391E-2</v>
      </c>
      <c r="D4" s="52">
        <v>-99</v>
      </c>
      <c r="E4" s="51" t="s">
        <v>114</v>
      </c>
      <c r="F4" s="51" t="s">
        <v>113</v>
      </c>
      <c r="G4" s="51" t="s">
        <v>1</v>
      </c>
      <c r="H4" s="52">
        <v>0.1234528</v>
      </c>
      <c r="I4" s="51" t="s">
        <v>187</v>
      </c>
    </row>
    <row r="5" spans="1:9" ht="15" x14ac:dyDescent="0.25">
      <c r="A5" s="51" t="s">
        <v>201</v>
      </c>
      <c r="B5" s="52">
        <v>488</v>
      </c>
      <c r="C5" s="52">
        <v>4.7953687921597273E-2</v>
      </c>
      <c r="D5" s="52">
        <v>-99</v>
      </c>
      <c r="E5" s="51" t="s">
        <v>114</v>
      </c>
      <c r="F5" s="51" t="s">
        <v>113</v>
      </c>
      <c r="G5" s="51" t="s">
        <v>1</v>
      </c>
      <c r="H5" s="52">
        <v>0.12797330000000001</v>
      </c>
      <c r="I5" s="51" t="s">
        <v>187</v>
      </c>
    </row>
    <row r="6" spans="1:9" ht="15" x14ac:dyDescent="0.25">
      <c r="A6" s="51" t="s">
        <v>201</v>
      </c>
      <c r="B6" s="52">
        <v>626</v>
      </c>
      <c r="C6" s="52">
        <v>18.885697725466816</v>
      </c>
      <c r="D6" s="52">
        <v>-99</v>
      </c>
      <c r="E6" s="51" t="s">
        <v>114</v>
      </c>
      <c r="F6" s="51" t="s">
        <v>28</v>
      </c>
      <c r="G6" s="51" t="s">
        <v>1</v>
      </c>
      <c r="H6" s="52">
        <v>50.4</v>
      </c>
      <c r="I6" s="51" t="s">
        <v>187</v>
      </c>
    </row>
    <row r="7" spans="1:9" ht="15" x14ac:dyDescent="0.25">
      <c r="A7" s="51" t="s">
        <v>201</v>
      </c>
      <c r="B7" s="52">
        <v>699</v>
      </c>
      <c r="C7" s="52">
        <v>6.8674003115444542</v>
      </c>
      <c r="D7" s="52">
        <v>-99</v>
      </c>
      <c r="E7" s="51" t="s">
        <v>114</v>
      </c>
      <c r="F7" s="51" t="s">
        <v>31</v>
      </c>
      <c r="G7" s="51" t="s">
        <v>1</v>
      </c>
      <c r="H7" s="52">
        <v>20.941320000000001</v>
      </c>
      <c r="I7" s="51" t="s">
        <v>187</v>
      </c>
    </row>
    <row r="8" spans="1:9" ht="15" x14ac:dyDescent="0.25">
      <c r="A8" s="51" t="s">
        <v>201</v>
      </c>
      <c r="B8" s="52">
        <v>700</v>
      </c>
      <c r="C8" s="52">
        <v>3.1281449967700921</v>
      </c>
      <c r="D8" s="52">
        <v>-99</v>
      </c>
      <c r="E8" s="51" t="s">
        <v>114</v>
      </c>
      <c r="F8" s="51" t="s">
        <v>113</v>
      </c>
      <c r="G8" s="51" t="s">
        <v>1</v>
      </c>
      <c r="H8" s="52">
        <v>9.5389049999999997</v>
      </c>
      <c r="I8" s="51" t="s">
        <v>187</v>
      </c>
    </row>
    <row r="9" spans="1:9" ht="15" x14ac:dyDescent="0.25">
      <c r="A9" s="51" t="s">
        <v>201</v>
      </c>
      <c r="B9" s="52">
        <v>784</v>
      </c>
      <c r="C9" s="52">
        <v>2.1466090508026636</v>
      </c>
      <c r="D9" s="52">
        <v>-99</v>
      </c>
      <c r="E9" s="51" t="s">
        <v>114</v>
      </c>
      <c r="F9" s="51" t="s">
        <v>31</v>
      </c>
      <c r="G9" s="51" t="s">
        <v>1</v>
      </c>
      <c r="H9" s="52">
        <v>8.2418890000000005</v>
      </c>
      <c r="I9" s="51" t="s">
        <v>187</v>
      </c>
    </row>
    <row r="10" spans="1:9" ht="15" x14ac:dyDescent="0.25">
      <c r="A10" s="51" t="s">
        <v>201</v>
      </c>
      <c r="B10" s="52">
        <v>797</v>
      </c>
      <c r="C10" s="52">
        <v>34.436421051000011</v>
      </c>
      <c r="D10" s="52">
        <v>-99</v>
      </c>
      <c r="E10" s="51" t="s">
        <v>114</v>
      </c>
      <c r="F10" s="51" t="s">
        <v>28</v>
      </c>
      <c r="G10" s="51" t="s">
        <v>1</v>
      </c>
      <c r="H10" s="52">
        <v>91.9</v>
      </c>
      <c r="I10" s="51" t="s">
        <v>187</v>
      </c>
    </row>
    <row r="11" spans="1:9" ht="15" x14ac:dyDescent="0.25">
      <c r="A11" s="51" t="s">
        <v>201</v>
      </c>
      <c r="B11" s="52">
        <v>2302</v>
      </c>
      <c r="C11" s="52">
        <v>0.97682849259037519</v>
      </c>
      <c r="D11" s="52">
        <v>-99</v>
      </c>
      <c r="E11" s="51" t="s">
        <v>114</v>
      </c>
      <c r="F11" s="51" t="s">
        <v>31</v>
      </c>
      <c r="G11" s="51" t="s">
        <v>1</v>
      </c>
      <c r="H11" s="52">
        <v>2.9787219999999999</v>
      </c>
      <c r="I11" s="51" t="s">
        <v>187</v>
      </c>
    </row>
    <row r="12" spans="1:9" ht="15" x14ac:dyDescent="0.25">
      <c r="A12" s="51" t="s">
        <v>201</v>
      </c>
      <c r="B12" s="52">
        <v>2668</v>
      </c>
      <c r="C12" s="52">
        <v>2.1633622469633083</v>
      </c>
      <c r="D12" s="52">
        <v>-99</v>
      </c>
      <c r="E12" s="51" t="s">
        <v>114</v>
      </c>
      <c r="F12" s="51" t="s">
        <v>143</v>
      </c>
      <c r="G12" s="51" t="s">
        <v>1</v>
      </c>
      <c r="H12" s="53"/>
      <c r="I12" s="51" t="s">
        <v>187</v>
      </c>
    </row>
    <row r="13" spans="1:9" ht="15" x14ac:dyDescent="0.25">
      <c r="A13" s="51" t="s">
        <v>201</v>
      </c>
      <c r="B13" s="52">
        <v>2669</v>
      </c>
      <c r="C13" s="52">
        <v>4.721424431366704</v>
      </c>
      <c r="D13" s="52">
        <v>-99</v>
      </c>
      <c r="E13" s="51" t="s">
        <v>114</v>
      </c>
      <c r="F13" s="51" t="s">
        <v>143</v>
      </c>
      <c r="G13" s="51" t="s">
        <v>1</v>
      </c>
      <c r="H13" s="53"/>
      <c r="I13" s="51" t="s">
        <v>187</v>
      </c>
    </row>
    <row r="14" spans="1:9" ht="15" x14ac:dyDescent="0.25">
      <c r="A14" s="51" t="s">
        <v>201</v>
      </c>
      <c r="B14" s="52">
        <v>2670</v>
      </c>
      <c r="C14">
        <v>3.9811464143963443E-2</v>
      </c>
      <c r="D14" s="52">
        <v>-99</v>
      </c>
      <c r="E14" s="51" t="s">
        <v>114</v>
      </c>
      <c r="F14" s="51" t="s">
        <v>143</v>
      </c>
      <c r="G14" s="51" t="s">
        <v>1</v>
      </c>
      <c r="H14" s="53"/>
      <c r="I14" s="51" t="s">
        <v>187</v>
      </c>
    </row>
    <row r="15" spans="1:9" ht="15" x14ac:dyDescent="0.25">
      <c r="A15" s="51" t="s">
        <v>201</v>
      </c>
      <c r="B15" s="52">
        <v>2671</v>
      </c>
      <c r="C15">
        <v>30.58356080801331</v>
      </c>
      <c r="D15" s="52">
        <v>-99</v>
      </c>
      <c r="E15" s="51" t="s">
        <v>114</v>
      </c>
      <c r="F15" s="51" t="s">
        <v>143</v>
      </c>
      <c r="G15" s="51" t="s">
        <v>1</v>
      </c>
      <c r="H15" s="53"/>
      <c r="I15" s="51" t="s">
        <v>187</v>
      </c>
    </row>
    <row r="18" spans="3:4" x14ac:dyDescent="0.2">
      <c r="C18" s="54"/>
    </row>
    <row r="25" spans="3:4" x14ac:dyDescent="0.2">
      <c r="D25" t="s">
        <v>143</v>
      </c>
    </row>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F18" sqref="F18"/>
    </sheetView>
  </sheetViews>
  <sheetFormatPr defaultRowHeight="12.75" x14ac:dyDescent="0.2"/>
  <cols>
    <col min="1" max="1" width="18.140625" bestFit="1" customWidth="1"/>
    <col min="2" max="2" width="14.85546875" bestFit="1" customWidth="1"/>
    <col min="3" max="3" width="32.28515625" bestFit="1" customWidth="1"/>
    <col min="4" max="4" width="20.140625" customWidth="1"/>
    <col min="5" max="5" width="13.7109375" customWidth="1"/>
    <col min="6" max="6" width="17.5703125" customWidth="1"/>
    <col min="7" max="7" width="16.140625" customWidth="1"/>
  </cols>
  <sheetData>
    <row r="1" spans="1:8" ht="15" x14ac:dyDescent="0.25">
      <c r="A1" s="47" t="s">
        <v>147</v>
      </c>
      <c r="B1" s="47" t="s">
        <v>188</v>
      </c>
      <c r="C1" s="47" t="s">
        <v>21</v>
      </c>
      <c r="D1" s="47" t="s">
        <v>189</v>
      </c>
      <c r="E1" s="47" t="s">
        <v>190</v>
      </c>
      <c r="F1" s="47" t="s">
        <v>191</v>
      </c>
      <c r="G1" s="47" t="s">
        <v>174</v>
      </c>
      <c r="H1" s="47" t="s">
        <v>27</v>
      </c>
    </row>
    <row r="2" spans="1:8" ht="15" x14ac:dyDescent="0.25">
      <c r="A2" s="48" t="s">
        <v>201</v>
      </c>
      <c r="B2" s="48" t="s">
        <v>1</v>
      </c>
      <c r="C2" s="48" t="s">
        <v>25</v>
      </c>
      <c r="D2" s="49" t="b">
        <v>1</v>
      </c>
      <c r="E2" s="48" t="s">
        <v>206</v>
      </c>
      <c r="F2" s="48" t="s">
        <v>110</v>
      </c>
      <c r="G2" s="48" t="s">
        <v>192</v>
      </c>
      <c r="H2" s="48" t="s">
        <v>112</v>
      </c>
    </row>
  </sheetData>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W4338"/>
  <sheetViews>
    <sheetView tabSelected="1" topLeftCell="BH1" workbookViewId="0">
      <selection activeCell="BX2" sqref="BX2:CA8"/>
    </sheetView>
  </sheetViews>
  <sheetFormatPr defaultRowHeight="12.75" x14ac:dyDescent="0.2"/>
  <cols>
    <col min="1" max="1" width="26" style="2" customWidth="1"/>
    <col min="2" max="2" width="16.140625" customWidth="1"/>
    <col min="3" max="5" width="9.140625" customWidth="1"/>
    <col min="7" max="7" width="9.140625" customWidth="1"/>
    <col min="8" max="8" width="9.140625" hidden="1" customWidth="1"/>
    <col min="66" max="67" width="9.140625" style="30"/>
    <col min="69" max="69" width="6.140625" customWidth="1"/>
    <col min="71" max="71" width="3" customWidth="1"/>
    <col min="72" max="72" width="3.140625" customWidth="1"/>
    <col min="75" max="75" width="5.7109375" customWidth="1"/>
    <col min="76" max="76" width="6.85546875" customWidth="1"/>
    <col min="77" max="77" width="17.5703125" customWidth="1"/>
    <col min="79" max="79" width="9.140625" style="1"/>
  </cols>
  <sheetData>
    <row r="1" spans="1:153" ht="15" x14ac:dyDescent="0.25">
      <c r="I1" s="2" t="s">
        <v>102</v>
      </c>
      <c r="BM1" s="39" t="s">
        <v>197</v>
      </c>
      <c r="BN1" s="30" t="s">
        <v>4</v>
      </c>
      <c r="BO1" s="30" t="s">
        <v>133</v>
      </c>
      <c r="BP1" s="30" t="s">
        <v>134</v>
      </c>
      <c r="BR1" t="s">
        <v>135</v>
      </c>
      <c r="BV1" t="s">
        <v>135</v>
      </c>
      <c r="BX1" s="34" t="s">
        <v>136</v>
      </c>
      <c r="CB1" s="36" t="s">
        <v>144</v>
      </c>
    </row>
    <row r="2" spans="1:153" ht="15" x14ac:dyDescent="0.25">
      <c r="A2" s="6"/>
      <c r="B2" s="55" t="s">
        <v>32</v>
      </c>
      <c r="C2" s="7" t="s">
        <v>81</v>
      </c>
      <c r="D2" s="7" t="s">
        <v>82</v>
      </c>
      <c r="E2" s="7" t="s">
        <v>83</v>
      </c>
      <c r="F2" s="7" t="s">
        <v>84</v>
      </c>
      <c r="G2" s="7" t="s">
        <v>85</v>
      </c>
      <c r="H2" s="7" t="s">
        <v>86</v>
      </c>
      <c r="I2" s="7" t="s">
        <v>3</v>
      </c>
      <c r="J2" s="7" t="s">
        <v>2</v>
      </c>
      <c r="K2" s="19" t="s">
        <v>103</v>
      </c>
      <c r="L2" s="19" t="s">
        <v>104</v>
      </c>
      <c r="M2" s="19" t="s">
        <v>105</v>
      </c>
      <c r="N2" s="19" t="s">
        <v>30</v>
      </c>
      <c r="O2" s="7" t="s">
        <v>33</v>
      </c>
      <c r="P2" s="7" t="s">
        <v>34</v>
      </c>
      <c r="Q2" s="7" t="s">
        <v>35</v>
      </c>
      <c r="R2" s="7" t="s">
        <v>36</v>
      </c>
      <c r="S2" s="7" t="s">
        <v>0</v>
      </c>
      <c r="T2" s="7" t="s">
        <v>37</v>
      </c>
      <c r="U2" s="7" t="s">
        <v>38</v>
      </c>
      <c r="V2" s="7" t="s">
        <v>39</v>
      </c>
      <c r="W2" s="7" t="s">
        <v>40</v>
      </c>
      <c r="X2" s="7" t="s">
        <v>41</v>
      </c>
      <c r="Y2" s="7" t="s">
        <v>42</v>
      </c>
      <c r="Z2" s="7" t="s">
        <v>43</v>
      </c>
      <c r="AA2" s="7" t="s">
        <v>44</v>
      </c>
      <c r="AB2" s="7" t="s">
        <v>45</v>
      </c>
      <c r="AC2" s="7" t="s">
        <v>46</v>
      </c>
      <c r="AD2" s="7" t="s">
        <v>47</v>
      </c>
      <c r="AE2" s="7" t="s">
        <v>48</v>
      </c>
      <c r="AF2" s="7" t="s">
        <v>49</v>
      </c>
      <c r="AG2" s="7" t="s">
        <v>50</v>
      </c>
      <c r="AH2" s="7" t="s">
        <v>51</v>
      </c>
      <c r="AI2" s="7" t="s">
        <v>52</v>
      </c>
      <c r="AJ2" s="7" t="s">
        <v>53</v>
      </c>
      <c r="AK2" s="7" t="s">
        <v>54</v>
      </c>
      <c r="AL2" s="7" t="s">
        <v>55</v>
      </c>
      <c r="AM2" s="7" t="s">
        <v>56</v>
      </c>
      <c r="AN2" s="7" t="s">
        <v>57</v>
      </c>
      <c r="AO2" s="7" t="s">
        <v>58</v>
      </c>
      <c r="AP2" s="7" t="s">
        <v>59</v>
      </c>
      <c r="AQ2" s="7" t="s">
        <v>60</v>
      </c>
      <c r="AR2" s="7" t="s">
        <v>61</v>
      </c>
      <c r="AS2" s="7" t="s">
        <v>62</v>
      </c>
      <c r="AT2" s="7" t="s">
        <v>63</v>
      </c>
      <c r="AU2" s="7" t="s">
        <v>64</v>
      </c>
      <c r="AV2" s="7" t="s">
        <v>65</v>
      </c>
      <c r="AW2" s="7" t="s">
        <v>66</v>
      </c>
      <c r="AX2" s="7" t="s">
        <v>67</v>
      </c>
      <c r="AY2" s="7" t="s">
        <v>68</v>
      </c>
      <c r="AZ2" s="7" t="s">
        <v>69</v>
      </c>
      <c r="BA2" s="7" t="s">
        <v>70</v>
      </c>
      <c r="BB2" s="7" t="s">
        <v>71</v>
      </c>
      <c r="BC2" s="7" t="s">
        <v>72</v>
      </c>
      <c r="BD2" s="7" t="s">
        <v>73</v>
      </c>
      <c r="BE2" s="7" t="s">
        <v>74</v>
      </c>
      <c r="BF2" s="7" t="s">
        <v>75</v>
      </c>
      <c r="BG2" s="7" t="s">
        <v>76</v>
      </c>
      <c r="BH2" s="7" t="s">
        <v>77</v>
      </c>
      <c r="BI2" s="7" t="s">
        <v>78</v>
      </c>
      <c r="BJ2" s="7" t="s">
        <v>79</v>
      </c>
      <c r="BK2" s="7" t="s">
        <v>80</v>
      </c>
      <c r="BM2" s="23">
        <v>50.4</v>
      </c>
      <c r="BN2" s="32">
        <v>626</v>
      </c>
      <c r="BO2" s="33" t="s">
        <v>3</v>
      </c>
      <c r="BP2">
        <v>18.885697725466816</v>
      </c>
      <c r="BQ2" t="s">
        <v>64</v>
      </c>
      <c r="BR2">
        <v>7.3999999999999996E-2</v>
      </c>
      <c r="BU2" s="5" t="e">
        <f>VLOOKUP(BO2,$BQ$2:$BR$35,1,FALSE)</f>
        <v>#N/A</v>
      </c>
      <c r="BV2" s="5">
        <f>IFERROR(VLOOKUP(BO2,$BQ$2:$BR$35,2,FALSE),0)</f>
        <v>0</v>
      </c>
      <c r="BX2">
        <v>2668</v>
      </c>
      <c r="BY2" s="27" t="s">
        <v>137</v>
      </c>
      <c r="BZ2" t="s">
        <v>143</v>
      </c>
      <c r="CA2" s="1">
        <f>0.24*(BP5+BP7)</f>
        <v>2.1633622469633083</v>
      </c>
      <c r="CB2" s="37" t="s">
        <v>145</v>
      </c>
    </row>
    <row r="3" spans="1:153" x14ac:dyDescent="0.2">
      <c r="A3" s="8" t="s">
        <v>87</v>
      </c>
      <c r="B3" s="56"/>
      <c r="C3" s="7" t="s">
        <v>88</v>
      </c>
      <c r="D3" s="7" t="s">
        <v>89</v>
      </c>
      <c r="E3" s="7" t="s">
        <v>90</v>
      </c>
      <c r="F3" s="7" t="s">
        <v>91</v>
      </c>
      <c r="G3" s="7" t="s">
        <v>91</v>
      </c>
      <c r="H3" s="7" t="s">
        <v>89</v>
      </c>
      <c r="I3" s="7" t="s">
        <v>91</v>
      </c>
      <c r="J3" s="7" t="s">
        <v>91</v>
      </c>
      <c r="K3" s="17" t="s">
        <v>91</v>
      </c>
      <c r="L3" s="17" t="s">
        <v>91</v>
      </c>
      <c r="M3" s="17" t="s">
        <v>91</v>
      </c>
      <c r="N3" s="17" t="s">
        <v>91</v>
      </c>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M3" s="23">
        <v>91.9</v>
      </c>
      <c r="BN3" s="32">
        <v>797</v>
      </c>
      <c r="BO3" s="33" t="s">
        <v>2</v>
      </c>
      <c r="BP3">
        <v>34.436421051000011</v>
      </c>
      <c r="BQ3" t="s">
        <v>35</v>
      </c>
      <c r="BR3">
        <v>0.88900000000000001</v>
      </c>
      <c r="BU3" s="5" t="e">
        <f t="shared" ref="BU3:BU56" si="0">VLOOKUP(BO3,$BQ$2:$BR$35,1,FALSE)</f>
        <v>#N/A</v>
      </c>
      <c r="BV3" s="5">
        <f t="shared" ref="BV3:BV56" si="1">IFERROR(VLOOKUP(BO3,$BQ$2:$BR$35,2,FALSE),0)</f>
        <v>0</v>
      </c>
      <c r="BX3">
        <v>2669</v>
      </c>
      <c r="BY3" s="27" t="s">
        <v>138</v>
      </c>
      <c r="BZ3" t="s">
        <v>143</v>
      </c>
      <c r="CA3" s="1">
        <f>0.25*BP2</f>
        <v>4.721424431366704</v>
      </c>
    </row>
    <row r="4" spans="1:153" ht="15" x14ac:dyDescent="0.25">
      <c r="A4" s="9" t="s">
        <v>92</v>
      </c>
      <c r="B4" s="10" t="s">
        <v>93</v>
      </c>
      <c r="C4" s="12">
        <v>409</v>
      </c>
      <c r="D4" s="13">
        <v>18.804684847798985</v>
      </c>
      <c r="E4" s="12">
        <v>770.37424374787713</v>
      </c>
      <c r="F4" s="11">
        <v>304.93808558340544</v>
      </c>
      <c r="G4" s="11">
        <f>SUM(O4:BK4)</f>
        <v>10.799867471575308</v>
      </c>
      <c r="H4" s="11">
        <f>G4/F4*100</f>
        <v>3.5416591046385939</v>
      </c>
      <c r="I4" s="11">
        <v>83.2</v>
      </c>
      <c r="J4" s="11">
        <v>21.1</v>
      </c>
      <c r="K4" s="17">
        <v>2.9787221047383272</v>
      </c>
      <c r="L4" s="17">
        <v>5.464177300656007</v>
      </c>
      <c r="M4" s="17">
        <v>0</v>
      </c>
      <c r="N4" s="17">
        <v>20.94131903937248</v>
      </c>
      <c r="O4" s="11">
        <v>0</v>
      </c>
      <c r="P4" s="11">
        <v>1.1810274356047277</v>
      </c>
      <c r="Q4" s="11">
        <v>0</v>
      </c>
      <c r="R4" s="11">
        <v>0</v>
      </c>
      <c r="S4" s="11">
        <v>0</v>
      </c>
      <c r="T4" s="11">
        <v>9.538905467423799</v>
      </c>
      <c r="U4" s="11">
        <v>0</v>
      </c>
      <c r="V4" s="11">
        <v>0</v>
      </c>
      <c r="W4" s="11">
        <v>0</v>
      </c>
      <c r="X4" s="11">
        <v>0</v>
      </c>
      <c r="Y4" s="11">
        <v>0</v>
      </c>
      <c r="Z4" s="11">
        <v>0</v>
      </c>
      <c r="AA4" s="11">
        <v>7.9934568546780507E-2</v>
      </c>
      <c r="AB4" s="11">
        <v>0</v>
      </c>
      <c r="AC4" s="11">
        <v>0</v>
      </c>
      <c r="AD4" s="11">
        <v>0</v>
      </c>
      <c r="AE4" s="11">
        <v>0</v>
      </c>
      <c r="AF4" s="11">
        <v>0</v>
      </c>
      <c r="AG4" s="11">
        <v>0</v>
      </c>
      <c r="AH4" s="11">
        <v>0</v>
      </c>
      <c r="AI4" s="11">
        <v>0</v>
      </c>
      <c r="AJ4" s="11">
        <v>0</v>
      </c>
      <c r="AK4" s="11">
        <v>0</v>
      </c>
      <c r="AL4" s="11">
        <v>0</v>
      </c>
      <c r="AM4" s="11">
        <v>0</v>
      </c>
      <c r="AN4" s="11">
        <v>0</v>
      </c>
      <c r="AO4" s="11">
        <v>0</v>
      </c>
      <c r="AP4" s="11">
        <v>0</v>
      </c>
      <c r="AQ4" s="11">
        <v>0</v>
      </c>
      <c r="AR4" s="11">
        <v>0</v>
      </c>
      <c r="AS4" s="11">
        <v>0</v>
      </c>
      <c r="AT4" s="11">
        <v>0</v>
      </c>
      <c r="AU4" s="11">
        <v>0</v>
      </c>
      <c r="AV4" s="11">
        <v>0</v>
      </c>
      <c r="AW4" s="11">
        <v>0</v>
      </c>
      <c r="AX4" s="11">
        <v>0</v>
      </c>
      <c r="AY4" s="11">
        <v>0</v>
      </c>
      <c r="AZ4" s="11">
        <v>0</v>
      </c>
      <c r="BA4" s="11">
        <v>0</v>
      </c>
      <c r="BB4" s="11">
        <v>0</v>
      </c>
      <c r="BC4" s="11">
        <v>0</v>
      </c>
      <c r="BD4" s="11">
        <v>0</v>
      </c>
      <c r="BE4" s="11">
        <v>0</v>
      </c>
      <c r="BF4" s="11">
        <v>0</v>
      </c>
      <c r="BG4" s="11">
        <v>0</v>
      </c>
      <c r="BH4" s="11">
        <v>0</v>
      </c>
      <c r="BI4" s="11">
        <v>0</v>
      </c>
      <c r="BJ4" s="11">
        <v>0</v>
      </c>
      <c r="BK4" s="11">
        <v>0</v>
      </c>
      <c r="BM4" s="18">
        <v>2.9787221047383272</v>
      </c>
      <c r="BN4" s="32">
        <v>2302</v>
      </c>
      <c r="BO4" s="32" t="s">
        <v>103</v>
      </c>
      <c r="BP4">
        <v>0.97682849259037519</v>
      </c>
      <c r="BQ4" t="s">
        <v>53</v>
      </c>
      <c r="BR4">
        <v>0.42699999999999999</v>
      </c>
      <c r="BU4" s="5" t="e">
        <f t="shared" si="0"/>
        <v>#N/A</v>
      </c>
      <c r="BV4" s="5">
        <f t="shared" si="1"/>
        <v>0</v>
      </c>
      <c r="BY4" s="27" t="s">
        <v>139</v>
      </c>
      <c r="BZ4" t="s">
        <v>143</v>
      </c>
      <c r="CA4" s="35">
        <f>IF(CA7&lt;0, CA8, CA8-CA7/96*16)</f>
        <v>-0.15070678742337282</v>
      </c>
      <c r="CB4" s="38" t="s">
        <v>146</v>
      </c>
    </row>
    <row r="5" spans="1:153" x14ac:dyDescent="0.2">
      <c r="A5" s="14" t="s">
        <v>94</v>
      </c>
      <c r="B5" s="10" t="s">
        <v>95</v>
      </c>
      <c r="C5" s="12">
        <v>272</v>
      </c>
      <c r="D5" s="13">
        <v>30.102468256793593</v>
      </c>
      <c r="E5" s="12">
        <v>1264.4554574581682</v>
      </c>
      <c r="F5" s="24">
        <f>G5+SUM(I5:N5)</f>
        <v>159.43155833764314</v>
      </c>
      <c r="G5" s="11">
        <f>SUM(O5:BK5)</f>
        <v>9.935532843173597</v>
      </c>
      <c r="H5" s="11"/>
      <c r="I5" s="11">
        <v>82</v>
      </c>
      <c r="J5" s="11">
        <v>28.1</v>
      </c>
      <c r="K5" s="17">
        <v>0</v>
      </c>
      <c r="L5" s="17">
        <v>11.130578783151869</v>
      </c>
      <c r="M5" s="17">
        <v>0</v>
      </c>
      <c r="N5" s="17">
        <v>28.265446711317679</v>
      </c>
      <c r="O5" s="11">
        <v>0</v>
      </c>
      <c r="P5" s="11">
        <v>0</v>
      </c>
      <c r="Q5" s="11">
        <v>0</v>
      </c>
      <c r="R5" s="11">
        <v>0.88937436398474168</v>
      </c>
      <c r="S5" s="11">
        <v>0</v>
      </c>
      <c r="T5" s="11">
        <v>8.0501142804691632</v>
      </c>
      <c r="U5" s="11">
        <v>0.1586011580964152</v>
      </c>
      <c r="V5" s="11">
        <v>0.16299780841974107</v>
      </c>
      <c r="W5" s="11">
        <v>0</v>
      </c>
      <c r="X5" s="11">
        <v>0</v>
      </c>
      <c r="Y5" s="11">
        <v>0</v>
      </c>
      <c r="Z5" s="11">
        <v>0</v>
      </c>
      <c r="AA5" s="11">
        <v>0</v>
      </c>
      <c r="AB5" s="11">
        <v>0</v>
      </c>
      <c r="AC5" s="11">
        <v>0</v>
      </c>
      <c r="AD5" s="11">
        <v>0</v>
      </c>
      <c r="AE5" s="11">
        <v>0</v>
      </c>
      <c r="AF5" s="11">
        <v>0.45582975621564403</v>
      </c>
      <c r="AG5" s="11">
        <v>2.7982364429378109E-2</v>
      </c>
      <c r="AH5" s="11">
        <v>0</v>
      </c>
      <c r="AI5" s="11">
        <v>0</v>
      </c>
      <c r="AJ5" s="11">
        <v>0</v>
      </c>
      <c r="AK5" s="11">
        <v>0</v>
      </c>
      <c r="AL5" s="11">
        <v>4.0325766372954708E-2</v>
      </c>
      <c r="AM5" s="11">
        <v>0</v>
      </c>
      <c r="AN5" s="11">
        <v>0</v>
      </c>
      <c r="AO5" s="11">
        <v>0</v>
      </c>
      <c r="AP5" s="11">
        <v>0</v>
      </c>
      <c r="AQ5" s="11">
        <v>0</v>
      </c>
      <c r="AR5" s="11">
        <v>0</v>
      </c>
      <c r="AS5" s="11">
        <v>0</v>
      </c>
      <c r="AT5" s="11">
        <v>0</v>
      </c>
      <c r="AU5" s="11">
        <v>0.15030734518555802</v>
      </c>
      <c r="AV5" s="11">
        <v>0</v>
      </c>
      <c r="AW5" s="11">
        <v>0</v>
      </c>
      <c r="AX5" s="11">
        <v>0</v>
      </c>
      <c r="AY5" s="11">
        <v>0</v>
      </c>
      <c r="AZ5" s="11">
        <v>0</v>
      </c>
      <c r="BA5" s="11">
        <v>0</v>
      </c>
      <c r="BB5" s="11">
        <v>0</v>
      </c>
      <c r="BC5" s="11">
        <v>0</v>
      </c>
      <c r="BD5" s="11">
        <v>0</v>
      </c>
      <c r="BE5" s="11">
        <v>0</v>
      </c>
      <c r="BF5" s="11">
        <v>0</v>
      </c>
      <c r="BG5" s="11">
        <v>0</v>
      </c>
      <c r="BH5" s="11">
        <v>0</v>
      </c>
      <c r="BI5" s="11">
        <v>0</v>
      </c>
      <c r="BJ5" s="11">
        <v>0</v>
      </c>
      <c r="BK5" s="11">
        <v>0</v>
      </c>
      <c r="BM5" s="18">
        <v>8.2418892340643151</v>
      </c>
      <c r="BN5" s="32">
        <v>784</v>
      </c>
      <c r="BO5" s="32" t="s">
        <v>104</v>
      </c>
      <c r="BP5">
        <v>2.1466090508026636</v>
      </c>
      <c r="BQ5" t="s">
        <v>72</v>
      </c>
      <c r="BR5">
        <v>0.11700000000000001</v>
      </c>
      <c r="BU5" s="5" t="e">
        <f t="shared" si="0"/>
        <v>#N/A</v>
      </c>
      <c r="BV5" s="5">
        <f t="shared" si="1"/>
        <v>0</v>
      </c>
      <c r="BX5">
        <v>2671</v>
      </c>
      <c r="BY5" s="27" t="s">
        <v>140</v>
      </c>
      <c r="BZ5" t="s">
        <v>143</v>
      </c>
      <c r="CA5" s="1">
        <f>100-CA2-CA3-CA8-G21</f>
        <v>30.58356080801331</v>
      </c>
    </row>
    <row r="6" spans="1:153" x14ac:dyDescent="0.2">
      <c r="A6" s="15" t="s">
        <v>96</v>
      </c>
      <c r="B6" s="10" t="s">
        <v>97</v>
      </c>
      <c r="C6" s="12">
        <v>317</v>
      </c>
      <c r="D6" s="13">
        <v>30.956720512507427</v>
      </c>
      <c r="E6" s="12">
        <v>1200.1736068438363</v>
      </c>
      <c r="F6" s="11">
        <v>266.86861524865486</v>
      </c>
      <c r="G6" s="11">
        <f>SUM(O6:BK6)</f>
        <v>11.476393793867963</v>
      </c>
      <c r="H6" s="11">
        <f>G6/F6*100</f>
        <v>4.3003909557423352</v>
      </c>
      <c r="I6" s="11">
        <v>50.4</v>
      </c>
      <c r="J6" s="11">
        <v>91.9</v>
      </c>
      <c r="K6" s="17">
        <v>1.1888591680312297</v>
      </c>
      <c r="L6" s="17">
        <v>10.134749677348513</v>
      </c>
      <c r="M6" s="17">
        <v>0</v>
      </c>
      <c r="N6" s="17">
        <v>27.940798347939477</v>
      </c>
      <c r="O6" s="11">
        <v>0</v>
      </c>
      <c r="P6" s="11">
        <v>0</v>
      </c>
      <c r="Q6" s="11">
        <v>0</v>
      </c>
      <c r="R6" s="11">
        <v>0.26904369186088545</v>
      </c>
      <c r="S6" s="11">
        <v>0.1645746789454289</v>
      </c>
      <c r="T6" s="11">
        <v>10.149797547364768</v>
      </c>
      <c r="U6" s="11">
        <v>0</v>
      </c>
      <c r="V6" s="11">
        <v>0</v>
      </c>
      <c r="W6" s="11">
        <v>0.421915648428076</v>
      </c>
      <c r="X6" s="11">
        <v>0</v>
      </c>
      <c r="Y6" s="11">
        <v>0</v>
      </c>
      <c r="Z6" s="11">
        <v>0</v>
      </c>
      <c r="AA6" s="11">
        <v>0</v>
      </c>
      <c r="AB6" s="11">
        <v>3.4784835416544403E-2</v>
      </c>
      <c r="AC6" s="11">
        <v>0.12797334291702811</v>
      </c>
      <c r="AD6" s="11">
        <v>0</v>
      </c>
      <c r="AE6" s="11">
        <v>0</v>
      </c>
      <c r="AF6" s="11">
        <v>0</v>
      </c>
      <c r="AG6" s="11">
        <v>0</v>
      </c>
      <c r="AH6" s="11">
        <v>0</v>
      </c>
      <c r="AI6" s="11">
        <v>0</v>
      </c>
      <c r="AJ6" s="11">
        <v>0</v>
      </c>
      <c r="AK6" s="11">
        <v>0</v>
      </c>
      <c r="AL6" s="11">
        <v>1.2980773289995777E-2</v>
      </c>
      <c r="AM6" s="11">
        <v>0</v>
      </c>
      <c r="AN6" s="11">
        <v>0</v>
      </c>
      <c r="AO6" s="11">
        <v>0</v>
      </c>
      <c r="AP6" s="11">
        <v>0</v>
      </c>
      <c r="AQ6" s="11">
        <v>0</v>
      </c>
      <c r="AR6" s="11">
        <v>0</v>
      </c>
      <c r="AS6" s="11">
        <v>0</v>
      </c>
      <c r="AT6" s="11">
        <v>0</v>
      </c>
      <c r="AU6" s="11">
        <v>0</v>
      </c>
      <c r="AV6" s="11">
        <v>0</v>
      </c>
      <c r="AW6" s="11">
        <v>0.12345276071551167</v>
      </c>
      <c r="AX6" s="11">
        <v>0</v>
      </c>
      <c r="AY6" s="11">
        <v>0.17187051492972225</v>
      </c>
      <c r="AZ6" s="11">
        <v>0</v>
      </c>
      <c r="BA6" s="11">
        <v>0</v>
      </c>
      <c r="BB6" s="11">
        <v>0</v>
      </c>
      <c r="BC6" s="11">
        <v>0</v>
      </c>
      <c r="BD6" s="11">
        <v>0</v>
      </c>
      <c r="BE6" s="11">
        <v>0</v>
      </c>
      <c r="BF6" s="11">
        <v>0</v>
      </c>
      <c r="BG6" s="11">
        <v>0</v>
      </c>
      <c r="BH6" s="11">
        <v>0</v>
      </c>
      <c r="BI6" s="11">
        <v>0</v>
      </c>
      <c r="BJ6" s="11">
        <v>0</v>
      </c>
      <c r="BK6" s="11">
        <v>0</v>
      </c>
      <c r="BM6" s="18">
        <v>0</v>
      </c>
      <c r="BN6" s="32">
        <v>337</v>
      </c>
      <c r="BO6" s="32" t="s">
        <v>105</v>
      </c>
      <c r="BP6">
        <v>0</v>
      </c>
      <c r="BQ6" s="30" t="s">
        <v>207</v>
      </c>
      <c r="BR6">
        <v>0.39900000000000002</v>
      </c>
      <c r="BU6" s="5" t="e">
        <f t="shared" si="0"/>
        <v>#N/A</v>
      </c>
      <c r="BV6" s="5">
        <f t="shared" si="1"/>
        <v>0</v>
      </c>
    </row>
    <row r="7" spans="1:153" x14ac:dyDescent="0.2">
      <c r="A7" s="14" t="s">
        <v>98</v>
      </c>
      <c r="B7" s="14" t="s">
        <v>99</v>
      </c>
      <c r="C7" s="12">
        <v>412</v>
      </c>
      <c r="D7" s="13">
        <v>41.063546781809002</v>
      </c>
      <c r="E7" s="12">
        <v>537.31147065784774</v>
      </c>
      <c r="F7" s="11">
        <v>115.79910614163654</v>
      </c>
      <c r="G7" s="11">
        <f>SUM(O7:BK7)</f>
        <v>7.5078129582194277</v>
      </c>
      <c r="H7" s="11">
        <f>G7/F7*100</f>
        <v>6.4834809251778243</v>
      </c>
      <c r="I7" s="24"/>
      <c r="J7" s="24"/>
      <c r="K7" s="17">
        <v>0</v>
      </c>
      <c r="L7" s="17">
        <v>15.092797188570328</v>
      </c>
      <c r="M7" s="17">
        <v>0</v>
      </c>
      <c r="N7" s="17">
        <v>25.622661915060782</v>
      </c>
      <c r="O7" s="11">
        <v>0</v>
      </c>
      <c r="P7" s="11">
        <v>0</v>
      </c>
      <c r="Q7" s="11">
        <v>0</v>
      </c>
      <c r="R7" s="11">
        <v>0</v>
      </c>
      <c r="S7" s="11">
        <v>0</v>
      </c>
      <c r="T7" s="11">
        <v>4.0334476254730145</v>
      </c>
      <c r="U7" s="11">
        <v>0</v>
      </c>
      <c r="V7" s="11">
        <v>0</v>
      </c>
      <c r="W7" s="11">
        <v>0.41923047905327337</v>
      </c>
      <c r="X7" s="11">
        <v>0</v>
      </c>
      <c r="Y7" s="11">
        <v>0</v>
      </c>
      <c r="Z7" s="11">
        <v>0</v>
      </c>
      <c r="AA7" s="11">
        <v>0.11360867302838921</v>
      </c>
      <c r="AB7" s="11">
        <v>0</v>
      </c>
      <c r="AC7" s="11">
        <v>1.0372392084100106</v>
      </c>
      <c r="AD7" s="11">
        <v>0</v>
      </c>
      <c r="AE7" s="11">
        <v>0.18443068710658761</v>
      </c>
      <c r="AF7" s="11">
        <v>0</v>
      </c>
      <c r="AG7" s="11">
        <v>0.14000937099052074</v>
      </c>
      <c r="AH7" s="11">
        <v>0</v>
      </c>
      <c r="AI7" s="11">
        <v>0</v>
      </c>
      <c r="AJ7" s="11">
        <v>0</v>
      </c>
      <c r="AK7" s="11">
        <v>0</v>
      </c>
      <c r="AL7" s="11">
        <v>0</v>
      </c>
      <c r="AM7" s="11">
        <v>0</v>
      </c>
      <c r="AN7" s="11">
        <v>0</v>
      </c>
      <c r="AO7" s="11">
        <v>0</v>
      </c>
      <c r="AP7" s="11">
        <v>0</v>
      </c>
      <c r="AQ7" s="11">
        <v>0</v>
      </c>
      <c r="AR7" s="11">
        <v>0</v>
      </c>
      <c r="AS7" s="11">
        <v>0</v>
      </c>
      <c r="AT7" s="11">
        <v>0</v>
      </c>
      <c r="AU7" s="11">
        <v>0</v>
      </c>
      <c r="AV7" s="11">
        <v>0</v>
      </c>
      <c r="AW7" s="11">
        <v>0.35368663510103626</v>
      </c>
      <c r="AX7" s="11">
        <v>0</v>
      </c>
      <c r="AY7" s="11">
        <v>0</v>
      </c>
      <c r="AZ7" s="11">
        <v>0.43733972319812964</v>
      </c>
      <c r="BA7" s="11">
        <v>0.78882055585846556</v>
      </c>
      <c r="BB7" s="11">
        <v>0</v>
      </c>
      <c r="BC7" s="11">
        <v>0</v>
      </c>
      <c r="BD7" s="11">
        <v>0</v>
      </c>
      <c r="BE7" s="11">
        <v>0</v>
      </c>
      <c r="BF7" s="11">
        <v>0</v>
      </c>
      <c r="BG7" s="11">
        <v>0</v>
      </c>
      <c r="BH7" s="11">
        <v>0</v>
      </c>
      <c r="BI7" s="11">
        <v>0</v>
      </c>
      <c r="BJ7" s="11">
        <v>0</v>
      </c>
      <c r="BK7" s="11">
        <v>0</v>
      </c>
      <c r="BM7" s="18">
        <v>20.94131903937248</v>
      </c>
      <c r="BN7" s="32">
        <v>699</v>
      </c>
      <c r="BO7" s="32" t="s">
        <v>30</v>
      </c>
      <c r="BP7">
        <v>6.8674003115444542</v>
      </c>
      <c r="BQ7" t="s">
        <v>65</v>
      </c>
      <c r="BR7">
        <v>0.14199999999999999</v>
      </c>
      <c r="BU7" s="5" t="e">
        <f t="shared" si="0"/>
        <v>#N/A</v>
      </c>
      <c r="BV7" s="5">
        <f t="shared" si="1"/>
        <v>0</v>
      </c>
      <c r="BY7" s="27" t="s">
        <v>141</v>
      </c>
      <c r="BZ7" s="5"/>
      <c r="CA7" s="1">
        <f>IF(BP7=0,0,BP7-BP5/18/2*96)</f>
        <v>1.1431095094040176</v>
      </c>
    </row>
    <row r="8" spans="1:153" x14ac:dyDescent="0.2">
      <c r="A8" s="8" t="s">
        <v>100</v>
      </c>
      <c r="B8" s="14" t="s">
        <v>101</v>
      </c>
      <c r="C8" s="12">
        <v>419</v>
      </c>
      <c r="D8" s="13">
        <v>34.177930156934984</v>
      </c>
      <c r="E8" s="12">
        <v>2473.3888519015859</v>
      </c>
      <c r="F8" s="11">
        <v>383.9492445530542</v>
      </c>
      <c r="G8" s="11">
        <f>SUM(O8:BK8)</f>
        <v>6.9180258243555777</v>
      </c>
      <c r="H8" s="11">
        <f>G8/F8*100</f>
        <v>1.8018073801417893</v>
      </c>
      <c r="I8" s="11">
        <v>39.200000000000003</v>
      </c>
      <c r="J8" s="11">
        <v>275</v>
      </c>
      <c r="K8" s="17">
        <v>3.8462149758966797</v>
      </c>
      <c r="L8" s="17">
        <v>8.2418892340643151</v>
      </c>
      <c r="M8" s="17">
        <v>3.0058654853646312</v>
      </c>
      <c r="N8" s="17">
        <v>16.742347542138489</v>
      </c>
      <c r="O8" s="11">
        <v>0</v>
      </c>
      <c r="P8" s="11">
        <v>0</v>
      </c>
      <c r="Q8" s="11">
        <v>0</v>
      </c>
      <c r="R8" s="11">
        <v>0</v>
      </c>
      <c r="S8" s="11">
        <v>0</v>
      </c>
      <c r="T8" s="11">
        <v>6.1497933921364201</v>
      </c>
      <c r="U8" s="11">
        <v>0</v>
      </c>
      <c r="V8" s="11">
        <v>0</v>
      </c>
      <c r="W8" s="11">
        <v>0.1641320760333207</v>
      </c>
      <c r="X8" s="11">
        <v>0</v>
      </c>
      <c r="Y8" s="11">
        <v>0</v>
      </c>
      <c r="Z8" s="11">
        <v>0</v>
      </c>
      <c r="AA8" s="11">
        <v>7.1994675785895842E-2</v>
      </c>
      <c r="AB8" s="11">
        <v>0</v>
      </c>
      <c r="AC8" s="11">
        <v>0.29081211631923776</v>
      </c>
      <c r="AD8" s="11">
        <v>0</v>
      </c>
      <c r="AE8" s="11">
        <v>6.3065502603448745E-2</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0.17822806147725517</v>
      </c>
      <c r="AX8" s="11">
        <v>0</v>
      </c>
      <c r="AY8" s="11">
        <v>0</v>
      </c>
      <c r="AZ8" s="11">
        <v>0</v>
      </c>
      <c r="BA8" s="11">
        <v>0</v>
      </c>
      <c r="BB8" s="11">
        <v>0</v>
      </c>
      <c r="BC8" s="11">
        <v>0</v>
      </c>
      <c r="BD8" s="11">
        <v>0</v>
      </c>
      <c r="BE8" s="11">
        <v>0</v>
      </c>
      <c r="BF8" s="11">
        <v>0</v>
      </c>
      <c r="BG8" s="11">
        <v>0</v>
      </c>
      <c r="BH8" s="11">
        <v>0</v>
      </c>
      <c r="BI8" s="11">
        <v>0</v>
      </c>
      <c r="BJ8" s="11">
        <v>0</v>
      </c>
      <c r="BK8" s="11">
        <v>0</v>
      </c>
      <c r="BM8" s="23">
        <v>0</v>
      </c>
      <c r="BN8" s="32"/>
      <c r="BO8" s="33" t="s">
        <v>33</v>
      </c>
      <c r="BP8">
        <v>0</v>
      </c>
      <c r="BQ8" t="s">
        <v>74</v>
      </c>
      <c r="BR8">
        <v>0.2</v>
      </c>
      <c r="BU8" s="5" t="e">
        <f t="shared" si="0"/>
        <v>#N/A</v>
      </c>
      <c r="BV8" s="5">
        <f>IFERROR(VLOOKUP(BO8,$BQ$2:$BR$35,2,FALSE),0)</f>
        <v>0</v>
      </c>
      <c r="BX8">
        <v>2670</v>
      </c>
      <c r="BY8" s="27" t="s">
        <v>142</v>
      </c>
      <c r="BZ8" s="18"/>
      <c r="CA8" s="35">
        <f>SUMPRODUCT(BP2:BP56,BV2:BV56)</f>
        <v>3.9811464143963443E-2</v>
      </c>
    </row>
    <row r="9" spans="1:153" x14ac:dyDescent="0.2">
      <c r="A9" s="20"/>
      <c r="B9" s="20"/>
      <c r="C9" s="21"/>
      <c r="D9" s="22"/>
      <c r="E9" s="21"/>
      <c r="F9" s="23">
        <f>MEDIAN(F4,F6,F8)</f>
        <v>304.93808558340544</v>
      </c>
      <c r="G9" s="23"/>
      <c r="H9" s="23"/>
      <c r="I9" s="23">
        <f>MEDIAN(I4,I6,I8)</f>
        <v>50.4</v>
      </c>
      <c r="J9" s="23">
        <f t="shared" ref="J9:BK9" si="2">MEDIAN(J4,J6,J8)</f>
        <v>91.9</v>
      </c>
      <c r="K9" s="23">
        <f t="shared" si="2"/>
        <v>2.9787221047383272</v>
      </c>
      <c r="L9" s="23">
        <f t="shared" si="2"/>
        <v>8.2418892340643151</v>
      </c>
      <c r="M9" s="23">
        <f t="shared" si="2"/>
        <v>0</v>
      </c>
      <c r="N9" s="23">
        <f t="shared" si="2"/>
        <v>20.94131903937248</v>
      </c>
      <c r="O9" s="23">
        <f t="shared" si="2"/>
        <v>0</v>
      </c>
      <c r="P9" s="23">
        <f t="shared" si="2"/>
        <v>0</v>
      </c>
      <c r="Q9" s="23">
        <f t="shared" si="2"/>
        <v>0</v>
      </c>
      <c r="R9" s="23">
        <f t="shared" si="2"/>
        <v>0</v>
      </c>
      <c r="S9" s="23">
        <f t="shared" si="2"/>
        <v>0</v>
      </c>
      <c r="T9" s="23">
        <f t="shared" si="2"/>
        <v>9.538905467423799</v>
      </c>
      <c r="U9" s="23">
        <f t="shared" si="2"/>
        <v>0</v>
      </c>
      <c r="V9" s="23">
        <f t="shared" si="2"/>
        <v>0</v>
      </c>
      <c r="W9" s="23">
        <f t="shared" si="2"/>
        <v>0.1641320760333207</v>
      </c>
      <c r="X9" s="23">
        <f t="shared" si="2"/>
        <v>0</v>
      </c>
      <c r="Y9" s="23">
        <f t="shared" si="2"/>
        <v>0</v>
      </c>
      <c r="Z9" s="23">
        <f t="shared" si="2"/>
        <v>0</v>
      </c>
      <c r="AA9" s="23">
        <f t="shared" si="2"/>
        <v>7.1994675785895842E-2</v>
      </c>
      <c r="AB9" s="23">
        <f t="shared" si="2"/>
        <v>0</v>
      </c>
      <c r="AC9" s="23">
        <f t="shared" si="2"/>
        <v>0.12797334291702811</v>
      </c>
      <c r="AD9" s="23">
        <f t="shared" si="2"/>
        <v>0</v>
      </c>
      <c r="AE9" s="23">
        <f t="shared" si="2"/>
        <v>0</v>
      </c>
      <c r="AF9" s="23">
        <f t="shared" si="2"/>
        <v>0</v>
      </c>
      <c r="AG9" s="23">
        <f t="shared" si="2"/>
        <v>0</v>
      </c>
      <c r="AH9" s="23">
        <f t="shared" si="2"/>
        <v>0</v>
      </c>
      <c r="AI9" s="23">
        <f t="shared" si="2"/>
        <v>0</v>
      </c>
      <c r="AJ9" s="23">
        <f t="shared" si="2"/>
        <v>0</v>
      </c>
      <c r="AK9" s="23">
        <f t="shared" si="2"/>
        <v>0</v>
      </c>
      <c r="AL9" s="23">
        <f t="shared" si="2"/>
        <v>0</v>
      </c>
      <c r="AM9" s="23">
        <f t="shared" si="2"/>
        <v>0</v>
      </c>
      <c r="AN9" s="23">
        <f t="shared" si="2"/>
        <v>0</v>
      </c>
      <c r="AO9" s="23">
        <f t="shared" si="2"/>
        <v>0</v>
      </c>
      <c r="AP9" s="23">
        <f t="shared" si="2"/>
        <v>0</v>
      </c>
      <c r="AQ9" s="23">
        <f t="shared" si="2"/>
        <v>0</v>
      </c>
      <c r="AR9" s="23">
        <f t="shared" si="2"/>
        <v>0</v>
      </c>
      <c r="AS9" s="23">
        <f t="shared" si="2"/>
        <v>0</v>
      </c>
      <c r="AT9" s="23">
        <f t="shared" si="2"/>
        <v>0</v>
      </c>
      <c r="AU9" s="23">
        <f t="shared" si="2"/>
        <v>0</v>
      </c>
      <c r="AV9" s="23">
        <f t="shared" si="2"/>
        <v>0</v>
      </c>
      <c r="AW9" s="23">
        <f t="shared" si="2"/>
        <v>0.12345276071551167</v>
      </c>
      <c r="AX9" s="23">
        <f t="shared" si="2"/>
        <v>0</v>
      </c>
      <c r="AY9" s="23">
        <f t="shared" si="2"/>
        <v>0</v>
      </c>
      <c r="AZ9" s="23">
        <f t="shared" si="2"/>
        <v>0</v>
      </c>
      <c r="BA9" s="23">
        <f t="shared" si="2"/>
        <v>0</v>
      </c>
      <c r="BB9" s="23">
        <f t="shared" si="2"/>
        <v>0</v>
      </c>
      <c r="BC9" s="23">
        <f t="shared" si="2"/>
        <v>0</v>
      </c>
      <c r="BD9" s="23">
        <f t="shared" si="2"/>
        <v>0</v>
      </c>
      <c r="BE9" s="23">
        <f t="shared" si="2"/>
        <v>0</v>
      </c>
      <c r="BF9" s="23">
        <f t="shared" si="2"/>
        <v>0</v>
      </c>
      <c r="BG9" s="23">
        <f t="shared" si="2"/>
        <v>0</v>
      </c>
      <c r="BH9" s="23">
        <f t="shared" si="2"/>
        <v>0</v>
      </c>
      <c r="BI9" s="23">
        <f t="shared" si="2"/>
        <v>0</v>
      </c>
      <c r="BJ9" s="23">
        <f t="shared" si="2"/>
        <v>0</v>
      </c>
      <c r="BK9" s="23">
        <f t="shared" si="2"/>
        <v>0</v>
      </c>
      <c r="BM9" s="23">
        <v>0</v>
      </c>
      <c r="BN9" s="32">
        <v>525</v>
      </c>
      <c r="BO9" s="33" t="s">
        <v>34</v>
      </c>
      <c r="BP9">
        <v>0</v>
      </c>
      <c r="BQ9" t="s">
        <v>47</v>
      </c>
      <c r="BR9">
        <v>0.33900000000000002</v>
      </c>
      <c r="BU9" s="5" t="e">
        <f t="shared" si="0"/>
        <v>#N/A</v>
      </c>
      <c r="BV9" s="5">
        <f>IFERROR(VLOOKUP(BO9,$BQ$2:$BR$35,2,FALSE),0)</f>
        <v>0</v>
      </c>
    </row>
    <row r="10" spans="1:153" x14ac:dyDescent="0.2">
      <c r="A10" s="20"/>
      <c r="B10" s="20"/>
      <c r="C10" s="21"/>
      <c r="D10" s="22"/>
      <c r="E10" s="21"/>
      <c r="F10" s="23"/>
      <c r="G10" s="23"/>
      <c r="H10" s="23"/>
      <c r="I10" s="23">
        <v>50.4</v>
      </c>
      <c r="J10" s="23">
        <v>91.9</v>
      </c>
      <c r="K10" s="18">
        <v>2.9787221047383272</v>
      </c>
      <c r="L10" s="18">
        <v>8.2418892340643151</v>
      </c>
      <c r="M10" s="18">
        <v>0</v>
      </c>
      <c r="N10" s="18">
        <v>20.94131903937248</v>
      </c>
      <c r="O10" s="23">
        <v>0</v>
      </c>
      <c r="P10" s="23">
        <v>0</v>
      </c>
      <c r="Q10" s="23">
        <v>0</v>
      </c>
      <c r="R10" s="23">
        <v>0</v>
      </c>
      <c r="S10" s="23">
        <v>0</v>
      </c>
      <c r="T10" s="23">
        <v>9.538905467423799</v>
      </c>
      <c r="U10" s="23">
        <v>0</v>
      </c>
      <c r="V10" s="23">
        <v>0</v>
      </c>
      <c r="W10" s="23">
        <v>0.1641320760333207</v>
      </c>
      <c r="X10" s="23">
        <v>0</v>
      </c>
      <c r="Y10" s="23">
        <v>0</v>
      </c>
      <c r="Z10" s="23">
        <v>0</v>
      </c>
      <c r="AA10" s="23">
        <v>7.1994675785895842E-2</v>
      </c>
      <c r="AB10" s="23">
        <v>0</v>
      </c>
      <c r="AC10" s="23">
        <v>0.12797334291702811</v>
      </c>
      <c r="AD10" s="23">
        <v>0</v>
      </c>
      <c r="AE10" s="23">
        <v>0</v>
      </c>
      <c r="AF10" s="23">
        <v>0</v>
      </c>
      <c r="AG10" s="23">
        <v>0</v>
      </c>
      <c r="AH10" s="23">
        <v>0</v>
      </c>
      <c r="AI10" s="23">
        <v>0</v>
      </c>
      <c r="AJ10" s="23">
        <v>0</v>
      </c>
      <c r="AK10" s="23">
        <v>0</v>
      </c>
      <c r="AL10" s="23">
        <v>0</v>
      </c>
      <c r="AM10" s="23">
        <v>0</v>
      </c>
      <c r="AN10" s="23">
        <v>0</v>
      </c>
      <c r="AO10" s="23">
        <v>0</v>
      </c>
      <c r="AP10" s="23">
        <v>0</v>
      </c>
      <c r="AQ10" s="23">
        <v>0</v>
      </c>
      <c r="AR10" s="23">
        <v>0</v>
      </c>
      <c r="AS10" s="23">
        <v>0</v>
      </c>
      <c r="AT10" s="23">
        <v>0</v>
      </c>
      <c r="AU10" s="23">
        <v>0</v>
      </c>
      <c r="AV10" s="23">
        <v>0</v>
      </c>
      <c r="AW10" s="23">
        <v>0.12345276071551167</v>
      </c>
      <c r="AX10" s="23">
        <v>0</v>
      </c>
      <c r="AY10" s="23">
        <v>0</v>
      </c>
      <c r="AZ10" s="23">
        <v>0</v>
      </c>
      <c r="BA10" s="23">
        <v>0</v>
      </c>
      <c r="BB10" s="23">
        <v>0</v>
      </c>
      <c r="BC10" s="23">
        <v>0</v>
      </c>
      <c r="BD10" s="23">
        <v>0</v>
      </c>
      <c r="BE10" s="23">
        <v>0</v>
      </c>
      <c r="BF10" s="23">
        <v>0</v>
      </c>
      <c r="BG10" s="23">
        <v>0</v>
      </c>
      <c r="BH10" s="23">
        <v>0</v>
      </c>
      <c r="BI10" s="23">
        <v>0</v>
      </c>
      <c r="BJ10" s="23">
        <v>0</v>
      </c>
      <c r="BK10" s="23">
        <v>0</v>
      </c>
      <c r="BM10" s="23">
        <v>0</v>
      </c>
      <c r="BN10" s="32"/>
      <c r="BO10" s="33" t="s">
        <v>35</v>
      </c>
      <c r="BP10">
        <v>0</v>
      </c>
      <c r="BQ10" t="s">
        <v>44</v>
      </c>
      <c r="BR10">
        <v>0.69199999999999995</v>
      </c>
      <c r="BU10" s="5" t="str">
        <f t="shared" si="0"/>
        <v>Al</v>
      </c>
      <c r="BV10" s="5">
        <f>IFERROR(VLOOKUP(BO10,$BQ$2:$BR$35,2,FALSE),0)</f>
        <v>0.88900000000000001</v>
      </c>
      <c r="BY10" s="5"/>
    </row>
    <row r="11" spans="1:153" x14ac:dyDescent="0.2">
      <c r="A11" s="16"/>
      <c r="B11" s="16"/>
      <c r="I11" s="2" t="s">
        <v>4</v>
      </c>
      <c r="BM11" s="23">
        <v>0</v>
      </c>
      <c r="BN11" s="32">
        <v>694</v>
      </c>
      <c r="BO11" s="33" t="s">
        <v>36</v>
      </c>
      <c r="BP11">
        <v>0</v>
      </c>
      <c r="BQ11" t="s">
        <v>49</v>
      </c>
      <c r="BR11">
        <v>0.252</v>
      </c>
      <c r="BU11" s="5" t="str">
        <f t="shared" si="0"/>
        <v>Si</v>
      </c>
      <c r="BV11" s="5">
        <f t="shared" si="1"/>
        <v>1.139</v>
      </c>
    </row>
    <row r="12" spans="1:153" x14ac:dyDescent="0.2">
      <c r="I12">
        <v>626</v>
      </c>
      <c r="J12">
        <v>797</v>
      </c>
      <c r="K12">
        <v>2302</v>
      </c>
      <c r="L12">
        <v>784</v>
      </c>
      <c r="M12">
        <v>337</v>
      </c>
      <c r="N12">
        <v>699</v>
      </c>
      <c r="P12">
        <v>525</v>
      </c>
      <c r="R12">
        <v>694</v>
      </c>
      <c r="S12">
        <v>666</v>
      </c>
      <c r="T12">
        <v>700</v>
      </c>
      <c r="U12">
        <v>795</v>
      </c>
      <c r="W12">
        <v>329</v>
      </c>
      <c r="AA12">
        <v>347</v>
      </c>
      <c r="AB12">
        <v>526</v>
      </c>
      <c r="AC12">
        <v>488</v>
      </c>
      <c r="AE12">
        <v>612</v>
      </c>
      <c r="AW12">
        <v>487</v>
      </c>
      <c r="AY12">
        <v>296</v>
      </c>
      <c r="BM12" s="23">
        <v>0</v>
      </c>
      <c r="BN12" s="32">
        <v>666</v>
      </c>
      <c r="BO12" s="33" t="s">
        <v>0</v>
      </c>
      <c r="BP12">
        <v>0</v>
      </c>
      <c r="BQ12" t="s">
        <v>46</v>
      </c>
      <c r="BR12">
        <v>0.35799999999999998</v>
      </c>
      <c r="BU12" s="5" t="str">
        <f t="shared" si="0"/>
        <v>P</v>
      </c>
      <c r="BV12" s="5">
        <f t="shared" si="1"/>
        <v>1.0329999999999999</v>
      </c>
      <c r="BY12" s="27" t="s">
        <v>211</v>
      </c>
    </row>
    <row r="13" spans="1:153" x14ac:dyDescent="0.2">
      <c r="A13" s="6"/>
      <c r="B13" s="55" t="s">
        <v>32</v>
      </c>
      <c r="I13" s="7" t="s">
        <v>3</v>
      </c>
      <c r="J13" s="7" t="s">
        <v>2</v>
      </c>
      <c r="K13" s="19" t="s">
        <v>103</v>
      </c>
      <c r="L13" s="19" t="s">
        <v>104</v>
      </c>
      <c r="M13" s="19" t="s">
        <v>105</v>
      </c>
      <c r="N13" s="19" t="s">
        <v>30</v>
      </c>
      <c r="O13" s="7" t="s">
        <v>33</v>
      </c>
      <c r="P13" s="7" t="s">
        <v>34</v>
      </c>
      <c r="Q13" s="7" t="s">
        <v>35</v>
      </c>
      <c r="R13" s="7" t="s">
        <v>36</v>
      </c>
      <c r="S13" s="7" t="s">
        <v>0</v>
      </c>
      <c r="T13" s="7" t="s">
        <v>37</v>
      </c>
      <c r="U13" s="7" t="s">
        <v>38</v>
      </c>
      <c r="V13" s="7" t="s">
        <v>39</v>
      </c>
      <c r="W13" s="7" t="s">
        <v>40</v>
      </c>
      <c r="X13" s="7" t="s">
        <v>41</v>
      </c>
      <c r="Y13" s="7" t="s">
        <v>42</v>
      </c>
      <c r="Z13" s="7" t="s">
        <v>43</v>
      </c>
      <c r="AA13" s="7" t="s">
        <v>44</v>
      </c>
      <c r="AB13" s="7" t="s">
        <v>45</v>
      </c>
      <c r="AC13" s="7" t="s">
        <v>46</v>
      </c>
      <c r="AD13" s="7" t="s">
        <v>47</v>
      </c>
      <c r="AE13" s="7" t="s">
        <v>48</v>
      </c>
      <c r="AF13" s="7" t="s">
        <v>49</v>
      </c>
      <c r="AG13" s="7" t="s">
        <v>50</v>
      </c>
      <c r="AH13" s="7" t="s">
        <v>51</v>
      </c>
      <c r="AI13" s="7" t="s">
        <v>52</v>
      </c>
      <c r="AJ13" s="7" t="s">
        <v>53</v>
      </c>
      <c r="AK13" s="7" t="s">
        <v>54</v>
      </c>
      <c r="AL13" s="7" t="s">
        <v>55</v>
      </c>
      <c r="AM13" s="7" t="s">
        <v>56</v>
      </c>
      <c r="AN13" s="7" t="s">
        <v>57</v>
      </c>
      <c r="AO13" s="7" t="s">
        <v>58</v>
      </c>
      <c r="AP13" s="7" t="s">
        <v>59</v>
      </c>
      <c r="AQ13" s="7" t="s">
        <v>60</v>
      </c>
      <c r="AR13" s="7" t="s">
        <v>61</v>
      </c>
      <c r="AS13" s="7" t="s">
        <v>62</v>
      </c>
      <c r="AT13" s="7" t="s">
        <v>63</v>
      </c>
      <c r="AU13" s="7" t="s">
        <v>64</v>
      </c>
      <c r="AV13" s="7" t="s">
        <v>65</v>
      </c>
      <c r="AW13" s="7" t="s">
        <v>66</v>
      </c>
      <c r="AX13" s="7" t="s">
        <v>67</v>
      </c>
      <c r="AY13" s="7" t="s">
        <v>68</v>
      </c>
      <c r="AZ13" s="7" t="s">
        <v>69</v>
      </c>
      <c r="BA13" s="7" t="s">
        <v>70</v>
      </c>
      <c r="BB13" s="7" t="s">
        <v>71</v>
      </c>
      <c r="BC13" s="7" t="s">
        <v>72</v>
      </c>
      <c r="BD13" s="7" t="s">
        <v>73</v>
      </c>
      <c r="BE13" s="7" t="s">
        <v>74</v>
      </c>
      <c r="BF13" s="7" t="s">
        <v>75</v>
      </c>
      <c r="BG13" s="7" t="s">
        <v>76</v>
      </c>
      <c r="BH13" s="7" t="s">
        <v>77</v>
      </c>
      <c r="BI13" s="7" t="s">
        <v>78</v>
      </c>
      <c r="BJ13" s="7" t="s">
        <v>79</v>
      </c>
      <c r="BK13" s="7" t="s">
        <v>80</v>
      </c>
      <c r="BM13" s="23">
        <v>9.538905467423799</v>
      </c>
      <c r="BN13" s="32">
        <v>700</v>
      </c>
      <c r="BO13" s="33" t="s">
        <v>37</v>
      </c>
      <c r="BP13">
        <v>3.1281449967700921</v>
      </c>
      <c r="BQ13" t="s">
        <v>51</v>
      </c>
      <c r="BR13">
        <v>0.34399999999999997</v>
      </c>
      <c r="BU13" s="5" t="e">
        <f t="shared" si="0"/>
        <v>#N/A</v>
      </c>
      <c r="BV13" s="5">
        <f t="shared" si="1"/>
        <v>0</v>
      </c>
      <c r="BY13" s="27" t="s">
        <v>212</v>
      </c>
    </row>
    <row r="14" spans="1:153" x14ac:dyDescent="0.2">
      <c r="A14" s="8" t="s">
        <v>87</v>
      </c>
      <c r="B14" s="56"/>
      <c r="F14" s="2" t="s">
        <v>108</v>
      </c>
      <c r="G14" s="2" t="s">
        <v>109</v>
      </c>
      <c r="I14" s="7" t="s">
        <v>89</v>
      </c>
      <c r="J14" s="7" t="s">
        <v>89</v>
      </c>
      <c r="K14" s="7" t="s">
        <v>89</v>
      </c>
      <c r="L14" s="7" t="s">
        <v>89</v>
      </c>
      <c r="M14" s="7" t="s">
        <v>89</v>
      </c>
      <c r="N14" s="7" t="s">
        <v>89</v>
      </c>
      <c r="O14" s="7" t="s">
        <v>89</v>
      </c>
      <c r="P14" s="7" t="s">
        <v>89</v>
      </c>
      <c r="Q14" s="7" t="s">
        <v>89</v>
      </c>
      <c r="R14" s="7" t="s">
        <v>89</v>
      </c>
      <c r="S14" s="7" t="s">
        <v>89</v>
      </c>
      <c r="T14" s="7" t="s">
        <v>89</v>
      </c>
      <c r="U14" s="7" t="s">
        <v>89</v>
      </c>
      <c r="V14" s="7" t="s">
        <v>89</v>
      </c>
      <c r="W14" s="7" t="s">
        <v>89</v>
      </c>
      <c r="X14" s="7" t="s">
        <v>89</v>
      </c>
      <c r="Y14" s="7" t="s">
        <v>89</v>
      </c>
      <c r="Z14" s="7" t="s">
        <v>89</v>
      </c>
      <c r="AA14" s="7" t="s">
        <v>89</v>
      </c>
      <c r="AB14" s="7" t="s">
        <v>89</v>
      </c>
      <c r="AC14" s="7" t="s">
        <v>89</v>
      </c>
      <c r="AD14" s="7" t="s">
        <v>89</v>
      </c>
      <c r="AE14" s="7" t="s">
        <v>89</v>
      </c>
      <c r="AF14" s="7" t="s">
        <v>89</v>
      </c>
      <c r="AG14" s="7" t="s">
        <v>89</v>
      </c>
      <c r="AH14" s="7" t="s">
        <v>89</v>
      </c>
      <c r="AI14" s="7" t="s">
        <v>89</v>
      </c>
      <c r="AJ14" s="7" t="s">
        <v>89</v>
      </c>
      <c r="AK14" s="7" t="s">
        <v>89</v>
      </c>
      <c r="AL14" s="7" t="s">
        <v>89</v>
      </c>
      <c r="AM14" s="7" t="s">
        <v>89</v>
      </c>
      <c r="AN14" s="7" t="s">
        <v>89</v>
      </c>
      <c r="AO14" s="7" t="s">
        <v>89</v>
      </c>
      <c r="AP14" s="7" t="s">
        <v>89</v>
      </c>
      <c r="AQ14" s="7" t="s">
        <v>89</v>
      </c>
      <c r="AR14" s="7" t="s">
        <v>89</v>
      </c>
      <c r="AS14" s="7" t="s">
        <v>89</v>
      </c>
      <c r="AT14" s="7" t="s">
        <v>89</v>
      </c>
      <c r="AU14" s="7" t="s">
        <v>89</v>
      </c>
      <c r="AV14" s="7" t="s">
        <v>89</v>
      </c>
      <c r="AW14" s="7" t="s">
        <v>89</v>
      </c>
      <c r="AX14" s="7" t="s">
        <v>89</v>
      </c>
      <c r="AY14" s="7" t="s">
        <v>89</v>
      </c>
      <c r="AZ14" s="7" t="s">
        <v>89</v>
      </c>
      <c r="BA14" s="7" t="s">
        <v>89</v>
      </c>
      <c r="BB14" s="7" t="s">
        <v>89</v>
      </c>
      <c r="BC14" s="7" t="s">
        <v>89</v>
      </c>
      <c r="BD14" s="7" t="s">
        <v>89</v>
      </c>
      <c r="BE14" s="7" t="s">
        <v>89</v>
      </c>
      <c r="BF14" s="7" t="s">
        <v>89</v>
      </c>
      <c r="BG14" s="7" t="s">
        <v>89</v>
      </c>
      <c r="BH14" s="7" t="s">
        <v>89</v>
      </c>
      <c r="BI14" s="7" t="s">
        <v>89</v>
      </c>
      <c r="BJ14" s="7" t="s">
        <v>89</v>
      </c>
      <c r="BK14" s="7" t="s">
        <v>89</v>
      </c>
      <c r="BM14" s="23">
        <v>0</v>
      </c>
      <c r="BN14" s="32">
        <v>795</v>
      </c>
      <c r="BO14" s="33" t="s">
        <v>38</v>
      </c>
      <c r="BP14">
        <v>0</v>
      </c>
      <c r="BQ14" t="s">
        <v>78</v>
      </c>
      <c r="BR14">
        <v>0.06</v>
      </c>
      <c r="BU14" s="5" t="e">
        <f t="shared" si="0"/>
        <v>#N/A</v>
      </c>
      <c r="BV14" s="5">
        <f t="shared" si="1"/>
        <v>0</v>
      </c>
    </row>
    <row r="15" spans="1:153" x14ac:dyDescent="0.2">
      <c r="A15" s="9" t="s">
        <v>92</v>
      </c>
      <c r="B15" s="10" t="s">
        <v>93</v>
      </c>
      <c r="F15">
        <v>8873</v>
      </c>
      <c r="G15" s="1">
        <f>SUM(I15:BK15)-T15-U15-V15</f>
        <v>44.253304794887178</v>
      </c>
      <c r="I15" s="1">
        <f>I4/$F$4*100</f>
        <v>27.284227170516377</v>
      </c>
      <c r="J15" s="1">
        <f t="shared" ref="J15:BK15" si="3">J4/$F$4*100</f>
        <v>6.9194374194458614</v>
      </c>
      <c r="K15" s="1">
        <f t="shared" si="3"/>
        <v>0.97682849259037519</v>
      </c>
      <c r="L15" s="1">
        <f t="shared" si="3"/>
        <v>1.7918972929216044</v>
      </c>
      <c r="M15" s="1">
        <f t="shared" si="3"/>
        <v>0</v>
      </c>
      <c r="N15" s="1">
        <f t="shared" si="3"/>
        <v>6.8674003115444542</v>
      </c>
      <c r="O15" s="1">
        <f t="shared" si="3"/>
        <v>0</v>
      </c>
      <c r="P15" s="1">
        <f t="shared" si="3"/>
        <v>0.38730073134196868</v>
      </c>
      <c r="Q15" s="1">
        <f t="shared" si="3"/>
        <v>0</v>
      </c>
      <c r="R15" s="1">
        <f t="shared" si="3"/>
        <v>0</v>
      </c>
      <c r="S15" s="1">
        <f t="shared" si="3"/>
        <v>0</v>
      </c>
      <c r="T15" s="1">
        <f t="shared" si="3"/>
        <v>3.1281449967700921</v>
      </c>
      <c r="U15" s="1">
        <f t="shared" si="3"/>
        <v>0</v>
      </c>
      <c r="V15" s="1">
        <f t="shared" si="3"/>
        <v>0</v>
      </c>
      <c r="W15" s="1">
        <f t="shared" si="3"/>
        <v>0</v>
      </c>
      <c r="X15" s="1">
        <f t="shared" si="3"/>
        <v>0</v>
      </c>
      <c r="Y15" s="1">
        <f t="shared" si="3"/>
        <v>0</v>
      </c>
      <c r="Z15" s="1">
        <f t="shared" si="3"/>
        <v>0</v>
      </c>
      <c r="AA15" s="1">
        <f t="shared" si="3"/>
        <v>2.6213376526533327E-2</v>
      </c>
      <c r="AB15" s="1">
        <f t="shared" si="3"/>
        <v>0</v>
      </c>
      <c r="AC15" s="1">
        <f t="shared" si="3"/>
        <v>0</v>
      </c>
      <c r="AD15" s="1">
        <f t="shared" si="3"/>
        <v>0</v>
      </c>
      <c r="AE15" s="1">
        <f t="shared" si="3"/>
        <v>0</v>
      </c>
      <c r="AF15" s="1">
        <f t="shared" si="3"/>
        <v>0</v>
      </c>
      <c r="AG15" s="1">
        <f t="shared" si="3"/>
        <v>0</v>
      </c>
      <c r="AH15" s="1">
        <f t="shared" si="3"/>
        <v>0</v>
      </c>
      <c r="AI15" s="1">
        <f t="shared" si="3"/>
        <v>0</v>
      </c>
      <c r="AJ15" s="1">
        <f t="shared" si="3"/>
        <v>0</v>
      </c>
      <c r="AK15" s="1">
        <f t="shared" si="3"/>
        <v>0</v>
      </c>
      <c r="AL15" s="1">
        <f t="shared" si="3"/>
        <v>0</v>
      </c>
      <c r="AM15" s="1">
        <f t="shared" si="3"/>
        <v>0</v>
      </c>
      <c r="AN15" s="1">
        <f t="shared" si="3"/>
        <v>0</v>
      </c>
      <c r="AO15" s="1">
        <f t="shared" si="3"/>
        <v>0</v>
      </c>
      <c r="AP15" s="1">
        <f t="shared" si="3"/>
        <v>0</v>
      </c>
      <c r="AQ15" s="1">
        <f t="shared" si="3"/>
        <v>0</v>
      </c>
      <c r="AR15" s="1">
        <f t="shared" si="3"/>
        <v>0</v>
      </c>
      <c r="AS15" s="1">
        <f t="shared" si="3"/>
        <v>0</v>
      </c>
      <c r="AT15" s="1">
        <f t="shared" si="3"/>
        <v>0</v>
      </c>
      <c r="AU15" s="1">
        <f t="shared" si="3"/>
        <v>0</v>
      </c>
      <c r="AV15" s="1">
        <f t="shared" si="3"/>
        <v>0</v>
      </c>
      <c r="AW15" s="1">
        <f t="shared" si="3"/>
        <v>0</v>
      </c>
      <c r="AX15" s="1">
        <f t="shared" si="3"/>
        <v>0</v>
      </c>
      <c r="AY15" s="1">
        <f t="shared" si="3"/>
        <v>0</v>
      </c>
      <c r="AZ15" s="1">
        <f t="shared" si="3"/>
        <v>0</v>
      </c>
      <c r="BA15" s="1">
        <f t="shared" si="3"/>
        <v>0</v>
      </c>
      <c r="BB15" s="1">
        <f t="shared" si="3"/>
        <v>0</v>
      </c>
      <c r="BC15" s="1">
        <f t="shared" si="3"/>
        <v>0</v>
      </c>
      <c r="BD15" s="1">
        <f t="shared" si="3"/>
        <v>0</v>
      </c>
      <c r="BE15" s="1">
        <f t="shared" si="3"/>
        <v>0</v>
      </c>
      <c r="BF15" s="1">
        <f t="shared" si="3"/>
        <v>0</v>
      </c>
      <c r="BG15" s="1">
        <f t="shared" si="3"/>
        <v>0</v>
      </c>
      <c r="BH15" s="1">
        <f t="shared" si="3"/>
        <v>0</v>
      </c>
      <c r="BI15" s="1">
        <f t="shared" si="3"/>
        <v>0</v>
      </c>
      <c r="BJ15" s="1">
        <f t="shared" si="3"/>
        <v>0</v>
      </c>
      <c r="BK15" s="1">
        <f t="shared" si="3"/>
        <v>0</v>
      </c>
      <c r="BM15" s="23">
        <v>0</v>
      </c>
      <c r="BN15" s="32"/>
      <c r="BO15" s="33" t="s">
        <v>39</v>
      </c>
      <c r="BP15">
        <v>0</v>
      </c>
      <c r="BQ15" t="s">
        <v>66</v>
      </c>
      <c r="BR15">
        <v>0.20899999999999999</v>
      </c>
      <c r="BU15" s="5" t="e">
        <f t="shared" si="0"/>
        <v>#N/A</v>
      </c>
      <c r="BV15" s="5">
        <f t="shared" si="1"/>
        <v>0</v>
      </c>
      <c r="BY15" s="27" t="s">
        <v>213</v>
      </c>
    </row>
    <row r="16" spans="1:153" s="27" customFormat="1" x14ac:dyDescent="0.2">
      <c r="A16" s="25" t="s">
        <v>94</v>
      </c>
      <c r="B16" s="26" t="s">
        <v>95</v>
      </c>
      <c r="F16" s="28" t="s">
        <v>106</v>
      </c>
      <c r="I16" s="29">
        <f>I5/$F$5*100</f>
        <v>51.432728159340279</v>
      </c>
      <c r="J16" s="29">
        <f t="shared" ref="J16:BK16" si="4">J5/$F$5*100</f>
        <v>17.62511782045685</v>
      </c>
      <c r="K16" s="29">
        <f t="shared" si="4"/>
        <v>0</v>
      </c>
      <c r="L16" s="29">
        <f t="shared" si="4"/>
        <v>6.9814150342679335</v>
      </c>
      <c r="M16" s="29">
        <f t="shared" si="4"/>
        <v>0</v>
      </c>
      <c r="N16" s="29">
        <f t="shared" si="4"/>
        <v>17.728890695189278</v>
      </c>
      <c r="O16" s="29">
        <f t="shared" si="4"/>
        <v>0</v>
      </c>
      <c r="P16" s="29">
        <f t="shared" si="4"/>
        <v>0</v>
      </c>
      <c r="Q16" s="29">
        <f t="shared" si="4"/>
        <v>0</v>
      </c>
      <c r="R16" s="29">
        <f t="shared" si="4"/>
        <v>0.55784085237455328</v>
      </c>
      <c r="S16" s="29">
        <f t="shared" si="4"/>
        <v>0</v>
      </c>
      <c r="T16" s="29">
        <f t="shared" si="4"/>
        <v>5.0492602370608974</v>
      </c>
      <c r="U16" s="29">
        <f t="shared" si="4"/>
        <v>9.9479149391822841E-2</v>
      </c>
      <c r="V16" s="29">
        <f t="shared" si="4"/>
        <v>0.10223685330513133</v>
      </c>
      <c r="W16" s="29">
        <f t="shared" si="4"/>
        <v>0</v>
      </c>
      <c r="X16" s="29">
        <f t="shared" si="4"/>
        <v>0</v>
      </c>
      <c r="Y16" s="29">
        <f t="shared" si="4"/>
        <v>0</v>
      </c>
      <c r="Z16" s="29">
        <f t="shared" si="4"/>
        <v>0</v>
      </c>
      <c r="AA16" s="29">
        <f t="shared" si="4"/>
        <v>0</v>
      </c>
      <c r="AB16" s="29">
        <f t="shared" si="4"/>
        <v>0</v>
      </c>
      <c r="AC16" s="29">
        <f t="shared" si="4"/>
        <v>0</v>
      </c>
      <c r="AD16" s="29">
        <f t="shared" si="4"/>
        <v>0</v>
      </c>
      <c r="AE16" s="29">
        <f t="shared" si="4"/>
        <v>0</v>
      </c>
      <c r="AF16" s="29">
        <f t="shared" si="4"/>
        <v>0.28590936510216547</v>
      </c>
      <c r="AG16" s="29">
        <f t="shared" si="4"/>
        <v>1.7551333450631673E-2</v>
      </c>
      <c r="AH16" s="29">
        <f t="shared" si="4"/>
        <v>0</v>
      </c>
      <c r="AI16" s="29">
        <f t="shared" si="4"/>
        <v>0</v>
      </c>
      <c r="AJ16" s="29">
        <f t="shared" si="4"/>
        <v>0</v>
      </c>
      <c r="AK16" s="29">
        <f t="shared" si="4"/>
        <v>0</v>
      </c>
      <c r="AL16" s="29">
        <f t="shared" si="4"/>
        <v>2.5293465605820055E-2</v>
      </c>
      <c r="AM16" s="29">
        <f t="shared" si="4"/>
        <v>0</v>
      </c>
      <c r="AN16" s="29">
        <f t="shared" si="4"/>
        <v>0</v>
      </c>
      <c r="AO16" s="29">
        <f t="shared" si="4"/>
        <v>0</v>
      </c>
      <c r="AP16" s="29">
        <f t="shared" si="4"/>
        <v>0</v>
      </c>
      <c r="AQ16" s="29">
        <f t="shared" si="4"/>
        <v>0</v>
      </c>
      <c r="AR16" s="29">
        <f t="shared" si="4"/>
        <v>0</v>
      </c>
      <c r="AS16" s="29">
        <f t="shared" si="4"/>
        <v>0</v>
      </c>
      <c r="AT16" s="29">
        <f t="shared" si="4"/>
        <v>0</v>
      </c>
      <c r="AU16" s="29">
        <f t="shared" si="4"/>
        <v>9.427703445464547E-2</v>
      </c>
      <c r="AV16" s="29">
        <f t="shared" si="4"/>
        <v>0</v>
      </c>
      <c r="AW16" s="29">
        <f t="shared" si="4"/>
        <v>0</v>
      </c>
      <c r="AX16" s="29">
        <f t="shared" si="4"/>
        <v>0</v>
      </c>
      <c r="AY16" s="29">
        <f t="shared" si="4"/>
        <v>0</v>
      </c>
      <c r="AZ16" s="29">
        <f t="shared" si="4"/>
        <v>0</v>
      </c>
      <c r="BA16" s="29">
        <f t="shared" si="4"/>
        <v>0</v>
      </c>
      <c r="BB16" s="29">
        <f t="shared" si="4"/>
        <v>0</v>
      </c>
      <c r="BC16" s="29">
        <f t="shared" si="4"/>
        <v>0</v>
      </c>
      <c r="BD16" s="29">
        <f t="shared" si="4"/>
        <v>0</v>
      </c>
      <c r="BE16" s="29">
        <f t="shared" si="4"/>
        <v>0</v>
      </c>
      <c r="BF16" s="29">
        <f t="shared" si="4"/>
        <v>0</v>
      </c>
      <c r="BG16" s="29">
        <f t="shared" si="4"/>
        <v>0</v>
      </c>
      <c r="BH16" s="29">
        <f t="shared" si="4"/>
        <v>0</v>
      </c>
      <c r="BI16" s="29">
        <f t="shared" si="4"/>
        <v>0</v>
      </c>
      <c r="BJ16" s="29">
        <f t="shared" si="4"/>
        <v>0</v>
      </c>
      <c r="BK16" s="29">
        <f t="shared" si="4"/>
        <v>0</v>
      </c>
      <c r="BM16" s="23">
        <v>0.1641320760333207</v>
      </c>
      <c r="BN16" s="32">
        <v>329</v>
      </c>
      <c r="BO16" s="33" t="s">
        <v>40</v>
      </c>
      <c r="BP16">
        <v>4.2748378428086965E-2</v>
      </c>
      <c r="BQ16" s="30" t="s">
        <v>210</v>
      </c>
      <c r="BR16">
        <v>0.20499999999999999</v>
      </c>
      <c r="BS16"/>
      <c r="BT16"/>
      <c r="BU16" s="5" t="e">
        <f t="shared" si="0"/>
        <v>#N/A</v>
      </c>
      <c r="BV16" s="5">
        <f t="shared" si="1"/>
        <v>0</v>
      </c>
      <c r="BW16"/>
      <c r="BX16"/>
      <c r="BY16" s="27" t="s">
        <v>214</v>
      </c>
      <c r="BZ16"/>
      <c r="CA16" s="1"/>
      <c r="CB16"/>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row>
    <row r="17" spans="1:153" x14ac:dyDescent="0.2">
      <c r="A17" s="15" t="s">
        <v>96</v>
      </c>
      <c r="B17" s="10" t="s">
        <v>97</v>
      </c>
      <c r="F17">
        <v>8874</v>
      </c>
      <c r="G17" s="1">
        <f>SUM(I17:BK17)-T17-U17-V17</f>
        <v>68.532226342694401</v>
      </c>
      <c r="I17" s="1">
        <f>I6/$F$6*100</f>
        <v>18.885697725466816</v>
      </c>
      <c r="J17" s="1">
        <f t="shared" ref="J17:BK17" si="5">J6/$F$6*100</f>
        <v>34.436421051000011</v>
      </c>
      <c r="K17" s="1">
        <f t="shared" si="5"/>
        <v>0.44548481915848748</v>
      </c>
      <c r="L17" s="1">
        <f t="shared" si="5"/>
        <v>3.7976551374935781</v>
      </c>
      <c r="M17" s="1">
        <f t="shared" si="5"/>
        <v>0</v>
      </c>
      <c r="N17" s="1">
        <f t="shared" si="5"/>
        <v>10.469870472369196</v>
      </c>
      <c r="O17" s="1">
        <f t="shared" si="5"/>
        <v>0</v>
      </c>
      <c r="P17" s="1">
        <f t="shared" si="5"/>
        <v>0</v>
      </c>
      <c r="Q17" s="1">
        <f t="shared" si="5"/>
        <v>0</v>
      </c>
      <c r="R17" s="1">
        <f t="shared" si="5"/>
        <v>0.10081503649659364</v>
      </c>
      <c r="S17" s="1">
        <f t="shared" si="5"/>
        <v>6.1668802377561865E-2</v>
      </c>
      <c r="T17" s="1">
        <f t="shared" si="5"/>
        <v>3.8032938185360217</v>
      </c>
      <c r="U17" s="1">
        <f t="shared" si="5"/>
        <v>0</v>
      </c>
      <c r="V17" s="1">
        <f t="shared" si="5"/>
        <v>0</v>
      </c>
      <c r="W17" s="1">
        <f t="shared" si="5"/>
        <v>0.15809863892573356</v>
      </c>
      <c r="X17" s="1">
        <f t="shared" si="5"/>
        <v>0</v>
      </c>
      <c r="Y17" s="1">
        <f t="shared" si="5"/>
        <v>0</v>
      </c>
      <c r="Z17" s="1">
        <f t="shared" si="5"/>
        <v>0</v>
      </c>
      <c r="AA17" s="1">
        <f t="shared" si="5"/>
        <v>0</v>
      </c>
      <c r="AB17" s="1">
        <f t="shared" si="5"/>
        <v>1.3034442204503378E-2</v>
      </c>
      <c r="AC17" s="1">
        <f t="shared" si="5"/>
        <v>4.7953687921597273E-2</v>
      </c>
      <c r="AD17" s="1">
        <f t="shared" si="5"/>
        <v>0</v>
      </c>
      <c r="AE17" s="1">
        <f t="shared" si="5"/>
        <v>0</v>
      </c>
      <c r="AF17" s="1">
        <f t="shared" si="5"/>
        <v>0</v>
      </c>
      <c r="AG17" s="1">
        <f t="shared" si="5"/>
        <v>0</v>
      </c>
      <c r="AH17" s="1">
        <f t="shared" si="5"/>
        <v>0</v>
      </c>
      <c r="AI17" s="1">
        <f t="shared" si="5"/>
        <v>0</v>
      </c>
      <c r="AJ17" s="1">
        <f t="shared" si="5"/>
        <v>0</v>
      </c>
      <c r="AK17" s="1">
        <f t="shared" si="5"/>
        <v>0</v>
      </c>
      <c r="AL17" s="1">
        <f t="shared" si="5"/>
        <v>4.8641063610649531E-3</v>
      </c>
      <c r="AM17" s="1">
        <f t="shared" si="5"/>
        <v>0</v>
      </c>
      <c r="AN17" s="1">
        <f t="shared" si="5"/>
        <v>0</v>
      </c>
      <c r="AO17" s="1">
        <f t="shared" si="5"/>
        <v>0</v>
      </c>
      <c r="AP17" s="1">
        <f t="shared" si="5"/>
        <v>0</v>
      </c>
      <c r="AQ17" s="1">
        <f t="shared" si="5"/>
        <v>0</v>
      </c>
      <c r="AR17" s="1">
        <f t="shared" si="5"/>
        <v>0</v>
      </c>
      <c r="AS17" s="1">
        <f t="shared" si="5"/>
        <v>0</v>
      </c>
      <c r="AT17" s="1">
        <f t="shared" si="5"/>
        <v>0</v>
      </c>
      <c r="AU17" s="1">
        <f t="shared" si="5"/>
        <v>0</v>
      </c>
      <c r="AV17" s="1">
        <f t="shared" si="5"/>
        <v>0</v>
      </c>
      <c r="AW17" s="1">
        <f t="shared" si="5"/>
        <v>4.6259752425546391E-2</v>
      </c>
      <c r="AX17" s="1">
        <f t="shared" si="5"/>
        <v>0</v>
      </c>
      <c r="AY17" s="1">
        <f t="shared" si="5"/>
        <v>6.4402670493711622E-2</v>
      </c>
      <c r="AZ17" s="1">
        <f t="shared" si="5"/>
        <v>0</v>
      </c>
      <c r="BA17" s="1">
        <f t="shared" si="5"/>
        <v>0</v>
      </c>
      <c r="BB17" s="1">
        <f t="shared" si="5"/>
        <v>0</v>
      </c>
      <c r="BC17" s="1">
        <f t="shared" si="5"/>
        <v>0</v>
      </c>
      <c r="BD17" s="1">
        <f t="shared" si="5"/>
        <v>0</v>
      </c>
      <c r="BE17" s="1">
        <f t="shared" si="5"/>
        <v>0</v>
      </c>
      <c r="BF17" s="1">
        <f t="shared" si="5"/>
        <v>0</v>
      </c>
      <c r="BG17" s="1">
        <f t="shared" si="5"/>
        <v>0</v>
      </c>
      <c r="BH17" s="1">
        <f t="shared" si="5"/>
        <v>0</v>
      </c>
      <c r="BI17" s="1">
        <f t="shared" si="5"/>
        <v>0</v>
      </c>
      <c r="BJ17" s="1">
        <f t="shared" si="5"/>
        <v>0</v>
      </c>
      <c r="BK17" s="1">
        <f t="shared" si="5"/>
        <v>0</v>
      </c>
      <c r="BM17" s="23">
        <v>0</v>
      </c>
      <c r="BN17" s="32"/>
      <c r="BO17" s="33" t="s">
        <v>41</v>
      </c>
      <c r="BP17">
        <v>0</v>
      </c>
      <c r="BQ17" t="s">
        <v>73</v>
      </c>
      <c r="BR17">
        <v>0.17299999999999999</v>
      </c>
      <c r="BU17" s="5" t="e">
        <f t="shared" si="0"/>
        <v>#N/A</v>
      </c>
      <c r="BV17" s="5">
        <f t="shared" si="1"/>
        <v>0</v>
      </c>
      <c r="BY17" s="27" t="s">
        <v>215</v>
      </c>
      <c r="CA17"/>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row>
    <row r="18" spans="1:153" s="27" customFormat="1" x14ac:dyDescent="0.2">
      <c r="A18" s="25" t="s">
        <v>98</v>
      </c>
      <c r="B18" s="25" t="s">
        <v>99</v>
      </c>
      <c r="F18" s="28" t="s">
        <v>107</v>
      </c>
      <c r="I18" s="29">
        <f>I7/$F$7*100</f>
        <v>0</v>
      </c>
      <c r="J18" s="29">
        <f t="shared" ref="J18:BK18" si="6">J7/$F$7*100</f>
        <v>0</v>
      </c>
      <c r="K18" s="29">
        <f t="shared" si="6"/>
        <v>0</v>
      </c>
      <c r="L18" s="29">
        <f t="shared" si="6"/>
        <v>13.033604223257115</v>
      </c>
      <c r="M18" s="29">
        <f t="shared" si="6"/>
        <v>0</v>
      </c>
      <c r="N18" s="29">
        <f t="shared" si="6"/>
        <v>22.126821845862192</v>
      </c>
      <c r="O18" s="29">
        <f t="shared" si="6"/>
        <v>0</v>
      </c>
      <c r="P18" s="29">
        <f t="shared" si="6"/>
        <v>0</v>
      </c>
      <c r="Q18" s="29">
        <f t="shared" si="6"/>
        <v>0</v>
      </c>
      <c r="R18" s="29">
        <f t="shared" si="6"/>
        <v>0</v>
      </c>
      <c r="S18" s="29">
        <f t="shared" si="6"/>
        <v>0</v>
      </c>
      <c r="T18" s="29">
        <f t="shared" si="6"/>
        <v>3.4831422796473168</v>
      </c>
      <c r="U18" s="29">
        <f t="shared" si="6"/>
        <v>0</v>
      </c>
      <c r="V18" s="29">
        <f t="shared" si="6"/>
        <v>0</v>
      </c>
      <c r="W18" s="29">
        <f t="shared" si="6"/>
        <v>0.36203256918106341</v>
      </c>
      <c r="X18" s="29">
        <f t="shared" si="6"/>
        <v>0</v>
      </c>
      <c r="Y18" s="29">
        <f t="shared" si="6"/>
        <v>0</v>
      </c>
      <c r="Z18" s="29">
        <f t="shared" si="6"/>
        <v>0</v>
      </c>
      <c r="AA18" s="29">
        <f t="shared" si="6"/>
        <v>9.8108419670728572E-2</v>
      </c>
      <c r="AB18" s="29">
        <f t="shared" si="6"/>
        <v>0</v>
      </c>
      <c r="AC18" s="29">
        <f t="shared" si="6"/>
        <v>0.89572298351020041</v>
      </c>
      <c r="AD18" s="29">
        <f t="shared" si="6"/>
        <v>0</v>
      </c>
      <c r="AE18" s="29">
        <f t="shared" si="6"/>
        <v>0.15926779856228443</v>
      </c>
      <c r="AF18" s="29">
        <f t="shared" si="6"/>
        <v>0</v>
      </c>
      <c r="AG18" s="29">
        <f t="shared" si="6"/>
        <v>0.12090712584540339</v>
      </c>
      <c r="AH18" s="29">
        <f t="shared" si="6"/>
        <v>0</v>
      </c>
      <c r="AI18" s="29">
        <f t="shared" si="6"/>
        <v>0</v>
      </c>
      <c r="AJ18" s="29">
        <f t="shared" si="6"/>
        <v>0</v>
      </c>
      <c r="AK18" s="29">
        <f t="shared" si="6"/>
        <v>0</v>
      </c>
      <c r="AL18" s="29">
        <f t="shared" si="6"/>
        <v>0</v>
      </c>
      <c r="AM18" s="29">
        <f t="shared" si="6"/>
        <v>0</v>
      </c>
      <c r="AN18" s="29">
        <f t="shared" si="6"/>
        <v>0</v>
      </c>
      <c r="AO18" s="29">
        <f t="shared" si="6"/>
        <v>0</v>
      </c>
      <c r="AP18" s="29">
        <f t="shared" si="6"/>
        <v>0</v>
      </c>
      <c r="AQ18" s="29">
        <f t="shared" si="6"/>
        <v>0</v>
      </c>
      <c r="AR18" s="29">
        <f t="shared" si="6"/>
        <v>0</v>
      </c>
      <c r="AS18" s="29">
        <f t="shared" si="6"/>
        <v>0</v>
      </c>
      <c r="AT18" s="29">
        <f t="shared" si="6"/>
        <v>0</v>
      </c>
      <c r="AU18" s="29">
        <f t="shared" si="6"/>
        <v>0</v>
      </c>
      <c r="AV18" s="29">
        <f t="shared" si="6"/>
        <v>0</v>
      </c>
      <c r="AW18" s="29">
        <f t="shared" si="6"/>
        <v>0.30543123076307171</v>
      </c>
      <c r="AX18" s="29">
        <f t="shared" si="6"/>
        <v>0</v>
      </c>
      <c r="AY18" s="29">
        <f t="shared" si="6"/>
        <v>0</v>
      </c>
      <c r="AZ18" s="29">
        <f t="shared" si="6"/>
        <v>0.37767106998495253</v>
      </c>
      <c r="BA18" s="29">
        <f t="shared" si="6"/>
        <v>0.68119744801280335</v>
      </c>
      <c r="BB18" s="29">
        <f t="shared" si="6"/>
        <v>0</v>
      </c>
      <c r="BC18" s="29">
        <f t="shared" si="6"/>
        <v>0</v>
      </c>
      <c r="BD18" s="29">
        <f t="shared" si="6"/>
        <v>0</v>
      </c>
      <c r="BE18" s="29">
        <f t="shared" si="6"/>
        <v>0</v>
      </c>
      <c r="BF18" s="29">
        <f t="shared" si="6"/>
        <v>0</v>
      </c>
      <c r="BG18" s="29">
        <f t="shared" si="6"/>
        <v>0</v>
      </c>
      <c r="BH18" s="29">
        <f t="shared" si="6"/>
        <v>0</v>
      </c>
      <c r="BI18" s="29">
        <f t="shared" si="6"/>
        <v>0</v>
      </c>
      <c r="BJ18" s="29">
        <f t="shared" si="6"/>
        <v>0</v>
      </c>
      <c r="BK18" s="29">
        <f t="shared" si="6"/>
        <v>0</v>
      </c>
      <c r="BM18" s="23">
        <v>0</v>
      </c>
      <c r="BN18" s="32"/>
      <c r="BO18" s="33" t="s">
        <v>42</v>
      </c>
      <c r="BP18">
        <v>0</v>
      </c>
      <c r="BQ18" s="30" t="s">
        <v>208</v>
      </c>
      <c r="BR18">
        <v>0.65800000000000003</v>
      </c>
      <c r="BS18"/>
      <c r="BT18"/>
      <c r="BU18" s="5" t="str">
        <f t="shared" si="0"/>
        <v>Ti</v>
      </c>
      <c r="BV18" s="5">
        <f t="shared" si="1"/>
        <v>0.66900000000000004</v>
      </c>
      <c r="BW18"/>
      <c r="BX18"/>
      <c r="BY18" s="27" t="s">
        <v>216</v>
      </c>
      <c r="BZ18"/>
      <c r="CA18"/>
      <c r="CB18"/>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row>
    <row r="19" spans="1:153" x14ac:dyDescent="0.2">
      <c r="A19" s="8" t="s">
        <v>100</v>
      </c>
      <c r="B19" s="14" t="s">
        <v>101</v>
      </c>
      <c r="F19">
        <v>8875</v>
      </c>
      <c r="G19" s="1">
        <f>SUM(I19:BK19)-T19-U19-V19</f>
        <v>90.325623657207572</v>
      </c>
      <c r="I19" s="1">
        <f>I8/$F$8*100</f>
        <v>10.209682804723773</v>
      </c>
      <c r="J19" s="1">
        <f t="shared" ref="J19:BK19" si="7">J8/$F$8*100</f>
        <v>71.624050288240753</v>
      </c>
      <c r="K19" s="1">
        <f t="shared" si="7"/>
        <v>1.0017508903745762</v>
      </c>
      <c r="L19" s="1">
        <f t="shared" si="7"/>
        <v>2.1466090508026636</v>
      </c>
      <c r="M19" s="1">
        <f t="shared" si="7"/>
        <v>0.78288094793979479</v>
      </c>
      <c r="N19" s="1">
        <f t="shared" si="7"/>
        <v>4.3605626992775672</v>
      </c>
      <c r="O19" s="1">
        <f t="shared" si="7"/>
        <v>0</v>
      </c>
      <c r="P19" s="1">
        <f t="shared" si="7"/>
        <v>0</v>
      </c>
      <c r="Q19" s="1">
        <f t="shared" si="7"/>
        <v>0</v>
      </c>
      <c r="R19" s="1">
        <f t="shared" si="7"/>
        <v>0</v>
      </c>
      <c r="S19" s="1">
        <f t="shared" si="7"/>
        <v>0</v>
      </c>
      <c r="T19" s="1">
        <f t="shared" si="7"/>
        <v>1.6017204042933442</v>
      </c>
      <c r="U19" s="1">
        <f t="shared" si="7"/>
        <v>0</v>
      </c>
      <c r="V19" s="1">
        <f t="shared" si="7"/>
        <v>0</v>
      </c>
      <c r="W19" s="1">
        <f t="shared" si="7"/>
        <v>4.2748378428086965E-2</v>
      </c>
      <c r="X19" s="1">
        <f t="shared" si="7"/>
        <v>0</v>
      </c>
      <c r="Y19" s="1">
        <f t="shared" si="7"/>
        <v>0</v>
      </c>
      <c r="Z19" s="1">
        <f t="shared" si="7"/>
        <v>0</v>
      </c>
      <c r="AA19" s="1">
        <f t="shared" si="7"/>
        <v>1.8751091923543971E-2</v>
      </c>
      <c r="AB19" s="1">
        <f t="shared" si="7"/>
        <v>0</v>
      </c>
      <c r="AC19" s="1">
        <f t="shared" si="7"/>
        <v>7.5742333249741098E-2</v>
      </c>
      <c r="AD19" s="1">
        <f t="shared" si="7"/>
        <v>0</v>
      </c>
      <c r="AE19" s="1">
        <f t="shared" si="7"/>
        <v>1.642547901790033E-2</v>
      </c>
      <c r="AF19" s="1">
        <f t="shared" si="7"/>
        <v>0</v>
      </c>
      <c r="AG19" s="1">
        <f t="shared" si="7"/>
        <v>0</v>
      </c>
      <c r="AH19" s="1">
        <f t="shared" si="7"/>
        <v>0</v>
      </c>
      <c r="AI19" s="1">
        <f t="shared" si="7"/>
        <v>0</v>
      </c>
      <c r="AJ19" s="1">
        <f t="shared" si="7"/>
        <v>0</v>
      </c>
      <c r="AK19" s="1">
        <f t="shared" si="7"/>
        <v>0</v>
      </c>
      <c r="AL19" s="1">
        <f t="shared" si="7"/>
        <v>0</v>
      </c>
      <c r="AM19" s="1">
        <f t="shared" si="7"/>
        <v>0</v>
      </c>
      <c r="AN19" s="1">
        <f t="shared" si="7"/>
        <v>0</v>
      </c>
      <c r="AO19" s="1">
        <f t="shared" si="7"/>
        <v>0</v>
      </c>
      <c r="AP19" s="1">
        <f t="shared" si="7"/>
        <v>0</v>
      </c>
      <c r="AQ19" s="1">
        <f t="shared" si="7"/>
        <v>0</v>
      </c>
      <c r="AR19" s="1">
        <f t="shared" si="7"/>
        <v>0</v>
      </c>
      <c r="AS19" s="1">
        <f t="shared" si="7"/>
        <v>0</v>
      </c>
      <c r="AT19" s="1">
        <f t="shared" si="7"/>
        <v>0</v>
      </c>
      <c r="AU19" s="1">
        <f t="shared" si="7"/>
        <v>0</v>
      </c>
      <c r="AV19" s="1">
        <f t="shared" si="7"/>
        <v>0</v>
      </c>
      <c r="AW19" s="1">
        <f t="shared" si="7"/>
        <v>4.6419693229173047E-2</v>
      </c>
      <c r="AX19" s="1">
        <f t="shared" si="7"/>
        <v>0</v>
      </c>
      <c r="AY19" s="1">
        <f t="shared" si="7"/>
        <v>0</v>
      </c>
      <c r="AZ19" s="1">
        <f t="shared" si="7"/>
        <v>0</v>
      </c>
      <c r="BA19" s="1">
        <f t="shared" si="7"/>
        <v>0</v>
      </c>
      <c r="BB19" s="1">
        <f t="shared" si="7"/>
        <v>0</v>
      </c>
      <c r="BC19" s="1">
        <f t="shared" si="7"/>
        <v>0</v>
      </c>
      <c r="BD19" s="1">
        <f t="shared" si="7"/>
        <v>0</v>
      </c>
      <c r="BE19" s="1">
        <f t="shared" si="7"/>
        <v>0</v>
      </c>
      <c r="BF19" s="1">
        <f t="shared" si="7"/>
        <v>0</v>
      </c>
      <c r="BG19" s="1">
        <f t="shared" si="7"/>
        <v>0</v>
      </c>
      <c r="BH19" s="1">
        <f t="shared" si="7"/>
        <v>0</v>
      </c>
      <c r="BI19" s="1">
        <f t="shared" si="7"/>
        <v>0</v>
      </c>
      <c r="BJ19" s="1">
        <f t="shared" si="7"/>
        <v>0</v>
      </c>
      <c r="BK19" s="1">
        <f t="shared" si="7"/>
        <v>0</v>
      </c>
      <c r="BM19" s="23">
        <v>0</v>
      </c>
      <c r="BN19" s="32"/>
      <c r="BO19" s="33" t="s">
        <v>43</v>
      </c>
      <c r="BP19">
        <v>0</v>
      </c>
      <c r="BQ19" t="s">
        <v>45</v>
      </c>
      <c r="BR19">
        <v>0.63100000000000001</v>
      </c>
      <c r="BU19" s="5" t="str">
        <f t="shared" si="0"/>
        <v>V</v>
      </c>
      <c r="BV19" s="5">
        <f t="shared" si="1"/>
        <v>0.78500000000000003</v>
      </c>
      <c r="BY19" s="27" t="s">
        <v>217</v>
      </c>
      <c r="CA19"/>
    </row>
    <row r="20" spans="1:153" x14ac:dyDescent="0.2">
      <c r="BM20" s="23">
        <v>7.1994675785895842E-2</v>
      </c>
      <c r="BN20" s="32">
        <v>347</v>
      </c>
      <c r="BO20" s="33" t="s">
        <v>44</v>
      </c>
      <c r="BP20">
        <v>1.8751091923543971E-2</v>
      </c>
      <c r="BQ20" t="s">
        <v>61</v>
      </c>
      <c r="BR20">
        <v>0.41699999999999998</v>
      </c>
      <c r="BU20" s="5" t="str">
        <f t="shared" si="0"/>
        <v>Cr</v>
      </c>
      <c r="BV20" s="5">
        <f t="shared" si="1"/>
        <v>0.69199999999999995</v>
      </c>
      <c r="CA20"/>
    </row>
    <row r="21" spans="1:153" x14ac:dyDescent="0.2">
      <c r="F21" s="30" t="s">
        <v>115</v>
      </c>
      <c r="G21" s="1">
        <f>SUM(I21,J21,L21,N21)+SUM(P21:S21)+SUM(U21:BK21)</f>
        <v>62.491841049512722</v>
      </c>
      <c r="I21" s="1">
        <f>MEDIAN(I15,I17,I19)</f>
        <v>18.885697725466816</v>
      </c>
      <c r="J21" s="1">
        <f t="shared" ref="J21:BK21" si="8">MEDIAN(J15,J17,J19)</f>
        <v>34.436421051000011</v>
      </c>
      <c r="K21" s="1">
        <f t="shared" si="8"/>
        <v>0.97682849259037519</v>
      </c>
      <c r="L21" s="1">
        <f t="shared" si="8"/>
        <v>2.1466090508026636</v>
      </c>
      <c r="M21" s="1">
        <f t="shared" si="8"/>
        <v>0</v>
      </c>
      <c r="N21" s="1">
        <f t="shared" si="8"/>
        <v>6.8674003115444542</v>
      </c>
      <c r="O21" s="1">
        <f t="shared" si="8"/>
        <v>0</v>
      </c>
      <c r="P21" s="1">
        <f t="shared" si="8"/>
        <v>0</v>
      </c>
      <c r="Q21" s="1">
        <f t="shared" si="8"/>
        <v>0</v>
      </c>
      <c r="R21" s="1">
        <f t="shared" si="8"/>
        <v>0</v>
      </c>
      <c r="S21" s="1">
        <f t="shared" si="8"/>
        <v>0</v>
      </c>
      <c r="T21" s="1">
        <f t="shared" si="8"/>
        <v>3.1281449967700921</v>
      </c>
      <c r="U21" s="1">
        <f t="shared" si="8"/>
        <v>0</v>
      </c>
      <c r="V21" s="1">
        <f t="shared" si="8"/>
        <v>0</v>
      </c>
      <c r="W21" s="1">
        <f t="shared" si="8"/>
        <v>4.2748378428086965E-2</v>
      </c>
      <c r="X21" s="1">
        <f t="shared" si="8"/>
        <v>0</v>
      </c>
      <c r="Y21" s="1">
        <f t="shared" si="8"/>
        <v>0</v>
      </c>
      <c r="Z21" s="1">
        <f t="shared" si="8"/>
        <v>0</v>
      </c>
      <c r="AA21" s="1">
        <f t="shared" si="8"/>
        <v>1.8751091923543971E-2</v>
      </c>
      <c r="AB21" s="1">
        <f t="shared" si="8"/>
        <v>0</v>
      </c>
      <c r="AC21" s="1">
        <f t="shared" si="8"/>
        <v>4.7953687921597273E-2</v>
      </c>
      <c r="AD21" s="1">
        <f t="shared" si="8"/>
        <v>0</v>
      </c>
      <c r="AE21" s="1">
        <f t="shared" si="8"/>
        <v>0</v>
      </c>
      <c r="AF21" s="1">
        <f t="shared" si="8"/>
        <v>0</v>
      </c>
      <c r="AG21" s="1">
        <f t="shared" si="8"/>
        <v>0</v>
      </c>
      <c r="AH21" s="1">
        <f t="shared" si="8"/>
        <v>0</v>
      </c>
      <c r="AI21" s="1">
        <f t="shared" si="8"/>
        <v>0</v>
      </c>
      <c r="AJ21" s="1">
        <f t="shared" si="8"/>
        <v>0</v>
      </c>
      <c r="AK21" s="1">
        <f t="shared" si="8"/>
        <v>0</v>
      </c>
      <c r="AL21" s="1">
        <f t="shared" si="8"/>
        <v>0</v>
      </c>
      <c r="AM21" s="1">
        <f t="shared" si="8"/>
        <v>0</v>
      </c>
      <c r="AN21" s="1">
        <f t="shared" si="8"/>
        <v>0</v>
      </c>
      <c r="AO21" s="1">
        <f t="shared" si="8"/>
        <v>0</v>
      </c>
      <c r="AP21" s="1">
        <f t="shared" si="8"/>
        <v>0</v>
      </c>
      <c r="AQ21" s="1">
        <f t="shared" si="8"/>
        <v>0</v>
      </c>
      <c r="AR21" s="1">
        <f t="shared" si="8"/>
        <v>0</v>
      </c>
      <c r="AS21" s="1">
        <f t="shared" si="8"/>
        <v>0</v>
      </c>
      <c r="AT21" s="1">
        <f t="shared" si="8"/>
        <v>0</v>
      </c>
      <c r="AU21" s="1">
        <f t="shared" si="8"/>
        <v>0</v>
      </c>
      <c r="AV21" s="1">
        <f t="shared" si="8"/>
        <v>0</v>
      </c>
      <c r="AW21" s="1">
        <f t="shared" si="8"/>
        <v>4.6259752425546391E-2</v>
      </c>
      <c r="AX21" s="1">
        <f t="shared" si="8"/>
        <v>0</v>
      </c>
      <c r="AY21" s="1">
        <f t="shared" si="8"/>
        <v>0</v>
      </c>
      <c r="AZ21" s="1">
        <f t="shared" si="8"/>
        <v>0</v>
      </c>
      <c r="BA21" s="1">
        <f t="shared" si="8"/>
        <v>0</v>
      </c>
      <c r="BB21" s="1">
        <f t="shared" si="8"/>
        <v>0</v>
      </c>
      <c r="BC21" s="1">
        <f t="shared" si="8"/>
        <v>0</v>
      </c>
      <c r="BD21" s="1">
        <f t="shared" si="8"/>
        <v>0</v>
      </c>
      <c r="BE21" s="1">
        <f t="shared" si="8"/>
        <v>0</v>
      </c>
      <c r="BF21" s="1">
        <f t="shared" si="8"/>
        <v>0</v>
      </c>
      <c r="BG21" s="1">
        <f t="shared" si="8"/>
        <v>0</v>
      </c>
      <c r="BH21" s="1">
        <f t="shared" si="8"/>
        <v>0</v>
      </c>
      <c r="BI21" s="1">
        <f t="shared" si="8"/>
        <v>0</v>
      </c>
      <c r="BJ21" s="1">
        <f t="shared" si="8"/>
        <v>0</v>
      </c>
      <c r="BK21" s="1">
        <f t="shared" si="8"/>
        <v>0</v>
      </c>
      <c r="BM21" s="23">
        <v>0</v>
      </c>
      <c r="BN21" s="32">
        <v>526</v>
      </c>
      <c r="BO21" s="33" t="s">
        <v>45</v>
      </c>
      <c r="BP21">
        <v>0</v>
      </c>
      <c r="BQ21" s="30" t="s">
        <v>209</v>
      </c>
      <c r="BR21">
        <v>0.34799999999999998</v>
      </c>
      <c r="BU21" s="5" t="str">
        <f t="shared" si="0"/>
        <v>Mn</v>
      </c>
      <c r="BV21" s="5">
        <f t="shared" si="1"/>
        <v>0.63100000000000001</v>
      </c>
      <c r="CA21"/>
    </row>
    <row r="22" spans="1:153" x14ac:dyDescent="0.2">
      <c r="BM22" s="23">
        <v>0.12797334291702811</v>
      </c>
      <c r="BN22" s="32">
        <v>488</v>
      </c>
      <c r="BO22" s="33" t="s">
        <v>46</v>
      </c>
      <c r="BP22">
        <v>4.7953687921597273E-2</v>
      </c>
      <c r="BQ22" t="s">
        <v>48</v>
      </c>
      <c r="BR22">
        <v>0.27300000000000002</v>
      </c>
      <c r="BU22" s="5" t="str">
        <f t="shared" si="0"/>
        <v>Fe</v>
      </c>
      <c r="BV22" s="5">
        <f t="shared" si="1"/>
        <v>0.35799999999999998</v>
      </c>
      <c r="CA22"/>
    </row>
    <row r="23" spans="1:153" x14ac:dyDescent="0.2">
      <c r="BM23" s="23">
        <v>0</v>
      </c>
      <c r="BN23" s="32"/>
      <c r="BO23" s="33" t="s">
        <v>47</v>
      </c>
      <c r="BP23">
        <v>0</v>
      </c>
      <c r="BQ23" t="s">
        <v>0</v>
      </c>
      <c r="BR23">
        <v>1.0329999999999999</v>
      </c>
      <c r="BU23" s="5" t="str">
        <f t="shared" si="0"/>
        <v>Co</v>
      </c>
      <c r="BV23" s="5">
        <f t="shared" si="1"/>
        <v>0.33900000000000002</v>
      </c>
      <c r="CA23"/>
    </row>
    <row r="24" spans="1:153" x14ac:dyDescent="0.2">
      <c r="BM24" s="23">
        <v>0</v>
      </c>
      <c r="BN24" s="32">
        <v>612</v>
      </c>
      <c r="BO24" s="33" t="s">
        <v>48</v>
      </c>
      <c r="BP24">
        <v>0</v>
      </c>
      <c r="BQ24" t="s">
        <v>80</v>
      </c>
      <c r="BR24">
        <v>0.11600000000000001</v>
      </c>
      <c r="BU24" s="5" t="str">
        <f t="shared" si="0"/>
        <v>Ni</v>
      </c>
      <c r="BV24" s="5">
        <f t="shared" si="1"/>
        <v>0.27300000000000002</v>
      </c>
      <c r="CA24"/>
    </row>
    <row r="25" spans="1:153" x14ac:dyDescent="0.2">
      <c r="BM25" s="23">
        <v>0</v>
      </c>
      <c r="BN25" s="32"/>
      <c r="BO25" s="33" t="s">
        <v>49</v>
      </c>
      <c r="BP25">
        <v>0</v>
      </c>
      <c r="BQ25" t="s">
        <v>63</v>
      </c>
      <c r="BR25">
        <v>0.22600000000000001</v>
      </c>
      <c r="BU25" s="5" t="str">
        <f t="shared" si="0"/>
        <v>Cu</v>
      </c>
      <c r="BV25" s="5">
        <f t="shared" si="1"/>
        <v>0.252</v>
      </c>
      <c r="CA25"/>
    </row>
    <row r="26" spans="1:153" x14ac:dyDescent="0.2">
      <c r="BM26" s="23">
        <v>0</v>
      </c>
      <c r="BN26" s="32"/>
      <c r="BO26" s="33" t="s">
        <v>50</v>
      </c>
      <c r="BP26">
        <v>0</v>
      </c>
      <c r="BQ26" t="s">
        <v>56</v>
      </c>
      <c r="BR26">
        <v>9.4E-2</v>
      </c>
      <c r="BU26" s="5" t="str">
        <f t="shared" si="0"/>
        <v>Zn</v>
      </c>
      <c r="BV26" s="5">
        <f t="shared" si="1"/>
        <v>0.245</v>
      </c>
      <c r="CA26"/>
    </row>
    <row r="27" spans="1:153" x14ac:dyDescent="0.2">
      <c r="A27" s="57" t="s">
        <v>117</v>
      </c>
      <c r="B27" s="57"/>
      <c r="C27" s="57" t="s">
        <v>118</v>
      </c>
      <c r="D27" s="57"/>
      <c r="BM27" s="23">
        <v>0</v>
      </c>
      <c r="BN27" s="32"/>
      <c r="BO27" s="33" t="s">
        <v>51</v>
      </c>
      <c r="BP27">
        <v>0</v>
      </c>
      <c r="BQ27" t="s">
        <v>68</v>
      </c>
      <c r="BR27">
        <v>0.26300000000000001</v>
      </c>
      <c r="BU27" s="5" t="str">
        <f t="shared" si="0"/>
        <v>Ga</v>
      </c>
      <c r="BV27" s="5">
        <f t="shared" si="1"/>
        <v>0.34399999999999997</v>
      </c>
      <c r="CA27"/>
    </row>
    <row r="28" spans="1:153" x14ac:dyDescent="0.2">
      <c r="A28" s="31" t="s">
        <v>4</v>
      </c>
      <c r="B28" s="31" t="s">
        <v>119</v>
      </c>
      <c r="C28" s="31" t="s">
        <v>4</v>
      </c>
      <c r="D28" s="31" t="s">
        <v>119</v>
      </c>
      <c r="BM28" s="23">
        <v>0</v>
      </c>
      <c r="BN28" s="32"/>
      <c r="BO28" s="33" t="s">
        <v>52</v>
      </c>
      <c r="BP28">
        <v>0</v>
      </c>
      <c r="BQ28" t="s">
        <v>54</v>
      </c>
      <c r="BR28">
        <v>0.40500000000000003</v>
      </c>
      <c r="BU28" s="5" t="e">
        <f t="shared" si="0"/>
        <v>#N/A</v>
      </c>
      <c r="BV28" s="5">
        <f t="shared" si="1"/>
        <v>0</v>
      </c>
      <c r="CA28"/>
    </row>
    <row r="29" spans="1:153" x14ac:dyDescent="0.2">
      <c r="A29" s="17">
        <v>784</v>
      </c>
      <c r="B29" s="17" t="s">
        <v>120</v>
      </c>
      <c r="C29" s="17">
        <v>294</v>
      </c>
      <c r="D29" s="17" t="s">
        <v>121</v>
      </c>
      <c r="BM29" s="23">
        <v>0</v>
      </c>
      <c r="BN29" s="32"/>
      <c r="BO29" s="33" t="s">
        <v>53</v>
      </c>
      <c r="BP29">
        <v>0</v>
      </c>
      <c r="BQ29" t="s">
        <v>36</v>
      </c>
      <c r="BR29">
        <v>1.139</v>
      </c>
      <c r="BU29" s="5" t="str">
        <f t="shared" si="0"/>
        <v>As</v>
      </c>
      <c r="BV29" s="5">
        <f t="shared" si="1"/>
        <v>0.42699999999999999</v>
      </c>
      <c r="CA29"/>
    </row>
    <row r="30" spans="1:153" x14ac:dyDescent="0.2">
      <c r="A30" s="17">
        <v>795</v>
      </c>
      <c r="B30" s="17" t="s">
        <v>122</v>
      </c>
      <c r="C30" s="17">
        <v>337</v>
      </c>
      <c r="D30" s="17" t="s">
        <v>123</v>
      </c>
      <c r="BM30" s="23">
        <v>0</v>
      </c>
      <c r="BN30" s="32"/>
      <c r="BO30" s="33" t="s">
        <v>54</v>
      </c>
      <c r="BP30">
        <v>0</v>
      </c>
      <c r="BQ30" t="s">
        <v>67</v>
      </c>
      <c r="BR30">
        <v>0.20200000000000001</v>
      </c>
      <c r="BU30" s="5" t="str">
        <f t="shared" si="0"/>
        <v>Se</v>
      </c>
      <c r="BV30" s="5">
        <f t="shared" si="1"/>
        <v>0.40500000000000003</v>
      </c>
      <c r="CA30"/>
    </row>
    <row r="31" spans="1:153" x14ac:dyDescent="0.2">
      <c r="A31" s="17">
        <v>613</v>
      </c>
      <c r="B31" s="17" t="s">
        <v>124</v>
      </c>
      <c r="C31" s="17"/>
      <c r="D31" s="17"/>
      <c r="BM31" s="23">
        <v>0</v>
      </c>
      <c r="BN31" s="32"/>
      <c r="BO31" s="33" t="s">
        <v>55</v>
      </c>
      <c r="BP31">
        <v>0</v>
      </c>
      <c r="BQ31" t="s">
        <v>57</v>
      </c>
      <c r="BR31">
        <v>0.183</v>
      </c>
      <c r="BU31" s="5" t="e">
        <f t="shared" si="0"/>
        <v>#N/A</v>
      </c>
      <c r="BV31" s="5">
        <f t="shared" si="1"/>
        <v>0</v>
      </c>
      <c r="CA31"/>
    </row>
    <row r="32" spans="1:153" x14ac:dyDescent="0.2">
      <c r="A32" s="17">
        <v>666</v>
      </c>
      <c r="B32" s="17" t="s">
        <v>125</v>
      </c>
      <c r="C32" s="17">
        <v>665</v>
      </c>
      <c r="D32" s="17" t="s">
        <v>126</v>
      </c>
      <c r="BM32" s="23">
        <v>0</v>
      </c>
      <c r="BN32" s="32"/>
      <c r="BO32" s="33" t="s">
        <v>56</v>
      </c>
      <c r="BP32">
        <v>0</v>
      </c>
      <c r="BQ32" t="s">
        <v>42</v>
      </c>
      <c r="BR32">
        <v>0.66900000000000004</v>
      </c>
      <c r="BU32" s="5" t="str">
        <f t="shared" si="0"/>
        <v>Rb</v>
      </c>
      <c r="BV32" s="5">
        <f t="shared" si="1"/>
        <v>9.4E-2</v>
      </c>
      <c r="CA32"/>
    </row>
    <row r="33" spans="1:79" x14ac:dyDescent="0.2">
      <c r="A33" s="17">
        <v>669</v>
      </c>
      <c r="B33" s="17" t="s">
        <v>127</v>
      </c>
      <c r="C33" s="17">
        <v>2302</v>
      </c>
      <c r="D33" s="17" t="s">
        <v>128</v>
      </c>
      <c r="BM33" s="23">
        <v>0</v>
      </c>
      <c r="BN33" s="32"/>
      <c r="BO33" s="33" t="s">
        <v>57</v>
      </c>
      <c r="BP33">
        <v>0</v>
      </c>
      <c r="BQ33" t="s">
        <v>43</v>
      </c>
      <c r="BR33">
        <v>0.78500000000000003</v>
      </c>
      <c r="BU33" s="5" t="str">
        <f t="shared" si="0"/>
        <v>Sr</v>
      </c>
      <c r="BV33" s="5">
        <f t="shared" si="1"/>
        <v>0.183</v>
      </c>
      <c r="CA33"/>
    </row>
    <row r="34" spans="1:79" x14ac:dyDescent="0.2">
      <c r="A34" s="17">
        <v>785</v>
      </c>
      <c r="B34" s="17" t="s">
        <v>129</v>
      </c>
      <c r="C34" s="17">
        <v>696</v>
      </c>
      <c r="D34" s="17" t="s">
        <v>130</v>
      </c>
      <c r="BM34" s="23">
        <v>0</v>
      </c>
      <c r="BN34" s="32"/>
      <c r="BO34" s="33" t="s">
        <v>58</v>
      </c>
      <c r="BP34">
        <v>0</v>
      </c>
      <c r="BQ34" t="s">
        <v>50</v>
      </c>
      <c r="BR34">
        <v>0.245</v>
      </c>
      <c r="BU34" s="5" t="e">
        <f t="shared" si="0"/>
        <v>#N/A</v>
      </c>
      <c r="BV34" s="5">
        <f t="shared" si="1"/>
        <v>0</v>
      </c>
      <c r="CA34"/>
    </row>
    <row r="35" spans="1:79" x14ac:dyDescent="0.2">
      <c r="A35" s="17">
        <v>699</v>
      </c>
      <c r="B35" s="17" t="s">
        <v>131</v>
      </c>
      <c r="C35" s="17">
        <v>700</v>
      </c>
      <c r="D35" s="17" t="s">
        <v>132</v>
      </c>
      <c r="BM35" s="23">
        <v>0</v>
      </c>
      <c r="BN35" s="32"/>
      <c r="BO35" s="33" t="s">
        <v>59</v>
      </c>
      <c r="BP35">
        <v>0</v>
      </c>
      <c r="BQ35" t="s">
        <v>59</v>
      </c>
      <c r="BR35">
        <v>0.35099999999999998</v>
      </c>
      <c r="BU35" s="5" t="str">
        <f t="shared" si="0"/>
        <v>Zr</v>
      </c>
      <c r="BV35" s="5">
        <f t="shared" si="1"/>
        <v>0.35099999999999998</v>
      </c>
      <c r="CA35"/>
    </row>
    <row r="36" spans="1:79" x14ac:dyDescent="0.2">
      <c r="A36" t="s">
        <v>116</v>
      </c>
      <c r="BM36" s="23">
        <v>0</v>
      </c>
      <c r="BN36" s="32"/>
      <c r="BO36" s="33" t="s">
        <v>60</v>
      </c>
      <c r="BP36">
        <v>0</v>
      </c>
      <c r="BU36" s="5" t="e">
        <f t="shared" si="0"/>
        <v>#N/A</v>
      </c>
      <c r="BV36" s="5">
        <f t="shared" si="1"/>
        <v>0</v>
      </c>
      <c r="CA36"/>
    </row>
    <row r="37" spans="1:79" x14ac:dyDescent="0.2">
      <c r="BM37" s="23">
        <v>0</v>
      </c>
      <c r="BN37" s="32"/>
      <c r="BO37" s="33" t="s">
        <v>61</v>
      </c>
      <c r="BP37">
        <v>0</v>
      </c>
      <c r="BU37" s="5" t="str">
        <f t="shared" si="0"/>
        <v>Mo</v>
      </c>
      <c r="BV37" s="5">
        <f t="shared" si="1"/>
        <v>0.41699999999999998</v>
      </c>
      <c r="CA37"/>
    </row>
    <row r="38" spans="1:79" x14ac:dyDescent="0.2">
      <c r="BM38" s="23">
        <v>0</v>
      </c>
      <c r="BN38" s="32"/>
      <c r="BO38" s="33" t="s">
        <v>62</v>
      </c>
      <c r="BP38">
        <v>0</v>
      </c>
      <c r="BU38" s="5" t="e">
        <f t="shared" si="0"/>
        <v>#N/A</v>
      </c>
      <c r="BV38" s="5">
        <f t="shared" si="1"/>
        <v>0</v>
      </c>
      <c r="CA38"/>
    </row>
    <row r="39" spans="1:79" x14ac:dyDescent="0.2">
      <c r="BM39" s="23">
        <v>0</v>
      </c>
      <c r="BN39" s="32"/>
      <c r="BO39" s="33" t="s">
        <v>63</v>
      </c>
      <c r="BP39">
        <v>0</v>
      </c>
      <c r="BU39" s="5" t="str">
        <f t="shared" si="0"/>
        <v>Pd</v>
      </c>
      <c r="BV39" s="5">
        <f t="shared" si="1"/>
        <v>0.22600000000000001</v>
      </c>
      <c r="CA39"/>
    </row>
    <row r="40" spans="1:79" x14ac:dyDescent="0.2">
      <c r="BM40" s="23">
        <v>0</v>
      </c>
      <c r="BN40" s="32"/>
      <c r="BO40" s="33" t="s">
        <v>64</v>
      </c>
      <c r="BP40">
        <v>0</v>
      </c>
      <c r="BU40" s="5" t="str">
        <f t="shared" si="0"/>
        <v>Ag</v>
      </c>
      <c r="BV40" s="5">
        <f t="shared" si="1"/>
        <v>7.3999999999999996E-2</v>
      </c>
      <c r="CA40"/>
    </row>
    <row r="41" spans="1:79" x14ac:dyDescent="0.2">
      <c r="BM41" s="23">
        <v>0</v>
      </c>
      <c r="BN41" s="32"/>
      <c r="BO41" s="33" t="s">
        <v>65</v>
      </c>
      <c r="BP41">
        <v>0</v>
      </c>
      <c r="BU41" s="5" t="str">
        <f t="shared" si="0"/>
        <v>Cd</v>
      </c>
      <c r="BV41" s="5">
        <f t="shared" si="1"/>
        <v>0.14199999999999999</v>
      </c>
      <c r="CA41"/>
    </row>
    <row r="42" spans="1:79" x14ac:dyDescent="0.2">
      <c r="BM42" s="23">
        <v>0.12345276071551167</v>
      </c>
      <c r="BN42" s="32">
        <v>487</v>
      </c>
      <c r="BO42" s="33" t="s">
        <v>66</v>
      </c>
      <c r="BP42">
        <v>4.6259752425546391E-2</v>
      </c>
      <c r="BU42" s="5" t="str">
        <f t="shared" si="0"/>
        <v>In</v>
      </c>
      <c r="BV42" s="5">
        <f t="shared" si="1"/>
        <v>0.20899999999999999</v>
      </c>
      <c r="CA42"/>
    </row>
    <row r="43" spans="1:79" x14ac:dyDescent="0.2">
      <c r="BM43" s="23">
        <v>0</v>
      </c>
      <c r="BN43" s="32"/>
      <c r="BO43" s="33" t="s">
        <v>67</v>
      </c>
      <c r="BP43">
        <v>0</v>
      </c>
      <c r="BU43" s="5" t="str">
        <f t="shared" si="0"/>
        <v>Sn</v>
      </c>
      <c r="BV43" s="5">
        <f t="shared" si="1"/>
        <v>0.20200000000000001</v>
      </c>
      <c r="CA43"/>
    </row>
    <row r="44" spans="1:79" x14ac:dyDescent="0.2">
      <c r="BM44" s="23">
        <v>0</v>
      </c>
      <c r="BN44" s="32">
        <v>296</v>
      </c>
      <c r="BO44" s="33" t="s">
        <v>68</v>
      </c>
      <c r="BP44">
        <v>0</v>
      </c>
      <c r="BU44" s="5" t="str">
        <f t="shared" si="0"/>
        <v>Sb</v>
      </c>
      <c r="BV44" s="5">
        <f t="shared" si="1"/>
        <v>0.26300000000000001</v>
      </c>
      <c r="CA44"/>
    </row>
    <row r="45" spans="1:79" x14ac:dyDescent="0.2">
      <c r="BM45" s="23">
        <v>0</v>
      </c>
      <c r="BN45" s="32"/>
      <c r="BO45" s="33" t="s">
        <v>69</v>
      </c>
      <c r="BP45">
        <v>0</v>
      </c>
      <c r="BU45" s="5" t="e">
        <f t="shared" si="0"/>
        <v>#N/A</v>
      </c>
      <c r="BV45" s="5">
        <f t="shared" si="1"/>
        <v>0</v>
      </c>
      <c r="CA45"/>
    </row>
    <row r="46" spans="1:79" x14ac:dyDescent="0.2">
      <c r="BM46" s="23">
        <v>0</v>
      </c>
      <c r="BN46" s="32"/>
      <c r="BO46" s="33" t="s">
        <v>70</v>
      </c>
      <c r="BP46">
        <v>0</v>
      </c>
      <c r="BU46" s="5" t="e">
        <f t="shared" si="0"/>
        <v>#N/A</v>
      </c>
      <c r="BV46" s="5">
        <f t="shared" si="1"/>
        <v>0</v>
      </c>
      <c r="CA46"/>
    </row>
    <row r="47" spans="1:79" x14ac:dyDescent="0.2">
      <c r="BM47" s="23">
        <v>0</v>
      </c>
      <c r="BN47" s="32"/>
      <c r="BO47" s="33" t="s">
        <v>71</v>
      </c>
      <c r="BP47">
        <v>0</v>
      </c>
      <c r="BU47" s="5" t="e">
        <f t="shared" si="0"/>
        <v>#N/A</v>
      </c>
      <c r="BV47" s="5">
        <f t="shared" si="1"/>
        <v>0</v>
      </c>
      <c r="CA47"/>
    </row>
    <row r="48" spans="1:79" x14ac:dyDescent="0.2">
      <c r="BM48" s="23">
        <v>0</v>
      </c>
      <c r="BN48" s="32"/>
      <c r="BO48" s="33" t="s">
        <v>72</v>
      </c>
      <c r="BP48">
        <v>0</v>
      </c>
      <c r="BU48" s="5" t="str">
        <f t="shared" si="0"/>
        <v>Ba</v>
      </c>
      <c r="BV48" s="5">
        <f t="shared" si="1"/>
        <v>0.11700000000000001</v>
      </c>
      <c r="CA48"/>
    </row>
    <row r="49" spans="65:79" x14ac:dyDescent="0.2">
      <c r="BM49" s="23">
        <v>0</v>
      </c>
      <c r="BN49" s="32"/>
      <c r="BO49" s="33" t="s">
        <v>73</v>
      </c>
      <c r="BP49">
        <v>0</v>
      </c>
      <c r="BU49" s="5" t="str">
        <f t="shared" si="0"/>
        <v>La</v>
      </c>
      <c r="BV49" s="5">
        <f t="shared" si="1"/>
        <v>0.17299999999999999</v>
      </c>
      <c r="CA49"/>
    </row>
    <row r="50" spans="65:79" x14ac:dyDescent="0.2">
      <c r="BM50" s="23">
        <v>0</v>
      </c>
      <c r="BN50" s="32"/>
      <c r="BO50" s="33" t="s">
        <v>74</v>
      </c>
      <c r="BP50">
        <v>0</v>
      </c>
      <c r="BU50" s="5" t="str">
        <f t="shared" si="0"/>
        <v>Ce</v>
      </c>
      <c r="BV50" s="5">
        <f t="shared" si="1"/>
        <v>0.2</v>
      </c>
      <c r="CA50"/>
    </row>
    <row r="51" spans="65:79" x14ac:dyDescent="0.2">
      <c r="BM51" s="23">
        <v>0</v>
      </c>
      <c r="BN51" s="32"/>
      <c r="BO51" s="33" t="s">
        <v>75</v>
      </c>
      <c r="BP51">
        <v>0</v>
      </c>
      <c r="BU51" s="5" t="e">
        <f t="shared" si="0"/>
        <v>#N/A</v>
      </c>
      <c r="BV51" s="5">
        <f t="shared" si="1"/>
        <v>0</v>
      </c>
      <c r="CA51"/>
    </row>
    <row r="52" spans="65:79" x14ac:dyDescent="0.2">
      <c r="BM52" s="23">
        <v>0</v>
      </c>
      <c r="BN52" s="32"/>
      <c r="BO52" s="33" t="s">
        <v>76</v>
      </c>
      <c r="BP52">
        <v>0</v>
      </c>
      <c r="BU52" s="5" t="e">
        <f t="shared" si="0"/>
        <v>#N/A</v>
      </c>
      <c r="BV52" s="5">
        <f t="shared" si="1"/>
        <v>0</v>
      </c>
      <c r="CA52"/>
    </row>
    <row r="53" spans="65:79" x14ac:dyDescent="0.2">
      <c r="BM53" s="23">
        <v>0</v>
      </c>
      <c r="BN53" s="32"/>
      <c r="BO53" s="33" t="s">
        <v>77</v>
      </c>
      <c r="BP53">
        <v>0</v>
      </c>
      <c r="BU53" s="5" t="e">
        <f t="shared" si="0"/>
        <v>#N/A</v>
      </c>
      <c r="BV53" s="5">
        <f t="shared" si="1"/>
        <v>0</v>
      </c>
      <c r="CA53"/>
    </row>
    <row r="54" spans="65:79" x14ac:dyDescent="0.2">
      <c r="BM54" s="23">
        <v>0</v>
      </c>
      <c r="BN54" s="32"/>
      <c r="BO54" s="33" t="s">
        <v>78</v>
      </c>
      <c r="BP54">
        <v>0</v>
      </c>
      <c r="BU54" s="5" t="str">
        <f t="shared" si="0"/>
        <v>Hg</v>
      </c>
      <c r="BV54" s="5">
        <f t="shared" si="1"/>
        <v>0.06</v>
      </c>
      <c r="CA54"/>
    </row>
    <row r="55" spans="65:79" x14ac:dyDescent="0.2">
      <c r="BM55" s="23">
        <v>0</v>
      </c>
      <c r="BN55" s="32"/>
      <c r="BO55" s="33" t="s">
        <v>79</v>
      </c>
      <c r="BP55">
        <v>0</v>
      </c>
      <c r="BU55" s="5" t="e">
        <f t="shared" si="0"/>
        <v>#N/A</v>
      </c>
      <c r="BV55" s="5">
        <f t="shared" si="1"/>
        <v>0</v>
      </c>
      <c r="CA55"/>
    </row>
    <row r="56" spans="65:79" x14ac:dyDescent="0.2">
      <c r="BM56" s="23">
        <v>0</v>
      </c>
      <c r="BN56" s="32"/>
      <c r="BO56" s="33" t="s">
        <v>80</v>
      </c>
      <c r="BP56">
        <v>0</v>
      </c>
      <c r="BU56" s="5" t="str">
        <f t="shared" si="0"/>
        <v>Pb</v>
      </c>
      <c r="BV56" s="5">
        <f t="shared" si="1"/>
        <v>0.11600000000000001</v>
      </c>
      <c r="CA56"/>
    </row>
    <row r="57" spans="65:79" x14ac:dyDescent="0.2">
      <c r="CA57"/>
    </row>
    <row r="58" spans="65:79" x14ac:dyDescent="0.2">
      <c r="CA58"/>
    </row>
    <row r="59" spans="65:79" x14ac:dyDescent="0.2">
      <c r="CA59"/>
    </row>
    <row r="60" spans="65:79" x14ac:dyDescent="0.2">
      <c r="CA60"/>
    </row>
    <row r="61" spans="65:79" x14ac:dyDescent="0.2">
      <c r="CA61"/>
    </row>
    <row r="62" spans="65:79" x14ac:dyDescent="0.2">
      <c r="CA62"/>
    </row>
    <row r="63" spans="65:79" x14ac:dyDescent="0.2">
      <c r="CA63"/>
    </row>
    <row r="64" spans="65:79" x14ac:dyDescent="0.2">
      <c r="CA64"/>
    </row>
    <row r="65" spans="79:79" x14ac:dyDescent="0.2">
      <c r="CA65"/>
    </row>
    <row r="66" spans="79:79" x14ac:dyDescent="0.2">
      <c r="CA66"/>
    </row>
    <row r="67" spans="79:79" x14ac:dyDescent="0.2">
      <c r="CA67"/>
    </row>
    <row r="68" spans="79:79" x14ac:dyDescent="0.2">
      <c r="CA68"/>
    </row>
    <row r="69" spans="79:79" x14ac:dyDescent="0.2">
      <c r="CA69"/>
    </row>
    <row r="70" spans="79:79" x14ac:dyDescent="0.2">
      <c r="CA70"/>
    </row>
    <row r="71" spans="79:79" x14ac:dyDescent="0.2">
      <c r="CA71"/>
    </row>
    <row r="72" spans="79:79" x14ac:dyDescent="0.2">
      <c r="CA72"/>
    </row>
    <row r="73" spans="79:79" x14ac:dyDescent="0.2">
      <c r="CA73"/>
    </row>
    <row r="74" spans="79:79" x14ac:dyDescent="0.2">
      <c r="CA74"/>
    </row>
    <row r="75" spans="79:79" x14ac:dyDescent="0.2">
      <c r="CA75"/>
    </row>
    <row r="76" spans="79:79" x14ac:dyDescent="0.2">
      <c r="CA76"/>
    </row>
    <row r="77" spans="79:79" x14ac:dyDescent="0.2">
      <c r="CA77"/>
    </row>
    <row r="78" spans="79:79" x14ac:dyDescent="0.2">
      <c r="CA78"/>
    </row>
    <row r="79" spans="79:79" x14ac:dyDescent="0.2">
      <c r="CA79"/>
    </row>
    <row r="80" spans="79:79" x14ac:dyDescent="0.2">
      <c r="CA80"/>
    </row>
    <row r="81" spans="79:79" x14ac:dyDescent="0.2">
      <c r="CA81"/>
    </row>
    <row r="82" spans="79:79" x14ac:dyDescent="0.2">
      <c r="CA82"/>
    </row>
    <row r="83" spans="79:79" x14ac:dyDescent="0.2">
      <c r="CA83"/>
    </row>
    <row r="84" spans="79:79" x14ac:dyDescent="0.2">
      <c r="CA84"/>
    </row>
    <row r="85" spans="79:79" x14ac:dyDescent="0.2">
      <c r="CA85"/>
    </row>
    <row r="86" spans="79:79" x14ac:dyDescent="0.2">
      <c r="CA86"/>
    </row>
    <row r="87" spans="79:79" x14ac:dyDescent="0.2">
      <c r="CA87"/>
    </row>
    <row r="88" spans="79:79" x14ac:dyDescent="0.2">
      <c r="CA88"/>
    </row>
    <row r="89" spans="79:79" x14ac:dyDescent="0.2">
      <c r="CA89"/>
    </row>
    <row r="90" spans="79:79" x14ac:dyDescent="0.2">
      <c r="CA90"/>
    </row>
    <row r="91" spans="79:79" x14ac:dyDescent="0.2">
      <c r="CA91"/>
    </row>
    <row r="92" spans="79:79" x14ac:dyDescent="0.2">
      <c r="CA92"/>
    </row>
    <row r="93" spans="79:79" x14ac:dyDescent="0.2">
      <c r="CA93"/>
    </row>
    <row r="94" spans="79:79" x14ac:dyDescent="0.2">
      <c r="CA94"/>
    </row>
    <row r="95" spans="79:79" x14ac:dyDescent="0.2">
      <c r="CA95"/>
    </row>
    <row r="96" spans="79:79" x14ac:dyDescent="0.2">
      <c r="CA96"/>
    </row>
    <row r="97" spans="79:79" x14ac:dyDescent="0.2">
      <c r="CA97"/>
    </row>
    <row r="98" spans="79:79" x14ac:dyDescent="0.2">
      <c r="CA98"/>
    </row>
    <row r="99" spans="79:79" x14ac:dyDescent="0.2">
      <c r="CA99"/>
    </row>
    <row r="100" spans="79:79" x14ac:dyDescent="0.2">
      <c r="CA100"/>
    </row>
    <row r="101" spans="79:79" x14ac:dyDescent="0.2">
      <c r="CA101"/>
    </row>
    <row r="102" spans="79:79" x14ac:dyDescent="0.2">
      <c r="CA102"/>
    </row>
    <row r="103" spans="79:79" x14ac:dyDescent="0.2">
      <c r="CA103"/>
    </row>
    <row r="104" spans="79:79" x14ac:dyDescent="0.2">
      <c r="CA104"/>
    </row>
    <row r="105" spans="79:79" x14ac:dyDescent="0.2">
      <c r="CA105"/>
    </row>
    <row r="106" spans="79:79" x14ac:dyDescent="0.2">
      <c r="CA106"/>
    </row>
    <row r="107" spans="79:79" x14ac:dyDescent="0.2">
      <c r="CA107"/>
    </row>
    <row r="108" spans="79:79" x14ac:dyDescent="0.2">
      <c r="CA108"/>
    </row>
    <row r="109" spans="79:79" x14ac:dyDescent="0.2">
      <c r="CA109"/>
    </row>
    <row r="110" spans="79:79" x14ac:dyDescent="0.2">
      <c r="CA110"/>
    </row>
    <row r="111" spans="79:79" x14ac:dyDescent="0.2">
      <c r="CA111"/>
    </row>
    <row r="112" spans="79:79" x14ac:dyDescent="0.2">
      <c r="CA112"/>
    </row>
    <row r="113" spans="79:79" x14ac:dyDescent="0.2">
      <c r="CA113"/>
    </row>
    <row r="114" spans="79:79" x14ac:dyDescent="0.2">
      <c r="CA114"/>
    </row>
    <row r="115" spans="79:79" x14ac:dyDescent="0.2">
      <c r="CA115"/>
    </row>
    <row r="116" spans="79:79" x14ac:dyDescent="0.2">
      <c r="CA116"/>
    </row>
    <row r="117" spans="79:79" x14ac:dyDescent="0.2">
      <c r="CA117"/>
    </row>
    <row r="118" spans="79:79" x14ac:dyDescent="0.2">
      <c r="CA118"/>
    </row>
    <row r="119" spans="79:79" x14ac:dyDescent="0.2">
      <c r="CA119"/>
    </row>
    <row r="120" spans="79:79" x14ac:dyDescent="0.2">
      <c r="CA120"/>
    </row>
    <row r="121" spans="79:79" x14ac:dyDescent="0.2">
      <c r="CA121"/>
    </row>
    <row r="122" spans="79:79" x14ac:dyDescent="0.2">
      <c r="CA122"/>
    </row>
    <row r="123" spans="79:79" x14ac:dyDescent="0.2">
      <c r="CA123"/>
    </row>
    <row r="124" spans="79:79" x14ac:dyDescent="0.2">
      <c r="CA124"/>
    </row>
    <row r="125" spans="79:79" x14ac:dyDescent="0.2">
      <c r="CA125"/>
    </row>
    <row r="126" spans="79:79" x14ac:dyDescent="0.2">
      <c r="CA126"/>
    </row>
    <row r="127" spans="79:79" x14ac:dyDescent="0.2">
      <c r="CA127"/>
    </row>
    <row r="128" spans="79:79" x14ac:dyDescent="0.2">
      <c r="CA128"/>
    </row>
    <row r="129" spans="79:79" x14ac:dyDescent="0.2">
      <c r="CA129"/>
    </row>
    <row r="130" spans="79:79" x14ac:dyDescent="0.2">
      <c r="CA130"/>
    </row>
    <row r="131" spans="79:79" x14ac:dyDescent="0.2">
      <c r="CA131"/>
    </row>
    <row r="132" spans="79:79" x14ac:dyDescent="0.2">
      <c r="CA132"/>
    </row>
    <row r="133" spans="79:79" x14ac:dyDescent="0.2">
      <c r="CA133"/>
    </row>
    <row r="134" spans="79:79" x14ac:dyDescent="0.2">
      <c r="CA134"/>
    </row>
    <row r="135" spans="79:79" x14ac:dyDescent="0.2">
      <c r="CA135"/>
    </row>
    <row r="136" spans="79:79" x14ac:dyDescent="0.2">
      <c r="CA136"/>
    </row>
    <row r="137" spans="79:79" x14ac:dyDescent="0.2">
      <c r="CA137"/>
    </row>
    <row r="138" spans="79:79" x14ac:dyDescent="0.2">
      <c r="CA138"/>
    </row>
    <row r="139" spans="79:79" x14ac:dyDescent="0.2">
      <c r="CA139"/>
    </row>
    <row r="140" spans="79:79" x14ac:dyDescent="0.2">
      <c r="CA140"/>
    </row>
    <row r="141" spans="79:79" x14ac:dyDescent="0.2">
      <c r="CA141"/>
    </row>
    <row r="142" spans="79:79" x14ac:dyDescent="0.2">
      <c r="CA142"/>
    </row>
    <row r="143" spans="79:79" x14ac:dyDescent="0.2">
      <c r="CA143"/>
    </row>
    <row r="144" spans="79:79" x14ac:dyDescent="0.2">
      <c r="CA144"/>
    </row>
    <row r="145" spans="79:79" x14ac:dyDescent="0.2">
      <c r="CA145"/>
    </row>
    <row r="146" spans="79:79" x14ac:dyDescent="0.2">
      <c r="CA146"/>
    </row>
    <row r="147" spans="79:79" x14ac:dyDescent="0.2">
      <c r="CA147"/>
    </row>
    <row r="148" spans="79:79" x14ac:dyDescent="0.2">
      <c r="CA148"/>
    </row>
    <row r="149" spans="79:79" x14ac:dyDescent="0.2">
      <c r="CA149"/>
    </row>
    <row r="150" spans="79:79" x14ac:dyDescent="0.2">
      <c r="CA150"/>
    </row>
    <row r="151" spans="79:79" x14ac:dyDescent="0.2">
      <c r="CA151"/>
    </row>
    <row r="152" spans="79:79" x14ac:dyDescent="0.2">
      <c r="CA152"/>
    </row>
    <row r="153" spans="79:79" x14ac:dyDescent="0.2">
      <c r="CA153"/>
    </row>
    <row r="154" spans="79:79" x14ac:dyDescent="0.2">
      <c r="CA154"/>
    </row>
    <row r="155" spans="79:79" x14ac:dyDescent="0.2">
      <c r="CA155"/>
    </row>
    <row r="156" spans="79:79" x14ac:dyDescent="0.2">
      <c r="CA156"/>
    </row>
    <row r="157" spans="79:79" x14ac:dyDescent="0.2">
      <c r="CA157"/>
    </row>
    <row r="158" spans="79:79" x14ac:dyDescent="0.2">
      <c r="CA158"/>
    </row>
    <row r="159" spans="79:79" x14ac:dyDescent="0.2">
      <c r="CA159"/>
    </row>
    <row r="160" spans="79:79" x14ac:dyDescent="0.2">
      <c r="CA160"/>
    </row>
    <row r="161" spans="79:79" x14ac:dyDescent="0.2">
      <c r="CA161"/>
    </row>
    <row r="162" spans="79:79" x14ac:dyDescent="0.2">
      <c r="CA162"/>
    </row>
    <row r="163" spans="79:79" x14ac:dyDescent="0.2">
      <c r="CA163"/>
    </row>
    <row r="164" spans="79:79" x14ac:dyDescent="0.2">
      <c r="CA164"/>
    </row>
    <row r="165" spans="79:79" x14ac:dyDescent="0.2">
      <c r="CA165"/>
    </row>
    <row r="166" spans="79:79" x14ac:dyDescent="0.2">
      <c r="CA166"/>
    </row>
    <row r="167" spans="79:79" x14ac:dyDescent="0.2">
      <c r="CA167"/>
    </row>
    <row r="168" spans="79:79" x14ac:dyDescent="0.2">
      <c r="CA168"/>
    </row>
    <row r="169" spans="79:79" x14ac:dyDescent="0.2">
      <c r="CA169"/>
    </row>
    <row r="170" spans="79:79" x14ac:dyDescent="0.2">
      <c r="CA170"/>
    </row>
    <row r="171" spans="79:79" x14ac:dyDescent="0.2">
      <c r="CA171"/>
    </row>
    <row r="172" spans="79:79" x14ac:dyDescent="0.2">
      <c r="CA172"/>
    </row>
    <row r="173" spans="79:79" x14ac:dyDescent="0.2">
      <c r="CA173"/>
    </row>
    <row r="174" spans="79:79" x14ac:dyDescent="0.2">
      <c r="CA174"/>
    </row>
    <row r="175" spans="79:79" x14ac:dyDescent="0.2">
      <c r="CA175"/>
    </row>
    <row r="176" spans="79:79" x14ac:dyDescent="0.2">
      <c r="CA176"/>
    </row>
    <row r="177" spans="79:79" x14ac:dyDescent="0.2">
      <c r="CA177"/>
    </row>
    <row r="178" spans="79:79" x14ac:dyDescent="0.2">
      <c r="CA178"/>
    </row>
    <row r="179" spans="79:79" x14ac:dyDescent="0.2">
      <c r="CA179"/>
    </row>
    <row r="180" spans="79:79" x14ac:dyDescent="0.2">
      <c r="CA180"/>
    </row>
    <row r="181" spans="79:79" x14ac:dyDescent="0.2">
      <c r="CA181"/>
    </row>
    <row r="182" spans="79:79" x14ac:dyDescent="0.2">
      <c r="CA182"/>
    </row>
    <row r="183" spans="79:79" x14ac:dyDescent="0.2">
      <c r="CA183"/>
    </row>
    <row r="184" spans="79:79" x14ac:dyDescent="0.2">
      <c r="CA184"/>
    </row>
    <row r="185" spans="79:79" x14ac:dyDescent="0.2">
      <c r="CA185"/>
    </row>
    <row r="186" spans="79:79" x14ac:dyDescent="0.2">
      <c r="CA186"/>
    </row>
    <row r="187" spans="79:79" x14ac:dyDescent="0.2">
      <c r="CA187"/>
    </row>
    <row r="188" spans="79:79" x14ac:dyDescent="0.2">
      <c r="CA188"/>
    </row>
    <row r="189" spans="79:79" x14ac:dyDescent="0.2">
      <c r="CA189"/>
    </row>
    <row r="190" spans="79:79" x14ac:dyDescent="0.2">
      <c r="CA190"/>
    </row>
    <row r="191" spans="79:79" x14ac:dyDescent="0.2">
      <c r="CA191"/>
    </row>
    <row r="192" spans="79:79" x14ac:dyDescent="0.2">
      <c r="CA192"/>
    </row>
    <row r="193" spans="79:79" x14ac:dyDescent="0.2">
      <c r="CA193"/>
    </row>
    <row r="194" spans="79:79" x14ac:dyDescent="0.2">
      <c r="CA194"/>
    </row>
    <row r="195" spans="79:79" x14ac:dyDescent="0.2">
      <c r="CA195"/>
    </row>
    <row r="196" spans="79:79" x14ac:dyDescent="0.2">
      <c r="CA196"/>
    </row>
    <row r="197" spans="79:79" x14ac:dyDescent="0.2">
      <c r="CA197"/>
    </row>
    <row r="198" spans="79:79" x14ac:dyDescent="0.2">
      <c r="CA198"/>
    </row>
    <row r="199" spans="79:79" x14ac:dyDescent="0.2">
      <c r="CA199"/>
    </row>
    <row r="200" spans="79:79" x14ac:dyDescent="0.2">
      <c r="CA200"/>
    </row>
    <row r="201" spans="79:79" x14ac:dyDescent="0.2">
      <c r="CA201"/>
    </row>
    <row r="202" spans="79:79" x14ac:dyDescent="0.2">
      <c r="CA202"/>
    </row>
    <row r="203" spans="79:79" x14ac:dyDescent="0.2">
      <c r="CA203"/>
    </row>
    <row r="204" spans="79:79" x14ac:dyDescent="0.2">
      <c r="CA204"/>
    </row>
    <row r="205" spans="79:79" x14ac:dyDescent="0.2">
      <c r="CA205"/>
    </row>
    <row r="206" spans="79:79" x14ac:dyDescent="0.2">
      <c r="CA206"/>
    </row>
    <row r="207" spans="79:79" x14ac:dyDescent="0.2">
      <c r="CA207"/>
    </row>
    <row r="208" spans="79:79" x14ac:dyDescent="0.2">
      <c r="CA208"/>
    </row>
    <row r="209" spans="79:79" x14ac:dyDescent="0.2">
      <c r="CA209"/>
    </row>
    <row r="210" spans="79:79" x14ac:dyDescent="0.2">
      <c r="CA210"/>
    </row>
    <row r="211" spans="79:79" x14ac:dyDescent="0.2">
      <c r="CA211"/>
    </row>
    <row r="212" spans="79:79" x14ac:dyDescent="0.2">
      <c r="CA212"/>
    </row>
    <row r="213" spans="79:79" x14ac:dyDescent="0.2">
      <c r="CA213"/>
    </row>
    <row r="214" spans="79:79" x14ac:dyDescent="0.2">
      <c r="CA214"/>
    </row>
    <row r="215" spans="79:79" x14ac:dyDescent="0.2">
      <c r="CA215"/>
    </row>
    <row r="216" spans="79:79" x14ac:dyDescent="0.2">
      <c r="CA216"/>
    </row>
    <row r="217" spans="79:79" x14ac:dyDescent="0.2">
      <c r="CA217"/>
    </row>
    <row r="218" spans="79:79" x14ac:dyDescent="0.2">
      <c r="CA218"/>
    </row>
    <row r="219" spans="79:79" x14ac:dyDescent="0.2">
      <c r="CA219"/>
    </row>
    <row r="220" spans="79:79" x14ac:dyDescent="0.2">
      <c r="CA220"/>
    </row>
    <row r="221" spans="79:79" x14ac:dyDescent="0.2">
      <c r="CA221"/>
    </row>
    <row r="222" spans="79:79" x14ac:dyDescent="0.2">
      <c r="CA222"/>
    </row>
    <row r="223" spans="79:79" x14ac:dyDescent="0.2">
      <c r="CA223"/>
    </row>
    <row r="224" spans="79:79" x14ac:dyDescent="0.2">
      <c r="CA224"/>
    </row>
    <row r="225" spans="79:79" x14ac:dyDescent="0.2">
      <c r="CA225"/>
    </row>
    <row r="226" spans="79:79" x14ac:dyDescent="0.2">
      <c r="CA226"/>
    </row>
    <row r="227" spans="79:79" x14ac:dyDescent="0.2">
      <c r="CA227"/>
    </row>
    <row r="228" spans="79:79" x14ac:dyDescent="0.2">
      <c r="CA228"/>
    </row>
    <row r="229" spans="79:79" x14ac:dyDescent="0.2">
      <c r="CA229"/>
    </row>
    <row r="230" spans="79:79" x14ac:dyDescent="0.2">
      <c r="CA230"/>
    </row>
    <row r="231" spans="79:79" x14ac:dyDescent="0.2">
      <c r="CA231"/>
    </row>
    <row r="232" spans="79:79" x14ac:dyDescent="0.2">
      <c r="CA232"/>
    </row>
    <row r="233" spans="79:79" x14ac:dyDescent="0.2">
      <c r="CA233"/>
    </row>
    <row r="234" spans="79:79" x14ac:dyDescent="0.2">
      <c r="CA234"/>
    </row>
    <row r="235" spans="79:79" x14ac:dyDescent="0.2">
      <c r="CA235"/>
    </row>
    <row r="236" spans="79:79" x14ac:dyDescent="0.2">
      <c r="CA236"/>
    </row>
    <row r="237" spans="79:79" x14ac:dyDescent="0.2">
      <c r="CA237"/>
    </row>
    <row r="238" spans="79:79" x14ac:dyDescent="0.2">
      <c r="CA238"/>
    </row>
    <row r="239" spans="79:79" x14ac:dyDescent="0.2">
      <c r="CA239"/>
    </row>
    <row r="240" spans="79:79" x14ac:dyDescent="0.2">
      <c r="CA240"/>
    </row>
    <row r="241" spans="79:79" x14ac:dyDescent="0.2">
      <c r="CA241"/>
    </row>
    <row r="242" spans="79:79" x14ac:dyDescent="0.2">
      <c r="CA242"/>
    </row>
    <row r="243" spans="79:79" x14ac:dyDescent="0.2">
      <c r="CA243"/>
    </row>
    <row r="244" spans="79:79" x14ac:dyDescent="0.2">
      <c r="CA244"/>
    </row>
    <row r="245" spans="79:79" x14ac:dyDescent="0.2">
      <c r="CA245"/>
    </row>
    <row r="246" spans="79:79" x14ac:dyDescent="0.2">
      <c r="CA246"/>
    </row>
    <row r="247" spans="79:79" x14ac:dyDescent="0.2">
      <c r="CA247"/>
    </row>
    <row r="248" spans="79:79" x14ac:dyDescent="0.2">
      <c r="CA248"/>
    </row>
    <row r="249" spans="79:79" x14ac:dyDescent="0.2">
      <c r="CA249"/>
    </row>
    <row r="250" spans="79:79" x14ac:dyDescent="0.2">
      <c r="CA250"/>
    </row>
    <row r="251" spans="79:79" x14ac:dyDescent="0.2">
      <c r="CA251"/>
    </row>
    <row r="252" spans="79:79" x14ac:dyDescent="0.2">
      <c r="CA252"/>
    </row>
    <row r="253" spans="79:79" x14ac:dyDescent="0.2">
      <c r="CA253"/>
    </row>
    <row r="254" spans="79:79" x14ac:dyDescent="0.2">
      <c r="CA254"/>
    </row>
    <row r="255" spans="79:79" x14ac:dyDescent="0.2">
      <c r="CA255"/>
    </row>
    <row r="256" spans="79:79" x14ac:dyDescent="0.2">
      <c r="CA256"/>
    </row>
    <row r="257" spans="79:79" x14ac:dyDescent="0.2">
      <c r="CA257"/>
    </row>
    <row r="258" spans="79:79" x14ac:dyDescent="0.2">
      <c r="CA258"/>
    </row>
    <row r="259" spans="79:79" x14ac:dyDescent="0.2">
      <c r="CA259"/>
    </row>
    <row r="260" spans="79:79" x14ac:dyDescent="0.2">
      <c r="CA260"/>
    </row>
    <row r="261" spans="79:79" x14ac:dyDescent="0.2">
      <c r="CA261"/>
    </row>
    <row r="262" spans="79:79" x14ac:dyDescent="0.2">
      <c r="CA262"/>
    </row>
    <row r="263" spans="79:79" x14ac:dyDescent="0.2">
      <c r="CA263"/>
    </row>
    <row r="264" spans="79:79" x14ac:dyDescent="0.2">
      <c r="CA264"/>
    </row>
    <row r="265" spans="79:79" x14ac:dyDescent="0.2">
      <c r="CA265"/>
    </row>
    <row r="266" spans="79:79" x14ac:dyDescent="0.2">
      <c r="CA266"/>
    </row>
    <row r="267" spans="79:79" x14ac:dyDescent="0.2">
      <c r="CA267"/>
    </row>
    <row r="268" spans="79:79" x14ac:dyDescent="0.2">
      <c r="CA268"/>
    </row>
    <row r="269" spans="79:79" x14ac:dyDescent="0.2">
      <c r="CA269"/>
    </row>
    <row r="270" spans="79:79" x14ac:dyDescent="0.2">
      <c r="CA270"/>
    </row>
    <row r="271" spans="79:79" x14ac:dyDescent="0.2">
      <c r="CA271"/>
    </row>
    <row r="272" spans="79:79" x14ac:dyDescent="0.2">
      <c r="CA272"/>
    </row>
    <row r="273" spans="79:79" x14ac:dyDescent="0.2">
      <c r="CA273"/>
    </row>
    <row r="274" spans="79:79" x14ac:dyDescent="0.2">
      <c r="CA274"/>
    </row>
    <row r="275" spans="79:79" x14ac:dyDescent="0.2">
      <c r="CA275"/>
    </row>
    <row r="276" spans="79:79" x14ac:dyDescent="0.2">
      <c r="CA276"/>
    </row>
    <row r="277" spans="79:79" x14ac:dyDescent="0.2">
      <c r="CA277"/>
    </row>
    <row r="278" spans="79:79" x14ac:dyDescent="0.2">
      <c r="CA278"/>
    </row>
    <row r="279" spans="79:79" x14ac:dyDescent="0.2">
      <c r="CA279"/>
    </row>
    <row r="280" spans="79:79" x14ac:dyDescent="0.2">
      <c r="CA280"/>
    </row>
    <row r="281" spans="79:79" x14ac:dyDescent="0.2">
      <c r="CA281"/>
    </row>
    <row r="282" spans="79:79" x14ac:dyDescent="0.2">
      <c r="CA282"/>
    </row>
    <row r="283" spans="79:79" x14ac:dyDescent="0.2">
      <c r="CA283"/>
    </row>
    <row r="284" spans="79:79" x14ac:dyDescent="0.2">
      <c r="CA284"/>
    </row>
    <row r="285" spans="79:79" x14ac:dyDescent="0.2">
      <c r="CA285"/>
    </row>
    <row r="286" spans="79:79" x14ac:dyDescent="0.2">
      <c r="CA286"/>
    </row>
    <row r="287" spans="79:79" x14ac:dyDescent="0.2">
      <c r="CA287"/>
    </row>
    <row r="288" spans="79:79" x14ac:dyDescent="0.2">
      <c r="CA288"/>
    </row>
    <row r="289" spans="79:79" x14ac:dyDescent="0.2">
      <c r="CA289"/>
    </row>
    <row r="290" spans="79:79" x14ac:dyDescent="0.2">
      <c r="CA290"/>
    </row>
    <row r="291" spans="79:79" x14ac:dyDescent="0.2">
      <c r="CA291"/>
    </row>
    <row r="292" spans="79:79" x14ac:dyDescent="0.2">
      <c r="CA292"/>
    </row>
    <row r="293" spans="79:79" x14ac:dyDescent="0.2">
      <c r="CA293"/>
    </row>
    <row r="294" spans="79:79" x14ac:dyDescent="0.2">
      <c r="CA294"/>
    </row>
    <row r="295" spans="79:79" x14ac:dyDescent="0.2">
      <c r="CA295"/>
    </row>
    <row r="296" spans="79:79" x14ac:dyDescent="0.2">
      <c r="CA296"/>
    </row>
    <row r="297" spans="79:79" x14ac:dyDescent="0.2">
      <c r="CA297"/>
    </row>
    <row r="298" spans="79:79" x14ac:dyDescent="0.2">
      <c r="CA298"/>
    </row>
    <row r="299" spans="79:79" x14ac:dyDescent="0.2">
      <c r="CA299"/>
    </row>
    <row r="300" spans="79:79" x14ac:dyDescent="0.2">
      <c r="CA300"/>
    </row>
    <row r="301" spans="79:79" x14ac:dyDescent="0.2">
      <c r="CA301"/>
    </row>
    <row r="302" spans="79:79" x14ac:dyDescent="0.2">
      <c r="CA302"/>
    </row>
    <row r="303" spans="79:79" x14ac:dyDescent="0.2">
      <c r="CA303"/>
    </row>
    <row r="304" spans="79:79" x14ac:dyDescent="0.2">
      <c r="CA304"/>
    </row>
    <row r="305" spans="79:79" x14ac:dyDescent="0.2">
      <c r="CA305"/>
    </row>
    <row r="306" spans="79:79" x14ac:dyDescent="0.2">
      <c r="CA306"/>
    </row>
    <row r="307" spans="79:79" x14ac:dyDescent="0.2">
      <c r="CA307"/>
    </row>
    <row r="308" spans="79:79" x14ac:dyDescent="0.2">
      <c r="CA308"/>
    </row>
    <row r="309" spans="79:79" x14ac:dyDescent="0.2">
      <c r="CA309"/>
    </row>
    <row r="310" spans="79:79" x14ac:dyDescent="0.2">
      <c r="CA310"/>
    </row>
    <row r="311" spans="79:79" x14ac:dyDescent="0.2">
      <c r="CA311"/>
    </row>
    <row r="312" spans="79:79" x14ac:dyDescent="0.2">
      <c r="CA312"/>
    </row>
    <row r="313" spans="79:79" x14ac:dyDescent="0.2">
      <c r="CA313"/>
    </row>
    <row r="314" spans="79:79" x14ac:dyDescent="0.2">
      <c r="CA314"/>
    </row>
    <row r="315" spans="79:79" x14ac:dyDescent="0.2">
      <c r="CA315"/>
    </row>
    <row r="316" spans="79:79" x14ac:dyDescent="0.2">
      <c r="CA316"/>
    </row>
    <row r="317" spans="79:79" x14ac:dyDescent="0.2">
      <c r="CA317"/>
    </row>
    <row r="318" spans="79:79" x14ac:dyDescent="0.2">
      <c r="CA318"/>
    </row>
    <row r="319" spans="79:79" x14ac:dyDescent="0.2">
      <c r="CA319"/>
    </row>
    <row r="320" spans="79:79" x14ac:dyDescent="0.2">
      <c r="CA320"/>
    </row>
    <row r="321" spans="79:79" x14ac:dyDescent="0.2">
      <c r="CA321"/>
    </row>
    <row r="322" spans="79:79" x14ac:dyDescent="0.2">
      <c r="CA322"/>
    </row>
    <row r="323" spans="79:79" x14ac:dyDescent="0.2">
      <c r="CA323"/>
    </row>
    <row r="324" spans="79:79" x14ac:dyDescent="0.2">
      <c r="CA324"/>
    </row>
    <row r="325" spans="79:79" x14ac:dyDescent="0.2">
      <c r="CA325"/>
    </row>
    <row r="326" spans="79:79" x14ac:dyDescent="0.2">
      <c r="CA326"/>
    </row>
    <row r="327" spans="79:79" x14ac:dyDescent="0.2">
      <c r="CA327"/>
    </row>
    <row r="328" spans="79:79" x14ac:dyDescent="0.2">
      <c r="CA328"/>
    </row>
    <row r="329" spans="79:79" x14ac:dyDescent="0.2">
      <c r="CA329"/>
    </row>
    <row r="330" spans="79:79" x14ac:dyDescent="0.2">
      <c r="CA330"/>
    </row>
    <row r="331" spans="79:79" x14ac:dyDescent="0.2">
      <c r="CA331"/>
    </row>
    <row r="332" spans="79:79" x14ac:dyDescent="0.2">
      <c r="CA332"/>
    </row>
    <row r="333" spans="79:79" x14ac:dyDescent="0.2">
      <c r="CA333"/>
    </row>
    <row r="334" spans="79:79" x14ac:dyDescent="0.2">
      <c r="CA334"/>
    </row>
    <row r="335" spans="79:79" x14ac:dyDescent="0.2">
      <c r="CA335"/>
    </row>
    <row r="336" spans="79:79" x14ac:dyDescent="0.2">
      <c r="CA336"/>
    </row>
    <row r="337" spans="79:79" x14ac:dyDescent="0.2">
      <c r="CA337"/>
    </row>
    <row r="338" spans="79:79" x14ac:dyDescent="0.2">
      <c r="CA338"/>
    </row>
    <row r="339" spans="79:79" x14ac:dyDescent="0.2">
      <c r="CA339"/>
    </row>
    <row r="340" spans="79:79" x14ac:dyDescent="0.2">
      <c r="CA340"/>
    </row>
    <row r="341" spans="79:79" x14ac:dyDescent="0.2">
      <c r="CA341"/>
    </row>
    <row r="342" spans="79:79" x14ac:dyDescent="0.2">
      <c r="CA342"/>
    </row>
    <row r="343" spans="79:79" x14ac:dyDescent="0.2">
      <c r="CA343"/>
    </row>
    <row r="344" spans="79:79" x14ac:dyDescent="0.2">
      <c r="CA344"/>
    </row>
    <row r="345" spans="79:79" x14ac:dyDescent="0.2">
      <c r="CA345"/>
    </row>
    <row r="346" spans="79:79" x14ac:dyDescent="0.2">
      <c r="CA346"/>
    </row>
    <row r="347" spans="79:79" x14ac:dyDescent="0.2">
      <c r="CA347"/>
    </row>
    <row r="348" spans="79:79" x14ac:dyDescent="0.2">
      <c r="CA348"/>
    </row>
    <row r="349" spans="79:79" x14ac:dyDescent="0.2">
      <c r="CA349"/>
    </row>
    <row r="350" spans="79:79" x14ac:dyDescent="0.2">
      <c r="CA350"/>
    </row>
    <row r="351" spans="79:79" x14ac:dyDescent="0.2">
      <c r="CA351"/>
    </row>
    <row r="352" spans="79:79" x14ac:dyDescent="0.2">
      <c r="CA352"/>
    </row>
    <row r="353" spans="79:79" x14ac:dyDescent="0.2">
      <c r="CA353"/>
    </row>
    <row r="354" spans="79:79" x14ac:dyDescent="0.2">
      <c r="CA354"/>
    </row>
    <row r="355" spans="79:79" x14ac:dyDescent="0.2">
      <c r="CA355"/>
    </row>
    <row r="356" spans="79:79" x14ac:dyDescent="0.2">
      <c r="CA356"/>
    </row>
    <row r="357" spans="79:79" x14ac:dyDescent="0.2">
      <c r="CA357"/>
    </row>
    <row r="358" spans="79:79" x14ac:dyDescent="0.2">
      <c r="CA358"/>
    </row>
    <row r="359" spans="79:79" x14ac:dyDescent="0.2">
      <c r="CA359"/>
    </row>
    <row r="360" spans="79:79" x14ac:dyDescent="0.2">
      <c r="CA360"/>
    </row>
    <row r="361" spans="79:79" x14ac:dyDescent="0.2">
      <c r="CA361"/>
    </row>
    <row r="362" spans="79:79" x14ac:dyDescent="0.2">
      <c r="CA362"/>
    </row>
    <row r="363" spans="79:79" x14ac:dyDescent="0.2">
      <c r="CA363"/>
    </row>
    <row r="364" spans="79:79" x14ac:dyDescent="0.2">
      <c r="CA364"/>
    </row>
    <row r="365" spans="79:79" x14ac:dyDescent="0.2">
      <c r="CA365"/>
    </row>
    <row r="366" spans="79:79" x14ac:dyDescent="0.2">
      <c r="CA366"/>
    </row>
    <row r="367" spans="79:79" x14ac:dyDescent="0.2">
      <c r="CA367"/>
    </row>
    <row r="368" spans="79:79" x14ac:dyDescent="0.2">
      <c r="CA368"/>
    </row>
    <row r="369" spans="79:79" x14ac:dyDescent="0.2">
      <c r="CA369"/>
    </row>
    <row r="370" spans="79:79" x14ac:dyDescent="0.2">
      <c r="CA370"/>
    </row>
    <row r="371" spans="79:79" x14ac:dyDescent="0.2">
      <c r="CA371"/>
    </row>
    <row r="372" spans="79:79" x14ac:dyDescent="0.2">
      <c r="CA372"/>
    </row>
    <row r="373" spans="79:79" x14ac:dyDescent="0.2">
      <c r="CA373"/>
    </row>
    <row r="374" spans="79:79" x14ac:dyDescent="0.2">
      <c r="CA374"/>
    </row>
    <row r="375" spans="79:79" x14ac:dyDescent="0.2">
      <c r="CA375"/>
    </row>
    <row r="376" spans="79:79" x14ac:dyDescent="0.2">
      <c r="CA376"/>
    </row>
    <row r="377" spans="79:79" x14ac:dyDescent="0.2">
      <c r="CA377"/>
    </row>
    <row r="378" spans="79:79" x14ac:dyDescent="0.2">
      <c r="CA378"/>
    </row>
    <row r="379" spans="79:79" x14ac:dyDescent="0.2">
      <c r="CA379"/>
    </row>
    <row r="380" spans="79:79" x14ac:dyDescent="0.2">
      <c r="CA380"/>
    </row>
    <row r="381" spans="79:79" x14ac:dyDescent="0.2">
      <c r="CA381"/>
    </row>
    <row r="382" spans="79:79" x14ac:dyDescent="0.2">
      <c r="CA382"/>
    </row>
    <row r="383" spans="79:79" x14ac:dyDescent="0.2">
      <c r="CA383"/>
    </row>
    <row r="384" spans="79:79" x14ac:dyDescent="0.2">
      <c r="CA384"/>
    </row>
    <row r="385" spans="79:79" x14ac:dyDescent="0.2">
      <c r="CA385"/>
    </row>
    <row r="386" spans="79:79" x14ac:dyDescent="0.2">
      <c r="CA386"/>
    </row>
    <row r="387" spans="79:79" x14ac:dyDescent="0.2">
      <c r="CA387"/>
    </row>
    <row r="388" spans="79:79" x14ac:dyDescent="0.2">
      <c r="CA388"/>
    </row>
    <row r="389" spans="79:79" x14ac:dyDescent="0.2">
      <c r="CA389"/>
    </row>
    <row r="390" spans="79:79" x14ac:dyDescent="0.2">
      <c r="CA390"/>
    </row>
    <row r="391" spans="79:79" x14ac:dyDescent="0.2">
      <c r="CA391"/>
    </row>
    <row r="392" spans="79:79" x14ac:dyDescent="0.2">
      <c r="CA392"/>
    </row>
    <row r="393" spans="79:79" x14ac:dyDescent="0.2">
      <c r="CA393"/>
    </row>
    <row r="394" spans="79:79" x14ac:dyDescent="0.2">
      <c r="CA394"/>
    </row>
    <row r="395" spans="79:79" x14ac:dyDescent="0.2">
      <c r="CA395"/>
    </row>
    <row r="396" spans="79:79" x14ac:dyDescent="0.2">
      <c r="CA396"/>
    </row>
    <row r="397" spans="79:79" x14ac:dyDescent="0.2">
      <c r="CA397"/>
    </row>
    <row r="398" spans="79:79" x14ac:dyDescent="0.2">
      <c r="CA398"/>
    </row>
    <row r="399" spans="79:79" x14ac:dyDescent="0.2">
      <c r="CA399"/>
    </row>
    <row r="400" spans="79:79" x14ac:dyDescent="0.2">
      <c r="CA400"/>
    </row>
    <row r="401" spans="79:79" x14ac:dyDescent="0.2">
      <c r="CA401"/>
    </row>
    <row r="402" spans="79:79" x14ac:dyDescent="0.2">
      <c r="CA402"/>
    </row>
    <row r="403" spans="79:79" x14ac:dyDescent="0.2">
      <c r="CA403"/>
    </row>
    <row r="404" spans="79:79" x14ac:dyDescent="0.2">
      <c r="CA404"/>
    </row>
    <row r="405" spans="79:79" x14ac:dyDescent="0.2">
      <c r="CA405"/>
    </row>
    <row r="406" spans="79:79" x14ac:dyDescent="0.2">
      <c r="CA406"/>
    </row>
    <row r="407" spans="79:79" x14ac:dyDescent="0.2">
      <c r="CA407"/>
    </row>
    <row r="408" spans="79:79" x14ac:dyDescent="0.2">
      <c r="CA408"/>
    </row>
    <row r="409" spans="79:79" x14ac:dyDescent="0.2">
      <c r="CA409"/>
    </row>
    <row r="410" spans="79:79" x14ac:dyDescent="0.2">
      <c r="CA410"/>
    </row>
    <row r="411" spans="79:79" x14ac:dyDescent="0.2">
      <c r="CA411"/>
    </row>
    <row r="412" spans="79:79" x14ac:dyDescent="0.2">
      <c r="CA412"/>
    </row>
    <row r="413" spans="79:79" x14ac:dyDescent="0.2">
      <c r="CA413"/>
    </row>
    <row r="414" spans="79:79" x14ac:dyDescent="0.2">
      <c r="CA414"/>
    </row>
    <row r="415" spans="79:79" x14ac:dyDescent="0.2">
      <c r="CA415"/>
    </row>
    <row r="416" spans="79:79" x14ac:dyDescent="0.2">
      <c r="CA416"/>
    </row>
    <row r="417" spans="79:79" x14ac:dyDescent="0.2">
      <c r="CA417"/>
    </row>
    <row r="418" spans="79:79" x14ac:dyDescent="0.2">
      <c r="CA418"/>
    </row>
    <row r="419" spans="79:79" x14ac:dyDescent="0.2">
      <c r="CA419"/>
    </row>
    <row r="420" spans="79:79" x14ac:dyDescent="0.2">
      <c r="CA420"/>
    </row>
    <row r="421" spans="79:79" x14ac:dyDescent="0.2">
      <c r="CA421"/>
    </row>
    <row r="422" spans="79:79" x14ac:dyDescent="0.2">
      <c r="CA422"/>
    </row>
    <row r="423" spans="79:79" x14ac:dyDescent="0.2">
      <c r="CA423"/>
    </row>
    <row r="424" spans="79:79" x14ac:dyDescent="0.2">
      <c r="CA424"/>
    </row>
    <row r="425" spans="79:79" x14ac:dyDescent="0.2">
      <c r="CA425"/>
    </row>
    <row r="426" spans="79:79" x14ac:dyDescent="0.2">
      <c r="CA426"/>
    </row>
    <row r="427" spans="79:79" x14ac:dyDescent="0.2">
      <c r="CA427"/>
    </row>
    <row r="428" spans="79:79" x14ac:dyDescent="0.2">
      <c r="CA428"/>
    </row>
    <row r="429" spans="79:79" x14ac:dyDescent="0.2">
      <c r="CA429"/>
    </row>
    <row r="430" spans="79:79" x14ac:dyDescent="0.2">
      <c r="CA430"/>
    </row>
    <row r="431" spans="79:79" x14ac:dyDescent="0.2">
      <c r="CA431"/>
    </row>
    <row r="432" spans="79:79" x14ac:dyDescent="0.2">
      <c r="CA432"/>
    </row>
    <row r="433" spans="79:79" x14ac:dyDescent="0.2">
      <c r="CA433"/>
    </row>
    <row r="434" spans="79:79" x14ac:dyDescent="0.2">
      <c r="CA434"/>
    </row>
    <row r="435" spans="79:79" x14ac:dyDescent="0.2">
      <c r="CA435"/>
    </row>
    <row r="436" spans="79:79" x14ac:dyDescent="0.2">
      <c r="CA436"/>
    </row>
    <row r="437" spans="79:79" x14ac:dyDescent="0.2">
      <c r="CA437"/>
    </row>
    <row r="438" spans="79:79" x14ac:dyDescent="0.2">
      <c r="CA438"/>
    </row>
    <row r="439" spans="79:79" x14ac:dyDescent="0.2">
      <c r="CA439"/>
    </row>
    <row r="440" spans="79:79" x14ac:dyDescent="0.2">
      <c r="CA440"/>
    </row>
    <row r="441" spans="79:79" x14ac:dyDescent="0.2">
      <c r="CA441"/>
    </row>
    <row r="442" spans="79:79" x14ac:dyDescent="0.2">
      <c r="CA442"/>
    </row>
    <row r="443" spans="79:79" x14ac:dyDescent="0.2">
      <c r="CA443"/>
    </row>
    <row r="444" spans="79:79" x14ac:dyDescent="0.2">
      <c r="CA444"/>
    </row>
    <row r="445" spans="79:79" x14ac:dyDescent="0.2">
      <c r="CA445"/>
    </row>
    <row r="446" spans="79:79" x14ac:dyDescent="0.2">
      <c r="CA446"/>
    </row>
    <row r="447" spans="79:79" x14ac:dyDescent="0.2">
      <c r="CA447"/>
    </row>
    <row r="448" spans="79:79" x14ac:dyDescent="0.2">
      <c r="CA448"/>
    </row>
    <row r="449" spans="79:79" x14ac:dyDescent="0.2">
      <c r="CA449"/>
    </row>
    <row r="450" spans="79:79" x14ac:dyDescent="0.2">
      <c r="CA450"/>
    </row>
    <row r="451" spans="79:79" x14ac:dyDescent="0.2">
      <c r="CA451"/>
    </row>
    <row r="452" spans="79:79" x14ac:dyDescent="0.2">
      <c r="CA452"/>
    </row>
    <row r="453" spans="79:79" x14ac:dyDescent="0.2">
      <c r="CA453"/>
    </row>
    <row r="454" spans="79:79" x14ac:dyDescent="0.2">
      <c r="CA454"/>
    </row>
    <row r="455" spans="79:79" x14ac:dyDescent="0.2">
      <c r="CA455"/>
    </row>
    <row r="456" spans="79:79" x14ac:dyDescent="0.2">
      <c r="CA456"/>
    </row>
    <row r="457" spans="79:79" x14ac:dyDescent="0.2">
      <c r="CA457"/>
    </row>
    <row r="458" spans="79:79" x14ac:dyDescent="0.2">
      <c r="CA458"/>
    </row>
    <row r="459" spans="79:79" x14ac:dyDescent="0.2">
      <c r="CA459"/>
    </row>
    <row r="460" spans="79:79" x14ac:dyDescent="0.2">
      <c r="CA460"/>
    </row>
    <row r="461" spans="79:79" x14ac:dyDescent="0.2">
      <c r="CA461"/>
    </row>
    <row r="462" spans="79:79" x14ac:dyDescent="0.2">
      <c r="CA462"/>
    </row>
    <row r="463" spans="79:79" x14ac:dyDescent="0.2">
      <c r="CA463"/>
    </row>
    <row r="464" spans="79:79" x14ac:dyDescent="0.2">
      <c r="CA464"/>
    </row>
    <row r="465" spans="79:79" x14ac:dyDescent="0.2">
      <c r="CA465"/>
    </row>
    <row r="466" spans="79:79" x14ac:dyDescent="0.2">
      <c r="CA466"/>
    </row>
    <row r="467" spans="79:79" x14ac:dyDescent="0.2">
      <c r="CA467"/>
    </row>
    <row r="468" spans="79:79" x14ac:dyDescent="0.2">
      <c r="CA468"/>
    </row>
    <row r="469" spans="79:79" x14ac:dyDescent="0.2">
      <c r="CA469"/>
    </row>
    <row r="470" spans="79:79" x14ac:dyDescent="0.2">
      <c r="CA470"/>
    </row>
    <row r="471" spans="79:79" x14ac:dyDescent="0.2">
      <c r="CA471"/>
    </row>
    <row r="472" spans="79:79" x14ac:dyDescent="0.2">
      <c r="CA472"/>
    </row>
    <row r="473" spans="79:79" x14ac:dyDescent="0.2">
      <c r="CA473"/>
    </row>
    <row r="474" spans="79:79" x14ac:dyDescent="0.2">
      <c r="CA474"/>
    </row>
    <row r="475" spans="79:79" x14ac:dyDescent="0.2">
      <c r="CA475"/>
    </row>
    <row r="476" spans="79:79" x14ac:dyDescent="0.2">
      <c r="CA476"/>
    </row>
    <row r="477" spans="79:79" x14ac:dyDescent="0.2">
      <c r="CA477"/>
    </row>
    <row r="478" spans="79:79" x14ac:dyDescent="0.2">
      <c r="CA478"/>
    </row>
    <row r="479" spans="79:79" x14ac:dyDescent="0.2">
      <c r="CA479"/>
    </row>
    <row r="480" spans="79:79" x14ac:dyDescent="0.2">
      <c r="CA480"/>
    </row>
    <row r="481" spans="79:79" x14ac:dyDescent="0.2">
      <c r="CA481"/>
    </row>
    <row r="482" spans="79:79" x14ac:dyDescent="0.2">
      <c r="CA482"/>
    </row>
    <row r="483" spans="79:79" x14ac:dyDescent="0.2">
      <c r="CA483"/>
    </row>
    <row r="484" spans="79:79" x14ac:dyDescent="0.2">
      <c r="CA484"/>
    </row>
    <row r="485" spans="79:79" x14ac:dyDescent="0.2">
      <c r="CA485"/>
    </row>
    <row r="486" spans="79:79" x14ac:dyDescent="0.2">
      <c r="CA486"/>
    </row>
    <row r="487" spans="79:79" x14ac:dyDescent="0.2">
      <c r="CA487"/>
    </row>
    <row r="488" spans="79:79" x14ac:dyDescent="0.2">
      <c r="CA488"/>
    </row>
    <row r="489" spans="79:79" x14ac:dyDescent="0.2">
      <c r="CA489"/>
    </row>
    <row r="490" spans="79:79" x14ac:dyDescent="0.2">
      <c r="CA490"/>
    </row>
    <row r="491" spans="79:79" x14ac:dyDescent="0.2">
      <c r="CA491"/>
    </row>
    <row r="492" spans="79:79" x14ac:dyDescent="0.2">
      <c r="CA492"/>
    </row>
    <row r="493" spans="79:79" x14ac:dyDescent="0.2">
      <c r="CA493"/>
    </row>
    <row r="494" spans="79:79" x14ac:dyDescent="0.2">
      <c r="CA494"/>
    </row>
    <row r="495" spans="79:79" x14ac:dyDescent="0.2">
      <c r="CA495"/>
    </row>
    <row r="496" spans="79:79" x14ac:dyDescent="0.2">
      <c r="CA496"/>
    </row>
    <row r="497" spans="79:79" x14ac:dyDescent="0.2">
      <c r="CA497"/>
    </row>
    <row r="498" spans="79:79" x14ac:dyDescent="0.2">
      <c r="CA498"/>
    </row>
    <row r="499" spans="79:79" x14ac:dyDescent="0.2">
      <c r="CA499"/>
    </row>
    <row r="500" spans="79:79" x14ac:dyDescent="0.2">
      <c r="CA500"/>
    </row>
    <row r="501" spans="79:79" x14ac:dyDescent="0.2">
      <c r="CA501"/>
    </row>
    <row r="502" spans="79:79" x14ac:dyDescent="0.2">
      <c r="CA502"/>
    </row>
    <row r="503" spans="79:79" x14ac:dyDescent="0.2">
      <c r="CA503"/>
    </row>
    <row r="504" spans="79:79" x14ac:dyDescent="0.2">
      <c r="CA504"/>
    </row>
    <row r="505" spans="79:79" x14ac:dyDescent="0.2">
      <c r="CA505"/>
    </row>
    <row r="506" spans="79:79" x14ac:dyDescent="0.2">
      <c r="CA506"/>
    </row>
    <row r="507" spans="79:79" x14ac:dyDescent="0.2">
      <c r="CA507"/>
    </row>
    <row r="508" spans="79:79" x14ac:dyDescent="0.2">
      <c r="CA508"/>
    </row>
    <row r="509" spans="79:79" x14ac:dyDescent="0.2">
      <c r="CA509"/>
    </row>
    <row r="510" spans="79:79" x14ac:dyDescent="0.2">
      <c r="CA510"/>
    </row>
    <row r="511" spans="79:79" x14ac:dyDescent="0.2">
      <c r="CA511"/>
    </row>
    <row r="512" spans="79:79" x14ac:dyDescent="0.2">
      <c r="CA512"/>
    </row>
    <row r="513" spans="79:79" x14ac:dyDescent="0.2">
      <c r="CA513"/>
    </row>
    <row r="514" spans="79:79" x14ac:dyDescent="0.2">
      <c r="CA514"/>
    </row>
    <row r="515" spans="79:79" x14ac:dyDescent="0.2">
      <c r="CA515"/>
    </row>
    <row r="516" spans="79:79" x14ac:dyDescent="0.2">
      <c r="CA516"/>
    </row>
    <row r="517" spans="79:79" x14ac:dyDescent="0.2">
      <c r="CA517"/>
    </row>
    <row r="518" spans="79:79" x14ac:dyDescent="0.2">
      <c r="CA518"/>
    </row>
    <row r="519" spans="79:79" x14ac:dyDescent="0.2">
      <c r="CA519"/>
    </row>
    <row r="520" spans="79:79" x14ac:dyDescent="0.2">
      <c r="CA520"/>
    </row>
    <row r="521" spans="79:79" x14ac:dyDescent="0.2">
      <c r="CA521"/>
    </row>
    <row r="522" spans="79:79" x14ac:dyDescent="0.2">
      <c r="CA522"/>
    </row>
    <row r="523" spans="79:79" x14ac:dyDescent="0.2">
      <c r="CA523"/>
    </row>
    <row r="524" spans="79:79" x14ac:dyDescent="0.2">
      <c r="CA524"/>
    </row>
    <row r="525" spans="79:79" x14ac:dyDescent="0.2">
      <c r="CA525"/>
    </row>
    <row r="526" spans="79:79" x14ac:dyDescent="0.2">
      <c r="CA526"/>
    </row>
    <row r="527" spans="79:79" x14ac:dyDescent="0.2">
      <c r="CA527"/>
    </row>
    <row r="528" spans="79:79" x14ac:dyDescent="0.2">
      <c r="CA528"/>
    </row>
    <row r="529" spans="79:79" x14ac:dyDescent="0.2">
      <c r="CA529"/>
    </row>
    <row r="530" spans="79:79" x14ac:dyDescent="0.2">
      <c r="CA530"/>
    </row>
    <row r="531" spans="79:79" x14ac:dyDescent="0.2">
      <c r="CA531"/>
    </row>
    <row r="532" spans="79:79" x14ac:dyDescent="0.2">
      <c r="CA532"/>
    </row>
    <row r="533" spans="79:79" x14ac:dyDescent="0.2">
      <c r="CA533"/>
    </row>
    <row r="534" spans="79:79" x14ac:dyDescent="0.2">
      <c r="CA534"/>
    </row>
    <row r="535" spans="79:79" x14ac:dyDescent="0.2">
      <c r="CA535"/>
    </row>
    <row r="536" spans="79:79" x14ac:dyDescent="0.2">
      <c r="CA536"/>
    </row>
    <row r="537" spans="79:79" x14ac:dyDescent="0.2">
      <c r="CA537"/>
    </row>
    <row r="538" spans="79:79" x14ac:dyDescent="0.2">
      <c r="CA538"/>
    </row>
    <row r="539" spans="79:79" x14ac:dyDescent="0.2">
      <c r="CA539"/>
    </row>
    <row r="540" spans="79:79" x14ac:dyDescent="0.2">
      <c r="CA540"/>
    </row>
    <row r="541" spans="79:79" x14ac:dyDescent="0.2">
      <c r="CA541"/>
    </row>
    <row r="542" spans="79:79" x14ac:dyDescent="0.2">
      <c r="CA542"/>
    </row>
    <row r="543" spans="79:79" x14ac:dyDescent="0.2">
      <c r="CA543"/>
    </row>
    <row r="544" spans="79:79" x14ac:dyDescent="0.2">
      <c r="CA544"/>
    </row>
    <row r="545" spans="79:79" x14ac:dyDescent="0.2">
      <c r="CA545"/>
    </row>
    <row r="546" spans="79:79" x14ac:dyDescent="0.2">
      <c r="CA546"/>
    </row>
    <row r="547" spans="79:79" x14ac:dyDescent="0.2">
      <c r="CA547"/>
    </row>
    <row r="548" spans="79:79" x14ac:dyDescent="0.2">
      <c r="CA548"/>
    </row>
    <row r="549" spans="79:79" x14ac:dyDescent="0.2">
      <c r="CA549"/>
    </row>
    <row r="550" spans="79:79" x14ac:dyDescent="0.2">
      <c r="CA550"/>
    </row>
    <row r="551" spans="79:79" x14ac:dyDescent="0.2">
      <c r="CA551"/>
    </row>
    <row r="552" spans="79:79" x14ac:dyDescent="0.2">
      <c r="CA552"/>
    </row>
    <row r="553" spans="79:79" x14ac:dyDescent="0.2">
      <c r="CA553"/>
    </row>
    <row r="554" spans="79:79" x14ac:dyDescent="0.2">
      <c r="CA554"/>
    </row>
    <row r="555" spans="79:79" x14ac:dyDescent="0.2">
      <c r="CA555"/>
    </row>
    <row r="556" spans="79:79" x14ac:dyDescent="0.2">
      <c r="CA556"/>
    </row>
    <row r="557" spans="79:79" x14ac:dyDescent="0.2">
      <c r="CA557"/>
    </row>
    <row r="558" spans="79:79" x14ac:dyDescent="0.2">
      <c r="CA558"/>
    </row>
    <row r="559" spans="79:79" x14ac:dyDescent="0.2">
      <c r="CA559"/>
    </row>
    <row r="560" spans="79:79" x14ac:dyDescent="0.2">
      <c r="CA560"/>
    </row>
    <row r="561" spans="79:79" x14ac:dyDescent="0.2">
      <c r="CA561"/>
    </row>
    <row r="562" spans="79:79" x14ac:dyDescent="0.2">
      <c r="CA562"/>
    </row>
    <row r="563" spans="79:79" x14ac:dyDescent="0.2">
      <c r="CA563"/>
    </row>
    <row r="564" spans="79:79" x14ac:dyDescent="0.2">
      <c r="CA564"/>
    </row>
    <row r="565" spans="79:79" x14ac:dyDescent="0.2">
      <c r="CA565"/>
    </row>
    <row r="566" spans="79:79" x14ac:dyDescent="0.2">
      <c r="CA566"/>
    </row>
    <row r="567" spans="79:79" x14ac:dyDescent="0.2">
      <c r="CA567"/>
    </row>
    <row r="568" spans="79:79" x14ac:dyDescent="0.2">
      <c r="CA568"/>
    </row>
    <row r="569" spans="79:79" x14ac:dyDescent="0.2">
      <c r="CA569"/>
    </row>
    <row r="570" spans="79:79" x14ac:dyDescent="0.2">
      <c r="CA570"/>
    </row>
    <row r="571" spans="79:79" x14ac:dyDescent="0.2">
      <c r="CA571"/>
    </row>
    <row r="572" spans="79:79" x14ac:dyDescent="0.2">
      <c r="CA572"/>
    </row>
    <row r="573" spans="79:79" x14ac:dyDescent="0.2">
      <c r="CA573"/>
    </row>
    <row r="574" spans="79:79" x14ac:dyDescent="0.2">
      <c r="CA574"/>
    </row>
    <row r="575" spans="79:79" x14ac:dyDescent="0.2">
      <c r="CA575"/>
    </row>
    <row r="576" spans="79:79" x14ac:dyDescent="0.2">
      <c r="CA576"/>
    </row>
    <row r="577" spans="79:79" x14ac:dyDescent="0.2">
      <c r="CA577"/>
    </row>
    <row r="578" spans="79:79" x14ac:dyDescent="0.2">
      <c r="CA578"/>
    </row>
    <row r="579" spans="79:79" x14ac:dyDescent="0.2">
      <c r="CA579"/>
    </row>
    <row r="580" spans="79:79" x14ac:dyDescent="0.2">
      <c r="CA580"/>
    </row>
    <row r="581" spans="79:79" x14ac:dyDescent="0.2">
      <c r="CA581"/>
    </row>
    <row r="582" spans="79:79" x14ac:dyDescent="0.2">
      <c r="CA582"/>
    </row>
    <row r="583" spans="79:79" x14ac:dyDescent="0.2">
      <c r="CA583"/>
    </row>
    <row r="584" spans="79:79" x14ac:dyDescent="0.2">
      <c r="CA584"/>
    </row>
    <row r="585" spans="79:79" x14ac:dyDescent="0.2">
      <c r="CA585"/>
    </row>
    <row r="586" spans="79:79" x14ac:dyDescent="0.2">
      <c r="CA586"/>
    </row>
    <row r="587" spans="79:79" x14ac:dyDescent="0.2">
      <c r="CA587"/>
    </row>
    <row r="588" spans="79:79" x14ac:dyDescent="0.2">
      <c r="CA588"/>
    </row>
    <row r="589" spans="79:79" x14ac:dyDescent="0.2">
      <c r="CA589"/>
    </row>
    <row r="590" spans="79:79" x14ac:dyDescent="0.2">
      <c r="CA590"/>
    </row>
    <row r="591" spans="79:79" x14ac:dyDescent="0.2">
      <c r="CA591"/>
    </row>
    <row r="592" spans="79:79" x14ac:dyDescent="0.2">
      <c r="CA592"/>
    </row>
    <row r="593" spans="79:79" x14ac:dyDescent="0.2">
      <c r="CA593"/>
    </row>
    <row r="594" spans="79:79" x14ac:dyDescent="0.2">
      <c r="CA594"/>
    </row>
    <row r="595" spans="79:79" x14ac:dyDescent="0.2">
      <c r="CA595"/>
    </row>
    <row r="596" spans="79:79" x14ac:dyDescent="0.2">
      <c r="CA596"/>
    </row>
    <row r="597" spans="79:79" x14ac:dyDescent="0.2">
      <c r="CA597"/>
    </row>
    <row r="598" spans="79:79" x14ac:dyDescent="0.2">
      <c r="CA598"/>
    </row>
    <row r="599" spans="79:79" x14ac:dyDescent="0.2">
      <c r="CA599"/>
    </row>
    <row r="600" spans="79:79" x14ac:dyDescent="0.2">
      <c r="CA600"/>
    </row>
    <row r="601" spans="79:79" x14ac:dyDescent="0.2">
      <c r="CA601"/>
    </row>
    <row r="602" spans="79:79" x14ac:dyDescent="0.2">
      <c r="CA602"/>
    </row>
    <row r="603" spans="79:79" x14ac:dyDescent="0.2">
      <c r="CA603"/>
    </row>
    <row r="604" spans="79:79" x14ac:dyDescent="0.2">
      <c r="CA604"/>
    </row>
    <row r="605" spans="79:79" x14ac:dyDescent="0.2">
      <c r="CA605"/>
    </row>
    <row r="606" spans="79:79" x14ac:dyDescent="0.2">
      <c r="CA606"/>
    </row>
    <row r="607" spans="79:79" x14ac:dyDescent="0.2">
      <c r="CA607"/>
    </row>
    <row r="608" spans="79:79" x14ac:dyDescent="0.2">
      <c r="CA608"/>
    </row>
    <row r="609" spans="79:79" x14ac:dyDescent="0.2">
      <c r="CA609"/>
    </row>
    <row r="610" spans="79:79" x14ac:dyDescent="0.2">
      <c r="CA610"/>
    </row>
    <row r="611" spans="79:79" x14ac:dyDescent="0.2">
      <c r="CA611"/>
    </row>
    <row r="612" spans="79:79" x14ac:dyDescent="0.2">
      <c r="CA612"/>
    </row>
    <row r="613" spans="79:79" x14ac:dyDescent="0.2">
      <c r="CA613"/>
    </row>
    <row r="614" spans="79:79" x14ac:dyDescent="0.2">
      <c r="CA614"/>
    </row>
    <row r="615" spans="79:79" x14ac:dyDescent="0.2">
      <c r="CA615"/>
    </row>
    <row r="616" spans="79:79" x14ac:dyDescent="0.2">
      <c r="CA616"/>
    </row>
    <row r="617" spans="79:79" x14ac:dyDescent="0.2">
      <c r="CA617"/>
    </row>
    <row r="618" spans="79:79" x14ac:dyDescent="0.2">
      <c r="CA618"/>
    </row>
    <row r="619" spans="79:79" x14ac:dyDescent="0.2">
      <c r="CA619"/>
    </row>
    <row r="620" spans="79:79" x14ac:dyDescent="0.2">
      <c r="CA620"/>
    </row>
    <row r="621" spans="79:79" x14ac:dyDescent="0.2">
      <c r="CA621"/>
    </row>
    <row r="622" spans="79:79" x14ac:dyDescent="0.2">
      <c r="CA622"/>
    </row>
    <row r="623" spans="79:79" x14ac:dyDescent="0.2">
      <c r="CA623"/>
    </row>
    <row r="624" spans="79:79" x14ac:dyDescent="0.2">
      <c r="CA624"/>
    </row>
    <row r="625" spans="79:79" x14ac:dyDescent="0.2">
      <c r="CA625"/>
    </row>
    <row r="626" spans="79:79" x14ac:dyDescent="0.2">
      <c r="CA626"/>
    </row>
    <row r="627" spans="79:79" x14ac:dyDescent="0.2">
      <c r="CA627"/>
    </row>
    <row r="628" spans="79:79" x14ac:dyDescent="0.2">
      <c r="CA628"/>
    </row>
    <row r="629" spans="79:79" x14ac:dyDescent="0.2">
      <c r="CA629"/>
    </row>
    <row r="630" spans="79:79" x14ac:dyDescent="0.2">
      <c r="CA630"/>
    </row>
    <row r="631" spans="79:79" x14ac:dyDescent="0.2">
      <c r="CA631"/>
    </row>
    <row r="632" spans="79:79" x14ac:dyDescent="0.2">
      <c r="CA632"/>
    </row>
    <row r="633" spans="79:79" x14ac:dyDescent="0.2">
      <c r="CA633"/>
    </row>
    <row r="634" spans="79:79" x14ac:dyDescent="0.2">
      <c r="CA634"/>
    </row>
    <row r="635" spans="79:79" x14ac:dyDescent="0.2">
      <c r="CA635"/>
    </row>
    <row r="636" spans="79:79" x14ac:dyDescent="0.2">
      <c r="CA636"/>
    </row>
    <row r="637" spans="79:79" x14ac:dyDescent="0.2">
      <c r="CA637"/>
    </row>
    <row r="638" spans="79:79" x14ac:dyDescent="0.2">
      <c r="CA638"/>
    </row>
    <row r="639" spans="79:79" x14ac:dyDescent="0.2">
      <c r="CA639"/>
    </row>
    <row r="640" spans="79:79" x14ac:dyDescent="0.2">
      <c r="CA640"/>
    </row>
    <row r="641" spans="79:79" x14ac:dyDescent="0.2">
      <c r="CA641"/>
    </row>
    <row r="642" spans="79:79" x14ac:dyDescent="0.2">
      <c r="CA642"/>
    </row>
    <row r="643" spans="79:79" x14ac:dyDescent="0.2">
      <c r="CA643"/>
    </row>
    <row r="644" spans="79:79" x14ac:dyDescent="0.2">
      <c r="CA644"/>
    </row>
    <row r="645" spans="79:79" x14ac:dyDescent="0.2">
      <c r="CA645"/>
    </row>
    <row r="646" spans="79:79" x14ac:dyDescent="0.2">
      <c r="CA646"/>
    </row>
    <row r="647" spans="79:79" x14ac:dyDescent="0.2">
      <c r="CA647"/>
    </row>
    <row r="648" spans="79:79" x14ac:dyDescent="0.2">
      <c r="CA648"/>
    </row>
    <row r="649" spans="79:79" x14ac:dyDescent="0.2">
      <c r="CA649"/>
    </row>
    <row r="650" spans="79:79" x14ac:dyDescent="0.2">
      <c r="CA650"/>
    </row>
    <row r="651" spans="79:79" x14ac:dyDescent="0.2">
      <c r="CA651"/>
    </row>
    <row r="652" spans="79:79" x14ac:dyDescent="0.2">
      <c r="CA652"/>
    </row>
    <row r="653" spans="79:79" x14ac:dyDescent="0.2">
      <c r="CA653"/>
    </row>
    <row r="654" spans="79:79" x14ac:dyDescent="0.2">
      <c r="CA654"/>
    </row>
    <row r="655" spans="79:79" x14ac:dyDescent="0.2">
      <c r="CA655"/>
    </row>
    <row r="656" spans="79:79" x14ac:dyDescent="0.2">
      <c r="CA656"/>
    </row>
    <row r="657" spans="79:79" x14ac:dyDescent="0.2">
      <c r="CA657"/>
    </row>
    <row r="658" spans="79:79" x14ac:dyDescent="0.2">
      <c r="CA658"/>
    </row>
    <row r="659" spans="79:79" x14ac:dyDescent="0.2">
      <c r="CA659"/>
    </row>
    <row r="660" spans="79:79" x14ac:dyDescent="0.2">
      <c r="CA660"/>
    </row>
    <row r="661" spans="79:79" x14ac:dyDescent="0.2">
      <c r="CA661"/>
    </row>
    <row r="662" spans="79:79" x14ac:dyDescent="0.2">
      <c r="CA662"/>
    </row>
    <row r="663" spans="79:79" x14ac:dyDescent="0.2">
      <c r="CA663"/>
    </row>
    <row r="664" spans="79:79" x14ac:dyDescent="0.2">
      <c r="CA664"/>
    </row>
    <row r="665" spans="79:79" x14ac:dyDescent="0.2">
      <c r="CA665"/>
    </row>
    <row r="666" spans="79:79" x14ac:dyDescent="0.2">
      <c r="CA666"/>
    </row>
    <row r="667" spans="79:79" x14ac:dyDescent="0.2">
      <c r="CA667"/>
    </row>
    <row r="668" spans="79:79" x14ac:dyDescent="0.2">
      <c r="CA668"/>
    </row>
    <row r="669" spans="79:79" x14ac:dyDescent="0.2">
      <c r="CA669"/>
    </row>
    <row r="670" spans="79:79" x14ac:dyDescent="0.2">
      <c r="CA670"/>
    </row>
    <row r="671" spans="79:79" x14ac:dyDescent="0.2">
      <c r="CA671"/>
    </row>
    <row r="672" spans="79:79" x14ac:dyDescent="0.2">
      <c r="CA672"/>
    </row>
    <row r="673" spans="79:79" x14ac:dyDescent="0.2">
      <c r="CA673"/>
    </row>
    <row r="674" spans="79:79" x14ac:dyDescent="0.2">
      <c r="CA674"/>
    </row>
    <row r="675" spans="79:79" x14ac:dyDescent="0.2">
      <c r="CA675"/>
    </row>
    <row r="676" spans="79:79" x14ac:dyDescent="0.2">
      <c r="CA676"/>
    </row>
    <row r="677" spans="79:79" x14ac:dyDescent="0.2">
      <c r="CA677"/>
    </row>
    <row r="678" spans="79:79" x14ac:dyDescent="0.2">
      <c r="CA678"/>
    </row>
    <row r="679" spans="79:79" x14ac:dyDescent="0.2">
      <c r="CA679"/>
    </row>
    <row r="680" spans="79:79" x14ac:dyDescent="0.2">
      <c r="CA680"/>
    </row>
    <row r="681" spans="79:79" x14ac:dyDescent="0.2">
      <c r="CA681"/>
    </row>
    <row r="682" spans="79:79" x14ac:dyDescent="0.2">
      <c r="CA682"/>
    </row>
    <row r="683" spans="79:79" x14ac:dyDescent="0.2">
      <c r="CA683"/>
    </row>
    <row r="684" spans="79:79" x14ac:dyDescent="0.2">
      <c r="CA684"/>
    </row>
    <row r="685" spans="79:79" x14ac:dyDescent="0.2">
      <c r="CA685"/>
    </row>
    <row r="686" spans="79:79" x14ac:dyDescent="0.2">
      <c r="CA686"/>
    </row>
    <row r="687" spans="79:79" x14ac:dyDescent="0.2">
      <c r="CA687"/>
    </row>
    <row r="688" spans="79:79" x14ac:dyDescent="0.2">
      <c r="CA688"/>
    </row>
    <row r="689" spans="79:79" x14ac:dyDescent="0.2">
      <c r="CA689"/>
    </row>
    <row r="690" spans="79:79" x14ac:dyDescent="0.2">
      <c r="CA690"/>
    </row>
    <row r="691" spans="79:79" x14ac:dyDescent="0.2">
      <c r="CA691"/>
    </row>
    <row r="692" spans="79:79" x14ac:dyDescent="0.2">
      <c r="CA692"/>
    </row>
    <row r="693" spans="79:79" x14ac:dyDescent="0.2">
      <c r="CA693"/>
    </row>
    <row r="694" spans="79:79" x14ac:dyDescent="0.2">
      <c r="CA694"/>
    </row>
    <row r="695" spans="79:79" x14ac:dyDescent="0.2">
      <c r="CA695"/>
    </row>
    <row r="696" spans="79:79" x14ac:dyDescent="0.2">
      <c r="CA696"/>
    </row>
    <row r="697" spans="79:79" x14ac:dyDescent="0.2">
      <c r="CA697"/>
    </row>
    <row r="698" spans="79:79" x14ac:dyDescent="0.2">
      <c r="CA698"/>
    </row>
    <row r="699" spans="79:79" x14ac:dyDescent="0.2">
      <c r="CA699"/>
    </row>
    <row r="700" spans="79:79" x14ac:dyDescent="0.2">
      <c r="CA700"/>
    </row>
    <row r="701" spans="79:79" x14ac:dyDescent="0.2">
      <c r="CA701"/>
    </row>
    <row r="702" spans="79:79" x14ac:dyDescent="0.2">
      <c r="CA702"/>
    </row>
    <row r="703" spans="79:79" x14ac:dyDescent="0.2">
      <c r="CA703"/>
    </row>
    <row r="704" spans="79:79" x14ac:dyDescent="0.2">
      <c r="CA704"/>
    </row>
    <row r="705" spans="79:79" x14ac:dyDescent="0.2">
      <c r="CA705"/>
    </row>
    <row r="706" spans="79:79" x14ac:dyDescent="0.2">
      <c r="CA706"/>
    </row>
    <row r="707" spans="79:79" x14ac:dyDescent="0.2">
      <c r="CA707"/>
    </row>
    <row r="708" spans="79:79" x14ac:dyDescent="0.2">
      <c r="CA708"/>
    </row>
    <row r="709" spans="79:79" x14ac:dyDescent="0.2">
      <c r="CA709"/>
    </row>
    <row r="710" spans="79:79" x14ac:dyDescent="0.2">
      <c r="CA710"/>
    </row>
    <row r="711" spans="79:79" x14ac:dyDescent="0.2">
      <c r="CA711"/>
    </row>
    <row r="712" spans="79:79" x14ac:dyDescent="0.2">
      <c r="CA712"/>
    </row>
    <row r="713" spans="79:79" x14ac:dyDescent="0.2">
      <c r="CA713"/>
    </row>
    <row r="714" spans="79:79" x14ac:dyDescent="0.2">
      <c r="CA714"/>
    </row>
    <row r="715" spans="79:79" x14ac:dyDescent="0.2">
      <c r="CA715"/>
    </row>
    <row r="716" spans="79:79" x14ac:dyDescent="0.2">
      <c r="CA716"/>
    </row>
    <row r="717" spans="79:79" x14ac:dyDescent="0.2">
      <c r="CA717"/>
    </row>
    <row r="718" spans="79:79" x14ac:dyDescent="0.2">
      <c r="CA718"/>
    </row>
    <row r="719" spans="79:79" x14ac:dyDescent="0.2">
      <c r="CA719"/>
    </row>
    <row r="720" spans="79:79" x14ac:dyDescent="0.2">
      <c r="CA720"/>
    </row>
    <row r="721" spans="79:79" x14ac:dyDescent="0.2">
      <c r="CA721"/>
    </row>
    <row r="722" spans="79:79" x14ac:dyDescent="0.2">
      <c r="CA722"/>
    </row>
    <row r="723" spans="79:79" x14ac:dyDescent="0.2">
      <c r="CA723"/>
    </row>
    <row r="724" spans="79:79" x14ac:dyDescent="0.2">
      <c r="CA724"/>
    </row>
    <row r="725" spans="79:79" x14ac:dyDescent="0.2">
      <c r="CA725"/>
    </row>
    <row r="726" spans="79:79" x14ac:dyDescent="0.2">
      <c r="CA726"/>
    </row>
    <row r="727" spans="79:79" x14ac:dyDescent="0.2">
      <c r="CA727"/>
    </row>
    <row r="728" spans="79:79" x14ac:dyDescent="0.2">
      <c r="CA728"/>
    </row>
    <row r="729" spans="79:79" x14ac:dyDescent="0.2">
      <c r="CA729"/>
    </row>
    <row r="730" spans="79:79" x14ac:dyDescent="0.2">
      <c r="CA730"/>
    </row>
    <row r="731" spans="79:79" x14ac:dyDescent="0.2">
      <c r="CA731"/>
    </row>
    <row r="732" spans="79:79" x14ac:dyDescent="0.2">
      <c r="CA732"/>
    </row>
    <row r="733" spans="79:79" x14ac:dyDescent="0.2">
      <c r="CA733"/>
    </row>
    <row r="734" spans="79:79" x14ac:dyDescent="0.2">
      <c r="CA734"/>
    </row>
    <row r="735" spans="79:79" x14ac:dyDescent="0.2">
      <c r="CA735"/>
    </row>
    <row r="736" spans="79:79" x14ac:dyDescent="0.2">
      <c r="CA736"/>
    </row>
    <row r="737" spans="79:79" x14ac:dyDescent="0.2">
      <c r="CA737"/>
    </row>
    <row r="738" spans="79:79" x14ac:dyDescent="0.2">
      <c r="CA738"/>
    </row>
    <row r="739" spans="79:79" x14ac:dyDescent="0.2">
      <c r="CA739"/>
    </row>
    <row r="740" spans="79:79" x14ac:dyDescent="0.2">
      <c r="CA740"/>
    </row>
    <row r="741" spans="79:79" x14ac:dyDescent="0.2">
      <c r="CA741"/>
    </row>
    <row r="742" spans="79:79" x14ac:dyDescent="0.2">
      <c r="CA742"/>
    </row>
    <row r="743" spans="79:79" x14ac:dyDescent="0.2">
      <c r="CA743"/>
    </row>
    <row r="744" spans="79:79" x14ac:dyDescent="0.2">
      <c r="CA744"/>
    </row>
    <row r="745" spans="79:79" x14ac:dyDescent="0.2">
      <c r="CA745"/>
    </row>
    <row r="746" spans="79:79" x14ac:dyDescent="0.2">
      <c r="CA746"/>
    </row>
    <row r="747" spans="79:79" x14ac:dyDescent="0.2">
      <c r="CA747"/>
    </row>
    <row r="748" spans="79:79" x14ac:dyDescent="0.2">
      <c r="CA748"/>
    </row>
    <row r="749" spans="79:79" x14ac:dyDescent="0.2">
      <c r="CA749"/>
    </row>
    <row r="750" spans="79:79" x14ac:dyDescent="0.2">
      <c r="CA750"/>
    </row>
    <row r="751" spans="79:79" x14ac:dyDescent="0.2">
      <c r="CA751"/>
    </row>
    <row r="752" spans="79:79" x14ac:dyDescent="0.2">
      <c r="CA752"/>
    </row>
    <row r="753" spans="79:79" x14ac:dyDescent="0.2">
      <c r="CA753"/>
    </row>
    <row r="754" spans="79:79" x14ac:dyDescent="0.2">
      <c r="CA754"/>
    </row>
    <row r="755" spans="79:79" x14ac:dyDescent="0.2">
      <c r="CA755"/>
    </row>
    <row r="756" spans="79:79" x14ac:dyDescent="0.2">
      <c r="CA756"/>
    </row>
    <row r="757" spans="79:79" x14ac:dyDescent="0.2">
      <c r="CA757"/>
    </row>
    <row r="758" spans="79:79" x14ac:dyDescent="0.2">
      <c r="CA758"/>
    </row>
    <row r="759" spans="79:79" x14ac:dyDescent="0.2">
      <c r="CA759"/>
    </row>
    <row r="760" spans="79:79" x14ac:dyDescent="0.2">
      <c r="CA760"/>
    </row>
    <row r="761" spans="79:79" x14ac:dyDescent="0.2">
      <c r="CA761"/>
    </row>
    <row r="762" spans="79:79" x14ac:dyDescent="0.2">
      <c r="CA762"/>
    </row>
    <row r="763" spans="79:79" x14ac:dyDescent="0.2">
      <c r="CA763"/>
    </row>
    <row r="764" spans="79:79" x14ac:dyDescent="0.2">
      <c r="CA764"/>
    </row>
    <row r="765" spans="79:79" x14ac:dyDescent="0.2">
      <c r="CA765"/>
    </row>
    <row r="766" spans="79:79" x14ac:dyDescent="0.2">
      <c r="CA766"/>
    </row>
    <row r="767" spans="79:79" x14ac:dyDescent="0.2">
      <c r="CA767"/>
    </row>
    <row r="768" spans="79:79" x14ac:dyDescent="0.2">
      <c r="CA768"/>
    </row>
    <row r="769" spans="79:79" x14ac:dyDescent="0.2">
      <c r="CA769"/>
    </row>
    <row r="770" spans="79:79" x14ac:dyDescent="0.2">
      <c r="CA770"/>
    </row>
    <row r="771" spans="79:79" x14ac:dyDescent="0.2">
      <c r="CA771"/>
    </row>
    <row r="772" spans="79:79" x14ac:dyDescent="0.2">
      <c r="CA772"/>
    </row>
    <row r="773" spans="79:79" x14ac:dyDescent="0.2">
      <c r="CA773"/>
    </row>
    <row r="774" spans="79:79" x14ac:dyDescent="0.2">
      <c r="CA774"/>
    </row>
    <row r="775" spans="79:79" x14ac:dyDescent="0.2">
      <c r="CA775"/>
    </row>
    <row r="776" spans="79:79" x14ac:dyDescent="0.2">
      <c r="CA776"/>
    </row>
    <row r="777" spans="79:79" x14ac:dyDescent="0.2">
      <c r="CA777"/>
    </row>
    <row r="778" spans="79:79" x14ac:dyDescent="0.2">
      <c r="CA778"/>
    </row>
    <row r="779" spans="79:79" x14ac:dyDescent="0.2">
      <c r="CA779"/>
    </row>
    <row r="780" spans="79:79" x14ac:dyDescent="0.2">
      <c r="CA780"/>
    </row>
    <row r="781" spans="79:79" x14ac:dyDescent="0.2">
      <c r="CA781"/>
    </row>
    <row r="782" spans="79:79" x14ac:dyDescent="0.2">
      <c r="CA782"/>
    </row>
    <row r="783" spans="79:79" x14ac:dyDescent="0.2">
      <c r="CA783"/>
    </row>
    <row r="784" spans="79:79" x14ac:dyDescent="0.2">
      <c r="CA784"/>
    </row>
    <row r="785" spans="79:79" x14ac:dyDescent="0.2">
      <c r="CA785"/>
    </row>
    <row r="786" spans="79:79" x14ac:dyDescent="0.2">
      <c r="CA786"/>
    </row>
    <row r="787" spans="79:79" x14ac:dyDescent="0.2">
      <c r="CA787"/>
    </row>
    <row r="788" spans="79:79" x14ac:dyDescent="0.2">
      <c r="CA788"/>
    </row>
    <row r="789" spans="79:79" x14ac:dyDescent="0.2">
      <c r="CA789"/>
    </row>
    <row r="790" spans="79:79" x14ac:dyDescent="0.2">
      <c r="CA790"/>
    </row>
    <row r="791" spans="79:79" x14ac:dyDescent="0.2">
      <c r="CA791"/>
    </row>
    <row r="792" spans="79:79" x14ac:dyDescent="0.2">
      <c r="CA792"/>
    </row>
    <row r="793" spans="79:79" x14ac:dyDescent="0.2">
      <c r="CA793"/>
    </row>
    <row r="794" spans="79:79" x14ac:dyDescent="0.2">
      <c r="CA794"/>
    </row>
    <row r="795" spans="79:79" x14ac:dyDescent="0.2">
      <c r="CA795"/>
    </row>
    <row r="796" spans="79:79" x14ac:dyDescent="0.2">
      <c r="CA796"/>
    </row>
    <row r="797" spans="79:79" x14ac:dyDescent="0.2">
      <c r="CA797"/>
    </row>
    <row r="798" spans="79:79" x14ac:dyDescent="0.2">
      <c r="CA798"/>
    </row>
    <row r="799" spans="79:79" x14ac:dyDescent="0.2">
      <c r="CA799"/>
    </row>
    <row r="800" spans="79:79" x14ac:dyDescent="0.2">
      <c r="CA800"/>
    </row>
    <row r="801" spans="79:79" x14ac:dyDescent="0.2">
      <c r="CA801"/>
    </row>
    <row r="802" spans="79:79" x14ac:dyDescent="0.2">
      <c r="CA802"/>
    </row>
    <row r="803" spans="79:79" x14ac:dyDescent="0.2">
      <c r="CA803"/>
    </row>
    <row r="804" spans="79:79" x14ac:dyDescent="0.2">
      <c r="CA804"/>
    </row>
    <row r="805" spans="79:79" x14ac:dyDescent="0.2">
      <c r="CA805"/>
    </row>
    <row r="806" spans="79:79" x14ac:dyDescent="0.2">
      <c r="CA806"/>
    </row>
    <row r="807" spans="79:79" x14ac:dyDescent="0.2">
      <c r="CA807"/>
    </row>
    <row r="808" spans="79:79" x14ac:dyDescent="0.2">
      <c r="CA808"/>
    </row>
    <row r="809" spans="79:79" x14ac:dyDescent="0.2">
      <c r="CA809"/>
    </row>
    <row r="810" spans="79:79" x14ac:dyDescent="0.2">
      <c r="CA810"/>
    </row>
    <row r="811" spans="79:79" x14ac:dyDescent="0.2">
      <c r="CA811"/>
    </row>
    <row r="812" spans="79:79" x14ac:dyDescent="0.2">
      <c r="CA812"/>
    </row>
    <row r="813" spans="79:79" x14ac:dyDescent="0.2">
      <c r="CA813"/>
    </row>
    <row r="814" spans="79:79" x14ac:dyDescent="0.2">
      <c r="CA814"/>
    </row>
    <row r="815" spans="79:79" x14ac:dyDescent="0.2">
      <c r="CA815"/>
    </row>
    <row r="816" spans="79:79" x14ac:dyDescent="0.2">
      <c r="CA816"/>
    </row>
    <row r="817" spans="79:79" x14ac:dyDescent="0.2">
      <c r="CA817"/>
    </row>
    <row r="818" spans="79:79" x14ac:dyDescent="0.2">
      <c r="CA818"/>
    </row>
    <row r="819" spans="79:79" x14ac:dyDescent="0.2">
      <c r="CA819"/>
    </row>
    <row r="820" spans="79:79" x14ac:dyDescent="0.2">
      <c r="CA820"/>
    </row>
    <row r="821" spans="79:79" x14ac:dyDescent="0.2">
      <c r="CA821"/>
    </row>
    <row r="822" spans="79:79" x14ac:dyDescent="0.2">
      <c r="CA822"/>
    </row>
    <row r="823" spans="79:79" x14ac:dyDescent="0.2">
      <c r="CA823"/>
    </row>
    <row r="824" spans="79:79" x14ac:dyDescent="0.2">
      <c r="CA824"/>
    </row>
    <row r="825" spans="79:79" x14ac:dyDescent="0.2">
      <c r="CA825"/>
    </row>
    <row r="826" spans="79:79" x14ac:dyDescent="0.2">
      <c r="CA826"/>
    </row>
    <row r="827" spans="79:79" x14ac:dyDescent="0.2">
      <c r="CA827"/>
    </row>
    <row r="828" spans="79:79" x14ac:dyDescent="0.2">
      <c r="CA828"/>
    </row>
    <row r="829" spans="79:79" x14ac:dyDescent="0.2">
      <c r="CA829"/>
    </row>
    <row r="830" spans="79:79" x14ac:dyDescent="0.2">
      <c r="CA830"/>
    </row>
    <row r="831" spans="79:79" x14ac:dyDescent="0.2">
      <c r="CA831"/>
    </row>
    <row r="832" spans="79:79" x14ac:dyDescent="0.2">
      <c r="CA832"/>
    </row>
    <row r="833" spans="79:79" x14ac:dyDescent="0.2">
      <c r="CA833"/>
    </row>
    <row r="834" spans="79:79" x14ac:dyDescent="0.2">
      <c r="CA834"/>
    </row>
    <row r="835" spans="79:79" x14ac:dyDescent="0.2">
      <c r="CA835"/>
    </row>
    <row r="836" spans="79:79" x14ac:dyDescent="0.2">
      <c r="CA836"/>
    </row>
    <row r="837" spans="79:79" x14ac:dyDescent="0.2">
      <c r="CA837"/>
    </row>
    <row r="838" spans="79:79" x14ac:dyDescent="0.2">
      <c r="CA838"/>
    </row>
    <row r="839" spans="79:79" x14ac:dyDescent="0.2">
      <c r="CA839"/>
    </row>
    <row r="840" spans="79:79" x14ac:dyDescent="0.2">
      <c r="CA840"/>
    </row>
    <row r="841" spans="79:79" x14ac:dyDescent="0.2">
      <c r="CA841"/>
    </row>
    <row r="842" spans="79:79" x14ac:dyDescent="0.2">
      <c r="CA842"/>
    </row>
    <row r="843" spans="79:79" x14ac:dyDescent="0.2">
      <c r="CA843"/>
    </row>
    <row r="844" spans="79:79" x14ac:dyDescent="0.2">
      <c r="CA844"/>
    </row>
    <row r="845" spans="79:79" x14ac:dyDescent="0.2">
      <c r="CA845"/>
    </row>
    <row r="846" spans="79:79" x14ac:dyDescent="0.2">
      <c r="CA846"/>
    </row>
    <row r="847" spans="79:79" x14ac:dyDescent="0.2">
      <c r="CA847"/>
    </row>
    <row r="848" spans="79:79" x14ac:dyDescent="0.2">
      <c r="CA848"/>
    </row>
    <row r="849" spans="79:79" x14ac:dyDescent="0.2">
      <c r="CA849"/>
    </row>
    <row r="850" spans="79:79" x14ac:dyDescent="0.2">
      <c r="CA850"/>
    </row>
    <row r="851" spans="79:79" x14ac:dyDescent="0.2">
      <c r="CA851"/>
    </row>
    <row r="852" spans="79:79" x14ac:dyDescent="0.2">
      <c r="CA852"/>
    </row>
    <row r="853" spans="79:79" x14ac:dyDescent="0.2">
      <c r="CA853"/>
    </row>
    <row r="854" spans="79:79" x14ac:dyDescent="0.2">
      <c r="CA854"/>
    </row>
    <row r="855" spans="79:79" x14ac:dyDescent="0.2">
      <c r="CA855"/>
    </row>
    <row r="856" spans="79:79" x14ac:dyDescent="0.2">
      <c r="CA856"/>
    </row>
    <row r="857" spans="79:79" x14ac:dyDescent="0.2">
      <c r="CA857"/>
    </row>
    <row r="858" spans="79:79" x14ac:dyDescent="0.2">
      <c r="CA858"/>
    </row>
    <row r="859" spans="79:79" x14ac:dyDescent="0.2">
      <c r="CA859"/>
    </row>
    <row r="860" spans="79:79" x14ac:dyDescent="0.2">
      <c r="CA860"/>
    </row>
    <row r="861" spans="79:79" x14ac:dyDescent="0.2">
      <c r="CA861"/>
    </row>
    <row r="862" spans="79:79" x14ac:dyDescent="0.2">
      <c r="CA862"/>
    </row>
    <row r="863" spans="79:79" x14ac:dyDescent="0.2">
      <c r="CA863"/>
    </row>
    <row r="864" spans="79:79" x14ac:dyDescent="0.2">
      <c r="CA864"/>
    </row>
    <row r="865" spans="79:79" x14ac:dyDescent="0.2">
      <c r="CA865"/>
    </row>
    <row r="866" spans="79:79" x14ac:dyDescent="0.2">
      <c r="CA866"/>
    </row>
    <row r="867" spans="79:79" x14ac:dyDescent="0.2">
      <c r="CA867"/>
    </row>
    <row r="868" spans="79:79" x14ac:dyDescent="0.2">
      <c r="CA868"/>
    </row>
    <row r="869" spans="79:79" x14ac:dyDescent="0.2">
      <c r="CA869"/>
    </row>
    <row r="870" spans="79:79" x14ac:dyDescent="0.2">
      <c r="CA870"/>
    </row>
    <row r="871" spans="79:79" x14ac:dyDescent="0.2">
      <c r="CA871"/>
    </row>
    <row r="872" spans="79:79" x14ac:dyDescent="0.2">
      <c r="CA872"/>
    </row>
    <row r="873" spans="79:79" x14ac:dyDescent="0.2">
      <c r="CA873"/>
    </row>
    <row r="874" spans="79:79" x14ac:dyDescent="0.2">
      <c r="CA874"/>
    </row>
    <row r="875" spans="79:79" x14ac:dyDescent="0.2">
      <c r="CA875"/>
    </row>
    <row r="876" spans="79:79" x14ac:dyDescent="0.2">
      <c r="CA876"/>
    </row>
    <row r="877" spans="79:79" x14ac:dyDescent="0.2">
      <c r="CA877"/>
    </row>
    <row r="878" spans="79:79" x14ac:dyDescent="0.2">
      <c r="CA878"/>
    </row>
    <row r="879" spans="79:79" x14ac:dyDescent="0.2">
      <c r="CA879"/>
    </row>
    <row r="880" spans="79:79" x14ac:dyDescent="0.2">
      <c r="CA880"/>
    </row>
    <row r="881" spans="79:79" x14ac:dyDescent="0.2">
      <c r="CA881"/>
    </row>
    <row r="882" spans="79:79" x14ac:dyDescent="0.2">
      <c r="CA882"/>
    </row>
    <row r="883" spans="79:79" x14ac:dyDescent="0.2">
      <c r="CA883"/>
    </row>
    <row r="884" spans="79:79" x14ac:dyDescent="0.2">
      <c r="CA884"/>
    </row>
    <row r="885" spans="79:79" x14ac:dyDescent="0.2">
      <c r="CA885"/>
    </row>
    <row r="886" spans="79:79" x14ac:dyDescent="0.2">
      <c r="CA886"/>
    </row>
    <row r="887" spans="79:79" x14ac:dyDescent="0.2">
      <c r="CA887"/>
    </row>
    <row r="888" spans="79:79" x14ac:dyDescent="0.2">
      <c r="CA888"/>
    </row>
    <row r="889" spans="79:79" x14ac:dyDescent="0.2">
      <c r="CA889"/>
    </row>
    <row r="890" spans="79:79" x14ac:dyDescent="0.2">
      <c r="CA890"/>
    </row>
    <row r="891" spans="79:79" x14ac:dyDescent="0.2">
      <c r="CA891"/>
    </row>
    <row r="892" spans="79:79" x14ac:dyDescent="0.2">
      <c r="CA892"/>
    </row>
    <row r="893" spans="79:79" x14ac:dyDescent="0.2">
      <c r="CA893"/>
    </row>
    <row r="894" spans="79:79" x14ac:dyDescent="0.2">
      <c r="CA894"/>
    </row>
    <row r="895" spans="79:79" x14ac:dyDescent="0.2">
      <c r="CA895"/>
    </row>
    <row r="896" spans="79:79" x14ac:dyDescent="0.2">
      <c r="CA896"/>
    </row>
    <row r="897" spans="79:79" x14ac:dyDescent="0.2">
      <c r="CA897"/>
    </row>
    <row r="898" spans="79:79" x14ac:dyDescent="0.2">
      <c r="CA898"/>
    </row>
    <row r="899" spans="79:79" x14ac:dyDescent="0.2">
      <c r="CA899"/>
    </row>
    <row r="900" spans="79:79" x14ac:dyDescent="0.2">
      <c r="CA900"/>
    </row>
    <row r="901" spans="79:79" x14ac:dyDescent="0.2">
      <c r="CA901"/>
    </row>
    <row r="902" spans="79:79" x14ac:dyDescent="0.2">
      <c r="CA902"/>
    </row>
    <row r="903" spans="79:79" x14ac:dyDescent="0.2">
      <c r="CA903"/>
    </row>
    <row r="904" spans="79:79" x14ac:dyDescent="0.2">
      <c r="CA904"/>
    </row>
    <row r="905" spans="79:79" x14ac:dyDescent="0.2">
      <c r="CA905"/>
    </row>
    <row r="906" spans="79:79" x14ac:dyDescent="0.2">
      <c r="CA906"/>
    </row>
    <row r="907" spans="79:79" x14ac:dyDescent="0.2">
      <c r="CA907"/>
    </row>
    <row r="908" spans="79:79" x14ac:dyDescent="0.2">
      <c r="CA908"/>
    </row>
    <row r="909" spans="79:79" x14ac:dyDescent="0.2">
      <c r="CA909"/>
    </row>
    <row r="910" spans="79:79" x14ac:dyDescent="0.2">
      <c r="CA910"/>
    </row>
    <row r="911" spans="79:79" x14ac:dyDescent="0.2">
      <c r="CA911"/>
    </row>
    <row r="912" spans="79:79" x14ac:dyDescent="0.2">
      <c r="CA912"/>
    </row>
    <row r="913" spans="79:79" x14ac:dyDescent="0.2">
      <c r="CA913"/>
    </row>
    <row r="914" spans="79:79" x14ac:dyDescent="0.2">
      <c r="CA914"/>
    </row>
    <row r="915" spans="79:79" x14ac:dyDescent="0.2">
      <c r="CA915"/>
    </row>
    <row r="916" spans="79:79" x14ac:dyDescent="0.2">
      <c r="CA916"/>
    </row>
    <row r="917" spans="79:79" x14ac:dyDescent="0.2">
      <c r="CA917"/>
    </row>
    <row r="918" spans="79:79" x14ac:dyDescent="0.2">
      <c r="CA918"/>
    </row>
    <row r="919" spans="79:79" x14ac:dyDescent="0.2">
      <c r="CA919"/>
    </row>
    <row r="920" spans="79:79" x14ac:dyDescent="0.2">
      <c r="CA920"/>
    </row>
    <row r="921" spans="79:79" x14ac:dyDescent="0.2">
      <c r="CA921"/>
    </row>
    <row r="922" spans="79:79" x14ac:dyDescent="0.2">
      <c r="CA922"/>
    </row>
    <row r="923" spans="79:79" x14ac:dyDescent="0.2">
      <c r="CA923"/>
    </row>
    <row r="924" spans="79:79" x14ac:dyDescent="0.2">
      <c r="CA924"/>
    </row>
    <row r="925" spans="79:79" x14ac:dyDescent="0.2">
      <c r="CA925"/>
    </row>
    <row r="926" spans="79:79" x14ac:dyDescent="0.2">
      <c r="CA926"/>
    </row>
    <row r="927" spans="79:79" x14ac:dyDescent="0.2">
      <c r="CA927"/>
    </row>
    <row r="928" spans="79:79" x14ac:dyDescent="0.2">
      <c r="CA928"/>
    </row>
    <row r="929" spans="79:79" x14ac:dyDescent="0.2">
      <c r="CA929"/>
    </row>
    <row r="930" spans="79:79" x14ac:dyDescent="0.2">
      <c r="CA930"/>
    </row>
    <row r="931" spans="79:79" x14ac:dyDescent="0.2">
      <c r="CA931"/>
    </row>
    <row r="932" spans="79:79" x14ac:dyDescent="0.2">
      <c r="CA932"/>
    </row>
    <row r="933" spans="79:79" x14ac:dyDescent="0.2">
      <c r="CA933"/>
    </row>
    <row r="934" spans="79:79" x14ac:dyDescent="0.2">
      <c r="CA934"/>
    </row>
    <row r="935" spans="79:79" x14ac:dyDescent="0.2">
      <c r="CA935"/>
    </row>
    <row r="936" spans="79:79" x14ac:dyDescent="0.2">
      <c r="CA936"/>
    </row>
    <row r="937" spans="79:79" x14ac:dyDescent="0.2">
      <c r="CA937"/>
    </row>
    <row r="938" spans="79:79" x14ac:dyDescent="0.2">
      <c r="CA938"/>
    </row>
    <row r="939" spans="79:79" x14ac:dyDescent="0.2">
      <c r="CA939"/>
    </row>
    <row r="940" spans="79:79" x14ac:dyDescent="0.2">
      <c r="CA940"/>
    </row>
    <row r="941" spans="79:79" x14ac:dyDescent="0.2">
      <c r="CA941"/>
    </row>
    <row r="942" spans="79:79" x14ac:dyDescent="0.2">
      <c r="CA942"/>
    </row>
    <row r="943" spans="79:79" x14ac:dyDescent="0.2">
      <c r="CA943"/>
    </row>
    <row r="944" spans="79:79" x14ac:dyDescent="0.2">
      <c r="CA944"/>
    </row>
    <row r="945" spans="79:79" x14ac:dyDescent="0.2">
      <c r="CA945"/>
    </row>
    <row r="946" spans="79:79" x14ac:dyDescent="0.2">
      <c r="CA946"/>
    </row>
    <row r="947" spans="79:79" x14ac:dyDescent="0.2">
      <c r="CA947"/>
    </row>
    <row r="948" spans="79:79" x14ac:dyDescent="0.2">
      <c r="CA948"/>
    </row>
    <row r="949" spans="79:79" x14ac:dyDescent="0.2">
      <c r="CA949"/>
    </row>
    <row r="950" spans="79:79" x14ac:dyDescent="0.2">
      <c r="CA950"/>
    </row>
    <row r="951" spans="79:79" x14ac:dyDescent="0.2">
      <c r="CA951"/>
    </row>
    <row r="952" spans="79:79" x14ac:dyDescent="0.2">
      <c r="CA952"/>
    </row>
    <row r="953" spans="79:79" x14ac:dyDescent="0.2">
      <c r="CA953"/>
    </row>
    <row r="954" spans="79:79" x14ac:dyDescent="0.2">
      <c r="CA954"/>
    </row>
    <row r="955" spans="79:79" x14ac:dyDescent="0.2">
      <c r="CA955"/>
    </row>
    <row r="956" spans="79:79" x14ac:dyDescent="0.2">
      <c r="CA956"/>
    </row>
    <row r="957" spans="79:79" x14ac:dyDescent="0.2">
      <c r="CA957"/>
    </row>
    <row r="958" spans="79:79" x14ac:dyDescent="0.2">
      <c r="CA958"/>
    </row>
    <row r="959" spans="79:79" x14ac:dyDescent="0.2">
      <c r="CA959"/>
    </row>
    <row r="960" spans="79:79" x14ac:dyDescent="0.2">
      <c r="CA960"/>
    </row>
    <row r="961" spans="79:79" x14ac:dyDescent="0.2">
      <c r="CA961"/>
    </row>
    <row r="962" spans="79:79" x14ac:dyDescent="0.2">
      <c r="CA962"/>
    </row>
    <row r="963" spans="79:79" x14ac:dyDescent="0.2">
      <c r="CA963"/>
    </row>
    <row r="964" spans="79:79" x14ac:dyDescent="0.2">
      <c r="CA964"/>
    </row>
    <row r="965" spans="79:79" x14ac:dyDescent="0.2">
      <c r="CA965"/>
    </row>
    <row r="966" spans="79:79" x14ac:dyDescent="0.2">
      <c r="CA966"/>
    </row>
    <row r="967" spans="79:79" x14ac:dyDescent="0.2">
      <c r="CA967"/>
    </row>
    <row r="968" spans="79:79" x14ac:dyDescent="0.2">
      <c r="CA968"/>
    </row>
    <row r="969" spans="79:79" x14ac:dyDescent="0.2">
      <c r="CA969"/>
    </row>
    <row r="970" spans="79:79" x14ac:dyDescent="0.2">
      <c r="CA970"/>
    </row>
    <row r="971" spans="79:79" x14ac:dyDescent="0.2">
      <c r="CA971"/>
    </row>
    <row r="972" spans="79:79" x14ac:dyDescent="0.2">
      <c r="CA972"/>
    </row>
    <row r="973" spans="79:79" x14ac:dyDescent="0.2">
      <c r="CA973"/>
    </row>
    <row r="974" spans="79:79" x14ac:dyDescent="0.2">
      <c r="CA974"/>
    </row>
    <row r="975" spans="79:79" x14ac:dyDescent="0.2">
      <c r="CA975"/>
    </row>
    <row r="976" spans="79:79" x14ac:dyDescent="0.2">
      <c r="CA976"/>
    </row>
    <row r="977" spans="79:79" x14ac:dyDescent="0.2">
      <c r="CA977"/>
    </row>
    <row r="978" spans="79:79" x14ac:dyDescent="0.2">
      <c r="CA978"/>
    </row>
    <row r="979" spans="79:79" x14ac:dyDescent="0.2">
      <c r="CA979"/>
    </row>
    <row r="980" spans="79:79" x14ac:dyDescent="0.2">
      <c r="CA980"/>
    </row>
    <row r="981" spans="79:79" x14ac:dyDescent="0.2">
      <c r="CA981"/>
    </row>
    <row r="982" spans="79:79" x14ac:dyDescent="0.2">
      <c r="CA982"/>
    </row>
    <row r="983" spans="79:79" x14ac:dyDescent="0.2">
      <c r="CA983"/>
    </row>
    <row r="984" spans="79:79" x14ac:dyDescent="0.2">
      <c r="CA984"/>
    </row>
    <row r="985" spans="79:79" x14ac:dyDescent="0.2">
      <c r="CA985"/>
    </row>
    <row r="986" spans="79:79" x14ac:dyDescent="0.2">
      <c r="CA986"/>
    </row>
    <row r="987" spans="79:79" x14ac:dyDescent="0.2">
      <c r="CA987"/>
    </row>
    <row r="988" spans="79:79" x14ac:dyDescent="0.2">
      <c r="CA988"/>
    </row>
    <row r="989" spans="79:79" x14ac:dyDescent="0.2">
      <c r="CA989"/>
    </row>
    <row r="990" spans="79:79" x14ac:dyDescent="0.2">
      <c r="CA990"/>
    </row>
    <row r="991" spans="79:79" x14ac:dyDescent="0.2">
      <c r="CA991"/>
    </row>
    <row r="992" spans="79:79" x14ac:dyDescent="0.2">
      <c r="CA992"/>
    </row>
    <row r="993" spans="79:79" x14ac:dyDescent="0.2">
      <c r="CA993"/>
    </row>
    <row r="994" spans="79:79" x14ac:dyDescent="0.2">
      <c r="CA994"/>
    </row>
    <row r="995" spans="79:79" x14ac:dyDescent="0.2">
      <c r="CA995"/>
    </row>
    <row r="996" spans="79:79" x14ac:dyDescent="0.2">
      <c r="CA996"/>
    </row>
    <row r="997" spans="79:79" x14ac:dyDescent="0.2">
      <c r="CA997"/>
    </row>
    <row r="998" spans="79:79" x14ac:dyDescent="0.2">
      <c r="CA998"/>
    </row>
    <row r="999" spans="79:79" x14ac:dyDescent="0.2">
      <c r="CA999"/>
    </row>
    <row r="1000" spans="79:79" x14ac:dyDescent="0.2">
      <c r="CA1000"/>
    </row>
    <row r="1001" spans="79:79" x14ac:dyDescent="0.2">
      <c r="CA1001"/>
    </row>
    <row r="1002" spans="79:79" x14ac:dyDescent="0.2">
      <c r="CA1002"/>
    </row>
    <row r="1003" spans="79:79" x14ac:dyDescent="0.2">
      <c r="CA1003"/>
    </row>
    <row r="1004" spans="79:79" x14ac:dyDescent="0.2">
      <c r="CA1004"/>
    </row>
    <row r="1005" spans="79:79" x14ac:dyDescent="0.2">
      <c r="CA1005"/>
    </row>
    <row r="1006" spans="79:79" x14ac:dyDescent="0.2">
      <c r="CA1006"/>
    </row>
    <row r="1007" spans="79:79" x14ac:dyDescent="0.2">
      <c r="CA1007"/>
    </row>
    <row r="1008" spans="79:79" x14ac:dyDescent="0.2">
      <c r="CA1008"/>
    </row>
    <row r="1009" spans="79:79" x14ac:dyDescent="0.2">
      <c r="CA1009"/>
    </row>
    <row r="1010" spans="79:79" x14ac:dyDescent="0.2">
      <c r="CA1010"/>
    </row>
    <row r="1011" spans="79:79" x14ac:dyDescent="0.2">
      <c r="CA1011"/>
    </row>
    <row r="1012" spans="79:79" x14ac:dyDescent="0.2">
      <c r="CA1012"/>
    </row>
    <row r="1013" spans="79:79" x14ac:dyDescent="0.2">
      <c r="CA1013"/>
    </row>
    <row r="1014" spans="79:79" x14ac:dyDescent="0.2">
      <c r="CA1014"/>
    </row>
    <row r="1015" spans="79:79" x14ac:dyDescent="0.2">
      <c r="CA1015"/>
    </row>
    <row r="1016" spans="79:79" x14ac:dyDescent="0.2">
      <c r="CA1016"/>
    </row>
    <row r="1017" spans="79:79" x14ac:dyDescent="0.2">
      <c r="CA1017"/>
    </row>
    <row r="1018" spans="79:79" x14ac:dyDescent="0.2">
      <c r="CA1018"/>
    </row>
    <row r="1019" spans="79:79" x14ac:dyDescent="0.2">
      <c r="CA1019"/>
    </row>
    <row r="1020" spans="79:79" x14ac:dyDescent="0.2">
      <c r="CA1020"/>
    </row>
    <row r="1021" spans="79:79" x14ac:dyDescent="0.2">
      <c r="CA1021"/>
    </row>
    <row r="1022" spans="79:79" x14ac:dyDescent="0.2">
      <c r="CA1022"/>
    </row>
    <row r="1023" spans="79:79" x14ac:dyDescent="0.2">
      <c r="CA1023"/>
    </row>
    <row r="1024" spans="79:79" x14ac:dyDescent="0.2">
      <c r="CA1024"/>
    </row>
    <row r="1025" spans="79:79" x14ac:dyDescent="0.2">
      <c r="CA1025"/>
    </row>
    <row r="1026" spans="79:79" x14ac:dyDescent="0.2">
      <c r="CA1026"/>
    </row>
    <row r="1027" spans="79:79" x14ac:dyDescent="0.2">
      <c r="CA1027"/>
    </row>
    <row r="1028" spans="79:79" x14ac:dyDescent="0.2">
      <c r="CA1028"/>
    </row>
    <row r="1029" spans="79:79" x14ac:dyDescent="0.2">
      <c r="CA1029"/>
    </row>
    <row r="1030" spans="79:79" x14ac:dyDescent="0.2">
      <c r="CA1030"/>
    </row>
    <row r="1031" spans="79:79" x14ac:dyDescent="0.2">
      <c r="CA1031"/>
    </row>
    <row r="1032" spans="79:79" x14ac:dyDescent="0.2">
      <c r="CA1032"/>
    </row>
    <row r="1033" spans="79:79" x14ac:dyDescent="0.2">
      <c r="CA1033"/>
    </row>
    <row r="1034" spans="79:79" x14ac:dyDescent="0.2">
      <c r="CA1034"/>
    </row>
    <row r="1035" spans="79:79" x14ac:dyDescent="0.2">
      <c r="CA1035"/>
    </row>
    <row r="1036" spans="79:79" x14ac:dyDescent="0.2">
      <c r="CA1036"/>
    </row>
    <row r="1037" spans="79:79" x14ac:dyDescent="0.2">
      <c r="CA1037"/>
    </row>
    <row r="1038" spans="79:79" x14ac:dyDescent="0.2">
      <c r="CA1038"/>
    </row>
    <row r="1039" spans="79:79" x14ac:dyDescent="0.2">
      <c r="CA1039"/>
    </row>
    <row r="1040" spans="79:79" x14ac:dyDescent="0.2">
      <c r="CA1040"/>
    </row>
    <row r="1041" spans="79:79" x14ac:dyDescent="0.2">
      <c r="CA1041"/>
    </row>
    <row r="1042" spans="79:79" x14ac:dyDescent="0.2">
      <c r="CA1042"/>
    </row>
    <row r="1043" spans="79:79" x14ac:dyDescent="0.2">
      <c r="CA1043"/>
    </row>
    <row r="1044" spans="79:79" x14ac:dyDescent="0.2">
      <c r="CA1044"/>
    </row>
    <row r="1045" spans="79:79" x14ac:dyDescent="0.2">
      <c r="CA1045"/>
    </row>
    <row r="1046" spans="79:79" x14ac:dyDescent="0.2">
      <c r="CA1046"/>
    </row>
    <row r="1047" spans="79:79" x14ac:dyDescent="0.2">
      <c r="CA1047"/>
    </row>
    <row r="1048" spans="79:79" x14ac:dyDescent="0.2">
      <c r="CA1048"/>
    </row>
    <row r="1049" spans="79:79" x14ac:dyDescent="0.2">
      <c r="CA1049"/>
    </row>
    <row r="1050" spans="79:79" x14ac:dyDescent="0.2">
      <c r="CA1050"/>
    </row>
    <row r="1051" spans="79:79" x14ac:dyDescent="0.2">
      <c r="CA1051"/>
    </row>
    <row r="1052" spans="79:79" x14ac:dyDescent="0.2">
      <c r="CA1052"/>
    </row>
    <row r="1053" spans="79:79" x14ac:dyDescent="0.2">
      <c r="CA1053"/>
    </row>
    <row r="1054" spans="79:79" x14ac:dyDescent="0.2">
      <c r="CA1054"/>
    </row>
    <row r="1055" spans="79:79" x14ac:dyDescent="0.2">
      <c r="CA1055"/>
    </row>
    <row r="1056" spans="79:79" x14ac:dyDescent="0.2">
      <c r="CA1056"/>
    </row>
    <row r="1057" spans="79:79" x14ac:dyDescent="0.2">
      <c r="CA1057"/>
    </row>
    <row r="1058" spans="79:79" x14ac:dyDescent="0.2">
      <c r="CA1058"/>
    </row>
    <row r="1059" spans="79:79" x14ac:dyDescent="0.2">
      <c r="CA1059"/>
    </row>
    <row r="1060" spans="79:79" x14ac:dyDescent="0.2">
      <c r="CA1060"/>
    </row>
    <row r="1061" spans="79:79" x14ac:dyDescent="0.2">
      <c r="CA1061"/>
    </row>
    <row r="1062" spans="79:79" x14ac:dyDescent="0.2">
      <c r="CA1062"/>
    </row>
    <row r="1063" spans="79:79" x14ac:dyDescent="0.2">
      <c r="CA1063"/>
    </row>
    <row r="1064" spans="79:79" x14ac:dyDescent="0.2">
      <c r="CA1064"/>
    </row>
    <row r="1065" spans="79:79" x14ac:dyDescent="0.2">
      <c r="CA1065"/>
    </row>
    <row r="1066" spans="79:79" x14ac:dyDescent="0.2">
      <c r="CA1066"/>
    </row>
    <row r="1067" spans="79:79" x14ac:dyDescent="0.2">
      <c r="CA1067"/>
    </row>
    <row r="1068" spans="79:79" x14ac:dyDescent="0.2">
      <c r="CA1068"/>
    </row>
    <row r="1069" spans="79:79" x14ac:dyDescent="0.2">
      <c r="CA1069"/>
    </row>
    <row r="1070" spans="79:79" x14ac:dyDescent="0.2">
      <c r="CA1070"/>
    </row>
    <row r="1071" spans="79:79" x14ac:dyDescent="0.2">
      <c r="CA1071"/>
    </row>
    <row r="1072" spans="79:79" x14ac:dyDescent="0.2">
      <c r="CA1072"/>
    </row>
    <row r="1073" spans="79:79" x14ac:dyDescent="0.2">
      <c r="CA1073"/>
    </row>
    <row r="1074" spans="79:79" x14ac:dyDescent="0.2">
      <c r="CA1074"/>
    </row>
    <row r="1075" spans="79:79" x14ac:dyDescent="0.2">
      <c r="CA1075"/>
    </row>
    <row r="1076" spans="79:79" x14ac:dyDescent="0.2">
      <c r="CA1076"/>
    </row>
    <row r="1077" spans="79:79" x14ac:dyDescent="0.2">
      <c r="CA1077"/>
    </row>
    <row r="1078" spans="79:79" x14ac:dyDescent="0.2">
      <c r="CA1078"/>
    </row>
    <row r="1079" spans="79:79" x14ac:dyDescent="0.2">
      <c r="CA1079"/>
    </row>
    <row r="1080" spans="79:79" x14ac:dyDescent="0.2">
      <c r="CA1080"/>
    </row>
    <row r="1081" spans="79:79" x14ac:dyDescent="0.2">
      <c r="CA1081"/>
    </row>
    <row r="1082" spans="79:79" x14ac:dyDescent="0.2">
      <c r="CA1082"/>
    </row>
    <row r="1083" spans="79:79" x14ac:dyDescent="0.2">
      <c r="CA1083"/>
    </row>
    <row r="1084" spans="79:79" x14ac:dyDescent="0.2">
      <c r="CA1084"/>
    </row>
    <row r="1085" spans="79:79" x14ac:dyDescent="0.2">
      <c r="CA1085"/>
    </row>
    <row r="1086" spans="79:79" x14ac:dyDescent="0.2">
      <c r="CA1086"/>
    </row>
    <row r="1087" spans="79:79" x14ac:dyDescent="0.2">
      <c r="CA1087"/>
    </row>
    <row r="1088" spans="79:79" x14ac:dyDescent="0.2">
      <c r="CA1088"/>
    </row>
    <row r="1089" spans="79:79" x14ac:dyDescent="0.2">
      <c r="CA1089"/>
    </row>
    <row r="1090" spans="79:79" x14ac:dyDescent="0.2">
      <c r="CA1090"/>
    </row>
    <row r="1091" spans="79:79" x14ac:dyDescent="0.2">
      <c r="CA1091"/>
    </row>
    <row r="1092" spans="79:79" x14ac:dyDescent="0.2">
      <c r="CA1092"/>
    </row>
    <row r="1093" spans="79:79" x14ac:dyDescent="0.2">
      <c r="CA1093"/>
    </row>
    <row r="1094" spans="79:79" x14ac:dyDescent="0.2">
      <c r="CA1094"/>
    </row>
    <row r="1095" spans="79:79" x14ac:dyDescent="0.2">
      <c r="CA1095"/>
    </row>
    <row r="1096" spans="79:79" x14ac:dyDescent="0.2">
      <c r="CA1096"/>
    </row>
    <row r="1097" spans="79:79" x14ac:dyDescent="0.2">
      <c r="CA1097"/>
    </row>
    <row r="1098" spans="79:79" x14ac:dyDescent="0.2">
      <c r="CA1098"/>
    </row>
    <row r="1099" spans="79:79" x14ac:dyDescent="0.2">
      <c r="CA1099"/>
    </row>
    <row r="1100" spans="79:79" x14ac:dyDescent="0.2">
      <c r="CA1100"/>
    </row>
    <row r="1101" spans="79:79" x14ac:dyDescent="0.2">
      <c r="CA1101"/>
    </row>
    <row r="1102" spans="79:79" x14ac:dyDescent="0.2">
      <c r="CA1102"/>
    </row>
    <row r="1103" spans="79:79" x14ac:dyDescent="0.2">
      <c r="CA1103"/>
    </row>
    <row r="1104" spans="79:79" x14ac:dyDescent="0.2">
      <c r="CA1104"/>
    </row>
    <row r="1105" spans="79:79" x14ac:dyDescent="0.2">
      <c r="CA1105"/>
    </row>
    <row r="1106" spans="79:79" x14ac:dyDescent="0.2">
      <c r="CA1106"/>
    </row>
    <row r="1107" spans="79:79" x14ac:dyDescent="0.2">
      <c r="CA1107"/>
    </row>
    <row r="1108" spans="79:79" x14ac:dyDescent="0.2">
      <c r="CA1108"/>
    </row>
    <row r="1109" spans="79:79" x14ac:dyDescent="0.2">
      <c r="CA1109"/>
    </row>
    <row r="1110" spans="79:79" x14ac:dyDescent="0.2">
      <c r="CA1110"/>
    </row>
    <row r="1111" spans="79:79" x14ac:dyDescent="0.2">
      <c r="CA1111"/>
    </row>
    <row r="1112" spans="79:79" x14ac:dyDescent="0.2">
      <c r="CA1112"/>
    </row>
    <row r="1113" spans="79:79" x14ac:dyDescent="0.2">
      <c r="CA1113"/>
    </row>
    <row r="1114" spans="79:79" x14ac:dyDescent="0.2">
      <c r="CA1114"/>
    </row>
    <row r="1115" spans="79:79" x14ac:dyDescent="0.2">
      <c r="CA1115"/>
    </row>
    <row r="1116" spans="79:79" x14ac:dyDescent="0.2">
      <c r="CA1116"/>
    </row>
    <row r="1117" spans="79:79" x14ac:dyDescent="0.2">
      <c r="CA1117"/>
    </row>
    <row r="1118" spans="79:79" x14ac:dyDescent="0.2">
      <c r="CA1118"/>
    </row>
    <row r="1119" spans="79:79" x14ac:dyDescent="0.2">
      <c r="CA1119"/>
    </row>
    <row r="1120" spans="79:79" x14ac:dyDescent="0.2">
      <c r="CA1120"/>
    </row>
    <row r="1121" spans="79:79" x14ac:dyDescent="0.2">
      <c r="CA1121"/>
    </row>
    <row r="1122" spans="79:79" x14ac:dyDescent="0.2">
      <c r="CA1122"/>
    </row>
    <row r="1123" spans="79:79" x14ac:dyDescent="0.2">
      <c r="CA1123"/>
    </row>
    <row r="1124" spans="79:79" x14ac:dyDescent="0.2">
      <c r="CA1124"/>
    </row>
    <row r="1125" spans="79:79" x14ac:dyDescent="0.2">
      <c r="CA1125"/>
    </row>
    <row r="1126" spans="79:79" x14ac:dyDescent="0.2">
      <c r="CA1126"/>
    </row>
    <row r="1127" spans="79:79" x14ac:dyDescent="0.2">
      <c r="CA1127"/>
    </row>
    <row r="1128" spans="79:79" x14ac:dyDescent="0.2">
      <c r="CA1128"/>
    </row>
    <row r="1129" spans="79:79" x14ac:dyDescent="0.2">
      <c r="CA1129"/>
    </row>
    <row r="1130" spans="79:79" x14ac:dyDescent="0.2">
      <c r="CA1130"/>
    </row>
    <row r="1131" spans="79:79" x14ac:dyDescent="0.2">
      <c r="CA1131"/>
    </row>
    <row r="1132" spans="79:79" x14ac:dyDescent="0.2">
      <c r="CA1132"/>
    </row>
    <row r="1133" spans="79:79" x14ac:dyDescent="0.2">
      <c r="CA1133"/>
    </row>
    <row r="1134" spans="79:79" x14ac:dyDescent="0.2">
      <c r="CA1134"/>
    </row>
    <row r="1135" spans="79:79" x14ac:dyDescent="0.2">
      <c r="CA1135"/>
    </row>
    <row r="1136" spans="79:79" x14ac:dyDescent="0.2">
      <c r="CA1136"/>
    </row>
    <row r="1137" spans="79:79" x14ac:dyDescent="0.2">
      <c r="CA1137"/>
    </row>
    <row r="1138" spans="79:79" x14ac:dyDescent="0.2">
      <c r="CA1138"/>
    </row>
    <row r="1139" spans="79:79" x14ac:dyDescent="0.2">
      <c r="CA1139"/>
    </row>
    <row r="1140" spans="79:79" x14ac:dyDescent="0.2">
      <c r="CA1140"/>
    </row>
    <row r="1141" spans="79:79" x14ac:dyDescent="0.2">
      <c r="CA1141"/>
    </row>
    <row r="1142" spans="79:79" x14ac:dyDescent="0.2">
      <c r="CA1142"/>
    </row>
    <row r="1143" spans="79:79" x14ac:dyDescent="0.2">
      <c r="CA1143"/>
    </row>
    <row r="1144" spans="79:79" x14ac:dyDescent="0.2">
      <c r="CA1144"/>
    </row>
    <row r="1145" spans="79:79" x14ac:dyDescent="0.2">
      <c r="CA1145"/>
    </row>
    <row r="1146" spans="79:79" x14ac:dyDescent="0.2">
      <c r="CA1146"/>
    </row>
    <row r="1147" spans="79:79" x14ac:dyDescent="0.2">
      <c r="CA1147"/>
    </row>
    <row r="1148" spans="79:79" x14ac:dyDescent="0.2">
      <c r="CA1148"/>
    </row>
    <row r="1149" spans="79:79" x14ac:dyDescent="0.2">
      <c r="CA1149"/>
    </row>
    <row r="1150" spans="79:79" x14ac:dyDescent="0.2">
      <c r="CA1150"/>
    </row>
    <row r="1151" spans="79:79" x14ac:dyDescent="0.2">
      <c r="CA1151"/>
    </row>
    <row r="1152" spans="79:79" x14ac:dyDescent="0.2">
      <c r="CA1152"/>
    </row>
    <row r="1153" spans="79:79" x14ac:dyDescent="0.2">
      <c r="CA1153"/>
    </row>
    <row r="1154" spans="79:79" x14ac:dyDescent="0.2">
      <c r="CA1154"/>
    </row>
    <row r="1155" spans="79:79" x14ac:dyDescent="0.2">
      <c r="CA1155"/>
    </row>
    <row r="1156" spans="79:79" x14ac:dyDescent="0.2">
      <c r="CA1156"/>
    </row>
    <row r="1157" spans="79:79" x14ac:dyDescent="0.2">
      <c r="CA1157"/>
    </row>
    <row r="1158" spans="79:79" x14ac:dyDescent="0.2">
      <c r="CA1158"/>
    </row>
    <row r="1159" spans="79:79" x14ac:dyDescent="0.2">
      <c r="CA1159"/>
    </row>
    <row r="1160" spans="79:79" x14ac:dyDescent="0.2">
      <c r="CA1160"/>
    </row>
    <row r="1161" spans="79:79" x14ac:dyDescent="0.2">
      <c r="CA1161"/>
    </row>
    <row r="1162" spans="79:79" x14ac:dyDescent="0.2">
      <c r="CA1162"/>
    </row>
    <row r="1163" spans="79:79" x14ac:dyDescent="0.2">
      <c r="CA1163"/>
    </row>
    <row r="1164" spans="79:79" x14ac:dyDescent="0.2">
      <c r="CA1164"/>
    </row>
    <row r="1165" spans="79:79" x14ac:dyDescent="0.2">
      <c r="CA1165"/>
    </row>
    <row r="1166" spans="79:79" x14ac:dyDescent="0.2">
      <c r="CA1166"/>
    </row>
    <row r="1167" spans="79:79" x14ac:dyDescent="0.2">
      <c r="CA1167"/>
    </row>
    <row r="1168" spans="79:79" x14ac:dyDescent="0.2">
      <c r="CA1168"/>
    </row>
    <row r="1169" spans="79:79" x14ac:dyDescent="0.2">
      <c r="CA1169"/>
    </row>
    <row r="1170" spans="79:79" x14ac:dyDescent="0.2">
      <c r="CA1170"/>
    </row>
    <row r="1171" spans="79:79" x14ac:dyDescent="0.2">
      <c r="CA1171"/>
    </row>
    <row r="1172" spans="79:79" x14ac:dyDescent="0.2">
      <c r="CA1172"/>
    </row>
    <row r="1173" spans="79:79" x14ac:dyDescent="0.2">
      <c r="CA1173"/>
    </row>
    <row r="1174" spans="79:79" x14ac:dyDescent="0.2">
      <c r="CA1174"/>
    </row>
    <row r="1175" spans="79:79" x14ac:dyDescent="0.2">
      <c r="CA1175"/>
    </row>
    <row r="1176" spans="79:79" x14ac:dyDescent="0.2">
      <c r="CA1176"/>
    </row>
    <row r="1177" spans="79:79" x14ac:dyDescent="0.2">
      <c r="CA1177"/>
    </row>
    <row r="1178" spans="79:79" x14ac:dyDescent="0.2">
      <c r="CA1178"/>
    </row>
    <row r="1179" spans="79:79" x14ac:dyDescent="0.2">
      <c r="CA1179"/>
    </row>
    <row r="1180" spans="79:79" x14ac:dyDescent="0.2">
      <c r="CA1180"/>
    </row>
    <row r="1181" spans="79:79" x14ac:dyDescent="0.2">
      <c r="CA1181"/>
    </row>
    <row r="1182" spans="79:79" x14ac:dyDescent="0.2">
      <c r="CA1182"/>
    </row>
    <row r="1183" spans="79:79" x14ac:dyDescent="0.2">
      <c r="CA1183"/>
    </row>
    <row r="1184" spans="79:79" x14ac:dyDescent="0.2">
      <c r="CA1184"/>
    </row>
    <row r="1185" spans="79:79" x14ac:dyDescent="0.2">
      <c r="CA1185"/>
    </row>
    <row r="1186" spans="79:79" x14ac:dyDescent="0.2">
      <c r="CA1186"/>
    </row>
    <row r="1187" spans="79:79" x14ac:dyDescent="0.2">
      <c r="CA1187"/>
    </row>
    <row r="1188" spans="79:79" x14ac:dyDescent="0.2">
      <c r="CA1188"/>
    </row>
    <row r="1189" spans="79:79" x14ac:dyDescent="0.2">
      <c r="CA1189"/>
    </row>
    <row r="1190" spans="79:79" x14ac:dyDescent="0.2">
      <c r="CA1190"/>
    </row>
    <row r="1191" spans="79:79" x14ac:dyDescent="0.2">
      <c r="CA1191"/>
    </row>
    <row r="1192" spans="79:79" x14ac:dyDescent="0.2">
      <c r="CA1192"/>
    </row>
    <row r="1193" spans="79:79" x14ac:dyDescent="0.2">
      <c r="CA1193"/>
    </row>
    <row r="1194" spans="79:79" x14ac:dyDescent="0.2">
      <c r="CA1194"/>
    </row>
    <row r="1195" spans="79:79" x14ac:dyDescent="0.2">
      <c r="CA1195"/>
    </row>
    <row r="1196" spans="79:79" x14ac:dyDescent="0.2">
      <c r="CA1196"/>
    </row>
    <row r="1197" spans="79:79" x14ac:dyDescent="0.2">
      <c r="CA1197"/>
    </row>
    <row r="1198" spans="79:79" x14ac:dyDescent="0.2">
      <c r="CA1198"/>
    </row>
    <row r="1199" spans="79:79" x14ac:dyDescent="0.2">
      <c r="CA1199"/>
    </row>
    <row r="1200" spans="79:79" x14ac:dyDescent="0.2">
      <c r="CA1200"/>
    </row>
    <row r="1201" spans="79:79" x14ac:dyDescent="0.2">
      <c r="CA1201"/>
    </row>
    <row r="1202" spans="79:79" x14ac:dyDescent="0.2">
      <c r="CA1202"/>
    </row>
    <row r="1203" spans="79:79" x14ac:dyDescent="0.2">
      <c r="CA1203"/>
    </row>
    <row r="1204" spans="79:79" x14ac:dyDescent="0.2">
      <c r="CA1204"/>
    </row>
    <row r="1205" spans="79:79" x14ac:dyDescent="0.2">
      <c r="CA1205"/>
    </row>
    <row r="1206" spans="79:79" x14ac:dyDescent="0.2">
      <c r="CA1206"/>
    </row>
    <row r="1207" spans="79:79" x14ac:dyDescent="0.2">
      <c r="CA1207"/>
    </row>
    <row r="1208" spans="79:79" x14ac:dyDescent="0.2">
      <c r="CA1208"/>
    </row>
    <row r="1209" spans="79:79" x14ac:dyDescent="0.2">
      <c r="CA1209"/>
    </row>
    <row r="1210" spans="79:79" x14ac:dyDescent="0.2">
      <c r="CA1210"/>
    </row>
    <row r="1211" spans="79:79" x14ac:dyDescent="0.2">
      <c r="CA1211"/>
    </row>
    <row r="1212" spans="79:79" x14ac:dyDescent="0.2">
      <c r="CA1212"/>
    </row>
    <row r="1213" spans="79:79" x14ac:dyDescent="0.2">
      <c r="CA1213"/>
    </row>
    <row r="1214" spans="79:79" x14ac:dyDescent="0.2">
      <c r="CA1214"/>
    </row>
    <row r="1215" spans="79:79" x14ac:dyDescent="0.2">
      <c r="CA1215"/>
    </row>
    <row r="1216" spans="79:79" x14ac:dyDescent="0.2">
      <c r="CA1216"/>
    </row>
    <row r="1217" spans="79:79" x14ac:dyDescent="0.2">
      <c r="CA1217"/>
    </row>
    <row r="1218" spans="79:79" x14ac:dyDescent="0.2">
      <c r="CA1218"/>
    </row>
    <row r="1219" spans="79:79" x14ac:dyDescent="0.2">
      <c r="CA1219"/>
    </row>
    <row r="1220" spans="79:79" x14ac:dyDescent="0.2">
      <c r="CA1220"/>
    </row>
    <row r="1221" spans="79:79" x14ac:dyDescent="0.2">
      <c r="CA1221"/>
    </row>
    <row r="1222" spans="79:79" x14ac:dyDescent="0.2">
      <c r="CA1222"/>
    </row>
    <row r="1223" spans="79:79" x14ac:dyDescent="0.2">
      <c r="CA1223"/>
    </row>
    <row r="1224" spans="79:79" x14ac:dyDescent="0.2">
      <c r="CA1224"/>
    </row>
    <row r="1225" spans="79:79" x14ac:dyDescent="0.2">
      <c r="CA1225"/>
    </row>
    <row r="1226" spans="79:79" x14ac:dyDescent="0.2">
      <c r="CA1226"/>
    </row>
    <row r="1227" spans="79:79" x14ac:dyDescent="0.2">
      <c r="CA1227"/>
    </row>
    <row r="1228" spans="79:79" x14ac:dyDescent="0.2">
      <c r="CA1228"/>
    </row>
    <row r="1229" spans="79:79" x14ac:dyDescent="0.2">
      <c r="CA1229"/>
    </row>
    <row r="1230" spans="79:79" x14ac:dyDescent="0.2">
      <c r="CA1230"/>
    </row>
    <row r="1231" spans="79:79" x14ac:dyDescent="0.2">
      <c r="CA1231"/>
    </row>
    <row r="1232" spans="79:79" x14ac:dyDescent="0.2">
      <c r="CA1232"/>
    </row>
    <row r="1233" spans="79:79" x14ac:dyDescent="0.2">
      <c r="CA1233"/>
    </row>
    <row r="1234" spans="79:79" x14ac:dyDescent="0.2">
      <c r="CA1234"/>
    </row>
    <row r="1235" spans="79:79" x14ac:dyDescent="0.2">
      <c r="CA1235"/>
    </row>
    <row r="1236" spans="79:79" x14ac:dyDescent="0.2">
      <c r="CA1236"/>
    </row>
    <row r="1237" spans="79:79" x14ac:dyDescent="0.2">
      <c r="CA1237"/>
    </row>
    <row r="1238" spans="79:79" x14ac:dyDescent="0.2">
      <c r="CA1238"/>
    </row>
    <row r="1239" spans="79:79" x14ac:dyDescent="0.2">
      <c r="CA1239"/>
    </row>
    <row r="1240" spans="79:79" x14ac:dyDescent="0.2">
      <c r="CA1240"/>
    </row>
    <row r="1241" spans="79:79" x14ac:dyDescent="0.2">
      <c r="CA1241"/>
    </row>
    <row r="1242" spans="79:79" x14ac:dyDescent="0.2">
      <c r="CA1242"/>
    </row>
    <row r="1243" spans="79:79" x14ac:dyDescent="0.2">
      <c r="CA1243"/>
    </row>
    <row r="1244" spans="79:79" x14ac:dyDescent="0.2">
      <c r="CA1244"/>
    </row>
    <row r="1245" spans="79:79" x14ac:dyDescent="0.2">
      <c r="CA1245"/>
    </row>
    <row r="1246" spans="79:79" x14ac:dyDescent="0.2">
      <c r="CA1246"/>
    </row>
    <row r="1247" spans="79:79" x14ac:dyDescent="0.2">
      <c r="CA1247"/>
    </row>
    <row r="1248" spans="79:79" x14ac:dyDescent="0.2">
      <c r="CA1248"/>
    </row>
    <row r="1249" spans="79:79" x14ac:dyDescent="0.2">
      <c r="CA1249"/>
    </row>
    <row r="1250" spans="79:79" x14ac:dyDescent="0.2">
      <c r="CA1250"/>
    </row>
    <row r="1251" spans="79:79" x14ac:dyDescent="0.2">
      <c r="CA1251"/>
    </row>
    <row r="1252" spans="79:79" x14ac:dyDescent="0.2">
      <c r="CA1252"/>
    </row>
    <row r="1253" spans="79:79" x14ac:dyDescent="0.2">
      <c r="CA1253"/>
    </row>
    <row r="1254" spans="79:79" x14ac:dyDescent="0.2">
      <c r="CA1254"/>
    </row>
    <row r="1255" spans="79:79" x14ac:dyDescent="0.2">
      <c r="CA1255"/>
    </row>
    <row r="1256" spans="79:79" x14ac:dyDescent="0.2">
      <c r="CA1256"/>
    </row>
    <row r="1257" spans="79:79" x14ac:dyDescent="0.2">
      <c r="CA1257"/>
    </row>
    <row r="1258" spans="79:79" x14ac:dyDescent="0.2">
      <c r="CA1258"/>
    </row>
    <row r="1259" spans="79:79" x14ac:dyDescent="0.2">
      <c r="CA1259"/>
    </row>
    <row r="1260" spans="79:79" x14ac:dyDescent="0.2">
      <c r="CA1260"/>
    </row>
    <row r="1261" spans="79:79" x14ac:dyDescent="0.2">
      <c r="CA1261"/>
    </row>
    <row r="1262" spans="79:79" x14ac:dyDescent="0.2">
      <c r="CA1262"/>
    </row>
    <row r="1263" spans="79:79" x14ac:dyDescent="0.2">
      <c r="CA1263"/>
    </row>
    <row r="1264" spans="79:79" x14ac:dyDescent="0.2">
      <c r="CA1264"/>
    </row>
    <row r="1265" spans="79:79" x14ac:dyDescent="0.2">
      <c r="CA1265"/>
    </row>
    <row r="1266" spans="79:79" x14ac:dyDescent="0.2">
      <c r="CA1266"/>
    </row>
    <row r="1267" spans="79:79" x14ac:dyDescent="0.2">
      <c r="CA1267"/>
    </row>
    <row r="1268" spans="79:79" x14ac:dyDescent="0.2">
      <c r="CA1268"/>
    </row>
    <row r="1269" spans="79:79" x14ac:dyDescent="0.2">
      <c r="CA1269"/>
    </row>
    <row r="1270" spans="79:79" x14ac:dyDescent="0.2">
      <c r="CA1270"/>
    </row>
    <row r="1271" spans="79:79" x14ac:dyDescent="0.2">
      <c r="CA1271"/>
    </row>
    <row r="1272" spans="79:79" x14ac:dyDescent="0.2">
      <c r="CA1272"/>
    </row>
    <row r="1273" spans="79:79" x14ac:dyDescent="0.2">
      <c r="CA1273"/>
    </row>
    <row r="1274" spans="79:79" x14ac:dyDescent="0.2">
      <c r="CA1274"/>
    </row>
    <row r="1275" spans="79:79" x14ac:dyDescent="0.2">
      <c r="CA1275"/>
    </row>
    <row r="1276" spans="79:79" x14ac:dyDescent="0.2">
      <c r="CA1276"/>
    </row>
    <row r="1277" spans="79:79" x14ac:dyDescent="0.2">
      <c r="CA1277"/>
    </row>
    <row r="1278" spans="79:79" x14ac:dyDescent="0.2">
      <c r="CA1278"/>
    </row>
    <row r="1279" spans="79:79" x14ac:dyDescent="0.2">
      <c r="CA1279"/>
    </row>
    <row r="1280" spans="79:79" x14ac:dyDescent="0.2">
      <c r="CA1280"/>
    </row>
    <row r="1281" spans="79:79" x14ac:dyDescent="0.2">
      <c r="CA1281"/>
    </row>
    <row r="1282" spans="79:79" x14ac:dyDescent="0.2">
      <c r="CA1282"/>
    </row>
    <row r="1283" spans="79:79" x14ac:dyDescent="0.2">
      <c r="CA1283"/>
    </row>
    <row r="1284" spans="79:79" x14ac:dyDescent="0.2">
      <c r="CA1284"/>
    </row>
    <row r="1285" spans="79:79" x14ac:dyDescent="0.2">
      <c r="CA1285"/>
    </row>
    <row r="1286" spans="79:79" x14ac:dyDescent="0.2">
      <c r="CA1286"/>
    </row>
    <row r="1287" spans="79:79" x14ac:dyDescent="0.2">
      <c r="CA1287"/>
    </row>
    <row r="1288" spans="79:79" x14ac:dyDescent="0.2">
      <c r="CA1288"/>
    </row>
    <row r="1289" spans="79:79" x14ac:dyDescent="0.2">
      <c r="CA1289"/>
    </row>
    <row r="1290" spans="79:79" x14ac:dyDescent="0.2">
      <c r="CA1290"/>
    </row>
    <row r="1291" spans="79:79" x14ac:dyDescent="0.2">
      <c r="CA1291"/>
    </row>
    <row r="1292" spans="79:79" x14ac:dyDescent="0.2">
      <c r="CA1292"/>
    </row>
    <row r="1293" spans="79:79" x14ac:dyDescent="0.2">
      <c r="CA1293"/>
    </row>
    <row r="1294" spans="79:79" x14ac:dyDescent="0.2">
      <c r="CA1294"/>
    </row>
    <row r="1295" spans="79:79" x14ac:dyDescent="0.2">
      <c r="CA1295"/>
    </row>
    <row r="1296" spans="79:79" x14ac:dyDescent="0.2">
      <c r="CA1296"/>
    </row>
    <row r="1297" spans="79:79" x14ac:dyDescent="0.2">
      <c r="CA1297"/>
    </row>
    <row r="1298" spans="79:79" x14ac:dyDescent="0.2">
      <c r="CA1298"/>
    </row>
    <row r="1299" spans="79:79" x14ac:dyDescent="0.2">
      <c r="CA1299"/>
    </row>
    <row r="1300" spans="79:79" x14ac:dyDescent="0.2">
      <c r="CA1300"/>
    </row>
    <row r="1301" spans="79:79" x14ac:dyDescent="0.2">
      <c r="CA1301"/>
    </row>
    <row r="1302" spans="79:79" x14ac:dyDescent="0.2">
      <c r="CA1302"/>
    </row>
    <row r="1303" spans="79:79" x14ac:dyDescent="0.2">
      <c r="CA1303"/>
    </row>
    <row r="1304" spans="79:79" x14ac:dyDescent="0.2">
      <c r="CA1304"/>
    </row>
    <row r="1305" spans="79:79" x14ac:dyDescent="0.2">
      <c r="CA1305"/>
    </row>
    <row r="1306" spans="79:79" x14ac:dyDescent="0.2">
      <c r="CA1306"/>
    </row>
    <row r="1307" spans="79:79" x14ac:dyDescent="0.2">
      <c r="CA1307"/>
    </row>
    <row r="1308" spans="79:79" x14ac:dyDescent="0.2">
      <c r="CA1308"/>
    </row>
    <row r="1309" spans="79:79" x14ac:dyDescent="0.2">
      <c r="CA1309"/>
    </row>
    <row r="1310" spans="79:79" x14ac:dyDescent="0.2">
      <c r="CA1310"/>
    </row>
    <row r="1311" spans="79:79" x14ac:dyDescent="0.2">
      <c r="CA1311"/>
    </row>
    <row r="1312" spans="79:79" x14ac:dyDescent="0.2">
      <c r="CA1312"/>
    </row>
    <row r="1313" spans="79:79" x14ac:dyDescent="0.2">
      <c r="CA1313"/>
    </row>
    <row r="1314" spans="79:79" x14ac:dyDescent="0.2">
      <c r="CA1314"/>
    </row>
    <row r="1315" spans="79:79" x14ac:dyDescent="0.2">
      <c r="CA1315"/>
    </row>
    <row r="1316" spans="79:79" x14ac:dyDescent="0.2">
      <c r="CA1316"/>
    </row>
    <row r="1317" spans="79:79" x14ac:dyDescent="0.2">
      <c r="CA1317"/>
    </row>
    <row r="1318" spans="79:79" x14ac:dyDescent="0.2">
      <c r="CA1318"/>
    </row>
    <row r="1319" spans="79:79" x14ac:dyDescent="0.2">
      <c r="CA1319"/>
    </row>
    <row r="1320" spans="79:79" x14ac:dyDescent="0.2">
      <c r="CA1320"/>
    </row>
    <row r="1321" spans="79:79" x14ac:dyDescent="0.2">
      <c r="CA1321"/>
    </row>
    <row r="1322" spans="79:79" x14ac:dyDescent="0.2">
      <c r="CA1322"/>
    </row>
    <row r="1323" spans="79:79" x14ac:dyDescent="0.2">
      <c r="CA1323"/>
    </row>
    <row r="1324" spans="79:79" x14ac:dyDescent="0.2">
      <c r="CA1324"/>
    </row>
    <row r="1325" spans="79:79" x14ac:dyDescent="0.2">
      <c r="CA1325"/>
    </row>
    <row r="1326" spans="79:79" x14ac:dyDescent="0.2">
      <c r="CA1326"/>
    </row>
    <row r="1327" spans="79:79" x14ac:dyDescent="0.2">
      <c r="CA1327"/>
    </row>
    <row r="1328" spans="79:79" x14ac:dyDescent="0.2">
      <c r="CA1328"/>
    </row>
    <row r="1329" spans="79:79" x14ac:dyDescent="0.2">
      <c r="CA1329"/>
    </row>
    <row r="1330" spans="79:79" x14ac:dyDescent="0.2">
      <c r="CA1330"/>
    </row>
    <row r="1331" spans="79:79" x14ac:dyDescent="0.2">
      <c r="CA1331"/>
    </row>
    <row r="1332" spans="79:79" x14ac:dyDescent="0.2">
      <c r="CA1332"/>
    </row>
    <row r="1333" spans="79:79" x14ac:dyDescent="0.2">
      <c r="CA1333"/>
    </row>
    <row r="1334" spans="79:79" x14ac:dyDescent="0.2">
      <c r="CA1334"/>
    </row>
    <row r="1335" spans="79:79" x14ac:dyDescent="0.2">
      <c r="CA1335"/>
    </row>
    <row r="1336" spans="79:79" x14ac:dyDescent="0.2">
      <c r="CA1336"/>
    </row>
    <row r="1337" spans="79:79" x14ac:dyDescent="0.2">
      <c r="CA1337"/>
    </row>
    <row r="1338" spans="79:79" x14ac:dyDescent="0.2">
      <c r="CA1338"/>
    </row>
    <row r="1339" spans="79:79" x14ac:dyDescent="0.2">
      <c r="CA1339"/>
    </row>
    <row r="1340" spans="79:79" x14ac:dyDescent="0.2">
      <c r="CA1340"/>
    </row>
    <row r="1341" spans="79:79" x14ac:dyDescent="0.2">
      <c r="CA1341"/>
    </row>
    <row r="1342" spans="79:79" x14ac:dyDescent="0.2">
      <c r="CA1342"/>
    </row>
    <row r="1343" spans="79:79" x14ac:dyDescent="0.2">
      <c r="CA1343"/>
    </row>
    <row r="1344" spans="79:79" x14ac:dyDescent="0.2">
      <c r="CA1344"/>
    </row>
    <row r="1345" spans="79:79" x14ac:dyDescent="0.2">
      <c r="CA1345"/>
    </row>
    <row r="1346" spans="79:79" x14ac:dyDescent="0.2">
      <c r="CA1346"/>
    </row>
    <row r="1347" spans="79:79" x14ac:dyDescent="0.2">
      <c r="CA1347"/>
    </row>
    <row r="1348" spans="79:79" x14ac:dyDescent="0.2">
      <c r="CA1348"/>
    </row>
    <row r="1349" spans="79:79" x14ac:dyDescent="0.2">
      <c r="CA1349"/>
    </row>
    <row r="1350" spans="79:79" x14ac:dyDescent="0.2">
      <c r="CA1350"/>
    </row>
    <row r="1351" spans="79:79" x14ac:dyDescent="0.2">
      <c r="CA1351"/>
    </row>
    <row r="1352" spans="79:79" x14ac:dyDescent="0.2">
      <c r="CA1352"/>
    </row>
    <row r="1353" spans="79:79" x14ac:dyDescent="0.2">
      <c r="CA1353"/>
    </row>
    <row r="1354" spans="79:79" x14ac:dyDescent="0.2">
      <c r="CA1354"/>
    </row>
    <row r="1355" spans="79:79" x14ac:dyDescent="0.2">
      <c r="CA1355"/>
    </row>
    <row r="1356" spans="79:79" x14ac:dyDescent="0.2">
      <c r="CA1356"/>
    </row>
    <row r="1357" spans="79:79" x14ac:dyDescent="0.2">
      <c r="CA1357"/>
    </row>
    <row r="1358" spans="79:79" x14ac:dyDescent="0.2">
      <c r="CA1358"/>
    </row>
    <row r="1359" spans="79:79" x14ac:dyDescent="0.2">
      <c r="CA1359"/>
    </row>
    <row r="1360" spans="79:79" x14ac:dyDescent="0.2">
      <c r="CA1360"/>
    </row>
    <row r="1361" spans="79:79" x14ac:dyDescent="0.2">
      <c r="CA1361"/>
    </row>
    <row r="1362" spans="79:79" x14ac:dyDescent="0.2">
      <c r="CA1362"/>
    </row>
    <row r="1363" spans="79:79" x14ac:dyDescent="0.2">
      <c r="CA1363"/>
    </row>
    <row r="1364" spans="79:79" x14ac:dyDescent="0.2">
      <c r="CA1364"/>
    </row>
    <row r="1365" spans="79:79" x14ac:dyDescent="0.2">
      <c r="CA1365"/>
    </row>
    <row r="1366" spans="79:79" x14ac:dyDescent="0.2">
      <c r="CA1366"/>
    </row>
    <row r="1367" spans="79:79" x14ac:dyDescent="0.2">
      <c r="CA1367"/>
    </row>
    <row r="1368" spans="79:79" x14ac:dyDescent="0.2">
      <c r="CA1368"/>
    </row>
    <row r="1369" spans="79:79" x14ac:dyDescent="0.2">
      <c r="CA1369"/>
    </row>
    <row r="1370" spans="79:79" x14ac:dyDescent="0.2">
      <c r="CA1370"/>
    </row>
    <row r="1371" spans="79:79" x14ac:dyDescent="0.2">
      <c r="CA1371"/>
    </row>
    <row r="1372" spans="79:79" x14ac:dyDescent="0.2">
      <c r="CA1372"/>
    </row>
    <row r="1373" spans="79:79" x14ac:dyDescent="0.2">
      <c r="CA1373"/>
    </row>
    <row r="1374" spans="79:79" x14ac:dyDescent="0.2">
      <c r="CA1374"/>
    </row>
    <row r="1375" spans="79:79" x14ac:dyDescent="0.2">
      <c r="CA1375"/>
    </row>
    <row r="1376" spans="79:79" x14ac:dyDescent="0.2">
      <c r="CA1376"/>
    </row>
    <row r="1377" spans="79:79" x14ac:dyDescent="0.2">
      <c r="CA1377"/>
    </row>
    <row r="1378" spans="79:79" x14ac:dyDescent="0.2">
      <c r="CA1378"/>
    </row>
    <row r="1379" spans="79:79" x14ac:dyDescent="0.2">
      <c r="CA1379"/>
    </row>
    <row r="1380" spans="79:79" x14ac:dyDescent="0.2">
      <c r="CA1380"/>
    </row>
    <row r="1381" spans="79:79" x14ac:dyDescent="0.2">
      <c r="CA1381"/>
    </row>
    <row r="1382" spans="79:79" x14ac:dyDescent="0.2">
      <c r="CA1382"/>
    </row>
    <row r="1383" spans="79:79" x14ac:dyDescent="0.2">
      <c r="CA1383"/>
    </row>
    <row r="1384" spans="79:79" x14ac:dyDescent="0.2">
      <c r="CA1384"/>
    </row>
    <row r="1385" spans="79:79" x14ac:dyDescent="0.2">
      <c r="CA1385"/>
    </row>
    <row r="1386" spans="79:79" x14ac:dyDescent="0.2">
      <c r="CA1386"/>
    </row>
    <row r="1387" spans="79:79" x14ac:dyDescent="0.2">
      <c r="CA1387"/>
    </row>
    <row r="1388" spans="79:79" x14ac:dyDescent="0.2">
      <c r="CA1388"/>
    </row>
    <row r="1389" spans="79:79" x14ac:dyDescent="0.2">
      <c r="CA1389"/>
    </row>
    <row r="1390" spans="79:79" x14ac:dyDescent="0.2">
      <c r="CA1390"/>
    </row>
    <row r="1391" spans="79:79" x14ac:dyDescent="0.2">
      <c r="CA1391"/>
    </row>
    <row r="1392" spans="79:79" x14ac:dyDescent="0.2">
      <c r="CA1392"/>
    </row>
    <row r="1393" spans="79:79" x14ac:dyDescent="0.2">
      <c r="CA1393"/>
    </row>
    <row r="1394" spans="79:79" x14ac:dyDescent="0.2">
      <c r="CA1394"/>
    </row>
    <row r="1395" spans="79:79" x14ac:dyDescent="0.2">
      <c r="CA1395"/>
    </row>
    <row r="1396" spans="79:79" x14ac:dyDescent="0.2">
      <c r="CA1396"/>
    </row>
    <row r="1397" spans="79:79" x14ac:dyDescent="0.2">
      <c r="CA1397"/>
    </row>
    <row r="1398" spans="79:79" x14ac:dyDescent="0.2">
      <c r="CA1398"/>
    </row>
    <row r="1399" spans="79:79" x14ac:dyDescent="0.2">
      <c r="CA1399"/>
    </row>
    <row r="1400" spans="79:79" x14ac:dyDescent="0.2">
      <c r="CA1400"/>
    </row>
    <row r="1401" spans="79:79" x14ac:dyDescent="0.2">
      <c r="CA1401"/>
    </row>
    <row r="1402" spans="79:79" x14ac:dyDescent="0.2">
      <c r="CA1402"/>
    </row>
    <row r="1403" spans="79:79" x14ac:dyDescent="0.2">
      <c r="CA1403"/>
    </row>
    <row r="1404" spans="79:79" x14ac:dyDescent="0.2">
      <c r="CA1404"/>
    </row>
    <row r="1405" spans="79:79" x14ac:dyDescent="0.2">
      <c r="CA1405"/>
    </row>
    <row r="1406" spans="79:79" x14ac:dyDescent="0.2">
      <c r="CA1406"/>
    </row>
    <row r="1407" spans="79:79" x14ac:dyDescent="0.2">
      <c r="CA1407"/>
    </row>
    <row r="1408" spans="79:79" x14ac:dyDescent="0.2">
      <c r="CA1408"/>
    </row>
    <row r="1409" spans="79:79" x14ac:dyDescent="0.2">
      <c r="CA1409"/>
    </row>
    <row r="1410" spans="79:79" x14ac:dyDescent="0.2">
      <c r="CA1410"/>
    </row>
    <row r="1411" spans="79:79" x14ac:dyDescent="0.2">
      <c r="CA1411"/>
    </row>
    <row r="1412" spans="79:79" x14ac:dyDescent="0.2">
      <c r="CA1412"/>
    </row>
    <row r="1413" spans="79:79" x14ac:dyDescent="0.2">
      <c r="CA1413"/>
    </row>
    <row r="1414" spans="79:79" x14ac:dyDescent="0.2">
      <c r="CA1414"/>
    </row>
    <row r="1415" spans="79:79" x14ac:dyDescent="0.2">
      <c r="CA1415"/>
    </row>
    <row r="1416" spans="79:79" x14ac:dyDescent="0.2">
      <c r="CA1416"/>
    </row>
    <row r="1417" spans="79:79" x14ac:dyDescent="0.2">
      <c r="CA1417"/>
    </row>
    <row r="1418" spans="79:79" x14ac:dyDescent="0.2">
      <c r="CA1418"/>
    </row>
    <row r="1419" spans="79:79" x14ac:dyDescent="0.2">
      <c r="CA1419"/>
    </row>
    <row r="1420" spans="79:79" x14ac:dyDescent="0.2">
      <c r="CA1420"/>
    </row>
    <row r="1421" spans="79:79" x14ac:dyDescent="0.2">
      <c r="CA1421"/>
    </row>
    <row r="1422" spans="79:79" x14ac:dyDescent="0.2">
      <c r="CA1422"/>
    </row>
    <row r="1423" spans="79:79" x14ac:dyDescent="0.2">
      <c r="CA1423"/>
    </row>
    <row r="1424" spans="79:79" x14ac:dyDescent="0.2">
      <c r="CA1424"/>
    </row>
    <row r="1425" spans="79:79" x14ac:dyDescent="0.2">
      <c r="CA1425"/>
    </row>
    <row r="1426" spans="79:79" x14ac:dyDescent="0.2">
      <c r="CA1426"/>
    </row>
    <row r="1427" spans="79:79" x14ac:dyDescent="0.2">
      <c r="CA1427"/>
    </row>
    <row r="1428" spans="79:79" x14ac:dyDescent="0.2">
      <c r="CA1428"/>
    </row>
    <row r="1429" spans="79:79" x14ac:dyDescent="0.2">
      <c r="CA1429"/>
    </row>
    <row r="1430" spans="79:79" x14ac:dyDescent="0.2">
      <c r="CA1430"/>
    </row>
    <row r="1431" spans="79:79" x14ac:dyDescent="0.2">
      <c r="CA1431"/>
    </row>
    <row r="1432" spans="79:79" x14ac:dyDescent="0.2">
      <c r="CA1432"/>
    </row>
    <row r="1433" spans="79:79" x14ac:dyDescent="0.2">
      <c r="CA1433"/>
    </row>
    <row r="1434" spans="79:79" x14ac:dyDescent="0.2">
      <c r="CA1434"/>
    </row>
    <row r="1435" spans="79:79" x14ac:dyDescent="0.2">
      <c r="CA1435"/>
    </row>
    <row r="1436" spans="79:79" x14ac:dyDescent="0.2">
      <c r="CA1436"/>
    </row>
    <row r="1437" spans="79:79" x14ac:dyDescent="0.2">
      <c r="CA1437"/>
    </row>
    <row r="1438" spans="79:79" x14ac:dyDescent="0.2">
      <c r="CA1438"/>
    </row>
    <row r="1439" spans="79:79" x14ac:dyDescent="0.2">
      <c r="CA1439"/>
    </row>
    <row r="1440" spans="79:79" x14ac:dyDescent="0.2">
      <c r="CA1440"/>
    </row>
    <row r="1441" spans="79:79" x14ac:dyDescent="0.2">
      <c r="CA1441"/>
    </row>
    <row r="1442" spans="79:79" x14ac:dyDescent="0.2">
      <c r="CA1442"/>
    </row>
    <row r="1443" spans="79:79" x14ac:dyDescent="0.2">
      <c r="CA1443"/>
    </row>
    <row r="1444" spans="79:79" x14ac:dyDescent="0.2">
      <c r="CA1444"/>
    </row>
    <row r="1445" spans="79:79" x14ac:dyDescent="0.2">
      <c r="CA1445"/>
    </row>
    <row r="1446" spans="79:79" x14ac:dyDescent="0.2">
      <c r="CA1446"/>
    </row>
    <row r="1447" spans="79:79" x14ac:dyDescent="0.2">
      <c r="CA1447"/>
    </row>
    <row r="1448" spans="79:79" x14ac:dyDescent="0.2">
      <c r="CA1448"/>
    </row>
    <row r="1449" spans="79:79" x14ac:dyDescent="0.2">
      <c r="CA1449"/>
    </row>
    <row r="1450" spans="79:79" x14ac:dyDescent="0.2">
      <c r="CA1450"/>
    </row>
    <row r="1451" spans="79:79" x14ac:dyDescent="0.2">
      <c r="CA1451"/>
    </row>
    <row r="1452" spans="79:79" x14ac:dyDescent="0.2">
      <c r="CA1452"/>
    </row>
    <row r="1453" spans="79:79" x14ac:dyDescent="0.2">
      <c r="CA1453"/>
    </row>
    <row r="1454" spans="79:79" x14ac:dyDescent="0.2">
      <c r="CA1454"/>
    </row>
    <row r="1455" spans="79:79" x14ac:dyDescent="0.2">
      <c r="CA1455"/>
    </row>
    <row r="1456" spans="79:79" x14ac:dyDescent="0.2">
      <c r="CA1456"/>
    </row>
    <row r="1457" spans="79:79" x14ac:dyDescent="0.2">
      <c r="CA1457"/>
    </row>
    <row r="1458" spans="79:79" x14ac:dyDescent="0.2">
      <c r="CA1458"/>
    </row>
    <row r="1459" spans="79:79" x14ac:dyDescent="0.2">
      <c r="CA1459"/>
    </row>
    <row r="1460" spans="79:79" x14ac:dyDescent="0.2">
      <c r="CA1460"/>
    </row>
    <row r="1461" spans="79:79" x14ac:dyDescent="0.2">
      <c r="CA1461"/>
    </row>
    <row r="1462" spans="79:79" x14ac:dyDescent="0.2">
      <c r="CA1462"/>
    </row>
    <row r="1463" spans="79:79" x14ac:dyDescent="0.2">
      <c r="CA1463"/>
    </row>
    <row r="1464" spans="79:79" x14ac:dyDescent="0.2">
      <c r="CA1464"/>
    </row>
    <row r="1465" spans="79:79" x14ac:dyDescent="0.2">
      <c r="CA1465"/>
    </row>
    <row r="1466" spans="79:79" x14ac:dyDescent="0.2">
      <c r="CA1466"/>
    </row>
    <row r="1467" spans="79:79" x14ac:dyDescent="0.2">
      <c r="CA1467"/>
    </row>
    <row r="1468" spans="79:79" x14ac:dyDescent="0.2">
      <c r="CA1468"/>
    </row>
    <row r="1469" spans="79:79" x14ac:dyDescent="0.2">
      <c r="CA1469"/>
    </row>
    <row r="1470" spans="79:79" x14ac:dyDescent="0.2">
      <c r="CA1470"/>
    </row>
    <row r="1471" spans="79:79" x14ac:dyDescent="0.2">
      <c r="CA1471"/>
    </row>
    <row r="1472" spans="79:79" x14ac:dyDescent="0.2">
      <c r="CA1472"/>
    </row>
    <row r="1473" spans="79:79" x14ac:dyDescent="0.2">
      <c r="CA1473"/>
    </row>
    <row r="1474" spans="79:79" x14ac:dyDescent="0.2">
      <c r="CA1474"/>
    </row>
    <row r="1475" spans="79:79" x14ac:dyDescent="0.2">
      <c r="CA1475"/>
    </row>
    <row r="1476" spans="79:79" x14ac:dyDescent="0.2">
      <c r="CA1476"/>
    </row>
    <row r="1477" spans="79:79" x14ac:dyDescent="0.2">
      <c r="CA1477"/>
    </row>
    <row r="1478" spans="79:79" x14ac:dyDescent="0.2">
      <c r="CA1478"/>
    </row>
    <row r="1479" spans="79:79" x14ac:dyDescent="0.2">
      <c r="CA1479"/>
    </row>
    <row r="1480" spans="79:79" x14ac:dyDescent="0.2">
      <c r="CA1480"/>
    </row>
    <row r="1481" spans="79:79" x14ac:dyDescent="0.2">
      <c r="CA1481"/>
    </row>
    <row r="1482" spans="79:79" x14ac:dyDescent="0.2">
      <c r="CA1482"/>
    </row>
    <row r="1483" spans="79:79" x14ac:dyDescent="0.2">
      <c r="CA1483"/>
    </row>
    <row r="1484" spans="79:79" x14ac:dyDescent="0.2">
      <c r="CA1484"/>
    </row>
    <row r="1485" spans="79:79" x14ac:dyDescent="0.2">
      <c r="CA1485"/>
    </row>
    <row r="1486" spans="79:79" x14ac:dyDescent="0.2">
      <c r="CA1486"/>
    </row>
    <row r="1487" spans="79:79" x14ac:dyDescent="0.2">
      <c r="CA1487"/>
    </row>
    <row r="1488" spans="79:79" x14ac:dyDescent="0.2">
      <c r="CA1488"/>
    </row>
    <row r="1489" spans="79:79" x14ac:dyDescent="0.2">
      <c r="CA1489"/>
    </row>
    <row r="1490" spans="79:79" x14ac:dyDescent="0.2">
      <c r="CA1490"/>
    </row>
    <row r="1491" spans="79:79" x14ac:dyDescent="0.2">
      <c r="CA1491"/>
    </row>
    <row r="1492" spans="79:79" x14ac:dyDescent="0.2">
      <c r="CA1492"/>
    </row>
    <row r="1493" spans="79:79" x14ac:dyDescent="0.2">
      <c r="CA1493"/>
    </row>
    <row r="1494" spans="79:79" x14ac:dyDescent="0.2">
      <c r="CA1494"/>
    </row>
    <row r="1495" spans="79:79" x14ac:dyDescent="0.2">
      <c r="CA1495"/>
    </row>
    <row r="1496" spans="79:79" x14ac:dyDescent="0.2">
      <c r="CA1496"/>
    </row>
    <row r="1497" spans="79:79" x14ac:dyDescent="0.2">
      <c r="CA1497"/>
    </row>
    <row r="1498" spans="79:79" x14ac:dyDescent="0.2">
      <c r="CA1498"/>
    </row>
    <row r="1499" spans="79:79" x14ac:dyDescent="0.2">
      <c r="CA1499"/>
    </row>
    <row r="1500" spans="79:79" x14ac:dyDescent="0.2">
      <c r="CA1500"/>
    </row>
    <row r="1501" spans="79:79" x14ac:dyDescent="0.2">
      <c r="CA1501"/>
    </row>
    <row r="1502" spans="79:79" x14ac:dyDescent="0.2">
      <c r="CA1502"/>
    </row>
    <row r="1503" spans="79:79" x14ac:dyDescent="0.2">
      <c r="CA1503"/>
    </row>
    <row r="1504" spans="79:79" x14ac:dyDescent="0.2">
      <c r="CA1504"/>
    </row>
    <row r="1505" spans="79:79" x14ac:dyDescent="0.2">
      <c r="CA1505"/>
    </row>
    <row r="1506" spans="79:79" x14ac:dyDescent="0.2">
      <c r="CA1506"/>
    </row>
    <row r="1507" spans="79:79" x14ac:dyDescent="0.2">
      <c r="CA1507"/>
    </row>
    <row r="1508" spans="79:79" x14ac:dyDescent="0.2">
      <c r="CA1508"/>
    </row>
    <row r="1509" spans="79:79" x14ac:dyDescent="0.2">
      <c r="CA1509"/>
    </row>
    <row r="1510" spans="79:79" x14ac:dyDescent="0.2">
      <c r="CA1510"/>
    </row>
    <row r="1511" spans="79:79" x14ac:dyDescent="0.2">
      <c r="CA1511"/>
    </row>
    <row r="1512" spans="79:79" x14ac:dyDescent="0.2">
      <c r="CA1512"/>
    </row>
    <row r="1513" spans="79:79" x14ac:dyDescent="0.2">
      <c r="CA1513"/>
    </row>
    <row r="1514" spans="79:79" x14ac:dyDescent="0.2">
      <c r="CA1514"/>
    </row>
    <row r="1515" spans="79:79" x14ac:dyDescent="0.2">
      <c r="CA1515"/>
    </row>
    <row r="1516" spans="79:79" x14ac:dyDescent="0.2">
      <c r="CA1516"/>
    </row>
    <row r="1517" spans="79:79" x14ac:dyDescent="0.2">
      <c r="CA1517"/>
    </row>
    <row r="1518" spans="79:79" x14ac:dyDescent="0.2">
      <c r="CA1518"/>
    </row>
    <row r="1519" spans="79:79" x14ac:dyDescent="0.2">
      <c r="CA1519"/>
    </row>
    <row r="1520" spans="79:79" x14ac:dyDescent="0.2">
      <c r="CA1520"/>
    </row>
    <row r="1521" spans="79:79" x14ac:dyDescent="0.2">
      <c r="CA1521"/>
    </row>
    <row r="1522" spans="79:79" x14ac:dyDescent="0.2">
      <c r="CA1522"/>
    </row>
    <row r="1523" spans="79:79" x14ac:dyDescent="0.2">
      <c r="CA1523"/>
    </row>
    <row r="1524" spans="79:79" x14ac:dyDescent="0.2">
      <c r="CA1524"/>
    </row>
    <row r="1525" spans="79:79" x14ac:dyDescent="0.2">
      <c r="CA1525"/>
    </row>
    <row r="1526" spans="79:79" x14ac:dyDescent="0.2">
      <c r="CA1526"/>
    </row>
    <row r="1527" spans="79:79" x14ac:dyDescent="0.2">
      <c r="CA1527"/>
    </row>
    <row r="1528" spans="79:79" x14ac:dyDescent="0.2">
      <c r="CA1528"/>
    </row>
    <row r="1529" spans="79:79" x14ac:dyDescent="0.2">
      <c r="CA1529"/>
    </row>
    <row r="1530" spans="79:79" x14ac:dyDescent="0.2">
      <c r="CA1530"/>
    </row>
    <row r="1531" spans="79:79" x14ac:dyDescent="0.2">
      <c r="CA1531"/>
    </row>
    <row r="1532" spans="79:79" x14ac:dyDescent="0.2">
      <c r="CA1532"/>
    </row>
    <row r="1533" spans="79:79" x14ac:dyDescent="0.2">
      <c r="CA1533"/>
    </row>
    <row r="1534" spans="79:79" x14ac:dyDescent="0.2">
      <c r="CA1534"/>
    </row>
    <row r="1535" spans="79:79" x14ac:dyDescent="0.2">
      <c r="CA1535"/>
    </row>
    <row r="1536" spans="79:79" x14ac:dyDescent="0.2">
      <c r="CA1536"/>
    </row>
    <row r="1537" spans="79:79" x14ac:dyDescent="0.2">
      <c r="CA1537"/>
    </row>
    <row r="1538" spans="79:79" x14ac:dyDescent="0.2">
      <c r="CA1538"/>
    </row>
    <row r="1539" spans="79:79" x14ac:dyDescent="0.2">
      <c r="CA1539"/>
    </row>
    <row r="1540" spans="79:79" x14ac:dyDescent="0.2">
      <c r="CA1540"/>
    </row>
    <row r="1541" spans="79:79" x14ac:dyDescent="0.2">
      <c r="CA1541"/>
    </row>
    <row r="1542" spans="79:79" x14ac:dyDescent="0.2">
      <c r="CA1542"/>
    </row>
    <row r="1543" spans="79:79" x14ac:dyDescent="0.2">
      <c r="CA1543"/>
    </row>
    <row r="1544" spans="79:79" x14ac:dyDescent="0.2">
      <c r="CA1544"/>
    </row>
    <row r="1545" spans="79:79" x14ac:dyDescent="0.2">
      <c r="CA1545"/>
    </row>
    <row r="1546" spans="79:79" x14ac:dyDescent="0.2">
      <c r="CA1546"/>
    </row>
    <row r="1547" spans="79:79" x14ac:dyDescent="0.2">
      <c r="CA1547"/>
    </row>
    <row r="1548" spans="79:79" x14ac:dyDescent="0.2">
      <c r="CA1548"/>
    </row>
    <row r="1549" spans="79:79" x14ac:dyDescent="0.2">
      <c r="CA1549"/>
    </row>
    <row r="1550" spans="79:79" x14ac:dyDescent="0.2">
      <c r="CA1550"/>
    </row>
    <row r="1551" spans="79:79" x14ac:dyDescent="0.2">
      <c r="CA1551"/>
    </row>
    <row r="1552" spans="79:79" x14ac:dyDescent="0.2">
      <c r="CA1552"/>
    </row>
    <row r="1553" spans="79:79" x14ac:dyDescent="0.2">
      <c r="CA1553"/>
    </row>
    <row r="1554" spans="79:79" x14ac:dyDescent="0.2">
      <c r="CA1554"/>
    </row>
    <row r="1555" spans="79:79" x14ac:dyDescent="0.2">
      <c r="CA1555"/>
    </row>
    <row r="1556" spans="79:79" x14ac:dyDescent="0.2">
      <c r="CA1556"/>
    </row>
    <row r="1557" spans="79:79" x14ac:dyDescent="0.2">
      <c r="CA1557"/>
    </row>
    <row r="1558" spans="79:79" x14ac:dyDescent="0.2">
      <c r="CA1558"/>
    </row>
    <row r="1559" spans="79:79" x14ac:dyDescent="0.2">
      <c r="CA1559"/>
    </row>
    <row r="1560" spans="79:79" x14ac:dyDescent="0.2">
      <c r="CA1560"/>
    </row>
    <row r="1561" spans="79:79" x14ac:dyDescent="0.2">
      <c r="CA1561"/>
    </row>
    <row r="1562" spans="79:79" x14ac:dyDescent="0.2">
      <c r="CA1562"/>
    </row>
    <row r="1563" spans="79:79" x14ac:dyDescent="0.2">
      <c r="CA1563"/>
    </row>
    <row r="1564" spans="79:79" x14ac:dyDescent="0.2">
      <c r="CA1564"/>
    </row>
    <row r="1565" spans="79:79" x14ac:dyDescent="0.2">
      <c r="CA1565"/>
    </row>
    <row r="1566" spans="79:79" x14ac:dyDescent="0.2">
      <c r="CA1566"/>
    </row>
    <row r="1567" spans="79:79" x14ac:dyDescent="0.2">
      <c r="CA1567"/>
    </row>
    <row r="1568" spans="79:79" x14ac:dyDescent="0.2">
      <c r="CA1568"/>
    </row>
    <row r="1569" spans="79:79" x14ac:dyDescent="0.2">
      <c r="CA1569"/>
    </row>
    <row r="1570" spans="79:79" x14ac:dyDescent="0.2">
      <c r="CA1570"/>
    </row>
    <row r="1571" spans="79:79" x14ac:dyDescent="0.2">
      <c r="CA1571"/>
    </row>
    <row r="1572" spans="79:79" x14ac:dyDescent="0.2">
      <c r="CA1572"/>
    </row>
    <row r="1573" spans="79:79" x14ac:dyDescent="0.2">
      <c r="CA1573"/>
    </row>
    <row r="1574" spans="79:79" x14ac:dyDescent="0.2">
      <c r="CA1574"/>
    </row>
    <row r="1575" spans="79:79" x14ac:dyDescent="0.2">
      <c r="CA1575"/>
    </row>
    <row r="1576" spans="79:79" x14ac:dyDescent="0.2">
      <c r="CA1576"/>
    </row>
    <row r="1577" spans="79:79" x14ac:dyDescent="0.2">
      <c r="CA1577"/>
    </row>
    <row r="1578" spans="79:79" x14ac:dyDescent="0.2">
      <c r="CA1578"/>
    </row>
    <row r="1579" spans="79:79" x14ac:dyDescent="0.2">
      <c r="CA1579"/>
    </row>
    <row r="1580" spans="79:79" x14ac:dyDescent="0.2">
      <c r="CA1580"/>
    </row>
    <row r="1581" spans="79:79" x14ac:dyDescent="0.2">
      <c r="CA1581"/>
    </row>
    <row r="1582" spans="79:79" x14ac:dyDescent="0.2">
      <c r="CA1582"/>
    </row>
    <row r="1583" spans="79:79" x14ac:dyDescent="0.2">
      <c r="CA1583"/>
    </row>
    <row r="1584" spans="79:79" x14ac:dyDescent="0.2">
      <c r="CA1584"/>
    </row>
    <row r="1585" spans="79:79" x14ac:dyDescent="0.2">
      <c r="CA1585"/>
    </row>
    <row r="1586" spans="79:79" x14ac:dyDescent="0.2">
      <c r="CA1586"/>
    </row>
    <row r="1587" spans="79:79" x14ac:dyDescent="0.2">
      <c r="CA1587"/>
    </row>
    <row r="1588" spans="79:79" x14ac:dyDescent="0.2">
      <c r="CA1588"/>
    </row>
    <row r="1589" spans="79:79" x14ac:dyDescent="0.2">
      <c r="CA1589"/>
    </row>
    <row r="1590" spans="79:79" x14ac:dyDescent="0.2">
      <c r="CA1590"/>
    </row>
    <row r="1591" spans="79:79" x14ac:dyDescent="0.2">
      <c r="CA1591"/>
    </row>
    <row r="1592" spans="79:79" x14ac:dyDescent="0.2">
      <c r="CA1592"/>
    </row>
    <row r="1593" spans="79:79" x14ac:dyDescent="0.2">
      <c r="CA1593"/>
    </row>
    <row r="1594" spans="79:79" x14ac:dyDescent="0.2">
      <c r="CA1594"/>
    </row>
    <row r="1595" spans="79:79" x14ac:dyDescent="0.2">
      <c r="CA1595"/>
    </row>
    <row r="1596" spans="79:79" x14ac:dyDescent="0.2">
      <c r="CA1596"/>
    </row>
    <row r="1597" spans="79:79" x14ac:dyDescent="0.2">
      <c r="CA1597"/>
    </row>
    <row r="1598" spans="79:79" x14ac:dyDescent="0.2">
      <c r="CA1598"/>
    </row>
    <row r="1599" spans="79:79" x14ac:dyDescent="0.2">
      <c r="CA1599"/>
    </row>
    <row r="1600" spans="79:79" x14ac:dyDescent="0.2">
      <c r="CA1600"/>
    </row>
    <row r="1601" spans="79:79" x14ac:dyDescent="0.2">
      <c r="CA1601"/>
    </row>
    <row r="1602" spans="79:79" x14ac:dyDescent="0.2">
      <c r="CA1602"/>
    </row>
    <row r="1603" spans="79:79" x14ac:dyDescent="0.2">
      <c r="CA1603"/>
    </row>
    <row r="1604" spans="79:79" x14ac:dyDescent="0.2">
      <c r="CA1604"/>
    </row>
    <row r="1605" spans="79:79" x14ac:dyDescent="0.2">
      <c r="CA1605"/>
    </row>
    <row r="1606" spans="79:79" x14ac:dyDescent="0.2">
      <c r="CA1606"/>
    </row>
    <row r="1607" spans="79:79" x14ac:dyDescent="0.2">
      <c r="CA1607"/>
    </row>
    <row r="1608" spans="79:79" x14ac:dyDescent="0.2">
      <c r="CA1608"/>
    </row>
    <row r="1609" spans="79:79" x14ac:dyDescent="0.2">
      <c r="CA1609"/>
    </row>
    <row r="1610" spans="79:79" x14ac:dyDescent="0.2">
      <c r="CA1610"/>
    </row>
    <row r="1611" spans="79:79" x14ac:dyDescent="0.2">
      <c r="CA1611"/>
    </row>
    <row r="1612" spans="79:79" x14ac:dyDescent="0.2">
      <c r="CA1612"/>
    </row>
    <row r="1613" spans="79:79" x14ac:dyDescent="0.2">
      <c r="CA1613"/>
    </row>
    <row r="1614" spans="79:79" x14ac:dyDescent="0.2">
      <c r="CA1614"/>
    </row>
    <row r="1615" spans="79:79" x14ac:dyDescent="0.2">
      <c r="CA1615"/>
    </row>
    <row r="1616" spans="79:79" x14ac:dyDescent="0.2">
      <c r="CA1616"/>
    </row>
    <row r="1617" spans="79:79" x14ac:dyDescent="0.2">
      <c r="CA1617"/>
    </row>
    <row r="1618" spans="79:79" x14ac:dyDescent="0.2">
      <c r="CA1618"/>
    </row>
    <row r="1619" spans="79:79" x14ac:dyDescent="0.2">
      <c r="CA1619"/>
    </row>
    <row r="1620" spans="79:79" x14ac:dyDescent="0.2">
      <c r="CA1620"/>
    </row>
    <row r="1621" spans="79:79" x14ac:dyDescent="0.2">
      <c r="CA1621"/>
    </row>
    <row r="1622" spans="79:79" x14ac:dyDescent="0.2">
      <c r="CA1622"/>
    </row>
    <row r="1623" spans="79:79" x14ac:dyDescent="0.2">
      <c r="CA1623"/>
    </row>
    <row r="1624" spans="79:79" x14ac:dyDescent="0.2">
      <c r="CA1624"/>
    </row>
    <row r="1625" spans="79:79" x14ac:dyDescent="0.2">
      <c r="CA1625"/>
    </row>
    <row r="1626" spans="79:79" x14ac:dyDescent="0.2">
      <c r="CA1626"/>
    </row>
    <row r="1627" spans="79:79" x14ac:dyDescent="0.2">
      <c r="CA1627"/>
    </row>
    <row r="1628" spans="79:79" x14ac:dyDescent="0.2">
      <c r="CA1628"/>
    </row>
    <row r="1629" spans="79:79" x14ac:dyDescent="0.2">
      <c r="CA1629"/>
    </row>
    <row r="1630" spans="79:79" x14ac:dyDescent="0.2">
      <c r="CA1630"/>
    </row>
    <row r="1631" spans="79:79" x14ac:dyDescent="0.2">
      <c r="CA1631"/>
    </row>
    <row r="1632" spans="79:79" x14ac:dyDescent="0.2">
      <c r="CA1632"/>
    </row>
    <row r="1633" spans="79:79" x14ac:dyDescent="0.2">
      <c r="CA1633"/>
    </row>
    <row r="1634" spans="79:79" x14ac:dyDescent="0.2">
      <c r="CA1634"/>
    </row>
    <row r="1635" spans="79:79" x14ac:dyDescent="0.2">
      <c r="CA1635"/>
    </row>
    <row r="1636" spans="79:79" x14ac:dyDescent="0.2">
      <c r="CA1636"/>
    </row>
    <row r="1637" spans="79:79" x14ac:dyDescent="0.2">
      <c r="CA1637"/>
    </row>
    <row r="1638" spans="79:79" x14ac:dyDescent="0.2">
      <c r="CA1638"/>
    </row>
    <row r="1639" spans="79:79" x14ac:dyDescent="0.2">
      <c r="CA1639"/>
    </row>
    <row r="1640" spans="79:79" x14ac:dyDescent="0.2">
      <c r="CA1640"/>
    </row>
    <row r="1641" spans="79:79" x14ac:dyDescent="0.2">
      <c r="CA1641"/>
    </row>
    <row r="1642" spans="79:79" x14ac:dyDescent="0.2">
      <c r="CA1642"/>
    </row>
    <row r="1643" spans="79:79" x14ac:dyDescent="0.2">
      <c r="CA1643"/>
    </row>
    <row r="1644" spans="79:79" x14ac:dyDescent="0.2">
      <c r="CA1644"/>
    </row>
    <row r="1645" spans="79:79" x14ac:dyDescent="0.2">
      <c r="CA1645"/>
    </row>
    <row r="1646" spans="79:79" x14ac:dyDescent="0.2">
      <c r="CA1646"/>
    </row>
    <row r="1647" spans="79:79" x14ac:dyDescent="0.2">
      <c r="CA1647"/>
    </row>
    <row r="1648" spans="79:79" x14ac:dyDescent="0.2">
      <c r="CA1648"/>
    </row>
    <row r="1649" spans="79:79" x14ac:dyDescent="0.2">
      <c r="CA1649"/>
    </row>
    <row r="1650" spans="79:79" x14ac:dyDescent="0.2">
      <c r="CA1650"/>
    </row>
    <row r="1651" spans="79:79" x14ac:dyDescent="0.2">
      <c r="CA1651"/>
    </row>
    <row r="1652" spans="79:79" x14ac:dyDescent="0.2">
      <c r="CA1652"/>
    </row>
    <row r="1653" spans="79:79" x14ac:dyDescent="0.2">
      <c r="CA1653"/>
    </row>
    <row r="1654" spans="79:79" x14ac:dyDescent="0.2">
      <c r="CA1654"/>
    </row>
    <row r="1655" spans="79:79" x14ac:dyDescent="0.2">
      <c r="CA1655"/>
    </row>
    <row r="1656" spans="79:79" x14ac:dyDescent="0.2">
      <c r="CA1656"/>
    </row>
    <row r="1657" spans="79:79" x14ac:dyDescent="0.2">
      <c r="CA1657"/>
    </row>
    <row r="1658" spans="79:79" x14ac:dyDescent="0.2">
      <c r="CA1658"/>
    </row>
    <row r="1659" spans="79:79" x14ac:dyDescent="0.2">
      <c r="CA1659"/>
    </row>
    <row r="1660" spans="79:79" x14ac:dyDescent="0.2">
      <c r="CA1660"/>
    </row>
    <row r="1661" spans="79:79" x14ac:dyDescent="0.2">
      <c r="CA1661"/>
    </row>
    <row r="1662" spans="79:79" x14ac:dyDescent="0.2">
      <c r="CA1662"/>
    </row>
    <row r="1663" spans="79:79" x14ac:dyDescent="0.2">
      <c r="CA1663"/>
    </row>
    <row r="1664" spans="79:79" x14ac:dyDescent="0.2">
      <c r="CA1664"/>
    </row>
    <row r="1665" spans="79:79" x14ac:dyDescent="0.2">
      <c r="CA1665"/>
    </row>
    <row r="1666" spans="79:79" x14ac:dyDescent="0.2">
      <c r="CA1666"/>
    </row>
    <row r="1667" spans="79:79" x14ac:dyDescent="0.2">
      <c r="CA1667"/>
    </row>
    <row r="1668" spans="79:79" x14ac:dyDescent="0.2">
      <c r="CA1668"/>
    </row>
    <row r="1669" spans="79:79" x14ac:dyDescent="0.2">
      <c r="CA1669"/>
    </row>
    <row r="1670" spans="79:79" x14ac:dyDescent="0.2">
      <c r="CA1670"/>
    </row>
    <row r="1671" spans="79:79" x14ac:dyDescent="0.2">
      <c r="CA1671"/>
    </row>
    <row r="1672" spans="79:79" x14ac:dyDescent="0.2">
      <c r="CA1672"/>
    </row>
    <row r="1673" spans="79:79" x14ac:dyDescent="0.2">
      <c r="CA1673"/>
    </row>
    <row r="1674" spans="79:79" x14ac:dyDescent="0.2">
      <c r="CA1674"/>
    </row>
    <row r="1675" spans="79:79" x14ac:dyDescent="0.2">
      <c r="CA1675"/>
    </row>
    <row r="1676" spans="79:79" x14ac:dyDescent="0.2">
      <c r="CA1676"/>
    </row>
    <row r="1677" spans="79:79" x14ac:dyDescent="0.2">
      <c r="CA1677"/>
    </row>
    <row r="1678" spans="79:79" x14ac:dyDescent="0.2">
      <c r="CA1678"/>
    </row>
    <row r="1679" spans="79:79" x14ac:dyDescent="0.2">
      <c r="CA1679"/>
    </row>
    <row r="1680" spans="79:79" x14ac:dyDescent="0.2">
      <c r="CA1680"/>
    </row>
    <row r="1681" spans="79:79" x14ac:dyDescent="0.2">
      <c r="CA1681"/>
    </row>
    <row r="1682" spans="79:79" x14ac:dyDescent="0.2">
      <c r="CA1682"/>
    </row>
    <row r="1683" spans="79:79" x14ac:dyDescent="0.2">
      <c r="CA1683"/>
    </row>
    <row r="1684" spans="79:79" x14ac:dyDescent="0.2">
      <c r="CA1684"/>
    </row>
    <row r="1685" spans="79:79" x14ac:dyDescent="0.2">
      <c r="CA1685"/>
    </row>
    <row r="1686" spans="79:79" x14ac:dyDescent="0.2">
      <c r="CA1686"/>
    </row>
    <row r="1687" spans="79:79" x14ac:dyDescent="0.2">
      <c r="CA1687"/>
    </row>
    <row r="1688" spans="79:79" x14ac:dyDescent="0.2">
      <c r="CA1688"/>
    </row>
    <row r="1689" spans="79:79" x14ac:dyDescent="0.2">
      <c r="CA1689"/>
    </row>
    <row r="1690" spans="79:79" x14ac:dyDescent="0.2">
      <c r="CA1690"/>
    </row>
    <row r="1691" spans="79:79" x14ac:dyDescent="0.2">
      <c r="CA1691"/>
    </row>
    <row r="1692" spans="79:79" x14ac:dyDescent="0.2">
      <c r="CA1692"/>
    </row>
    <row r="1693" spans="79:79" x14ac:dyDescent="0.2">
      <c r="CA1693"/>
    </row>
    <row r="1694" spans="79:79" x14ac:dyDescent="0.2">
      <c r="CA1694"/>
    </row>
    <row r="1695" spans="79:79" x14ac:dyDescent="0.2">
      <c r="CA1695"/>
    </row>
    <row r="1696" spans="79:79" x14ac:dyDescent="0.2">
      <c r="CA1696"/>
    </row>
    <row r="1697" spans="79:79" x14ac:dyDescent="0.2">
      <c r="CA1697"/>
    </row>
    <row r="1698" spans="79:79" x14ac:dyDescent="0.2">
      <c r="CA1698"/>
    </row>
    <row r="1699" spans="79:79" x14ac:dyDescent="0.2">
      <c r="CA1699"/>
    </row>
    <row r="1700" spans="79:79" x14ac:dyDescent="0.2">
      <c r="CA1700"/>
    </row>
    <row r="1701" spans="79:79" x14ac:dyDescent="0.2">
      <c r="CA1701"/>
    </row>
    <row r="1702" spans="79:79" x14ac:dyDescent="0.2">
      <c r="CA1702"/>
    </row>
    <row r="1703" spans="79:79" x14ac:dyDescent="0.2">
      <c r="CA1703"/>
    </row>
    <row r="1704" spans="79:79" x14ac:dyDescent="0.2">
      <c r="CA1704"/>
    </row>
    <row r="1705" spans="79:79" x14ac:dyDescent="0.2">
      <c r="CA1705"/>
    </row>
    <row r="1706" spans="79:79" x14ac:dyDescent="0.2">
      <c r="CA1706"/>
    </row>
    <row r="1707" spans="79:79" x14ac:dyDescent="0.2">
      <c r="CA1707"/>
    </row>
    <row r="1708" spans="79:79" x14ac:dyDescent="0.2">
      <c r="CA1708"/>
    </row>
    <row r="1709" spans="79:79" x14ac:dyDescent="0.2">
      <c r="CA1709"/>
    </row>
    <row r="1710" spans="79:79" x14ac:dyDescent="0.2">
      <c r="CA1710"/>
    </row>
    <row r="1711" spans="79:79" x14ac:dyDescent="0.2">
      <c r="CA1711"/>
    </row>
    <row r="1712" spans="79:79" x14ac:dyDescent="0.2">
      <c r="CA1712"/>
    </row>
    <row r="1713" spans="79:79" x14ac:dyDescent="0.2">
      <c r="CA1713"/>
    </row>
    <row r="1714" spans="79:79" x14ac:dyDescent="0.2">
      <c r="CA1714"/>
    </row>
    <row r="1715" spans="79:79" x14ac:dyDescent="0.2">
      <c r="CA1715"/>
    </row>
    <row r="1716" spans="79:79" x14ac:dyDescent="0.2">
      <c r="CA1716"/>
    </row>
    <row r="1717" spans="79:79" x14ac:dyDescent="0.2">
      <c r="CA1717"/>
    </row>
    <row r="1718" spans="79:79" x14ac:dyDescent="0.2">
      <c r="CA1718"/>
    </row>
    <row r="1719" spans="79:79" x14ac:dyDescent="0.2">
      <c r="CA1719"/>
    </row>
    <row r="1720" spans="79:79" x14ac:dyDescent="0.2">
      <c r="CA1720"/>
    </row>
    <row r="1721" spans="79:79" x14ac:dyDescent="0.2">
      <c r="CA1721"/>
    </row>
    <row r="1722" spans="79:79" x14ac:dyDescent="0.2">
      <c r="CA1722"/>
    </row>
    <row r="1723" spans="79:79" x14ac:dyDescent="0.2">
      <c r="CA1723"/>
    </row>
    <row r="1724" spans="79:79" x14ac:dyDescent="0.2">
      <c r="CA1724"/>
    </row>
    <row r="1725" spans="79:79" x14ac:dyDescent="0.2">
      <c r="CA1725"/>
    </row>
    <row r="1726" spans="79:79" x14ac:dyDescent="0.2">
      <c r="CA1726"/>
    </row>
    <row r="1727" spans="79:79" x14ac:dyDescent="0.2">
      <c r="CA1727"/>
    </row>
    <row r="1728" spans="79:79" x14ac:dyDescent="0.2">
      <c r="CA1728"/>
    </row>
    <row r="1729" spans="79:79" x14ac:dyDescent="0.2">
      <c r="CA1729"/>
    </row>
    <row r="1730" spans="79:79" x14ac:dyDescent="0.2">
      <c r="CA1730"/>
    </row>
    <row r="1731" spans="79:79" x14ac:dyDescent="0.2">
      <c r="CA1731"/>
    </row>
    <row r="1732" spans="79:79" x14ac:dyDescent="0.2">
      <c r="CA1732"/>
    </row>
    <row r="1733" spans="79:79" x14ac:dyDescent="0.2">
      <c r="CA1733"/>
    </row>
    <row r="1734" spans="79:79" x14ac:dyDescent="0.2">
      <c r="CA1734"/>
    </row>
    <row r="1735" spans="79:79" x14ac:dyDescent="0.2">
      <c r="CA1735"/>
    </row>
    <row r="1736" spans="79:79" x14ac:dyDescent="0.2">
      <c r="CA1736"/>
    </row>
    <row r="1737" spans="79:79" x14ac:dyDescent="0.2">
      <c r="CA1737"/>
    </row>
    <row r="1738" spans="79:79" x14ac:dyDescent="0.2">
      <c r="CA1738"/>
    </row>
    <row r="1739" spans="79:79" x14ac:dyDescent="0.2">
      <c r="CA1739"/>
    </row>
    <row r="1740" spans="79:79" x14ac:dyDescent="0.2">
      <c r="CA1740"/>
    </row>
    <row r="1741" spans="79:79" x14ac:dyDescent="0.2">
      <c r="CA1741"/>
    </row>
    <row r="1742" spans="79:79" x14ac:dyDescent="0.2">
      <c r="CA1742"/>
    </row>
    <row r="1743" spans="79:79" x14ac:dyDescent="0.2">
      <c r="CA1743"/>
    </row>
    <row r="1744" spans="79:79" x14ac:dyDescent="0.2">
      <c r="CA1744"/>
    </row>
    <row r="1745" spans="79:79" x14ac:dyDescent="0.2">
      <c r="CA1745"/>
    </row>
    <row r="1746" spans="79:79" x14ac:dyDescent="0.2">
      <c r="CA1746"/>
    </row>
    <row r="1747" spans="79:79" x14ac:dyDescent="0.2">
      <c r="CA1747"/>
    </row>
    <row r="1748" spans="79:79" x14ac:dyDescent="0.2">
      <c r="CA1748"/>
    </row>
    <row r="1749" spans="79:79" x14ac:dyDescent="0.2">
      <c r="CA1749"/>
    </row>
    <row r="1750" spans="79:79" x14ac:dyDescent="0.2">
      <c r="CA1750"/>
    </row>
    <row r="1751" spans="79:79" x14ac:dyDescent="0.2">
      <c r="CA1751"/>
    </row>
    <row r="1752" spans="79:79" x14ac:dyDescent="0.2">
      <c r="CA1752"/>
    </row>
    <row r="1753" spans="79:79" x14ac:dyDescent="0.2">
      <c r="CA1753"/>
    </row>
    <row r="1754" spans="79:79" x14ac:dyDescent="0.2">
      <c r="CA1754"/>
    </row>
    <row r="1755" spans="79:79" x14ac:dyDescent="0.2">
      <c r="CA1755"/>
    </row>
    <row r="1756" spans="79:79" x14ac:dyDescent="0.2">
      <c r="CA1756"/>
    </row>
    <row r="1757" spans="79:79" x14ac:dyDescent="0.2">
      <c r="CA1757"/>
    </row>
    <row r="1758" spans="79:79" x14ac:dyDescent="0.2">
      <c r="CA1758"/>
    </row>
    <row r="1759" spans="79:79" x14ac:dyDescent="0.2">
      <c r="CA1759"/>
    </row>
    <row r="1760" spans="79:79" x14ac:dyDescent="0.2">
      <c r="CA1760"/>
    </row>
    <row r="1761" spans="79:79" x14ac:dyDescent="0.2">
      <c r="CA1761"/>
    </row>
    <row r="1762" spans="79:79" x14ac:dyDescent="0.2">
      <c r="CA1762"/>
    </row>
    <row r="1763" spans="79:79" x14ac:dyDescent="0.2">
      <c r="CA1763"/>
    </row>
    <row r="1764" spans="79:79" x14ac:dyDescent="0.2">
      <c r="CA1764"/>
    </row>
    <row r="1765" spans="79:79" x14ac:dyDescent="0.2">
      <c r="CA1765"/>
    </row>
    <row r="1766" spans="79:79" x14ac:dyDescent="0.2">
      <c r="CA1766"/>
    </row>
    <row r="1767" spans="79:79" x14ac:dyDescent="0.2">
      <c r="CA1767"/>
    </row>
    <row r="1768" spans="79:79" x14ac:dyDescent="0.2">
      <c r="CA1768"/>
    </row>
    <row r="1769" spans="79:79" x14ac:dyDescent="0.2">
      <c r="CA1769"/>
    </row>
    <row r="1770" spans="79:79" x14ac:dyDescent="0.2">
      <c r="CA1770"/>
    </row>
    <row r="1771" spans="79:79" x14ac:dyDescent="0.2">
      <c r="CA1771"/>
    </row>
    <row r="1772" spans="79:79" x14ac:dyDescent="0.2">
      <c r="CA1772"/>
    </row>
    <row r="1773" spans="79:79" x14ac:dyDescent="0.2">
      <c r="CA1773"/>
    </row>
    <row r="1774" spans="79:79" x14ac:dyDescent="0.2">
      <c r="CA1774"/>
    </row>
    <row r="1775" spans="79:79" x14ac:dyDescent="0.2">
      <c r="CA1775"/>
    </row>
    <row r="1776" spans="79:79" x14ac:dyDescent="0.2">
      <c r="CA1776"/>
    </row>
    <row r="1777" spans="79:79" x14ac:dyDescent="0.2">
      <c r="CA1777"/>
    </row>
    <row r="1778" spans="79:79" x14ac:dyDescent="0.2">
      <c r="CA1778"/>
    </row>
    <row r="1779" spans="79:79" x14ac:dyDescent="0.2">
      <c r="CA1779"/>
    </row>
    <row r="1780" spans="79:79" x14ac:dyDescent="0.2">
      <c r="CA1780"/>
    </row>
    <row r="1781" spans="79:79" x14ac:dyDescent="0.2">
      <c r="CA1781"/>
    </row>
    <row r="1782" spans="79:79" x14ac:dyDescent="0.2">
      <c r="CA1782"/>
    </row>
    <row r="1783" spans="79:79" x14ac:dyDescent="0.2">
      <c r="CA1783"/>
    </row>
    <row r="1784" spans="79:79" x14ac:dyDescent="0.2">
      <c r="CA1784"/>
    </row>
    <row r="1785" spans="79:79" x14ac:dyDescent="0.2">
      <c r="CA1785"/>
    </row>
    <row r="1786" spans="79:79" x14ac:dyDescent="0.2">
      <c r="CA1786"/>
    </row>
    <row r="1787" spans="79:79" x14ac:dyDescent="0.2">
      <c r="CA1787"/>
    </row>
    <row r="1788" spans="79:79" x14ac:dyDescent="0.2">
      <c r="CA1788"/>
    </row>
    <row r="1789" spans="79:79" x14ac:dyDescent="0.2">
      <c r="CA1789"/>
    </row>
    <row r="1790" spans="79:79" x14ac:dyDescent="0.2">
      <c r="CA1790"/>
    </row>
    <row r="1791" spans="79:79" x14ac:dyDescent="0.2">
      <c r="CA1791"/>
    </row>
    <row r="1792" spans="79:79" x14ac:dyDescent="0.2">
      <c r="CA1792"/>
    </row>
    <row r="1793" spans="79:79" x14ac:dyDescent="0.2">
      <c r="CA1793"/>
    </row>
    <row r="1794" spans="79:79" x14ac:dyDescent="0.2">
      <c r="CA1794"/>
    </row>
    <row r="1795" spans="79:79" x14ac:dyDescent="0.2">
      <c r="CA1795"/>
    </row>
    <row r="1796" spans="79:79" x14ac:dyDescent="0.2">
      <c r="CA1796"/>
    </row>
    <row r="1797" spans="79:79" x14ac:dyDescent="0.2">
      <c r="CA1797"/>
    </row>
    <row r="1798" spans="79:79" x14ac:dyDescent="0.2">
      <c r="CA1798"/>
    </row>
    <row r="1799" spans="79:79" x14ac:dyDescent="0.2">
      <c r="CA1799"/>
    </row>
    <row r="1800" spans="79:79" x14ac:dyDescent="0.2">
      <c r="CA1800"/>
    </row>
    <row r="1801" spans="79:79" x14ac:dyDescent="0.2">
      <c r="CA1801"/>
    </row>
    <row r="1802" spans="79:79" x14ac:dyDescent="0.2">
      <c r="CA1802"/>
    </row>
    <row r="1803" spans="79:79" x14ac:dyDescent="0.2">
      <c r="CA1803"/>
    </row>
    <row r="1804" spans="79:79" x14ac:dyDescent="0.2">
      <c r="CA1804"/>
    </row>
    <row r="1805" spans="79:79" x14ac:dyDescent="0.2">
      <c r="CA1805"/>
    </row>
    <row r="1806" spans="79:79" x14ac:dyDescent="0.2">
      <c r="CA1806"/>
    </row>
    <row r="1807" spans="79:79" x14ac:dyDescent="0.2">
      <c r="CA1807"/>
    </row>
    <row r="1808" spans="79:79" x14ac:dyDescent="0.2">
      <c r="CA1808"/>
    </row>
    <row r="1809" spans="79:79" x14ac:dyDescent="0.2">
      <c r="CA1809"/>
    </row>
    <row r="1810" spans="79:79" x14ac:dyDescent="0.2">
      <c r="CA1810"/>
    </row>
    <row r="1811" spans="79:79" x14ac:dyDescent="0.2">
      <c r="CA1811"/>
    </row>
    <row r="1812" spans="79:79" x14ac:dyDescent="0.2">
      <c r="CA1812"/>
    </row>
    <row r="1813" spans="79:79" x14ac:dyDescent="0.2">
      <c r="CA1813"/>
    </row>
    <row r="1814" spans="79:79" x14ac:dyDescent="0.2">
      <c r="CA1814"/>
    </row>
    <row r="1815" spans="79:79" x14ac:dyDescent="0.2">
      <c r="CA1815"/>
    </row>
    <row r="1816" spans="79:79" x14ac:dyDescent="0.2">
      <c r="CA1816"/>
    </row>
    <row r="1817" spans="79:79" x14ac:dyDescent="0.2">
      <c r="CA1817"/>
    </row>
    <row r="1818" spans="79:79" x14ac:dyDescent="0.2">
      <c r="CA1818"/>
    </row>
    <row r="1819" spans="79:79" x14ac:dyDescent="0.2">
      <c r="CA1819"/>
    </row>
    <row r="1820" spans="79:79" x14ac:dyDescent="0.2">
      <c r="CA1820"/>
    </row>
    <row r="1821" spans="79:79" x14ac:dyDescent="0.2">
      <c r="CA1821"/>
    </row>
    <row r="1822" spans="79:79" x14ac:dyDescent="0.2">
      <c r="CA1822"/>
    </row>
    <row r="1823" spans="79:79" x14ac:dyDescent="0.2">
      <c r="CA1823"/>
    </row>
    <row r="1824" spans="79:79" x14ac:dyDescent="0.2">
      <c r="CA1824"/>
    </row>
    <row r="1825" spans="79:79" x14ac:dyDescent="0.2">
      <c r="CA1825"/>
    </row>
    <row r="1826" spans="79:79" x14ac:dyDescent="0.2">
      <c r="CA1826"/>
    </row>
    <row r="1827" spans="79:79" x14ac:dyDescent="0.2">
      <c r="CA1827"/>
    </row>
    <row r="1828" spans="79:79" x14ac:dyDescent="0.2">
      <c r="CA1828"/>
    </row>
    <row r="1829" spans="79:79" x14ac:dyDescent="0.2">
      <c r="CA1829"/>
    </row>
    <row r="1830" spans="79:79" x14ac:dyDescent="0.2">
      <c r="CA1830"/>
    </row>
    <row r="1831" spans="79:79" x14ac:dyDescent="0.2">
      <c r="CA1831"/>
    </row>
    <row r="1832" spans="79:79" x14ac:dyDescent="0.2">
      <c r="CA1832"/>
    </row>
    <row r="1833" spans="79:79" x14ac:dyDescent="0.2">
      <c r="CA1833"/>
    </row>
    <row r="1834" spans="79:79" x14ac:dyDescent="0.2">
      <c r="CA1834"/>
    </row>
    <row r="1835" spans="79:79" x14ac:dyDescent="0.2">
      <c r="CA1835"/>
    </row>
    <row r="1836" spans="79:79" x14ac:dyDescent="0.2">
      <c r="CA1836"/>
    </row>
    <row r="1837" spans="79:79" x14ac:dyDescent="0.2">
      <c r="CA1837"/>
    </row>
    <row r="1838" spans="79:79" x14ac:dyDescent="0.2">
      <c r="CA1838"/>
    </row>
    <row r="1839" spans="79:79" x14ac:dyDescent="0.2">
      <c r="CA1839"/>
    </row>
    <row r="1840" spans="79:79" x14ac:dyDescent="0.2">
      <c r="CA1840"/>
    </row>
    <row r="1841" spans="79:79" x14ac:dyDescent="0.2">
      <c r="CA1841"/>
    </row>
    <row r="1842" spans="79:79" x14ac:dyDescent="0.2">
      <c r="CA1842"/>
    </row>
    <row r="1843" spans="79:79" x14ac:dyDescent="0.2">
      <c r="CA1843"/>
    </row>
    <row r="1844" spans="79:79" x14ac:dyDescent="0.2">
      <c r="CA1844"/>
    </row>
    <row r="1845" spans="79:79" x14ac:dyDescent="0.2">
      <c r="CA1845"/>
    </row>
    <row r="1846" spans="79:79" x14ac:dyDescent="0.2">
      <c r="CA1846"/>
    </row>
    <row r="1847" spans="79:79" x14ac:dyDescent="0.2">
      <c r="CA1847"/>
    </row>
    <row r="1848" spans="79:79" x14ac:dyDescent="0.2">
      <c r="CA1848"/>
    </row>
    <row r="1849" spans="79:79" x14ac:dyDescent="0.2">
      <c r="CA1849"/>
    </row>
    <row r="1850" spans="79:79" x14ac:dyDescent="0.2">
      <c r="CA1850"/>
    </row>
    <row r="1851" spans="79:79" x14ac:dyDescent="0.2">
      <c r="CA1851"/>
    </row>
    <row r="1852" spans="79:79" x14ac:dyDescent="0.2">
      <c r="CA1852"/>
    </row>
    <row r="1853" spans="79:79" x14ac:dyDescent="0.2">
      <c r="CA1853"/>
    </row>
    <row r="1854" spans="79:79" x14ac:dyDescent="0.2">
      <c r="CA1854"/>
    </row>
    <row r="1855" spans="79:79" x14ac:dyDescent="0.2">
      <c r="CA1855"/>
    </row>
    <row r="1856" spans="79:79" x14ac:dyDescent="0.2">
      <c r="CA1856"/>
    </row>
    <row r="1857" spans="79:79" x14ac:dyDescent="0.2">
      <c r="CA1857"/>
    </row>
    <row r="1858" spans="79:79" x14ac:dyDescent="0.2">
      <c r="CA1858"/>
    </row>
    <row r="1859" spans="79:79" x14ac:dyDescent="0.2">
      <c r="CA1859"/>
    </row>
    <row r="1860" spans="79:79" x14ac:dyDescent="0.2">
      <c r="CA1860"/>
    </row>
    <row r="1861" spans="79:79" x14ac:dyDescent="0.2">
      <c r="CA1861"/>
    </row>
    <row r="1862" spans="79:79" x14ac:dyDescent="0.2">
      <c r="CA1862"/>
    </row>
    <row r="1863" spans="79:79" x14ac:dyDescent="0.2">
      <c r="CA1863"/>
    </row>
    <row r="1864" spans="79:79" x14ac:dyDescent="0.2">
      <c r="CA1864"/>
    </row>
    <row r="1865" spans="79:79" x14ac:dyDescent="0.2">
      <c r="CA1865"/>
    </row>
    <row r="1866" spans="79:79" x14ac:dyDescent="0.2">
      <c r="CA1866"/>
    </row>
    <row r="1867" spans="79:79" x14ac:dyDescent="0.2">
      <c r="CA1867"/>
    </row>
    <row r="1868" spans="79:79" x14ac:dyDescent="0.2">
      <c r="CA1868"/>
    </row>
    <row r="1869" spans="79:79" x14ac:dyDescent="0.2">
      <c r="CA1869"/>
    </row>
    <row r="1870" spans="79:79" x14ac:dyDescent="0.2">
      <c r="CA1870"/>
    </row>
    <row r="1871" spans="79:79" x14ac:dyDescent="0.2">
      <c r="CA1871"/>
    </row>
    <row r="1872" spans="79:79" x14ac:dyDescent="0.2">
      <c r="CA1872"/>
    </row>
    <row r="1873" spans="79:79" x14ac:dyDescent="0.2">
      <c r="CA1873"/>
    </row>
    <row r="1874" spans="79:79" x14ac:dyDescent="0.2">
      <c r="CA1874"/>
    </row>
    <row r="1875" spans="79:79" x14ac:dyDescent="0.2">
      <c r="CA1875"/>
    </row>
    <row r="1876" spans="79:79" x14ac:dyDescent="0.2">
      <c r="CA1876"/>
    </row>
    <row r="1877" spans="79:79" x14ac:dyDescent="0.2">
      <c r="CA1877"/>
    </row>
    <row r="1878" spans="79:79" x14ac:dyDescent="0.2">
      <c r="CA1878"/>
    </row>
    <row r="1879" spans="79:79" x14ac:dyDescent="0.2">
      <c r="CA1879"/>
    </row>
    <row r="1880" spans="79:79" x14ac:dyDescent="0.2">
      <c r="CA1880"/>
    </row>
    <row r="1881" spans="79:79" x14ac:dyDescent="0.2">
      <c r="CA1881"/>
    </row>
    <row r="1882" spans="79:79" x14ac:dyDescent="0.2">
      <c r="CA1882"/>
    </row>
    <row r="1883" spans="79:79" x14ac:dyDescent="0.2">
      <c r="CA1883"/>
    </row>
    <row r="1884" spans="79:79" x14ac:dyDescent="0.2">
      <c r="CA1884"/>
    </row>
    <row r="1885" spans="79:79" x14ac:dyDescent="0.2">
      <c r="CA1885"/>
    </row>
    <row r="1886" spans="79:79" x14ac:dyDescent="0.2">
      <c r="CA1886"/>
    </row>
    <row r="1887" spans="79:79" x14ac:dyDescent="0.2">
      <c r="CA1887"/>
    </row>
    <row r="1888" spans="79:79" x14ac:dyDescent="0.2">
      <c r="CA1888"/>
    </row>
    <row r="1889" spans="79:79" x14ac:dyDescent="0.2">
      <c r="CA1889"/>
    </row>
    <row r="1890" spans="79:79" x14ac:dyDescent="0.2">
      <c r="CA1890"/>
    </row>
    <row r="1891" spans="79:79" x14ac:dyDescent="0.2">
      <c r="CA1891"/>
    </row>
    <row r="1892" spans="79:79" x14ac:dyDescent="0.2">
      <c r="CA1892"/>
    </row>
    <row r="1893" spans="79:79" x14ac:dyDescent="0.2">
      <c r="CA1893"/>
    </row>
    <row r="1894" spans="79:79" x14ac:dyDescent="0.2">
      <c r="CA1894"/>
    </row>
    <row r="1895" spans="79:79" x14ac:dyDescent="0.2">
      <c r="CA1895"/>
    </row>
    <row r="1896" spans="79:79" x14ac:dyDescent="0.2">
      <c r="CA1896"/>
    </row>
    <row r="1897" spans="79:79" x14ac:dyDescent="0.2">
      <c r="CA1897"/>
    </row>
    <row r="1898" spans="79:79" x14ac:dyDescent="0.2">
      <c r="CA1898"/>
    </row>
    <row r="1899" spans="79:79" x14ac:dyDescent="0.2">
      <c r="CA1899"/>
    </row>
    <row r="1900" spans="79:79" x14ac:dyDescent="0.2">
      <c r="CA1900"/>
    </row>
    <row r="1901" spans="79:79" x14ac:dyDescent="0.2">
      <c r="CA1901"/>
    </row>
    <row r="1902" spans="79:79" x14ac:dyDescent="0.2">
      <c r="CA1902"/>
    </row>
    <row r="1903" spans="79:79" x14ac:dyDescent="0.2">
      <c r="CA1903"/>
    </row>
    <row r="1904" spans="79:79" x14ac:dyDescent="0.2">
      <c r="CA1904"/>
    </row>
    <row r="1905" spans="79:79" x14ac:dyDescent="0.2">
      <c r="CA1905"/>
    </row>
    <row r="1906" spans="79:79" x14ac:dyDescent="0.2">
      <c r="CA1906"/>
    </row>
    <row r="1907" spans="79:79" x14ac:dyDescent="0.2">
      <c r="CA1907"/>
    </row>
    <row r="1908" spans="79:79" x14ac:dyDescent="0.2">
      <c r="CA1908"/>
    </row>
    <row r="1909" spans="79:79" x14ac:dyDescent="0.2">
      <c r="CA1909"/>
    </row>
    <row r="1910" spans="79:79" x14ac:dyDescent="0.2">
      <c r="CA1910"/>
    </row>
    <row r="1911" spans="79:79" x14ac:dyDescent="0.2">
      <c r="CA1911"/>
    </row>
    <row r="1912" spans="79:79" x14ac:dyDescent="0.2">
      <c r="CA1912"/>
    </row>
    <row r="1913" spans="79:79" x14ac:dyDescent="0.2">
      <c r="CA1913"/>
    </row>
    <row r="1914" spans="79:79" x14ac:dyDescent="0.2">
      <c r="CA1914"/>
    </row>
    <row r="1915" spans="79:79" x14ac:dyDescent="0.2">
      <c r="CA1915"/>
    </row>
    <row r="1916" spans="79:79" x14ac:dyDescent="0.2">
      <c r="CA1916"/>
    </row>
    <row r="1917" spans="79:79" x14ac:dyDescent="0.2">
      <c r="CA1917"/>
    </row>
    <row r="1918" spans="79:79" x14ac:dyDescent="0.2">
      <c r="CA1918"/>
    </row>
    <row r="1919" spans="79:79" x14ac:dyDescent="0.2">
      <c r="CA1919"/>
    </row>
    <row r="1920" spans="79:79" x14ac:dyDescent="0.2">
      <c r="CA1920"/>
    </row>
    <row r="1921" spans="79:79" x14ac:dyDescent="0.2">
      <c r="CA1921"/>
    </row>
    <row r="1922" spans="79:79" x14ac:dyDescent="0.2">
      <c r="CA1922"/>
    </row>
    <row r="1923" spans="79:79" x14ac:dyDescent="0.2">
      <c r="CA1923"/>
    </row>
    <row r="1924" spans="79:79" x14ac:dyDescent="0.2">
      <c r="CA1924"/>
    </row>
    <row r="1925" spans="79:79" x14ac:dyDescent="0.2">
      <c r="CA1925"/>
    </row>
    <row r="1926" spans="79:79" x14ac:dyDescent="0.2">
      <c r="CA1926"/>
    </row>
    <row r="1927" spans="79:79" x14ac:dyDescent="0.2">
      <c r="CA1927"/>
    </row>
    <row r="1928" spans="79:79" x14ac:dyDescent="0.2">
      <c r="CA1928"/>
    </row>
    <row r="1929" spans="79:79" x14ac:dyDescent="0.2">
      <c r="CA1929"/>
    </row>
    <row r="1930" spans="79:79" x14ac:dyDescent="0.2">
      <c r="CA1930"/>
    </row>
    <row r="1931" spans="79:79" x14ac:dyDescent="0.2">
      <c r="CA1931"/>
    </row>
    <row r="1932" spans="79:79" x14ac:dyDescent="0.2">
      <c r="CA1932"/>
    </row>
    <row r="1933" spans="79:79" x14ac:dyDescent="0.2">
      <c r="CA1933"/>
    </row>
    <row r="1934" spans="79:79" x14ac:dyDescent="0.2">
      <c r="CA1934"/>
    </row>
    <row r="1935" spans="79:79" x14ac:dyDescent="0.2">
      <c r="CA1935"/>
    </row>
    <row r="1936" spans="79:79" x14ac:dyDescent="0.2">
      <c r="CA1936"/>
    </row>
    <row r="1937" spans="79:79" x14ac:dyDescent="0.2">
      <c r="CA1937"/>
    </row>
    <row r="1938" spans="79:79" x14ac:dyDescent="0.2">
      <c r="CA1938"/>
    </row>
    <row r="1939" spans="79:79" x14ac:dyDescent="0.2">
      <c r="CA1939"/>
    </row>
    <row r="1940" spans="79:79" x14ac:dyDescent="0.2">
      <c r="CA1940"/>
    </row>
    <row r="1941" spans="79:79" x14ac:dyDescent="0.2">
      <c r="CA1941"/>
    </row>
    <row r="1942" spans="79:79" x14ac:dyDescent="0.2">
      <c r="CA1942"/>
    </row>
    <row r="1943" spans="79:79" x14ac:dyDescent="0.2">
      <c r="CA1943"/>
    </row>
    <row r="1944" spans="79:79" x14ac:dyDescent="0.2">
      <c r="CA1944"/>
    </row>
    <row r="1945" spans="79:79" x14ac:dyDescent="0.2">
      <c r="CA1945"/>
    </row>
    <row r="1946" spans="79:79" x14ac:dyDescent="0.2">
      <c r="CA1946"/>
    </row>
    <row r="1947" spans="79:79" x14ac:dyDescent="0.2">
      <c r="CA1947"/>
    </row>
    <row r="1948" spans="79:79" x14ac:dyDescent="0.2">
      <c r="CA1948"/>
    </row>
    <row r="1949" spans="79:79" x14ac:dyDescent="0.2">
      <c r="CA1949"/>
    </row>
    <row r="1950" spans="79:79" x14ac:dyDescent="0.2">
      <c r="CA1950"/>
    </row>
    <row r="1951" spans="79:79" x14ac:dyDescent="0.2">
      <c r="CA1951"/>
    </row>
    <row r="1952" spans="79:79" x14ac:dyDescent="0.2">
      <c r="CA1952"/>
    </row>
    <row r="1953" spans="79:79" x14ac:dyDescent="0.2">
      <c r="CA1953"/>
    </row>
    <row r="1954" spans="79:79" x14ac:dyDescent="0.2">
      <c r="CA1954"/>
    </row>
    <row r="1955" spans="79:79" x14ac:dyDescent="0.2">
      <c r="CA1955"/>
    </row>
    <row r="1956" spans="79:79" x14ac:dyDescent="0.2">
      <c r="CA1956"/>
    </row>
    <row r="1957" spans="79:79" x14ac:dyDescent="0.2">
      <c r="CA1957"/>
    </row>
    <row r="1958" spans="79:79" x14ac:dyDescent="0.2">
      <c r="CA1958"/>
    </row>
    <row r="1959" spans="79:79" x14ac:dyDescent="0.2">
      <c r="CA1959"/>
    </row>
    <row r="1960" spans="79:79" x14ac:dyDescent="0.2">
      <c r="CA1960"/>
    </row>
    <row r="1961" spans="79:79" x14ac:dyDescent="0.2">
      <c r="CA1961"/>
    </row>
    <row r="1962" spans="79:79" x14ac:dyDescent="0.2">
      <c r="CA1962"/>
    </row>
    <row r="1963" spans="79:79" x14ac:dyDescent="0.2">
      <c r="CA1963"/>
    </row>
    <row r="1964" spans="79:79" x14ac:dyDescent="0.2">
      <c r="CA1964"/>
    </row>
    <row r="1965" spans="79:79" x14ac:dyDescent="0.2">
      <c r="CA1965"/>
    </row>
    <row r="1966" spans="79:79" x14ac:dyDescent="0.2">
      <c r="CA1966"/>
    </row>
    <row r="1967" spans="79:79" x14ac:dyDescent="0.2">
      <c r="CA1967"/>
    </row>
    <row r="1968" spans="79:79" x14ac:dyDescent="0.2">
      <c r="CA1968"/>
    </row>
    <row r="1969" spans="79:79" x14ac:dyDescent="0.2">
      <c r="CA1969"/>
    </row>
    <row r="1970" spans="79:79" x14ac:dyDescent="0.2">
      <c r="CA1970"/>
    </row>
    <row r="1971" spans="79:79" x14ac:dyDescent="0.2">
      <c r="CA1971"/>
    </row>
    <row r="1972" spans="79:79" x14ac:dyDescent="0.2">
      <c r="CA1972"/>
    </row>
    <row r="1973" spans="79:79" x14ac:dyDescent="0.2">
      <c r="CA1973"/>
    </row>
    <row r="1974" spans="79:79" x14ac:dyDescent="0.2">
      <c r="CA1974"/>
    </row>
    <row r="1975" spans="79:79" x14ac:dyDescent="0.2">
      <c r="CA1975"/>
    </row>
    <row r="1976" spans="79:79" x14ac:dyDescent="0.2">
      <c r="CA1976"/>
    </row>
    <row r="1977" spans="79:79" x14ac:dyDescent="0.2">
      <c r="CA1977"/>
    </row>
    <row r="1978" spans="79:79" x14ac:dyDescent="0.2">
      <c r="CA1978"/>
    </row>
    <row r="1979" spans="79:79" x14ac:dyDescent="0.2">
      <c r="CA1979"/>
    </row>
    <row r="1980" spans="79:79" x14ac:dyDescent="0.2">
      <c r="CA1980"/>
    </row>
    <row r="1981" spans="79:79" x14ac:dyDescent="0.2">
      <c r="CA1981"/>
    </row>
    <row r="1982" spans="79:79" x14ac:dyDescent="0.2">
      <c r="CA1982"/>
    </row>
    <row r="1983" spans="79:79" x14ac:dyDescent="0.2">
      <c r="CA1983"/>
    </row>
    <row r="1984" spans="79:79" x14ac:dyDescent="0.2">
      <c r="CA1984"/>
    </row>
    <row r="1985" spans="79:79" x14ac:dyDescent="0.2">
      <c r="CA1985"/>
    </row>
    <row r="1986" spans="79:79" x14ac:dyDescent="0.2">
      <c r="CA1986"/>
    </row>
    <row r="1987" spans="79:79" x14ac:dyDescent="0.2">
      <c r="CA1987"/>
    </row>
    <row r="1988" spans="79:79" x14ac:dyDescent="0.2">
      <c r="CA1988"/>
    </row>
    <row r="1989" spans="79:79" x14ac:dyDescent="0.2">
      <c r="CA1989"/>
    </row>
    <row r="1990" spans="79:79" x14ac:dyDescent="0.2">
      <c r="CA1990"/>
    </row>
    <row r="1991" spans="79:79" x14ac:dyDescent="0.2">
      <c r="CA1991"/>
    </row>
    <row r="1992" spans="79:79" x14ac:dyDescent="0.2">
      <c r="CA1992"/>
    </row>
    <row r="1993" spans="79:79" x14ac:dyDescent="0.2">
      <c r="CA1993"/>
    </row>
    <row r="1994" spans="79:79" x14ac:dyDescent="0.2">
      <c r="CA1994"/>
    </row>
    <row r="1995" spans="79:79" x14ac:dyDescent="0.2">
      <c r="CA1995"/>
    </row>
    <row r="1996" spans="79:79" x14ac:dyDescent="0.2">
      <c r="CA1996"/>
    </row>
    <row r="1997" spans="79:79" x14ac:dyDescent="0.2">
      <c r="CA1997"/>
    </row>
    <row r="1998" spans="79:79" x14ac:dyDescent="0.2">
      <c r="CA1998"/>
    </row>
    <row r="1999" spans="79:79" x14ac:dyDescent="0.2">
      <c r="CA1999"/>
    </row>
    <row r="2000" spans="79:79" x14ac:dyDescent="0.2">
      <c r="CA2000"/>
    </row>
    <row r="2001" spans="79:79" x14ac:dyDescent="0.2">
      <c r="CA2001"/>
    </row>
    <row r="2002" spans="79:79" x14ac:dyDescent="0.2">
      <c r="CA2002"/>
    </row>
    <row r="2003" spans="79:79" x14ac:dyDescent="0.2">
      <c r="CA2003"/>
    </row>
    <row r="2004" spans="79:79" x14ac:dyDescent="0.2">
      <c r="CA2004"/>
    </row>
    <row r="2005" spans="79:79" x14ac:dyDescent="0.2">
      <c r="CA2005"/>
    </row>
    <row r="2006" spans="79:79" x14ac:dyDescent="0.2">
      <c r="CA2006"/>
    </row>
    <row r="2007" spans="79:79" x14ac:dyDescent="0.2">
      <c r="CA2007"/>
    </row>
    <row r="2008" spans="79:79" x14ac:dyDescent="0.2">
      <c r="CA2008"/>
    </row>
    <row r="2009" spans="79:79" x14ac:dyDescent="0.2">
      <c r="CA2009"/>
    </row>
    <row r="2010" spans="79:79" x14ac:dyDescent="0.2">
      <c r="CA2010"/>
    </row>
    <row r="2011" spans="79:79" x14ac:dyDescent="0.2">
      <c r="CA2011"/>
    </row>
    <row r="2012" spans="79:79" x14ac:dyDescent="0.2">
      <c r="CA2012"/>
    </row>
    <row r="2013" spans="79:79" x14ac:dyDescent="0.2">
      <c r="CA2013"/>
    </row>
    <row r="2014" spans="79:79" x14ac:dyDescent="0.2">
      <c r="CA2014"/>
    </row>
    <row r="2015" spans="79:79" x14ac:dyDescent="0.2">
      <c r="CA2015"/>
    </row>
    <row r="2016" spans="79:79" x14ac:dyDescent="0.2">
      <c r="CA2016"/>
    </row>
    <row r="2017" spans="79:79" x14ac:dyDescent="0.2">
      <c r="CA2017"/>
    </row>
    <row r="2018" spans="79:79" x14ac:dyDescent="0.2">
      <c r="CA2018"/>
    </row>
    <row r="2019" spans="79:79" x14ac:dyDescent="0.2">
      <c r="CA2019"/>
    </row>
    <row r="2020" spans="79:79" x14ac:dyDescent="0.2">
      <c r="CA2020"/>
    </row>
    <row r="2021" spans="79:79" x14ac:dyDescent="0.2">
      <c r="CA2021"/>
    </row>
    <row r="2022" spans="79:79" x14ac:dyDescent="0.2">
      <c r="CA2022"/>
    </row>
    <row r="2023" spans="79:79" x14ac:dyDescent="0.2">
      <c r="CA2023"/>
    </row>
    <row r="2024" spans="79:79" x14ac:dyDescent="0.2">
      <c r="CA2024"/>
    </row>
    <row r="2025" spans="79:79" x14ac:dyDescent="0.2">
      <c r="CA2025"/>
    </row>
    <row r="2026" spans="79:79" x14ac:dyDescent="0.2">
      <c r="CA2026"/>
    </row>
    <row r="2027" spans="79:79" x14ac:dyDescent="0.2">
      <c r="CA2027"/>
    </row>
    <row r="2028" spans="79:79" x14ac:dyDescent="0.2">
      <c r="CA2028"/>
    </row>
    <row r="2029" spans="79:79" x14ac:dyDescent="0.2">
      <c r="CA2029"/>
    </row>
    <row r="2030" spans="79:79" x14ac:dyDescent="0.2">
      <c r="CA2030"/>
    </row>
    <row r="2031" spans="79:79" x14ac:dyDescent="0.2">
      <c r="CA2031"/>
    </row>
    <row r="2032" spans="79:79" x14ac:dyDescent="0.2">
      <c r="CA2032"/>
    </row>
    <row r="2033" spans="79:79" x14ac:dyDescent="0.2">
      <c r="CA2033"/>
    </row>
    <row r="2034" spans="79:79" x14ac:dyDescent="0.2">
      <c r="CA2034"/>
    </row>
    <row r="2035" spans="79:79" x14ac:dyDescent="0.2">
      <c r="CA2035"/>
    </row>
    <row r="2036" spans="79:79" x14ac:dyDescent="0.2">
      <c r="CA2036"/>
    </row>
    <row r="2037" spans="79:79" x14ac:dyDescent="0.2">
      <c r="CA2037"/>
    </row>
    <row r="2038" spans="79:79" x14ac:dyDescent="0.2">
      <c r="CA2038"/>
    </row>
    <row r="2039" spans="79:79" x14ac:dyDescent="0.2">
      <c r="CA2039"/>
    </row>
    <row r="2040" spans="79:79" x14ac:dyDescent="0.2">
      <c r="CA2040"/>
    </row>
    <row r="2041" spans="79:79" x14ac:dyDescent="0.2">
      <c r="CA2041"/>
    </row>
    <row r="2042" spans="79:79" x14ac:dyDescent="0.2">
      <c r="CA2042"/>
    </row>
    <row r="2043" spans="79:79" x14ac:dyDescent="0.2">
      <c r="CA2043"/>
    </row>
    <row r="2044" spans="79:79" x14ac:dyDescent="0.2">
      <c r="CA2044"/>
    </row>
    <row r="2045" spans="79:79" x14ac:dyDescent="0.2">
      <c r="CA2045"/>
    </row>
    <row r="2046" spans="79:79" x14ac:dyDescent="0.2">
      <c r="CA2046"/>
    </row>
    <row r="2047" spans="79:79" x14ac:dyDescent="0.2">
      <c r="CA2047"/>
    </row>
    <row r="2048" spans="79:79" x14ac:dyDescent="0.2">
      <c r="CA2048"/>
    </row>
    <row r="2049" spans="79:79" x14ac:dyDescent="0.2">
      <c r="CA2049"/>
    </row>
    <row r="2050" spans="79:79" x14ac:dyDescent="0.2">
      <c r="CA2050"/>
    </row>
    <row r="2051" spans="79:79" x14ac:dyDescent="0.2">
      <c r="CA2051"/>
    </row>
    <row r="2052" spans="79:79" x14ac:dyDescent="0.2">
      <c r="CA2052"/>
    </row>
    <row r="2053" spans="79:79" x14ac:dyDescent="0.2">
      <c r="CA2053"/>
    </row>
    <row r="2054" spans="79:79" x14ac:dyDescent="0.2">
      <c r="CA2054"/>
    </row>
    <row r="2055" spans="79:79" x14ac:dyDescent="0.2">
      <c r="CA2055"/>
    </row>
    <row r="2056" spans="79:79" x14ac:dyDescent="0.2">
      <c r="CA2056"/>
    </row>
    <row r="2057" spans="79:79" x14ac:dyDescent="0.2">
      <c r="CA2057"/>
    </row>
    <row r="2058" spans="79:79" x14ac:dyDescent="0.2">
      <c r="CA2058"/>
    </row>
    <row r="2059" spans="79:79" x14ac:dyDescent="0.2">
      <c r="CA2059"/>
    </row>
    <row r="2060" spans="79:79" x14ac:dyDescent="0.2">
      <c r="CA2060"/>
    </row>
    <row r="2061" spans="79:79" x14ac:dyDescent="0.2">
      <c r="CA2061"/>
    </row>
    <row r="2062" spans="79:79" x14ac:dyDescent="0.2">
      <c r="CA2062"/>
    </row>
    <row r="2063" spans="79:79" x14ac:dyDescent="0.2">
      <c r="CA2063"/>
    </row>
    <row r="2064" spans="79:79" x14ac:dyDescent="0.2">
      <c r="CA2064"/>
    </row>
    <row r="2065" spans="79:79" x14ac:dyDescent="0.2">
      <c r="CA2065"/>
    </row>
    <row r="2066" spans="79:79" x14ac:dyDescent="0.2">
      <c r="CA2066"/>
    </row>
    <row r="2067" spans="79:79" x14ac:dyDescent="0.2">
      <c r="CA2067"/>
    </row>
    <row r="2068" spans="79:79" x14ac:dyDescent="0.2">
      <c r="CA2068"/>
    </row>
    <row r="2069" spans="79:79" x14ac:dyDescent="0.2">
      <c r="CA2069"/>
    </row>
    <row r="2070" spans="79:79" x14ac:dyDescent="0.2">
      <c r="CA2070"/>
    </row>
    <row r="2071" spans="79:79" x14ac:dyDescent="0.2">
      <c r="CA2071"/>
    </row>
    <row r="2072" spans="79:79" x14ac:dyDescent="0.2">
      <c r="CA2072"/>
    </row>
    <row r="2073" spans="79:79" x14ac:dyDescent="0.2">
      <c r="CA2073"/>
    </row>
    <row r="2074" spans="79:79" x14ac:dyDescent="0.2">
      <c r="CA2074"/>
    </row>
    <row r="2075" spans="79:79" x14ac:dyDescent="0.2">
      <c r="CA2075"/>
    </row>
    <row r="2076" spans="79:79" x14ac:dyDescent="0.2">
      <c r="CA2076"/>
    </row>
    <row r="2077" spans="79:79" x14ac:dyDescent="0.2">
      <c r="CA2077"/>
    </row>
    <row r="2078" spans="79:79" x14ac:dyDescent="0.2">
      <c r="CA2078"/>
    </row>
    <row r="2079" spans="79:79" x14ac:dyDescent="0.2">
      <c r="CA2079"/>
    </row>
    <row r="2080" spans="79:79" x14ac:dyDescent="0.2">
      <c r="CA2080"/>
    </row>
    <row r="2081" spans="79:79" x14ac:dyDescent="0.2">
      <c r="CA2081"/>
    </row>
    <row r="2082" spans="79:79" x14ac:dyDescent="0.2">
      <c r="CA2082"/>
    </row>
    <row r="2083" spans="79:79" x14ac:dyDescent="0.2">
      <c r="CA2083"/>
    </row>
    <row r="2084" spans="79:79" x14ac:dyDescent="0.2">
      <c r="CA2084"/>
    </row>
    <row r="2085" spans="79:79" x14ac:dyDescent="0.2">
      <c r="CA2085"/>
    </row>
    <row r="2086" spans="79:79" x14ac:dyDescent="0.2">
      <c r="CA2086"/>
    </row>
    <row r="2087" spans="79:79" x14ac:dyDescent="0.2">
      <c r="CA2087"/>
    </row>
    <row r="2088" spans="79:79" x14ac:dyDescent="0.2">
      <c r="CA2088"/>
    </row>
    <row r="2089" spans="79:79" x14ac:dyDescent="0.2">
      <c r="CA2089"/>
    </row>
    <row r="2090" spans="79:79" x14ac:dyDescent="0.2">
      <c r="CA2090"/>
    </row>
    <row r="2091" spans="79:79" x14ac:dyDescent="0.2">
      <c r="CA2091"/>
    </row>
    <row r="2092" spans="79:79" x14ac:dyDescent="0.2">
      <c r="CA2092"/>
    </row>
    <row r="2093" spans="79:79" x14ac:dyDescent="0.2">
      <c r="CA2093"/>
    </row>
    <row r="2094" spans="79:79" x14ac:dyDescent="0.2">
      <c r="CA2094"/>
    </row>
    <row r="2095" spans="79:79" x14ac:dyDescent="0.2">
      <c r="CA2095"/>
    </row>
    <row r="2096" spans="79:79" x14ac:dyDescent="0.2">
      <c r="CA2096"/>
    </row>
    <row r="2097" spans="79:79" x14ac:dyDescent="0.2">
      <c r="CA2097"/>
    </row>
    <row r="2098" spans="79:79" x14ac:dyDescent="0.2">
      <c r="CA2098"/>
    </row>
    <row r="2099" spans="79:79" x14ac:dyDescent="0.2">
      <c r="CA2099"/>
    </row>
    <row r="2100" spans="79:79" x14ac:dyDescent="0.2">
      <c r="CA2100"/>
    </row>
    <row r="2101" spans="79:79" x14ac:dyDescent="0.2">
      <c r="CA2101"/>
    </row>
    <row r="2102" spans="79:79" x14ac:dyDescent="0.2">
      <c r="CA2102"/>
    </row>
    <row r="2103" spans="79:79" x14ac:dyDescent="0.2">
      <c r="CA2103"/>
    </row>
    <row r="2104" spans="79:79" x14ac:dyDescent="0.2">
      <c r="CA2104"/>
    </row>
    <row r="2105" spans="79:79" x14ac:dyDescent="0.2">
      <c r="CA2105"/>
    </row>
    <row r="2106" spans="79:79" x14ac:dyDescent="0.2">
      <c r="CA2106"/>
    </row>
    <row r="2107" spans="79:79" x14ac:dyDescent="0.2">
      <c r="CA2107"/>
    </row>
    <row r="2108" spans="79:79" x14ac:dyDescent="0.2">
      <c r="CA2108"/>
    </row>
    <row r="2109" spans="79:79" x14ac:dyDescent="0.2">
      <c r="CA2109"/>
    </row>
    <row r="2110" spans="79:79" x14ac:dyDescent="0.2">
      <c r="CA2110"/>
    </row>
    <row r="2111" spans="79:79" x14ac:dyDescent="0.2">
      <c r="CA2111"/>
    </row>
    <row r="2112" spans="79:79" x14ac:dyDescent="0.2">
      <c r="CA2112"/>
    </row>
    <row r="2113" spans="79:79" x14ac:dyDescent="0.2">
      <c r="CA2113"/>
    </row>
    <row r="2114" spans="79:79" x14ac:dyDescent="0.2">
      <c r="CA2114"/>
    </row>
    <row r="2115" spans="79:79" x14ac:dyDescent="0.2">
      <c r="CA2115"/>
    </row>
    <row r="2116" spans="79:79" x14ac:dyDescent="0.2">
      <c r="CA2116"/>
    </row>
    <row r="2117" spans="79:79" x14ac:dyDescent="0.2">
      <c r="CA2117"/>
    </row>
    <row r="2118" spans="79:79" x14ac:dyDescent="0.2">
      <c r="CA2118"/>
    </row>
    <row r="2119" spans="79:79" x14ac:dyDescent="0.2">
      <c r="CA2119"/>
    </row>
    <row r="2120" spans="79:79" x14ac:dyDescent="0.2">
      <c r="CA2120"/>
    </row>
    <row r="2121" spans="79:79" x14ac:dyDescent="0.2">
      <c r="CA2121"/>
    </row>
    <row r="2122" spans="79:79" x14ac:dyDescent="0.2">
      <c r="CA2122"/>
    </row>
    <row r="2123" spans="79:79" x14ac:dyDescent="0.2">
      <c r="CA2123"/>
    </row>
    <row r="2124" spans="79:79" x14ac:dyDescent="0.2">
      <c r="CA2124"/>
    </row>
    <row r="2125" spans="79:79" x14ac:dyDescent="0.2">
      <c r="CA2125"/>
    </row>
    <row r="2126" spans="79:79" x14ac:dyDescent="0.2">
      <c r="CA2126"/>
    </row>
    <row r="2127" spans="79:79" x14ac:dyDescent="0.2">
      <c r="CA2127"/>
    </row>
    <row r="2128" spans="79:79" x14ac:dyDescent="0.2">
      <c r="CA2128"/>
    </row>
    <row r="2129" spans="79:79" x14ac:dyDescent="0.2">
      <c r="CA2129"/>
    </row>
    <row r="2130" spans="79:79" x14ac:dyDescent="0.2">
      <c r="CA2130"/>
    </row>
    <row r="2131" spans="79:79" x14ac:dyDescent="0.2">
      <c r="CA2131"/>
    </row>
    <row r="2132" spans="79:79" x14ac:dyDescent="0.2">
      <c r="CA2132"/>
    </row>
    <row r="2133" spans="79:79" x14ac:dyDescent="0.2">
      <c r="CA2133"/>
    </row>
    <row r="2134" spans="79:79" x14ac:dyDescent="0.2">
      <c r="CA2134"/>
    </row>
    <row r="2135" spans="79:79" x14ac:dyDescent="0.2">
      <c r="CA2135"/>
    </row>
    <row r="2136" spans="79:79" x14ac:dyDescent="0.2">
      <c r="CA2136"/>
    </row>
    <row r="2137" spans="79:79" x14ac:dyDescent="0.2">
      <c r="CA2137"/>
    </row>
    <row r="2138" spans="79:79" x14ac:dyDescent="0.2">
      <c r="CA2138"/>
    </row>
    <row r="2139" spans="79:79" x14ac:dyDescent="0.2">
      <c r="CA2139"/>
    </row>
    <row r="2140" spans="79:79" x14ac:dyDescent="0.2">
      <c r="CA2140"/>
    </row>
    <row r="2141" spans="79:79" x14ac:dyDescent="0.2">
      <c r="CA2141"/>
    </row>
    <row r="2142" spans="79:79" x14ac:dyDescent="0.2">
      <c r="CA2142"/>
    </row>
    <row r="2143" spans="79:79" x14ac:dyDescent="0.2">
      <c r="CA2143"/>
    </row>
    <row r="2144" spans="79:79" x14ac:dyDescent="0.2">
      <c r="CA2144"/>
    </row>
    <row r="2145" spans="79:79" x14ac:dyDescent="0.2">
      <c r="CA2145"/>
    </row>
    <row r="2146" spans="79:79" x14ac:dyDescent="0.2">
      <c r="CA2146"/>
    </row>
    <row r="2147" spans="79:79" x14ac:dyDescent="0.2">
      <c r="CA2147"/>
    </row>
    <row r="2148" spans="79:79" x14ac:dyDescent="0.2">
      <c r="CA2148"/>
    </row>
    <row r="2149" spans="79:79" x14ac:dyDescent="0.2">
      <c r="CA2149"/>
    </row>
    <row r="2150" spans="79:79" x14ac:dyDescent="0.2">
      <c r="CA2150"/>
    </row>
    <row r="2151" spans="79:79" x14ac:dyDescent="0.2">
      <c r="CA2151"/>
    </row>
    <row r="2152" spans="79:79" x14ac:dyDescent="0.2">
      <c r="CA2152"/>
    </row>
    <row r="2153" spans="79:79" x14ac:dyDescent="0.2">
      <c r="CA2153"/>
    </row>
    <row r="2154" spans="79:79" x14ac:dyDescent="0.2">
      <c r="CA2154"/>
    </row>
    <row r="2155" spans="79:79" x14ac:dyDescent="0.2">
      <c r="CA2155"/>
    </row>
    <row r="2156" spans="79:79" x14ac:dyDescent="0.2">
      <c r="CA2156"/>
    </row>
    <row r="2157" spans="79:79" x14ac:dyDescent="0.2">
      <c r="CA2157"/>
    </row>
    <row r="2158" spans="79:79" x14ac:dyDescent="0.2">
      <c r="CA2158"/>
    </row>
    <row r="2159" spans="79:79" x14ac:dyDescent="0.2">
      <c r="CA2159"/>
    </row>
    <row r="2160" spans="79:79" x14ac:dyDescent="0.2">
      <c r="CA2160"/>
    </row>
    <row r="2161" spans="79:79" x14ac:dyDescent="0.2">
      <c r="CA2161"/>
    </row>
    <row r="2162" spans="79:79" x14ac:dyDescent="0.2">
      <c r="CA2162"/>
    </row>
    <row r="2163" spans="79:79" x14ac:dyDescent="0.2">
      <c r="CA2163"/>
    </row>
    <row r="2164" spans="79:79" x14ac:dyDescent="0.2">
      <c r="CA2164"/>
    </row>
    <row r="2165" spans="79:79" x14ac:dyDescent="0.2">
      <c r="CA2165"/>
    </row>
    <row r="2166" spans="79:79" x14ac:dyDescent="0.2">
      <c r="CA2166"/>
    </row>
    <row r="2167" spans="79:79" x14ac:dyDescent="0.2">
      <c r="CA2167"/>
    </row>
    <row r="2168" spans="79:79" x14ac:dyDescent="0.2">
      <c r="CA2168"/>
    </row>
    <row r="2169" spans="79:79" x14ac:dyDescent="0.2">
      <c r="CA2169"/>
    </row>
    <row r="2170" spans="79:79" x14ac:dyDescent="0.2">
      <c r="CA2170"/>
    </row>
    <row r="2171" spans="79:79" x14ac:dyDescent="0.2">
      <c r="CA2171"/>
    </row>
    <row r="2172" spans="79:79" x14ac:dyDescent="0.2">
      <c r="CA2172"/>
    </row>
    <row r="2173" spans="79:79" x14ac:dyDescent="0.2">
      <c r="CA2173"/>
    </row>
    <row r="2174" spans="79:79" x14ac:dyDescent="0.2">
      <c r="CA2174"/>
    </row>
    <row r="2175" spans="79:79" x14ac:dyDescent="0.2">
      <c r="CA2175"/>
    </row>
    <row r="2176" spans="79:79" x14ac:dyDescent="0.2">
      <c r="CA2176"/>
    </row>
    <row r="2177" spans="79:79" x14ac:dyDescent="0.2">
      <c r="CA2177"/>
    </row>
    <row r="2178" spans="79:79" x14ac:dyDescent="0.2">
      <c r="CA2178"/>
    </row>
    <row r="2179" spans="79:79" x14ac:dyDescent="0.2">
      <c r="CA2179"/>
    </row>
    <row r="2180" spans="79:79" x14ac:dyDescent="0.2">
      <c r="CA2180"/>
    </row>
    <row r="2181" spans="79:79" x14ac:dyDescent="0.2">
      <c r="CA2181"/>
    </row>
    <row r="2182" spans="79:79" x14ac:dyDescent="0.2">
      <c r="CA2182"/>
    </row>
    <row r="2183" spans="79:79" x14ac:dyDescent="0.2">
      <c r="CA2183"/>
    </row>
    <row r="2184" spans="79:79" x14ac:dyDescent="0.2">
      <c r="CA2184"/>
    </row>
    <row r="2185" spans="79:79" x14ac:dyDescent="0.2">
      <c r="CA2185"/>
    </row>
    <row r="2186" spans="79:79" x14ac:dyDescent="0.2">
      <c r="CA2186"/>
    </row>
    <row r="2187" spans="79:79" x14ac:dyDescent="0.2">
      <c r="CA2187"/>
    </row>
    <row r="2188" spans="79:79" x14ac:dyDescent="0.2">
      <c r="CA2188"/>
    </row>
    <row r="2189" spans="79:79" x14ac:dyDescent="0.2">
      <c r="CA2189"/>
    </row>
    <row r="2190" spans="79:79" x14ac:dyDescent="0.2">
      <c r="CA2190"/>
    </row>
    <row r="2191" spans="79:79" x14ac:dyDescent="0.2">
      <c r="CA2191"/>
    </row>
    <row r="2192" spans="79:79" x14ac:dyDescent="0.2">
      <c r="CA2192"/>
    </row>
    <row r="2193" spans="79:79" x14ac:dyDescent="0.2">
      <c r="CA2193"/>
    </row>
    <row r="2194" spans="79:79" x14ac:dyDescent="0.2">
      <c r="CA2194"/>
    </row>
    <row r="2195" spans="79:79" x14ac:dyDescent="0.2">
      <c r="CA2195"/>
    </row>
    <row r="2196" spans="79:79" x14ac:dyDescent="0.2">
      <c r="CA2196"/>
    </row>
    <row r="2197" spans="79:79" x14ac:dyDescent="0.2">
      <c r="CA2197"/>
    </row>
    <row r="2198" spans="79:79" x14ac:dyDescent="0.2">
      <c r="CA2198"/>
    </row>
    <row r="2199" spans="79:79" x14ac:dyDescent="0.2">
      <c r="CA2199"/>
    </row>
    <row r="2200" spans="79:79" x14ac:dyDescent="0.2">
      <c r="CA2200"/>
    </row>
    <row r="2201" spans="79:79" x14ac:dyDescent="0.2">
      <c r="CA2201"/>
    </row>
    <row r="2202" spans="79:79" x14ac:dyDescent="0.2">
      <c r="CA2202"/>
    </row>
    <row r="2203" spans="79:79" x14ac:dyDescent="0.2">
      <c r="CA2203"/>
    </row>
    <row r="2204" spans="79:79" x14ac:dyDescent="0.2">
      <c r="CA2204"/>
    </row>
    <row r="2205" spans="79:79" x14ac:dyDescent="0.2">
      <c r="CA2205"/>
    </row>
    <row r="2206" spans="79:79" x14ac:dyDescent="0.2">
      <c r="CA2206"/>
    </row>
    <row r="2207" spans="79:79" x14ac:dyDescent="0.2">
      <c r="CA2207"/>
    </row>
    <row r="2208" spans="79:79" x14ac:dyDescent="0.2">
      <c r="CA2208"/>
    </row>
    <row r="2209" spans="79:79" x14ac:dyDescent="0.2">
      <c r="CA2209"/>
    </row>
    <row r="2210" spans="79:79" x14ac:dyDescent="0.2">
      <c r="CA2210"/>
    </row>
    <row r="2211" spans="79:79" x14ac:dyDescent="0.2">
      <c r="CA2211"/>
    </row>
    <row r="2212" spans="79:79" x14ac:dyDescent="0.2">
      <c r="CA2212"/>
    </row>
    <row r="2213" spans="79:79" x14ac:dyDescent="0.2">
      <c r="CA2213"/>
    </row>
    <row r="2214" spans="79:79" x14ac:dyDescent="0.2">
      <c r="CA2214"/>
    </row>
    <row r="2215" spans="79:79" x14ac:dyDescent="0.2">
      <c r="CA2215"/>
    </row>
    <row r="2216" spans="79:79" x14ac:dyDescent="0.2">
      <c r="CA2216"/>
    </row>
    <row r="2217" spans="79:79" x14ac:dyDescent="0.2">
      <c r="CA2217"/>
    </row>
    <row r="2218" spans="79:79" x14ac:dyDescent="0.2">
      <c r="CA2218"/>
    </row>
    <row r="2219" spans="79:79" x14ac:dyDescent="0.2">
      <c r="CA2219"/>
    </row>
    <row r="2220" spans="79:79" x14ac:dyDescent="0.2">
      <c r="CA2220"/>
    </row>
    <row r="2221" spans="79:79" x14ac:dyDescent="0.2">
      <c r="CA2221"/>
    </row>
    <row r="2222" spans="79:79" x14ac:dyDescent="0.2">
      <c r="CA2222"/>
    </row>
    <row r="2223" spans="79:79" x14ac:dyDescent="0.2">
      <c r="CA2223"/>
    </row>
    <row r="2224" spans="79:79" x14ac:dyDescent="0.2">
      <c r="CA2224"/>
    </row>
    <row r="2225" spans="79:79" x14ac:dyDescent="0.2">
      <c r="CA2225"/>
    </row>
    <row r="2226" spans="79:79" x14ac:dyDescent="0.2">
      <c r="CA2226"/>
    </row>
    <row r="2227" spans="79:79" x14ac:dyDescent="0.2">
      <c r="CA2227"/>
    </row>
    <row r="2228" spans="79:79" x14ac:dyDescent="0.2">
      <c r="CA2228"/>
    </row>
    <row r="2229" spans="79:79" x14ac:dyDescent="0.2">
      <c r="CA2229"/>
    </row>
    <row r="2230" spans="79:79" x14ac:dyDescent="0.2">
      <c r="CA2230"/>
    </row>
    <row r="2231" spans="79:79" x14ac:dyDescent="0.2">
      <c r="CA2231"/>
    </row>
    <row r="2232" spans="79:79" x14ac:dyDescent="0.2">
      <c r="CA2232"/>
    </row>
    <row r="2233" spans="79:79" x14ac:dyDescent="0.2">
      <c r="CA2233"/>
    </row>
    <row r="2234" spans="79:79" x14ac:dyDescent="0.2">
      <c r="CA2234"/>
    </row>
    <row r="2235" spans="79:79" x14ac:dyDescent="0.2">
      <c r="CA2235"/>
    </row>
    <row r="2236" spans="79:79" x14ac:dyDescent="0.2">
      <c r="CA2236"/>
    </row>
    <row r="2237" spans="79:79" x14ac:dyDescent="0.2">
      <c r="CA2237"/>
    </row>
    <row r="2238" spans="79:79" x14ac:dyDescent="0.2">
      <c r="CA2238"/>
    </row>
    <row r="2239" spans="79:79" x14ac:dyDescent="0.2">
      <c r="CA2239"/>
    </row>
    <row r="2240" spans="79:79" x14ac:dyDescent="0.2">
      <c r="CA2240"/>
    </row>
    <row r="2241" spans="79:79" x14ac:dyDescent="0.2">
      <c r="CA2241"/>
    </row>
    <row r="2242" spans="79:79" x14ac:dyDescent="0.2">
      <c r="CA2242"/>
    </row>
    <row r="2243" spans="79:79" x14ac:dyDescent="0.2">
      <c r="CA2243"/>
    </row>
    <row r="2244" spans="79:79" x14ac:dyDescent="0.2">
      <c r="CA2244"/>
    </row>
    <row r="2245" spans="79:79" x14ac:dyDescent="0.2">
      <c r="CA2245"/>
    </row>
    <row r="2246" spans="79:79" x14ac:dyDescent="0.2">
      <c r="CA2246"/>
    </row>
    <row r="2247" spans="79:79" x14ac:dyDescent="0.2">
      <c r="CA2247"/>
    </row>
    <row r="2248" spans="79:79" x14ac:dyDescent="0.2">
      <c r="CA2248"/>
    </row>
    <row r="2249" spans="79:79" x14ac:dyDescent="0.2">
      <c r="CA2249"/>
    </row>
    <row r="2250" spans="79:79" x14ac:dyDescent="0.2">
      <c r="CA2250"/>
    </row>
    <row r="2251" spans="79:79" x14ac:dyDescent="0.2">
      <c r="CA2251"/>
    </row>
    <row r="2252" spans="79:79" x14ac:dyDescent="0.2">
      <c r="CA2252"/>
    </row>
    <row r="2253" spans="79:79" x14ac:dyDescent="0.2">
      <c r="CA2253"/>
    </row>
    <row r="2254" spans="79:79" x14ac:dyDescent="0.2">
      <c r="CA2254"/>
    </row>
    <row r="2255" spans="79:79" x14ac:dyDescent="0.2">
      <c r="CA2255"/>
    </row>
    <row r="2256" spans="79:79" x14ac:dyDescent="0.2">
      <c r="CA2256"/>
    </row>
    <row r="2257" spans="79:79" x14ac:dyDescent="0.2">
      <c r="CA2257"/>
    </row>
    <row r="2258" spans="79:79" x14ac:dyDescent="0.2">
      <c r="CA2258"/>
    </row>
    <row r="2259" spans="79:79" x14ac:dyDescent="0.2">
      <c r="CA2259"/>
    </row>
    <row r="2260" spans="79:79" x14ac:dyDescent="0.2">
      <c r="CA2260"/>
    </row>
    <row r="2261" spans="79:79" x14ac:dyDescent="0.2">
      <c r="CA2261"/>
    </row>
    <row r="2262" spans="79:79" x14ac:dyDescent="0.2">
      <c r="CA2262"/>
    </row>
    <row r="2263" spans="79:79" x14ac:dyDescent="0.2">
      <c r="CA2263"/>
    </row>
    <row r="2264" spans="79:79" x14ac:dyDescent="0.2">
      <c r="CA2264"/>
    </row>
    <row r="2265" spans="79:79" x14ac:dyDescent="0.2">
      <c r="CA2265"/>
    </row>
    <row r="2266" spans="79:79" x14ac:dyDescent="0.2">
      <c r="CA2266"/>
    </row>
    <row r="2267" spans="79:79" x14ac:dyDescent="0.2">
      <c r="CA2267"/>
    </row>
    <row r="2268" spans="79:79" x14ac:dyDescent="0.2">
      <c r="CA2268"/>
    </row>
    <row r="2269" spans="79:79" x14ac:dyDescent="0.2">
      <c r="CA2269"/>
    </row>
    <row r="2270" spans="79:79" x14ac:dyDescent="0.2">
      <c r="CA2270"/>
    </row>
    <row r="2271" spans="79:79" x14ac:dyDescent="0.2">
      <c r="CA2271"/>
    </row>
    <row r="2272" spans="79:79" x14ac:dyDescent="0.2">
      <c r="CA2272"/>
    </row>
    <row r="2273" spans="79:79" x14ac:dyDescent="0.2">
      <c r="CA2273"/>
    </row>
    <row r="2274" spans="79:79" x14ac:dyDescent="0.2">
      <c r="CA2274"/>
    </row>
    <row r="2275" spans="79:79" x14ac:dyDescent="0.2">
      <c r="CA2275"/>
    </row>
    <row r="2276" spans="79:79" x14ac:dyDescent="0.2">
      <c r="CA2276"/>
    </row>
    <row r="2277" spans="79:79" x14ac:dyDescent="0.2">
      <c r="CA2277"/>
    </row>
    <row r="2278" spans="79:79" x14ac:dyDescent="0.2">
      <c r="CA2278"/>
    </row>
    <row r="2279" spans="79:79" x14ac:dyDescent="0.2">
      <c r="CA2279"/>
    </row>
    <row r="2280" spans="79:79" x14ac:dyDescent="0.2">
      <c r="CA2280"/>
    </row>
    <row r="2281" spans="79:79" x14ac:dyDescent="0.2">
      <c r="CA2281"/>
    </row>
    <row r="2282" spans="79:79" x14ac:dyDescent="0.2">
      <c r="CA2282"/>
    </row>
    <row r="2283" spans="79:79" x14ac:dyDescent="0.2">
      <c r="CA2283"/>
    </row>
    <row r="2284" spans="79:79" x14ac:dyDescent="0.2">
      <c r="CA2284"/>
    </row>
    <row r="2285" spans="79:79" x14ac:dyDescent="0.2">
      <c r="CA2285"/>
    </row>
    <row r="2286" spans="79:79" x14ac:dyDescent="0.2">
      <c r="CA2286"/>
    </row>
    <row r="2287" spans="79:79" x14ac:dyDescent="0.2">
      <c r="CA2287"/>
    </row>
    <row r="2288" spans="79:79" x14ac:dyDescent="0.2">
      <c r="CA2288"/>
    </row>
    <row r="2289" spans="79:79" x14ac:dyDescent="0.2">
      <c r="CA2289"/>
    </row>
    <row r="2290" spans="79:79" x14ac:dyDescent="0.2">
      <c r="CA2290"/>
    </row>
    <row r="2291" spans="79:79" x14ac:dyDescent="0.2">
      <c r="CA2291"/>
    </row>
    <row r="2292" spans="79:79" x14ac:dyDescent="0.2">
      <c r="CA2292"/>
    </row>
    <row r="2293" spans="79:79" x14ac:dyDescent="0.2">
      <c r="CA2293"/>
    </row>
    <row r="2294" spans="79:79" x14ac:dyDescent="0.2">
      <c r="CA2294"/>
    </row>
    <row r="2295" spans="79:79" x14ac:dyDescent="0.2">
      <c r="CA2295"/>
    </row>
    <row r="2296" spans="79:79" x14ac:dyDescent="0.2">
      <c r="CA2296"/>
    </row>
    <row r="2297" spans="79:79" x14ac:dyDescent="0.2">
      <c r="CA2297"/>
    </row>
    <row r="2298" spans="79:79" x14ac:dyDescent="0.2">
      <c r="CA2298"/>
    </row>
    <row r="2299" spans="79:79" x14ac:dyDescent="0.2">
      <c r="CA2299"/>
    </row>
    <row r="2300" spans="79:79" x14ac:dyDescent="0.2">
      <c r="CA2300"/>
    </row>
    <row r="2301" spans="79:79" x14ac:dyDescent="0.2">
      <c r="CA2301"/>
    </row>
    <row r="2302" spans="79:79" x14ac:dyDescent="0.2">
      <c r="CA2302"/>
    </row>
    <row r="2303" spans="79:79" x14ac:dyDescent="0.2">
      <c r="CA2303"/>
    </row>
    <row r="2304" spans="79:79" x14ac:dyDescent="0.2">
      <c r="CA2304"/>
    </row>
    <row r="2305" spans="79:79" x14ac:dyDescent="0.2">
      <c r="CA2305"/>
    </row>
    <row r="2306" spans="79:79" x14ac:dyDescent="0.2">
      <c r="CA2306"/>
    </row>
    <row r="2307" spans="79:79" x14ac:dyDescent="0.2">
      <c r="CA2307"/>
    </row>
    <row r="2308" spans="79:79" x14ac:dyDescent="0.2">
      <c r="CA2308"/>
    </row>
    <row r="2309" spans="79:79" x14ac:dyDescent="0.2">
      <c r="CA2309"/>
    </row>
    <row r="2310" spans="79:79" x14ac:dyDescent="0.2">
      <c r="CA2310"/>
    </row>
    <row r="2311" spans="79:79" x14ac:dyDescent="0.2">
      <c r="CA2311"/>
    </row>
    <row r="2312" spans="79:79" x14ac:dyDescent="0.2">
      <c r="CA2312"/>
    </row>
    <row r="2313" spans="79:79" x14ac:dyDescent="0.2">
      <c r="CA2313"/>
    </row>
    <row r="2314" spans="79:79" x14ac:dyDescent="0.2">
      <c r="CA2314"/>
    </row>
    <row r="2315" spans="79:79" x14ac:dyDescent="0.2">
      <c r="CA2315"/>
    </row>
    <row r="2316" spans="79:79" x14ac:dyDescent="0.2">
      <c r="CA2316"/>
    </row>
    <row r="2317" spans="79:79" x14ac:dyDescent="0.2">
      <c r="CA2317"/>
    </row>
    <row r="2318" spans="79:79" x14ac:dyDescent="0.2">
      <c r="CA2318"/>
    </row>
    <row r="2319" spans="79:79" x14ac:dyDescent="0.2">
      <c r="CA2319"/>
    </row>
    <row r="2320" spans="79:79" x14ac:dyDescent="0.2">
      <c r="CA2320"/>
    </row>
    <row r="2321" spans="79:79" x14ac:dyDescent="0.2">
      <c r="CA2321"/>
    </row>
    <row r="2322" spans="79:79" x14ac:dyDescent="0.2">
      <c r="CA2322"/>
    </row>
    <row r="2323" spans="79:79" x14ac:dyDescent="0.2">
      <c r="CA2323"/>
    </row>
    <row r="2324" spans="79:79" x14ac:dyDescent="0.2">
      <c r="CA2324"/>
    </row>
    <row r="2325" spans="79:79" x14ac:dyDescent="0.2">
      <c r="CA2325"/>
    </row>
    <row r="2326" spans="79:79" x14ac:dyDescent="0.2">
      <c r="CA2326"/>
    </row>
    <row r="2327" spans="79:79" x14ac:dyDescent="0.2">
      <c r="CA2327"/>
    </row>
    <row r="2328" spans="79:79" x14ac:dyDescent="0.2">
      <c r="CA2328"/>
    </row>
    <row r="2329" spans="79:79" x14ac:dyDescent="0.2">
      <c r="CA2329"/>
    </row>
    <row r="2330" spans="79:79" x14ac:dyDescent="0.2">
      <c r="CA2330"/>
    </row>
    <row r="2331" spans="79:79" x14ac:dyDescent="0.2">
      <c r="CA2331"/>
    </row>
    <row r="2332" spans="79:79" x14ac:dyDescent="0.2">
      <c r="CA2332"/>
    </row>
    <row r="2333" spans="79:79" x14ac:dyDescent="0.2">
      <c r="CA2333"/>
    </row>
    <row r="2334" spans="79:79" x14ac:dyDescent="0.2">
      <c r="CA2334"/>
    </row>
    <row r="2335" spans="79:79" x14ac:dyDescent="0.2">
      <c r="CA2335"/>
    </row>
    <row r="2336" spans="79:79" x14ac:dyDescent="0.2">
      <c r="CA2336"/>
    </row>
    <row r="2337" spans="79:79" x14ac:dyDescent="0.2">
      <c r="CA2337"/>
    </row>
    <row r="2338" spans="79:79" x14ac:dyDescent="0.2">
      <c r="CA2338"/>
    </row>
    <row r="2339" spans="79:79" x14ac:dyDescent="0.2">
      <c r="CA2339"/>
    </row>
    <row r="2340" spans="79:79" x14ac:dyDescent="0.2">
      <c r="CA2340"/>
    </row>
    <row r="2341" spans="79:79" x14ac:dyDescent="0.2">
      <c r="CA2341"/>
    </row>
    <row r="2342" spans="79:79" x14ac:dyDescent="0.2">
      <c r="CA2342"/>
    </row>
    <row r="2343" spans="79:79" x14ac:dyDescent="0.2">
      <c r="CA2343"/>
    </row>
    <row r="2344" spans="79:79" x14ac:dyDescent="0.2">
      <c r="CA2344"/>
    </row>
    <row r="2345" spans="79:79" x14ac:dyDescent="0.2">
      <c r="CA2345"/>
    </row>
    <row r="2346" spans="79:79" x14ac:dyDescent="0.2">
      <c r="CA2346"/>
    </row>
    <row r="2347" spans="79:79" x14ac:dyDescent="0.2">
      <c r="CA2347"/>
    </row>
    <row r="2348" spans="79:79" x14ac:dyDescent="0.2">
      <c r="CA2348"/>
    </row>
    <row r="2349" spans="79:79" x14ac:dyDescent="0.2">
      <c r="CA2349"/>
    </row>
    <row r="2350" spans="79:79" x14ac:dyDescent="0.2">
      <c r="CA2350"/>
    </row>
    <row r="2351" spans="79:79" x14ac:dyDescent="0.2">
      <c r="CA2351"/>
    </row>
    <row r="2352" spans="79:79" x14ac:dyDescent="0.2">
      <c r="CA2352"/>
    </row>
    <row r="2353" spans="79:79" x14ac:dyDescent="0.2">
      <c r="CA2353"/>
    </row>
    <row r="2354" spans="79:79" x14ac:dyDescent="0.2">
      <c r="CA2354"/>
    </row>
    <row r="2355" spans="79:79" x14ac:dyDescent="0.2">
      <c r="CA2355"/>
    </row>
    <row r="2356" spans="79:79" x14ac:dyDescent="0.2">
      <c r="CA2356"/>
    </row>
    <row r="2357" spans="79:79" x14ac:dyDescent="0.2">
      <c r="CA2357"/>
    </row>
    <row r="2358" spans="79:79" x14ac:dyDescent="0.2">
      <c r="CA2358"/>
    </row>
    <row r="2359" spans="79:79" x14ac:dyDescent="0.2">
      <c r="CA2359"/>
    </row>
    <row r="2360" spans="79:79" x14ac:dyDescent="0.2">
      <c r="CA2360"/>
    </row>
    <row r="2361" spans="79:79" x14ac:dyDescent="0.2">
      <c r="CA2361"/>
    </row>
    <row r="2362" spans="79:79" x14ac:dyDescent="0.2">
      <c r="CA2362"/>
    </row>
    <row r="2363" spans="79:79" x14ac:dyDescent="0.2">
      <c r="CA2363"/>
    </row>
    <row r="2364" spans="79:79" x14ac:dyDescent="0.2">
      <c r="CA2364"/>
    </row>
    <row r="2365" spans="79:79" x14ac:dyDescent="0.2">
      <c r="CA2365"/>
    </row>
    <row r="2366" spans="79:79" x14ac:dyDescent="0.2">
      <c r="CA2366"/>
    </row>
    <row r="2367" spans="79:79" x14ac:dyDescent="0.2">
      <c r="CA2367"/>
    </row>
    <row r="2368" spans="79:79" x14ac:dyDescent="0.2">
      <c r="CA2368"/>
    </row>
    <row r="2369" spans="79:79" x14ac:dyDescent="0.2">
      <c r="CA2369"/>
    </row>
    <row r="2370" spans="79:79" x14ac:dyDescent="0.2">
      <c r="CA2370"/>
    </row>
    <row r="2371" spans="79:79" x14ac:dyDescent="0.2">
      <c r="CA2371"/>
    </row>
    <row r="2372" spans="79:79" x14ac:dyDescent="0.2">
      <c r="CA2372"/>
    </row>
    <row r="2373" spans="79:79" x14ac:dyDescent="0.2">
      <c r="CA2373"/>
    </row>
    <row r="2374" spans="79:79" x14ac:dyDescent="0.2">
      <c r="CA2374"/>
    </row>
    <row r="2375" spans="79:79" x14ac:dyDescent="0.2">
      <c r="CA2375"/>
    </row>
    <row r="2376" spans="79:79" x14ac:dyDescent="0.2">
      <c r="CA2376"/>
    </row>
    <row r="2377" spans="79:79" x14ac:dyDescent="0.2">
      <c r="CA2377"/>
    </row>
    <row r="2378" spans="79:79" x14ac:dyDescent="0.2">
      <c r="CA2378"/>
    </row>
    <row r="2379" spans="79:79" x14ac:dyDescent="0.2">
      <c r="CA2379"/>
    </row>
    <row r="2380" spans="79:79" x14ac:dyDescent="0.2">
      <c r="CA2380"/>
    </row>
    <row r="2381" spans="79:79" x14ac:dyDescent="0.2">
      <c r="CA2381"/>
    </row>
    <row r="2382" spans="79:79" x14ac:dyDescent="0.2">
      <c r="CA2382"/>
    </row>
    <row r="2383" spans="79:79" x14ac:dyDescent="0.2">
      <c r="CA2383"/>
    </row>
    <row r="2384" spans="79:79" x14ac:dyDescent="0.2">
      <c r="CA2384"/>
    </row>
    <row r="2385" spans="79:79" x14ac:dyDescent="0.2">
      <c r="CA2385"/>
    </row>
    <row r="2386" spans="79:79" x14ac:dyDescent="0.2">
      <c r="CA2386"/>
    </row>
    <row r="2387" spans="79:79" x14ac:dyDescent="0.2">
      <c r="CA2387"/>
    </row>
    <row r="2388" spans="79:79" x14ac:dyDescent="0.2">
      <c r="CA2388"/>
    </row>
    <row r="2389" spans="79:79" x14ac:dyDescent="0.2">
      <c r="CA2389"/>
    </row>
    <row r="2390" spans="79:79" x14ac:dyDescent="0.2">
      <c r="CA2390"/>
    </row>
    <row r="2391" spans="79:79" x14ac:dyDescent="0.2">
      <c r="CA2391"/>
    </row>
    <row r="2392" spans="79:79" x14ac:dyDescent="0.2">
      <c r="CA2392"/>
    </row>
    <row r="2393" spans="79:79" x14ac:dyDescent="0.2">
      <c r="CA2393"/>
    </row>
    <row r="2394" spans="79:79" x14ac:dyDescent="0.2">
      <c r="CA2394"/>
    </row>
    <row r="2395" spans="79:79" x14ac:dyDescent="0.2">
      <c r="CA2395"/>
    </row>
    <row r="2396" spans="79:79" x14ac:dyDescent="0.2">
      <c r="CA2396"/>
    </row>
    <row r="2397" spans="79:79" x14ac:dyDescent="0.2">
      <c r="CA2397"/>
    </row>
    <row r="2398" spans="79:79" x14ac:dyDescent="0.2">
      <c r="CA2398"/>
    </row>
    <row r="2399" spans="79:79" x14ac:dyDescent="0.2">
      <c r="CA2399"/>
    </row>
    <row r="2400" spans="79:79" x14ac:dyDescent="0.2">
      <c r="CA2400"/>
    </row>
    <row r="2401" spans="79:79" x14ac:dyDescent="0.2">
      <c r="CA2401"/>
    </row>
    <row r="2402" spans="79:79" x14ac:dyDescent="0.2">
      <c r="CA2402"/>
    </row>
    <row r="2403" spans="79:79" x14ac:dyDescent="0.2">
      <c r="CA2403"/>
    </row>
    <row r="2404" spans="79:79" x14ac:dyDescent="0.2">
      <c r="CA2404"/>
    </row>
    <row r="2405" spans="79:79" x14ac:dyDescent="0.2">
      <c r="CA2405"/>
    </row>
    <row r="2406" spans="79:79" x14ac:dyDescent="0.2">
      <c r="CA2406"/>
    </row>
    <row r="2407" spans="79:79" x14ac:dyDescent="0.2">
      <c r="CA2407"/>
    </row>
    <row r="2408" spans="79:79" x14ac:dyDescent="0.2">
      <c r="CA2408"/>
    </row>
    <row r="2409" spans="79:79" x14ac:dyDescent="0.2">
      <c r="CA2409"/>
    </row>
    <row r="2410" spans="79:79" x14ac:dyDescent="0.2">
      <c r="CA2410"/>
    </row>
    <row r="2411" spans="79:79" x14ac:dyDescent="0.2">
      <c r="CA2411"/>
    </row>
    <row r="2412" spans="79:79" x14ac:dyDescent="0.2">
      <c r="CA2412"/>
    </row>
    <row r="2413" spans="79:79" x14ac:dyDescent="0.2">
      <c r="CA2413"/>
    </row>
    <row r="2414" spans="79:79" x14ac:dyDescent="0.2">
      <c r="CA2414"/>
    </row>
    <row r="2415" spans="79:79" x14ac:dyDescent="0.2">
      <c r="CA2415"/>
    </row>
    <row r="2416" spans="79:79" x14ac:dyDescent="0.2">
      <c r="CA2416"/>
    </row>
    <row r="2417" spans="79:79" x14ac:dyDescent="0.2">
      <c r="CA2417"/>
    </row>
    <row r="2418" spans="79:79" x14ac:dyDescent="0.2">
      <c r="CA2418"/>
    </row>
    <row r="2419" spans="79:79" x14ac:dyDescent="0.2">
      <c r="CA2419"/>
    </row>
    <row r="2420" spans="79:79" x14ac:dyDescent="0.2">
      <c r="CA2420"/>
    </row>
    <row r="2421" spans="79:79" x14ac:dyDescent="0.2">
      <c r="CA2421"/>
    </row>
    <row r="2422" spans="79:79" x14ac:dyDescent="0.2">
      <c r="CA2422"/>
    </row>
    <row r="2423" spans="79:79" x14ac:dyDescent="0.2">
      <c r="CA2423"/>
    </row>
    <row r="2424" spans="79:79" x14ac:dyDescent="0.2">
      <c r="CA2424"/>
    </row>
    <row r="2425" spans="79:79" x14ac:dyDescent="0.2">
      <c r="CA2425"/>
    </row>
    <row r="2426" spans="79:79" x14ac:dyDescent="0.2">
      <c r="CA2426"/>
    </row>
    <row r="2427" spans="79:79" x14ac:dyDescent="0.2">
      <c r="CA2427"/>
    </row>
    <row r="2428" spans="79:79" x14ac:dyDescent="0.2">
      <c r="CA2428"/>
    </row>
    <row r="2429" spans="79:79" x14ac:dyDescent="0.2">
      <c r="CA2429"/>
    </row>
    <row r="2430" spans="79:79" x14ac:dyDescent="0.2">
      <c r="CA2430"/>
    </row>
    <row r="2431" spans="79:79" x14ac:dyDescent="0.2">
      <c r="CA2431"/>
    </row>
    <row r="2432" spans="79:79" x14ac:dyDescent="0.2">
      <c r="CA2432"/>
    </row>
    <row r="2433" spans="79:79" x14ac:dyDescent="0.2">
      <c r="CA2433"/>
    </row>
    <row r="2434" spans="79:79" x14ac:dyDescent="0.2">
      <c r="CA2434"/>
    </row>
    <row r="2435" spans="79:79" x14ac:dyDescent="0.2">
      <c r="CA2435"/>
    </row>
    <row r="2436" spans="79:79" x14ac:dyDescent="0.2">
      <c r="CA2436"/>
    </row>
    <row r="2437" spans="79:79" x14ac:dyDescent="0.2">
      <c r="CA2437"/>
    </row>
    <row r="2438" spans="79:79" x14ac:dyDescent="0.2">
      <c r="CA2438"/>
    </row>
    <row r="2439" spans="79:79" x14ac:dyDescent="0.2">
      <c r="CA2439"/>
    </row>
    <row r="2440" spans="79:79" x14ac:dyDescent="0.2">
      <c r="CA2440"/>
    </row>
    <row r="2441" spans="79:79" x14ac:dyDescent="0.2">
      <c r="CA2441"/>
    </row>
    <row r="2442" spans="79:79" x14ac:dyDescent="0.2">
      <c r="CA2442"/>
    </row>
    <row r="2443" spans="79:79" x14ac:dyDescent="0.2">
      <c r="CA2443"/>
    </row>
    <row r="2444" spans="79:79" x14ac:dyDescent="0.2">
      <c r="CA2444"/>
    </row>
    <row r="2445" spans="79:79" x14ac:dyDescent="0.2">
      <c r="CA2445"/>
    </row>
    <row r="2446" spans="79:79" x14ac:dyDescent="0.2">
      <c r="CA2446"/>
    </row>
    <row r="2447" spans="79:79" x14ac:dyDescent="0.2">
      <c r="CA2447"/>
    </row>
    <row r="2448" spans="79:79" x14ac:dyDescent="0.2">
      <c r="CA2448"/>
    </row>
    <row r="2449" spans="79:79" x14ac:dyDescent="0.2">
      <c r="CA2449"/>
    </row>
    <row r="2450" spans="79:79" x14ac:dyDescent="0.2">
      <c r="CA2450"/>
    </row>
    <row r="2451" spans="79:79" x14ac:dyDescent="0.2">
      <c r="CA2451"/>
    </row>
    <row r="2452" spans="79:79" x14ac:dyDescent="0.2">
      <c r="CA2452"/>
    </row>
    <row r="2453" spans="79:79" x14ac:dyDescent="0.2">
      <c r="CA2453"/>
    </row>
    <row r="2454" spans="79:79" x14ac:dyDescent="0.2">
      <c r="CA2454"/>
    </row>
    <row r="2455" spans="79:79" x14ac:dyDescent="0.2">
      <c r="CA2455"/>
    </row>
    <row r="2456" spans="79:79" x14ac:dyDescent="0.2">
      <c r="CA2456"/>
    </row>
    <row r="2457" spans="79:79" x14ac:dyDescent="0.2">
      <c r="CA2457"/>
    </row>
    <row r="2458" spans="79:79" x14ac:dyDescent="0.2">
      <c r="CA2458"/>
    </row>
    <row r="2459" spans="79:79" x14ac:dyDescent="0.2">
      <c r="CA2459"/>
    </row>
    <row r="2460" spans="79:79" x14ac:dyDescent="0.2">
      <c r="CA2460"/>
    </row>
    <row r="2461" spans="79:79" x14ac:dyDescent="0.2">
      <c r="CA2461"/>
    </row>
    <row r="2462" spans="79:79" x14ac:dyDescent="0.2">
      <c r="CA2462"/>
    </row>
    <row r="2463" spans="79:79" x14ac:dyDescent="0.2">
      <c r="CA2463"/>
    </row>
    <row r="2464" spans="79:79" x14ac:dyDescent="0.2">
      <c r="CA2464"/>
    </row>
    <row r="2465" spans="79:79" x14ac:dyDescent="0.2">
      <c r="CA2465"/>
    </row>
    <row r="2466" spans="79:79" x14ac:dyDescent="0.2">
      <c r="CA2466"/>
    </row>
    <row r="2467" spans="79:79" x14ac:dyDescent="0.2">
      <c r="CA2467"/>
    </row>
    <row r="2468" spans="79:79" x14ac:dyDescent="0.2">
      <c r="CA2468"/>
    </row>
    <row r="2469" spans="79:79" x14ac:dyDescent="0.2">
      <c r="CA2469"/>
    </row>
    <row r="2470" spans="79:79" x14ac:dyDescent="0.2">
      <c r="CA2470"/>
    </row>
    <row r="2471" spans="79:79" x14ac:dyDescent="0.2">
      <c r="CA2471"/>
    </row>
    <row r="2472" spans="79:79" x14ac:dyDescent="0.2">
      <c r="CA2472"/>
    </row>
    <row r="2473" spans="79:79" x14ac:dyDescent="0.2">
      <c r="CA2473"/>
    </row>
    <row r="2474" spans="79:79" x14ac:dyDescent="0.2">
      <c r="CA2474"/>
    </row>
    <row r="2475" spans="79:79" x14ac:dyDescent="0.2">
      <c r="CA2475"/>
    </row>
    <row r="2476" spans="79:79" x14ac:dyDescent="0.2">
      <c r="CA2476"/>
    </row>
    <row r="2477" spans="79:79" x14ac:dyDescent="0.2">
      <c r="CA2477"/>
    </row>
    <row r="2478" spans="79:79" x14ac:dyDescent="0.2">
      <c r="CA2478"/>
    </row>
    <row r="2479" spans="79:79" x14ac:dyDescent="0.2">
      <c r="CA2479"/>
    </row>
    <row r="2480" spans="79:79" x14ac:dyDescent="0.2">
      <c r="CA2480"/>
    </row>
    <row r="2481" spans="79:79" x14ac:dyDescent="0.2">
      <c r="CA2481"/>
    </row>
    <row r="2482" spans="79:79" x14ac:dyDescent="0.2">
      <c r="CA2482"/>
    </row>
    <row r="2483" spans="79:79" x14ac:dyDescent="0.2">
      <c r="CA2483"/>
    </row>
    <row r="2484" spans="79:79" x14ac:dyDescent="0.2">
      <c r="CA2484"/>
    </row>
    <row r="2485" spans="79:79" x14ac:dyDescent="0.2">
      <c r="CA2485"/>
    </row>
    <row r="2486" spans="79:79" x14ac:dyDescent="0.2">
      <c r="CA2486"/>
    </row>
    <row r="2487" spans="79:79" x14ac:dyDescent="0.2">
      <c r="CA2487"/>
    </row>
    <row r="2488" spans="79:79" x14ac:dyDescent="0.2">
      <c r="CA2488"/>
    </row>
    <row r="2489" spans="79:79" x14ac:dyDescent="0.2">
      <c r="CA2489"/>
    </row>
    <row r="2490" spans="79:79" x14ac:dyDescent="0.2">
      <c r="CA2490"/>
    </row>
    <row r="2491" spans="79:79" x14ac:dyDescent="0.2">
      <c r="CA2491"/>
    </row>
    <row r="2492" spans="79:79" x14ac:dyDescent="0.2">
      <c r="CA2492"/>
    </row>
    <row r="2493" spans="79:79" x14ac:dyDescent="0.2">
      <c r="CA2493"/>
    </row>
    <row r="2494" spans="79:79" x14ac:dyDescent="0.2">
      <c r="CA2494"/>
    </row>
    <row r="2495" spans="79:79" x14ac:dyDescent="0.2">
      <c r="CA2495"/>
    </row>
    <row r="2496" spans="79:79" x14ac:dyDescent="0.2">
      <c r="CA2496"/>
    </row>
    <row r="2497" spans="79:79" x14ac:dyDescent="0.2">
      <c r="CA2497"/>
    </row>
    <row r="2498" spans="79:79" x14ac:dyDescent="0.2">
      <c r="CA2498"/>
    </row>
    <row r="2499" spans="79:79" x14ac:dyDescent="0.2">
      <c r="CA2499"/>
    </row>
    <row r="2500" spans="79:79" x14ac:dyDescent="0.2">
      <c r="CA2500"/>
    </row>
    <row r="2501" spans="79:79" x14ac:dyDescent="0.2">
      <c r="CA2501"/>
    </row>
    <row r="2502" spans="79:79" x14ac:dyDescent="0.2">
      <c r="CA2502"/>
    </row>
    <row r="2503" spans="79:79" x14ac:dyDescent="0.2">
      <c r="CA2503"/>
    </row>
    <row r="2504" spans="79:79" x14ac:dyDescent="0.2">
      <c r="CA2504"/>
    </row>
    <row r="2505" spans="79:79" x14ac:dyDescent="0.2">
      <c r="CA2505"/>
    </row>
    <row r="2506" spans="79:79" x14ac:dyDescent="0.2">
      <c r="CA2506"/>
    </row>
    <row r="2507" spans="79:79" x14ac:dyDescent="0.2">
      <c r="CA2507"/>
    </row>
    <row r="2508" spans="79:79" x14ac:dyDescent="0.2">
      <c r="CA2508"/>
    </row>
    <row r="2509" spans="79:79" x14ac:dyDescent="0.2">
      <c r="CA2509"/>
    </row>
    <row r="2510" spans="79:79" x14ac:dyDescent="0.2">
      <c r="CA2510"/>
    </row>
    <row r="2511" spans="79:79" x14ac:dyDescent="0.2">
      <c r="CA2511"/>
    </row>
    <row r="2512" spans="79:79" x14ac:dyDescent="0.2">
      <c r="CA2512"/>
    </row>
    <row r="2513" spans="79:79" x14ac:dyDescent="0.2">
      <c r="CA2513"/>
    </row>
    <row r="2514" spans="79:79" x14ac:dyDescent="0.2">
      <c r="CA2514"/>
    </row>
    <row r="2515" spans="79:79" x14ac:dyDescent="0.2">
      <c r="CA2515"/>
    </row>
    <row r="2516" spans="79:79" x14ac:dyDescent="0.2">
      <c r="CA2516"/>
    </row>
    <row r="2517" spans="79:79" x14ac:dyDescent="0.2">
      <c r="CA2517"/>
    </row>
    <row r="2518" spans="79:79" x14ac:dyDescent="0.2">
      <c r="CA2518"/>
    </row>
    <row r="2519" spans="79:79" x14ac:dyDescent="0.2">
      <c r="CA2519"/>
    </row>
    <row r="2520" spans="79:79" x14ac:dyDescent="0.2">
      <c r="CA2520"/>
    </row>
    <row r="2521" spans="79:79" x14ac:dyDescent="0.2">
      <c r="CA2521"/>
    </row>
    <row r="2522" spans="79:79" x14ac:dyDescent="0.2">
      <c r="CA2522"/>
    </row>
    <row r="2523" spans="79:79" x14ac:dyDescent="0.2">
      <c r="CA2523"/>
    </row>
    <row r="2524" spans="79:79" x14ac:dyDescent="0.2">
      <c r="CA2524"/>
    </row>
    <row r="2525" spans="79:79" x14ac:dyDescent="0.2">
      <c r="CA2525"/>
    </row>
    <row r="2526" spans="79:79" x14ac:dyDescent="0.2">
      <c r="CA2526"/>
    </row>
    <row r="2527" spans="79:79" x14ac:dyDescent="0.2">
      <c r="CA2527"/>
    </row>
    <row r="2528" spans="79:79" x14ac:dyDescent="0.2">
      <c r="CA2528"/>
    </row>
    <row r="2529" spans="79:79" x14ac:dyDescent="0.2">
      <c r="CA2529"/>
    </row>
    <row r="2530" spans="79:79" x14ac:dyDescent="0.2">
      <c r="CA2530"/>
    </row>
    <row r="2531" spans="79:79" x14ac:dyDescent="0.2">
      <c r="CA2531"/>
    </row>
    <row r="2532" spans="79:79" x14ac:dyDescent="0.2">
      <c r="CA2532"/>
    </row>
    <row r="2533" spans="79:79" x14ac:dyDescent="0.2">
      <c r="CA2533"/>
    </row>
    <row r="2534" spans="79:79" x14ac:dyDescent="0.2">
      <c r="CA2534"/>
    </row>
    <row r="2535" spans="79:79" x14ac:dyDescent="0.2">
      <c r="CA2535"/>
    </row>
    <row r="2536" spans="79:79" x14ac:dyDescent="0.2">
      <c r="CA2536"/>
    </row>
    <row r="2537" spans="79:79" x14ac:dyDescent="0.2">
      <c r="CA2537"/>
    </row>
    <row r="2538" spans="79:79" x14ac:dyDescent="0.2">
      <c r="CA2538"/>
    </row>
    <row r="2539" spans="79:79" x14ac:dyDescent="0.2">
      <c r="CA2539"/>
    </row>
    <row r="2540" spans="79:79" x14ac:dyDescent="0.2">
      <c r="CA2540"/>
    </row>
    <row r="2541" spans="79:79" x14ac:dyDescent="0.2">
      <c r="CA2541"/>
    </row>
    <row r="2542" spans="79:79" x14ac:dyDescent="0.2">
      <c r="CA2542"/>
    </row>
    <row r="2543" spans="79:79" x14ac:dyDescent="0.2">
      <c r="CA2543"/>
    </row>
    <row r="2544" spans="79:79" x14ac:dyDescent="0.2">
      <c r="CA2544"/>
    </row>
    <row r="2545" spans="79:79" x14ac:dyDescent="0.2">
      <c r="CA2545"/>
    </row>
    <row r="2546" spans="79:79" x14ac:dyDescent="0.2">
      <c r="CA2546"/>
    </row>
    <row r="2547" spans="79:79" x14ac:dyDescent="0.2">
      <c r="CA2547"/>
    </row>
    <row r="2548" spans="79:79" x14ac:dyDescent="0.2">
      <c r="CA2548"/>
    </row>
    <row r="2549" spans="79:79" x14ac:dyDescent="0.2">
      <c r="CA2549"/>
    </row>
    <row r="2550" spans="79:79" x14ac:dyDescent="0.2">
      <c r="CA2550"/>
    </row>
    <row r="2551" spans="79:79" x14ac:dyDescent="0.2">
      <c r="CA2551"/>
    </row>
    <row r="2552" spans="79:79" x14ac:dyDescent="0.2">
      <c r="CA2552"/>
    </row>
    <row r="2553" spans="79:79" x14ac:dyDescent="0.2">
      <c r="CA2553"/>
    </row>
    <row r="2554" spans="79:79" x14ac:dyDescent="0.2">
      <c r="CA2554"/>
    </row>
    <row r="2555" spans="79:79" x14ac:dyDescent="0.2">
      <c r="CA2555"/>
    </row>
    <row r="2556" spans="79:79" x14ac:dyDescent="0.2">
      <c r="CA2556"/>
    </row>
    <row r="2557" spans="79:79" x14ac:dyDescent="0.2">
      <c r="CA2557"/>
    </row>
    <row r="2558" spans="79:79" x14ac:dyDescent="0.2">
      <c r="CA2558"/>
    </row>
    <row r="2559" spans="79:79" x14ac:dyDescent="0.2">
      <c r="CA2559"/>
    </row>
    <row r="2560" spans="79:79" x14ac:dyDescent="0.2">
      <c r="CA2560"/>
    </row>
    <row r="2561" spans="79:79" x14ac:dyDescent="0.2">
      <c r="CA2561"/>
    </row>
    <row r="2562" spans="79:79" x14ac:dyDescent="0.2">
      <c r="CA2562"/>
    </row>
    <row r="2563" spans="79:79" x14ac:dyDescent="0.2">
      <c r="CA2563"/>
    </row>
    <row r="2564" spans="79:79" x14ac:dyDescent="0.2">
      <c r="CA2564"/>
    </row>
    <row r="2565" spans="79:79" x14ac:dyDescent="0.2">
      <c r="CA2565"/>
    </row>
    <row r="2566" spans="79:79" x14ac:dyDescent="0.2">
      <c r="CA2566"/>
    </row>
    <row r="2567" spans="79:79" x14ac:dyDescent="0.2">
      <c r="CA2567"/>
    </row>
    <row r="2568" spans="79:79" x14ac:dyDescent="0.2">
      <c r="CA2568"/>
    </row>
    <row r="2569" spans="79:79" x14ac:dyDescent="0.2">
      <c r="CA2569"/>
    </row>
    <row r="2570" spans="79:79" x14ac:dyDescent="0.2">
      <c r="CA2570"/>
    </row>
    <row r="2571" spans="79:79" x14ac:dyDescent="0.2">
      <c r="CA2571"/>
    </row>
    <row r="2572" spans="79:79" x14ac:dyDescent="0.2">
      <c r="CA2572"/>
    </row>
    <row r="2573" spans="79:79" x14ac:dyDescent="0.2">
      <c r="CA2573"/>
    </row>
    <row r="2574" spans="79:79" x14ac:dyDescent="0.2">
      <c r="CA2574"/>
    </row>
    <row r="2575" spans="79:79" x14ac:dyDescent="0.2">
      <c r="CA2575"/>
    </row>
    <row r="2576" spans="79:79" x14ac:dyDescent="0.2">
      <c r="CA2576"/>
    </row>
    <row r="2577" spans="79:79" x14ac:dyDescent="0.2">
      <c r="CA2577"/>
    </row>
    <row r="2578" spans="79:79" x14ac:dyDescent="0.2">
      <c r="CA2578"/>
    </row>
    <row r="2579" spans="79:79" x14ac:dyDescent="0.2">
      <c r="CA2579"/>
    </row>
    <row r="2580" spans="79:79" x14ac:dyDescent="0.2">
      <c r="CA2580"/>
    </row>
    <row r="2581" spans="79:79" x14ac:dyDescent="0.2">
      <c r="CA2581"/>
    </row>
    <row r="2582" spans="79:79" x14ac:dyDescent="0.2">
      <c r="CA2582"/>
    </row>
    <row r="2583" spans="79:79" x14ac:dyDescent="0.2">
      <c r="CA2583"/>
    </row>
    <row r="2584" spans="79:79" x14ac:dyDescent="0.2">
      <c r="CA2584"/>
    </row>
    <row r="2585" spans="79:79" x14ac:dyDescent="0.2">
      <c r="CA2585"/>
    </row>
    <row r="2586" spans="79:79" x14ac:dyDescent="0.2">
      <c r="CA2586"/>
    </row>
    <row r="2587" spans="79:79" x14ac:dyDescent="0.2">
      <c r="CA2587"/>
    </row>
    <row r="2588" spans="79:79" x14ac:dyDescent="0.2">
      <c r="CA2588"/>
    </row>
    <row r="2589" spans="79:79" x14ac:dyDescent="0.2">
      <c r="CA2589"/>
    </row>
    <row r="2590" spans="79:79" x14ac:dyDescent="0.2">
      <c r="CA2590"/>
    </row>
    <row r="2591" spans="79:79" x14ac:dyDescent="0.2">
      <c r="CA2591"/>
    </row>
    <row r="2592" spans="79:79" x14ac:dyDescent="0.2">
      <c r="CA2592"/>
    </row>
    <row r="2593" spans="79:79" x14ac:dyDescent="0.2">
      <c r="CA2593"/>
    </row>
    <row r="2594" spans="79:79" x14ac:dyDescent="0.2">
      <c r="CA2594"/>
    </row>
    <row r="2595" spans="79:79" x14ac:dyDescent="0.2">
      <c r="CA2595"/>
    </row>
    <row r="2596" spans="79:79" x14ac:dyDescent="0.2">
      <c r="CA2596"/>
    </row>
    <row r="2597" spans="79:79" x14ac:dyDescent="0.2">
      <c r="CA2597"/>
    </row>
    <row r="2598" spans="79:79" x14ac:dyDescent="0.2">
      <c r="CA2598"/>
    </row>
    <row r="2599" spans="79:79" x14ac:dyDescent="0.2">
      <c r="CA2599"/>
    </row>
    <row r="2600" spans="79:79" x14ac:dyDescent="0.2">
      <c r="CA2600"/>
    </row>
    <row r="2601" spans="79:79" x14ac:dyDescent="0.2">
      <c r="CA2601"/>
    </row>
    <row r="2602" spans="79:79" x14ac:dyDescent="0.2">
      <c r="CA2602"/>
    </row>
    <row r="2603" spans="79:79" x14ac:dyDescent="0.2">
      <c r="CA2603"/>
    </row>
    <row r="2604" spans="79:79" x14ac:dyDescent="0.2">
      <c r="CA2604"/>
    </row>
    <row r="2605" spans="79:79" x14ac:dyDescent="0.2">
      <c r="CA2605"/>
    </row>
    <row r="2606" spans="79:79" x14ac:dyDescent="0.2">
      <c r="CA2606"/>
    </row>
    <row r="2607" spans="79:79" x14ac:dyDescent="0.2">
      <c r="CA2607"/>
    </row>
    <row r="2608" spans="79:79" x14ac:dyDescent="0.2">
      <c r="CA2608"/>
    </row>
    <row r="2609" spans="79:79" x14ac:dyDescent="0.2">
      <c r="CA2609"/>
    </row>
    <row r="2610" spans="79:79" x14ac:dyDescent="0.2">
      <c r="CA2610"/>
    </row>
    <row r="2611" spans="79:79" x14ac:dyDescent="0.2">
      <c r="CA2611"/>
    </row>
    <row r="2612" spans="79:79" x14ac:dyDescent="0.2">
      <c r="CA2612"/>
    </row>
    <row r="2613" spans="79:79" x14ac:dyDescent="0.2">
      <c r="CA2613"/>
    </row>
    <row r="2614" spans="79:79" x14ac:dyDescent="0.2">
      <c r="CA2614"/>
    </row>
    <row r="2615" spans="79:79" x14ac:dyDescent="0.2">
      <c r="CA2615"/>
    </row>
    <row r="2616" spans="79:79" x14ac:dyDescent="0.2">
      <c r="CA2616"/>
    </row>
    <row r="2617" spans="79:79" x14ac:dyDescent="0.2">
      <c r="CA2617"/>
    </row>
    <row r="2618" spans="79:79" x14ac:dyDescent="0.2">
      <c r="CA2618"/>
    </row>
    <row r="2619" spans="79:79" x14ac:dyDescent="0.2">
      <c r="CA2619"/>
    </row>
    <row r="2620" spans="79:79" x14ac:dyDescent="0.2">
      <c r="CA2620"/>
    </row>
    <row r="2621" spans="79:79" x14ac:dyDescent="0.2">
      <c r="CA2621"/>
    </row>
    <row r="2622" spans="79:79" x14ac:dyDescent="0.2">
      <c r="CA2622"/>
    </row>
    <row r="2623" spans="79:79" x14ac:dyDescent="0.2">
      <c r="CA2623"/>
    </row>
    <row r="2624" spans="79:79" x14ac:dyDescent="0.2">
      <c r="CA2624"/>
    </row>
    <row r="2625" spans="79:79" x14ac:dyDescent="0.2">
      <c r="CA2625"/>
    </row>
    <row r="2626" spans="79:79" x14ac:dyDescent="0.2">
      <c r="CA2626"/>
    </row>
    <row r="2627" spans="79:79" x14ac:dyDescent="0.2">
      <c r="CA2627"/>
    </row>
    <row r="2628" spans="79:79" x14ac:dyDescent="0.2">
      <c r="CA2628"/>
    </row>
    <row r="2629" spans="79:79" x14ac:dyDescent="0.2">
      <c r="CA2629"/>
    </row>
    <row r="2630" spans="79:79" x14ac:dyDescent="0.2">
      <c r="CA2630"/>
    </row>
    <row r="2631" spans="79:79" x14ac:dyDescent="0.2">
      <c r="CA2631"/>
    </row>
    <row r="2632" spans="79:79" x14ac:dyDescent="0.2">
      <c r="CA2632"/>
    </row>
    <row r="2633" spans="79:79" x14ac:dyDescent="0.2">
      <c r="CA2633"/>
    </row>
    <row r="2634" spans="79:79" x14ac:dyDescent="0.2">
      <c r="CA2634"/>
    </row>
    <row r="2635" spans="79:79" x14ac:dyDescent="0.2">
      <c r="CA2635"/>
    </row>
    <row r="2636" spans="79:79" x14ac:dyDescent="0.2">
      <c r="CA2636"/>
    </row>
    <row r="2637" spans="79:79" x14ac:dyDescent="0.2">
      <c r="CA2637"/>
    </row>
    <row r="2638" spans="79:79" x14ac:dyDescent="0.2">
      <c r="CA2638"/>
    </row>
    <row r="2639" spans="79:79" x14ac:dyDescent="0.2">
      <c r="CA2639"/>
    </row>
    <row r="2640" spans="79:79" x14ac:dyDescent="0.2">
      <c r="CA2640"/>
    </row>
    <row r="2641" spans="79:79" x14ac:dyDescent="0.2">
      <c r="CA2641"/>
    </row>
    <row r="2642" spans="79:79" x14ac:dyDescent="0.2">
      <c r="CA2642"/>
    </row>
    <row r="2643" spans="79:79" x14ac:dyDescent="0.2">
      <c r="CA2643"/>
    </row>
    <row r="2644" spans="79:79" x14ac:dyDescent="0.2">
      <c r="CA2644"/>
    </row>
    <row r="2645" spans="79:79" x14ac:dyDescent="0.2">
      <c r="CA2645"/>
    </row>
    <row r="2646" spans="79:79" x14ac:dyDescent="0.2">
      <c r="CA2646"/>
    </row>
    <row r="2647" spans="79:79" x14ac:dyDescent="0.2">
      <c r="CA2647"/>
    </row>
    <row r="2648" spans="79:79" x14ac:dyDescent="0.2">
      <c r="CA2648"/>
    </row>
    <row r="2649" spans="79:79" x14ac:dyDescent="0.2">
      <c r="CA2649"/>
    </row>
    <row r="2650" spans="79:79" x14ac:dyDescent="0.2">
      <c r="CA2650"/>
    </row>
    <row r="2651" spans="79:79" x14ac:dyDescent="0.2">
      <c r="CA2651"/>
    </row>
    <row r="2652" spans="79:79" x14ac:dyDescent="0.2">
      <c r="CA2652"/>
    </row>
    <row r="2653" spans="79:79" x14ac:dyDescent="0.2">
      <c r="CA2653"/>
    </row>
    <row r="2654" spans="79:79" x14ac:dyDescent="0.2">
      <c r="CA2654"/>
    </row>
    <row r="2655" spans="79:79" x14ac:dyDescent="0.2">
      <c r="CA2655"/>
    </row>
    <row r="2656" spans="79:79" x14ac:dyDescent="0.2">
      <c r="CA2656"/>
    </row>
    <row r="2657" spans="79:79" x14ac:dyDescent="0.2">
      <c r="CA2657"/>
    </row>
    <row r="2658" spans="79:79" x14ac:dyDescent="0.2">
      <c r="CA2658"/>
    </row>
    <row r="2659" spans="79:79" x14ac:dyDescent="0.2">
      <c r="CA2659"/>
    </row>
    <row r="2660" spans="79:79" x14ac:dyDescent="0.2">
      <c r="CA2660"/>
    </row>
    <row r="2661" spans="79:79" x14ac:dyDescent="0.2">
      <c r="CA2661"/>
    </row>
    <row r="2662" spans="79:79" x14ac:dyDescent="0.2">
      <c r="CA2662"/>
    </row>
    <row r="2663" spans="79:79" x14ac:dyDescent="0.2">
      <c r="CA2663"/>
    </row>
    <row r="2664" spans="79:79" x14ac:dyDescent="0.2">
      <c r="CA2664"/>
    </row>
    <row r="2665" spans="79:79" x14ac:dyDescent="0.2">
      <c r="CA2665"/>
    </row>
    <row r="2666" spans="79:79" x14ac:dyDescent="0.2">
      <c r="CA2666"/>
    </row>
    <row r="2667" spans="79:79" x14ac:dyDescent="0.2">
      <c r="CA2667"/>
    </row>
    <row r="2668" spans="79:79" x14ac:dyDescent="0.2">
      <c r="CA2668"/>
    </row>
    <row r="2669" spans="79:79" x14ac:dyDescent="0.2">
      <c r="CA2669"/>
    </row>
    <row r="2670" spans="79:79" x14ac:dyDescent="0.2">
      <c r="CA2670"/>
    </row>
    <row r="2671" spans="79:79" x14ac:dyDescent="0.2">
      <c r="CA2671"/>
    </row>
    <row r="2672" spans="79:79" x14ac:dyDescent="0.2">
      <c r="CA2672"/>
    </row>
    <row r="2673" spans="79:79" x14ac:dyDescent="0.2">
      <c r="CA2673"/>
    </row>
    <row r="2674" spans="79:79" x14ac:dyDescent="0.2">
      <c r="CA2674"/>
    </row>
    <row r="2675" spans="79:79" x14ac:dyDescent="0.2">
      <c r="CA2675"/>
    </row>
    <row r="2676" spans="79:79" x14ac:dyDescent="0.2">
      <c r="CA2676"/>
    </row>
    <row r="2677" spans="79:79" x14ac:dyDescent="0.2">
      <c r="CA2677"/>
    </row>
    <row r="2678" spans="79:79" x14ac:dyDescent="0.2">
      <c r="CA2678"/>
    </row>
    <row r="2679" spans="79:79" x14ac:dyDescent="0.2">
      <c r="CA2679"/>
    </row>
    <row r="2680" spans="79:79" x14ac:dyDescent="0.2">
      <c r="CA2680"/>
    </row>
    <row r="2681" spans="79:79" x14ac:dyDescent="0.2">
      <c r="CA2681"/>
    </row>
    <row r="2682" spans="79:79" x14ac:dyDescent="0.2">
      <c r="CA2682"/>
    </row>
    <row r="2683" spans="79:79" x14ac:dyDescent="0.2">
      <c r="CA2683"/>
    </row>
    <row r="2684" spans="79:79" x14ac:dyDescent="0.2">
      <c r="CA2684"/>
    </row>
    <row r="2685" spans="79:79" x14ac:dyDescent="0.2">
      <c r="CA2685"/>
    </row>
    <row r="2686" spans="79:79" x14ac:dyDescent="0.2">
      <c r="CA2686"/>
    </row>
    <row r="2687" spans="79:79" x14ac:dyDescent="0.2">
      <c r="CA2687"/>
    </row>
    <row r="2688" spans="79:79" x14ac:dyDescent="0.2">
      <c r="CA2688"/>
    </row>
    <row r="2689" spans="79:79" x14ac:dyDescent="0.2">
      <c r="CA2689"/>
    </row>
    <row r="2690" spans="79:79" x14ac:dyDescent="0.2">
      <c r="CA2690"/>
    </row>
    <row r="2691" spans="79:79" x14ac:dyDescent="0.2">
      <c r="CA2691"/>
    </row>
    <row r="2692" spans="79:79" x14ac:dyDescent="0.2">
      <c r="CA2692"/>
    </row>
    <row r="2693" spans="79:79" x14ac:dyDescent="0.2">
      <c r="CA2693"/>
    </row>
    <row r="2694" spans="79:79" x14ac:dyDescent="0.2">
      <c r="CA2694"/>
    </row>
    <row r="2695" spans="79:79" x14ac:dyDescent="0.2">
      <c r="CA2695"/>
    </row>
    <row r="2696" spans="79:79" x14ac:dyDescent="0.2">
      <c r="CA2696"/>
    </row>
    <row r="2697" spans="79:79" x14ac:dyDescent="0.2">
      <c r="CA2697"/>
    </row>
    <row r="2698" spans="79:79" x14ac:dyDescent="0.2">
      <c r="CA2698"/>
    </row>
    <row r="2699" spans="79:79" x14ac:dyDescent="0.2">
      <c r="CA2699"/>
    </row>
    <row r="2700" spans="79:79" x14ac:dyDescent="0.2">
      <c r="CA2700"/>
    </row>
    <row r="2701" spans="79:79" x14ac:dyDescent="0.2">
      <c r="CA2701"/>
    </row>
    <row r="2702" spans="79:79" x14ac:dyDescent="0.2">
      <c r="CA2702"/>
    </row>
    <row r="2703" spans="79:79" x14ac:dyDescent="0.2">
      <c r="CA2703"/>
    </row>
    <row r="2704" spans="79:79" x14ac:dyDescent="0.2">
      <c r="CA2704"/>
    </row>
    <row r="2705" spans="79:79" x14ac:dyDescent="0.2">
      <c r="CA2705"/>
    </row>
    <row r="2706" spans="79:79" x14ac:dyDescent="0.2">
      <c r="CA2706"/>
    </row>
    <row r="2707" spans="79:79" x14ac:dyDescent="0.2">
      <c r="CA2707"/>
    </row>
    <row r="2708" spans="79:79" x14ac:dyDescent="0.2">
      <c r="CA2708"/>
    </row>
    <row r="2709" spans="79:79" x14ac:dyDescent="0.2">
      <c r="CA2709"/>
    </row>
    <row r="2710" spans="79:79" x14ac:dyDescent="0.2">
      <c r="CA2710"/>
    </row>
    <row r="2711" spans="79:79" x14ac:dyDescent="0.2">
      <c r="CA2711"/>
    </row>
    <row r="2712" spans="79:79" x14ac:dyDescent="0.2">
      <c r="CA2712"/>
    </row>
    <row r="2713" spans="79:79" x14ac:dyDescent="0.2">
      <c r="CA2713"/>
    </row>
    <row r="2714" spans="79:79" x14ac:dyDescent="0.2">
      <c r="CA2714"/>
    </row>
    <row r="2715" spans="79:79" x14ac:dyDescent="0.2">
      <c r="CA2715"/>
    </row>
    <row r="2716" spans="79:79" x14ac:dyDescent="0.2">
      <c r="CA2716"/>
    </row>
    <row r="2717" spans="79:79" x14ac:dyDescent="0.2">
      <c r="CA2717"/>
    </row>
    <row r="2718" spans="79:79" x14ac:dyDescent="0.2">
      <c r="CA2718"/>
    </row>
    <row r="2719" spans="79:79" x14ac:dyDescent="0.2">
      <c r="CA2719"/>
    </row>
    <row r="2720" spans="79:79" x14ac:dyDescent="0.2">
      <c r="CA2720"/>
    </row>
    <row r="2721" spans="79:79" x14ac:dyDescent="0.2">
      <c r="CA2721"/>
    </row>
    <row r="2722" spans="79:79" x14ac:dyDescent="0.2">
      <c r="CA2722"/>
    </row>
    <row r="2723" spans="79:79" x14ac:dyDescent="0.2">
      <c r="CA2723"/>
    </row>
    <row r="2724" spans="79:79" x14ac:dyDescent="0.2">
      <c r="CA2724"/>
    </row>
    <row r="2725" spans="79:79" x14ac:dyDescent="0.2">
      <c r="CA2725"/>
    </row>
    <row r="2726" spans="79:79" x14ac:dyDescent="0.2">
      <c r="CA2726"/>
    </row>
    <row r="2727" spans="79:79" x14ac:dyDescent="0.2">
      <c r="CA2727"/>
    </row>
    <row r="2728" spans="79:79" x14ac:dyDescent="0.2">
      <c r="CA2728"/>
    </row>
    <row r="2729" spans="79:79" x14ac:dyDescent="0.2">
      <c r="CA2729"/>
    </row>
    <row r="2730" spans="79:79" x14ac:dyDescent="0.2">
      <c r="CA2730"/>
    </row>
    <row r="2731" spans="79:79" x14ac:dyDescent="0.2">
      <c r="CA2731"/>
    </row>
    <row r="2732" spans="79:79" x14ac:dyDescent="0.2">
      <c r="CA2732"/>
    </row>
    <row r="2733" spans="79:79" x14ac:dyDescent="0.2">
      <c r="CA2733"/>
    </row>
    <row r="2734" spans="79:79" x14ac:dyDescent="0.2">
      <c r="CA2734"/>
    </row>
    <row r="2735" spans="79:79" x14ac:dyDescent="0.2">
      <c r="CA2735"/>
    </row>
    <row r="2736" spans="79:79" x14ac:dyDescent="0.2">
      <c r="CA2736"/>
    </row>
    <row r="2737" spans="79:79" x14ac:dyDescent="0.2">
      <c r="CA2737"/>
    </row>
    <row r="2738" spans="79:79" x14ac:dyDescent="0.2">
      <c r="CA2738"/>
    </row>
    <row r="2739" spans="79:79" x14ac:dyDescent="0.2">
      <c r="CA2739"/>
    </row>
    <row r="2740" spans="79:79" x14ac:dyDescent="0.2">
      <c r="CA2740"/>
    </row>
    <row r="2741" spans="79:79" x14ac:dyDescent="0.2">
      <c r="CA2741"/>
    </row>
    <row r="2742" spans="79:79" x14ac:dyDescent="0.2">
      <c r="CA2742"/>
    </row>
    <row r="2743" spans="79:79" x14ac:dyDescent="0.2">
      <c r="CA2743"/>
    </row>
    <row r="2744" spans="79:79" x14ac:dyDescent="0.2">
      <c r="CA2744"/>
    </row>
    <row r="2745" spans="79:79" x14ac:dyDescent="0.2">
      <c r="CA2745"/>
    </row>
    <row r="2746" spans="79:79" x14ac:dyDescent="0.2">
      <c r="CA2746"/>
    </row>
    <row r="2747" spans="79:79" x14ac:dyDescent="0.2">
      <c r="CA2747"/>
    </row>
    <row r="2748" spans="79:79" x14ac:dyDescent="0.2">
      <c r="CA2748"/>
    </row>
    <row r="2749" spans="79:79" x14ac:dyDescent="0.2">
      <c r="CA2749"/>
    </row>
    <row r="2750" spans="79:79" x14ac:dyDescent="0.2">
      <c r="CA2750"/>
    </row>
    <row r="2751" spans="79:79" x14ac:dyDescent="0.2">
      <c r="CA2751"/>
    </row>
    <row r="2752" spans="79:79" x14ac:dyDescent="0.2">
      <c r="CA2752"/>
    </row>
    <row r="2753" spans="79:79" x14ac:dyDescent="0.2">
      <c r="CA2753"/>
    </row>
    <row r="2754" spans="79:79" x14ac:dyDescent="0.2">
      <c r="CA2754"/>
    </row>
    <row r="2755" spans="79:79" x14ac:dyDescent="0.2">
      <c r="CA2755"/>
    </row>
    <row r="2756" spans="79:79" x14ac:dyDescent="0.2">
      <c r="CA2756"/>
    </row>
    <row r="2757" spans="79:79" x14ac:dyDescent="0.2">
      <c r="CA2757"/>
    </row>
    <row r="2758" spans="79:79" x14ac:dyDescent="0.2">
      <c r="CA2758"/>
    </row>
    <row r="2759" spans="79:79" x14ac:dyDescent="0.2">
      <c r="CA2759"/>
    </row>
    <row r="2760" spans="79:79" x14ac:dyDescent="0.2">
      <c r="CA2760"/>
    </row>
    <row r="2761" spans="79:79" x14ac:dyDescent="0.2">
      <c r="CA2761"/>
    </row>
    <row r="2762" spans="79:79" x14ac:dyDescent="0.2">
      <c r="CA2762"/>
    </row>
    <row r="2763" spans="79:79" x14ac:dyDescent="0.2">
      <c r="CA2763"/>
    </row>
    <row r="2764" spans="79:79" x14ac:dyDescent="0.2">
      <c r="CA2764"/>
    </row>
    <row r="2765" spans="79:79" x14ac:dyDescent="0.2">
      <c r="CA2765"/>
    </row>
    <row r="2766" spans="79:79" x14ac:dyDescent="0.2">
      <c r="CA2766"/>
    </row>
    <row r="2767" spans="79:79" x14ac:dyDescent="0.2">
      <c r="CA2767"/>
    </row>
    <row r="2768" spans="79:79" x14ac:dyDescent="0.2">
      <c r="CA2768"/>
    </row>
    <row r="2769" spans="79:79" x14ac:dyDescent="0.2">
      <c r="CA2769"/>
    </row>
    <row r="2770" spans="79:79" x14ac:dyDescent="0.2">
      <c r="CA2770"/>
    </row>
    <row r="2771" spans="79:79" x14ac:dyDescent="0.2">
      <c r="CA2771"/>
    </row>
    <row r="2772" spans="79:79" x14ac:dyDescent="0.2">
      <c r="CA2772"/>
    </row>
    <row r="2773" spans="79:79" x14ac:dyDescent="0.2">
      <c r="CA2773"/>
    </row>
    <row r="2774" spans="79:79" x14ac:dyDescent="0.2">
      <c r="CA2774"/>
    </row>
    <row r="2775" spans="79:79" x14ac:dyDescent="0.2">
      <c r="CA2775"/>
    </row>
    <row r="2776" spans="79:79" x14ac:dyDescent="0.2">
      <c r="CA2776"/>
    </row>
    <row r="2777" spans="79:79" x14ac:dyDescent="0.2">
      <c r="CA2777"/>
    </row>
    <row r="2778" spans="79:79" x14ac:dyDescent="0.2">
      <c r="CA2778"/>
    </row>
    <row r="2779" spans="79:79" x14ac:dyDescent="0.2">
      <c r="CA2779"/>
    </row>
    <row r="2780" spans="79:79" x14ac:dyDescent="0.2">
      <c r="CA2780"/>
    </row>
    <row r="2781" spans="79:79" x14ac:dyDescent="0.2">
      <c r="CA2781"/>
    </row>
    <row r="2782" spans="79:79" x14ac:dyDescent="0.2">
      <c r="CA2782"/>
    </row>
    <row r="2783" spans="79:79" x14ac:dyDescent="0.2">
      <c r="CA2783"/>
    </row>
    <row r="2784" spans="79:79" x14ac:dyDescent="0.2">
      <c r="CA2784"/>
    </row>
    <row r="2785" spans="79:79" x14ac:dyDescent="0.2">
      <c r="CA2785"/>
    </row>
    <row r="2786" spans="79:79" x14ac:dyDescent="0.2">
      <c r="CA2786"/>
    </row>
    <row r="2787" spans="79:79" x14ac:dyDescent="0.2">
      <c r="CA2787"/>
    </row>
    <row r="2788" spans="79:79" x14ac:dyDescent="0.2">
      <c r="CA2788"/>
    </row>
    <row r="2789" spans="79:79" x14ac:dyDescent="0.2">
      <c r="CA2789"/>
    </row>
    <row r="2790" spans="79:79" x14ac:dyDescent="0.2">
      <c r="CA2790"/>
    </row>
    <row r="2791" spans="79:79" x14ac:dyDescent="0.2">
      <c r="CA2791"/>
    </row>
    <row r="2792" spans="79:79" x14ac:dyDescent="0.2">
      <c r="CA2792"/>
    </row>
    <row r="2793" spans="79:79" x14ac:dyDescent="0.2">
      <c r="CA2793"/>
    </row>
    <row r="2794" spans="79:79" x14ac:dyDescent="0.2">
      <c r="CA2794"/>
    </row>
    <row r="2795" spans="79:79" x14ac:dyDescent="0.2">
      <c r="CA2795"/>
    </row>
    <row r="2796" spans="79:79" x14ac:dyDescent="0.2">
      <c r="CA2796"/>
    </row>
    <row r="2797" spans="79:79" x14ac:dyDescent="0.2">
      <c r="CA2797"/>
    </row>
    <row r="2798" spans="79:79" x14ac:dyDescent="0.2">
      <c r="CA2798"/>
    </row>
    <row r="2799" spans="79:79" x14ac:dyDescent="0.2">
      <c r="CA2799"/>
    </row>
    <row r="2800" spans="79:79" x14ac:dyDescent="0.2">
      <c r="CA2800"/>
    </row>
    <row r="2801" spans="79:79" x14ac:dyDescent="0.2">
      <c r="CA2801"/>
    </row>
    <row r="2802" spans="79:79" x14ac:dyDescent="0.2">
      <c r="CA2802"/>
    </row>
    <row r="2803" spans="79:79" x14ac:dyDescent="0.2">
      <c r="CA2803"/>
    </row>
    <row r="2804" spans="79:79" x14ac:dyDescent="0.2">
      <c r="CA2804"/>
    </row>
    <row r="2805" spans="79:79" x14ac:dyDescent="0.2">
      <c r="CA2805"/>
    </row>
    <row r="2806" spans="79:79" x14ac:dyDescent="0.2">
      <c r="CA2806"/>
    </row>
    <row r="2807" spans="79:79" x14ac:dyDescent="0.2">
      <c r="CA2807"/>
    </row>
    <row r="2808" spans="79:79" x14ac:dyDescent="0.2">
      <c r="CA2808"/>
    </row>
    <row r="2809" spans="79:79" x14ac:dyDescent="0.2">
      <c r="CA2809"/>
    </row>
    <row r="2810" spans="79:79" x14ac:dyDescent="0.2">
      <c r="CA2810"/>
    </row>
    <row r="2811" spans="79:79" x14ac:dyDescent="0.2">
      <c r="CA2811"/>
    </row>
    <row r="2812" spans="79:79" x14ac:dyDescent="0.2">
      <c r="CA2812"/>
    </row>
    <row r="2813" spans="79:79" x14ac:dyDescent="0.2">
      <c r="CA2813"/>
    </row>
    <row r="2814" spans="79:79" x14ac:dyDescent="0.2">
      <c r="CA2814"/>
    </row>
    <row r="2815" spans="79:79" x14ac:dyDescent="0.2">
      <c r="CA2815"/>
    </row>
    <row r="2816" spans="79:79" x14ac:dyDescent="0.2">
      <c r="CA2816"/>
    </row>
    <row r="2817" spans="79:79" x14ac:dyDescent="0.2">
      <c r="CA2817"/>
    </row>
    <row r="2818" spans="79:79" x14ac:dyDescent="0.2">
      <c r="CA2818"/>
    </row>
    <row r="2819" spans="79:79" x14ac:dyDescent="0.2">
      <c r="CA2819"/>
    </row>
    <row r="2820" spans="79:79" x14ac:dyDescent="0.2">
      <c r="CA2820"/>
    </row>
    <row r="2821" spans="79:79" x14ac:dyDescent="0.2">
      <c r="CA2821"/>
    </row>
    <row r="2822" spans="79:79" x14ac:dyDescent="0.2">
      <c r="CA2822"/>
    </row>
    <row r="2823" spans="79:79" x14ac:dyDescent="0.2">
      <c r="CA2823"/>
    </row>
    <row r="2824" spans="79:79" x14ac:dyDescent="0.2">
      <c r="CA2824"/>
    </row>
    <row r="2825" spans="79:79" x14ac:dyDescent="0.2">
      <c r="CA2825"/>
    </row>
    <row r="2826" spans="79:79" x14ac:dyDescent="0.2">
      <c r="CA2826"/>
    </row>
    <row r="2827" spans="79:79" x14ac:dyDescent="0.2">
      <c r="CA2827"/>
    </row>
    <row r="2828" spans="79:79" x14ac:dyDescent="0.2">
      <c r="CA2828"/>
    </row>
    <row r="2829" spans="79:79" x14ac:dyDescent="0.2">
      <c r="CA2829"/>
    </row>
    <row r="2830" spans="79:79" x14ac:dyDescent="0.2">
      <c r="CA2830"/>
    </row>
    <row r="2831" spans="79:79" x14ac:dyDescent="0.2">
      <c r="CA2831"/>
    </row>
    <row r="2832" spans="79:79" x14ac:dyDescent="0.2">
      <c r="CA2832"/>
    </row>
    <row r="2833" spans="79:79" x14ac:dyDescent="0.2">
      <c r="CA2833"/>
    </row>
    <row r="2834" spans="79:79" x14ac:dyDescent="0.2">
      <c r="CA2834"/>
    </row>
    <row r="2835" spans="79:79" x14ac:dyDescent="0.2">
      <c r="CA2835"/>
    </row>
    <row r="2836" spans="79:79" x14ac:dyDescent="0.2">
      <c r="CA2836"/>
    </row>
    <row r="2837" spans="79:79" x14ac:dyDescent="0.2">
      <c r="CA2837"/>
    </row>
    <row r="2838" spans="79:79" x14ac:dyDescent="0.2">
      <c r="CA2838"/>
    </row>
    <row r="2839" spans="79:79" x14ac:dyDescent="0.2">
      <c r="CA2839"/>
    </row>
    <row r="2840" spans="79:79" x14ac:dyDescent="0.2">
      <c r="CA2840"/>
    </row>
    <row r="2841" spans="79:79" x14ac:dyDescent="0.2">
      <c r="CA2841"/>
    </row>
    <row r="2842" spans="79:79" x14ac:dyDescent="0.2">
      <c r="CA2842"/>
    </row>
    <row r="2843" spans="79:79" x14ac:dyDescent="0.2">
      <c r="CA2843"/>
    </row>
    <row r="2844" spans="79:79" x14ac:dyDescent="0.2">
      <c r="CA2844"/>
    </row>
    <row r="2845" spans="79:79" x14ac:dyDescent="0.2">
      <c r="CA2845"/>
    </row>
    <row r="2846" spans="79:79" x14ac:dyDescent="0.2">
      <c r="CA2846"/>
    </row>
    <row r="2847" spans="79:79" x14ac:dyDescent="0.2">
      <c r="CA2847"/>
    </row>
    <row r="2848" spans="79:79" x14ac:dyDescent="0.2">
      <c r="CA2848"/>
    </row>
    <row r="2849" spans="79:79" x14ac:dyDescent="0.2">
      <c r="CA2849"/>
    </row>
    <row r="2850" spans="79:79" x14ac:dyDescent="0.2">
      <c r="CA2850"/>
    </row>
    <row r="2851" spans="79:79" x14ac:dyDescent="0.2">
      <c r="CA2851"/>
    </row>
    <row r="2852" spans="79:79" x14ac:dyDescent="0.2">
      <c r="CA2852"/>
    </row>
    <row r="2853" spans="79:79" x14ac:dyDescent="0.2">
      <c r="CA2853"/>
    </row>
    <row r="2854" spans="79:79" x14ac:dyDescent="0.2">
      <c r="CA2854"/>
    </row>
    <row r="2855" spans="79:79" x14ac:dyDescent="0.2">
      <c r="CA2855"/>
    </row>
    <row r="2856" spans="79:79" x14ac:dyDescent="0.2">
      <c r="CA2856"/>
    </row>
    <row r="2857" spans="79:79" x14ac:dyDescent="0.2">
      <c r="CA2857"/>
    </row>
    <row r="2858" spans="79:79" x14ac:dyDescent="0.2">
      <c r="CA2858"/>
    </row>
    <row r="2859" spans="79:79" x14ac:dyDescent="0.2">
      <c r="CA2859"/>
    </row>
    <row r="2860" spans="79:79" x14ac:dyDescent="0.2">
      <c r="CA2860"/>
    </row>
    <row r="2861" spans="79:79" x14ac:dyDescent="0.2">
      <c r="CA2861"/>
    </row>
    <row r="2862" spans="79:79" x14ac:dyDescent="0.2">
      <c r="CA2862"/>
    </row>
    <row r="2863" spans="79:79" x14ac:dyDescent="0.2">
      <c r="CA2863"/>
    </row>
    <row r="2864" spans="79:79" x14ac:dyDescent="0.2">
      <c r="CA2864"/>
    </row>
    <row r="2865" spans="79:79" x14ac:dyDescent="0.2">
      <c r="CA2865"/>
    </row>
    <row r="2866" spans="79:79" x14ac:dyDescent="0.2">
      <c r="CA2866"/>
    </row>
    <row r="2867" spans="79:79" x14ac:dyDescent="0.2">
      <c r="CA2867"/>
    </row>
    <row r="2868" spans="79:79" x14ac:dyDescent="0.2">
      <c r="CA2868"/>
    </row>
    <row r="2869" spans="79:79" x14ac:dyDescent="0.2">
      <c r="CA2869"/>
    </row>
    <row r="2870" spans="79:79" x14ac:dyDescent="0.2">
      <c r="CA2870"/>
    </row>
    <row r="2871" spans="79:79" x14ac:dyDescent="0.2">
      <c r="CA2871"/>
    </row>
    <row r="2872" spans="79:79" x14ac:dyDescent="0.2">
      <c r="CA2872"/>
    </row>
    <row r="2873" spans="79:79" x14ac:dyDescent="0.2">
      <c r="CA2873"/>
    </row>
    <row r="2874" spans="79:79" x14ac:dyDescent="0.2">
      <c r="CA2874"/>
    </row>
    <row r="2875" spans="79:79" x14ac:dyDescent="0.2">
      <c r="CA2875"/>
    </row>
    <row r="2876" spans="79:79" x14ac:dyDescent="0.2">
      <c r="CA2876"/>
    </row>
    <row r="2877" spans="79:79" x14ac:dyDescent="0.2">
      <c r="CA2877"/>
    </row>
    <row r="2878" spans="79:79" x14ac:dyDescent="0.2">
      <c r="CA2878"/>
    </row>
    <row r="2879" spans="79:79" x14ac:dyDescent="0.2">
      <c r="CA2879"/>
    </row>
    <row r="2880" spans="79:79" x14ac:dyDescent="0.2">
      <c r="CA2880"/>
    </row>
    <row r="2881" spans="79:79" x14ac:dyDescent="0.2">
      <c r="CA2881"/>
    </row>
    <row r="2882" spans="79:79" x14ac:dyDescent="0.2">
      <c r="CA2882"/>
    </row>
    <row r="2883" spans="79:79" x14ac:dyDescent="0.2">
      <c r="CA2883"/>
    </row>
    <row r="2884" spans="79:79" x14ac:dyDescent="0.2">
      <c r="CA2884"/>
    </row>
    <row r="2885" spans="79:79" x14ac:dyDescent="0.2">
      <c r="CA2885"/>
    </row>
    <row r="2886" spans="79:79" x14ac:dyDescent="0.2">
      <c r="CA2886"/>
    </row>
    <row r="2887" spans="79:79" x14ac:dyDescent="0.2">
      <c r="CA2887"/>
    </row>
    <row r="2888" spans="79:79" x14ac:dyDescent="0.2">
      <c r="CA2888"/>
    </row>
    <row r="2889" spans="79:79" x14ac:dyDescent="0.2">
      <c r="CA2889"/>
    </row>
    <row r="2890" spans="79:79" x14ac:dyDescent="0.2">
      <c r="CA2890"/>
    </row>
    <row r="2891" spans="79:79" x14ac:dyDescent="0.2">
      <c r="CA2891"/>
    </row>
    <row r="2892" spans="79:79" x14ac:dyDescent="0.2">
      <c r="CA2892"/>
    </row>
    <row r="2893" spans="79:79" x14ac:dyDescent="0.2">
      <c r="CA2893"/>
    </row>
    <row r="2894" spans="79:79" x14ac:dyDescent="0.2">
      <c r="CA2894"/>
    </row>
    <row r="2895" spans="79:79" x14ac:dyDescent="0.2">
      <c r="CA2895"/>
    </row>
    <row r="2896" spans="79:79" x14ac:dyDescent="0.2">
      <c r="CA2896"/>
    </row>
    <row r="2897" spans="79:79" x14ac:dyDescent="0.2">
      <c r="CA2897"/>
    </row>
    <row r="2898" spans="79:79" x14ac:dyDescent="0.2">
      <c r="CA2898"/>
    </row>
    <row r="2899" spans="79:79" x14ac:dyDescent="0.2">
      <c r="CA2899"/>
    </row>
    <row r="2900" spans="79:79" x14ac:dyDescent="0.2">
      <c r="CA2900"/>
    </row>
    <row r="2901" spans="79:79" x14ac:dyDescent="0.2">
      <c r="CA2901"/>
    </row>
    <row r="2902" spans="79:79" x14ac:dyDescent="0.2">
      <c r="CA2902"/>
    </row>
    <row r="2903" spans="79:79" x14ac:dyDescent="0.2">
      <c r="CA2903"/>
    </row>
    <row r="2904" spans="79:79" x14ac:dyDescent="0.2">
      <c r="CA2904"/>
    </row>
    <row r="2905" spans="79:79" x14ac:dyDescent="0.2">
      <c r="CA2905"/>
    </row>
    <row r="2906" spans="79:79" x14ac:dyDescent="0.2">
      <c r="CA2906"/>
    </row>
    <row r="2907" spans="79:79" x14ac:dyDescent="0.2">
      <c r="CA2907"/>
    </row>
    <row r="2908" spans="79:79" x14ac:dyDescent="0.2">
      <c r="CA2908"/>
    </row>
    <row r="2909" spans="79:79" x14ac:dyDescent="0.2">
      <c r="CA2909"/>
    </row>
    <row r="2910" spans="79:79" x14ac:dyDescent="0.2">
      <c r="CA2910"/>
    </row>
    <row r="2911" spans="79:79" x14ac:dyDescent="0.2">
      <c r="CA2911"/>
    </row>
    <row r="2912" spans="79:79" x14ac:dyDescent="0.2">
      <c r="CA2912"/>
    </row>
    <row r="2913" spans="79:79" x14ac:dyDescent="0.2">
      <c r="CA2913"/>
    </row>
    <row r="2914" spans="79:79" x14ac:dyDescent="0.2">
      <c r="CA2914"/>
    </row>
    <row r="2915" spans="79:79" x14ac:dyDescent="0.2">
      <c r="CA2915"/>
    </row>
    <row r="2916" spans="79:79" x14ac:dyDescent="0.2">
      <c r="CA2916"/>
    </row>
    <row r="2917" spans="79:79" x14ac:dyDescent="0.2">
      <c r="CA2917"/>
    </row>
    <row r="2918" spans="79:79" x14ac:dyDescent="0.2">
      <c r="CA2918"/>
    </row>
    <row r="2919" spans="79:79" x14ac:dyDescent="0.2">
      <c r="CA2919"/>
    </row>
    <row r="2920" spans="79:79" x14ac:dyDescent="0.2">
      <c r="CA2920"/>
    </row>
    <row r="2921" spans="79:79" x14ac:dyDescent="0.2">
      <c r="CA2921"/>
    </row>
    <row r="2922" spans="79:79" x14ac:dyDescent="0.2">
      <c r="CA2922"/>
    </row>
    <row r="2923" spans="79:79" x14ac:dyDescent="0.2">
      <c r="CA2923"/>
    </row>
    <row r="2924" spans="79:79" x14ac:dyDescent="0.2">
      <c r="CA2924"/>
    </row>
    <row r="2925" spans="79:79" x14ac:dyDescent="0.2">
      <c r="CA2925"/>
    </row>
    <row r="2926" spans="79:79" x14ac:dyDescent="0.2">
      <c r="CA2926"/>
    </row>
    <row r="2927" spans="79:79" x14ac:dyDescent="0.2">
      <c r="CA2927"/>
    </row>
    <row r="2928" spans="79:79" x14ac:dyDescent="0.2">
      <c r="CA2928"/>
    </row>
    <row r="2929" spans="79:79" x14ac:dyDescent="0.2">
      <c r="CA2929"/>
    </row>
    <row r="2930" spans="79:79" x14ac:dyDescent="0.2">
      <c r="CA2930"/>
    </row>
    <row r="2931" spans="79:79" x14ac:dyDescent="0.2">
      <c r="CA2931"/>
    </row>
    <row r="2932" spans="79:79" x14ac:dyDescent="0.2">
      <c r="CA2932"/>
    </row>
    <row r="2933" spans="79:79" x14ac:dyDescent="0.2">
      <c r="CA2933"/>
    </row>
    <row r="2934" spans="79:79" x14ac:dyDescent="0.2">
      <c r="CA2934"/>
    </row>
    <row r="2935" spans="79:79" x14ac:dyDescent="0.2">
      <c r="CA2935"/>
    </row>
    <row r="2936" spans="79:79" x14ac:dyDescent="0.2">
      <c r="CA2936"/>
    </row>
    <row r="2937" spans="79:79" x14ac:dyDescent="0.2">
      <c r="CA2937"/>
    </row>
    <row r="2938" spans="79:79" x14ac:dyDescent="0.2">
      <c r="CA2938"/>
    </row>
    <row r="2939" spans="79:79" x14ac:dyDescent="0.2">
      <c r="CA2939"/>
    </row>
    <row r="2940" spans="79:79" x14ac:dyDescent="0.2">
      <c r="CA2940"/>
    </row>
    <row r="2941" spans="79:79" x14ac:dyDescent="0.2">
      <c r="CA2941"/>
    </row>
    <row r="2942" spans="79:79" x14ac:dyDescent="0.2">
      <c r="CA2942"/>
    </row>
    <row r="2943" spans="79:79" x14ac:dyDescent="0.2">
      <c r="CA2943"/>
    </row>
    <row r="2944" spans="79:79" x14ac:dyDescent="0.2">
      <c r="CA2944"/>
    </row>
    <row r="2945" spans="79:79" x14ac:dyDescent="0.2">
      <c r="CA2945"/>
    </row>
    <row r="2946" spans="79:79" x14ac:dyDescent="0.2">
      <c r="CA2946"/>
    </row>
    <row r="2947" spans="79:79" x14ac:dyDescent="0.2">
      <c r="CA2947"/>
    </row>
    <row r="2948" spans="79:79" x14ac:dyDescent="0.2">
      <c r="CA2948"/>
    </row>
    <row r="2949" spans="79:79" x14ac:dyDescent="0.2">
      <c r="CA2949"/>
    </row>
    <row r="2950" spans="79:79" x14ac:dyDescent="0.2">
      <c r="CA2950"/>
    </row>
    <row r="2951" spans="79:79" x14ac:dyDescent="0.2">
      <c r="CA2951"/>
    </row>
    <row r="2952" spans="79:79" x14ac:dyDescent="0.2">
      <c r="CA2952"/>
    </row>
    <row r="2953" spans="79:79" x14ac:dyDescent="0.2">
      <c r="CA2953"/>
    </row>
    <row r="2954" spans="79:79" x14ac:dyDescent="0.2">
      <c r="CA2954"/>
    </row>
    <row r="2955" spans="79:79" x14ac:dyDescent="0.2">
      <c r="CA2955"/>
    </row>
    <row r="2956" spans="79:79" x14ac:dyDescent="0.2">
      <c r="CA2956"/>
    </row>
    <row r="2957" spans="79:79" x14ac:dyDescent="0.2">
      <c r="CA2957"/>
    </row>
    <row r="2958" spans="79:79" x14ac:dyDescent="0.2">
      <c r="CA2958"/>
    </row>
    <row r="2959" spans="79:79" x14ac:dyDescent="0.2">
      <c r="CA2959"/>
    </row>
    <row r="2960" spans="79:79" x14ac:dyDescent="0.2">
      <c r="CA2960"/>
    </row>
    <row r="2961" spans="79:79" x14ac:dyDescent="0.2">
      <c r="CA2961"/>
    </row>
    <row r="2962" spans="79:79" x14ac:dyDescent="0.2">
      <c r="CA2962"/>
    </row>
    <row r="2963" spans="79:79" x14ac:dyDescent="0.2">
      <c r="CA2963"/>
    </row>
    <row r="2964" spans="79:79" x14ac:dyDescent="0.2">
      <c r="CA2964"/>
    </row>
    <row r="2965" spans="79:79" x14ac:dyDescent="0.2">
      <c r="CA2965"/>
    </row>
    <row r="2966" spans="79:79" x14ac:dyDescent="0.2">
      <c r="CA2966"/>
    </row>
    <row r="2967" spans="79:79" x14ac:dyDescent="0.2">
      <c r="CA2967"/>
    </row>
    <row r="2968" spans="79:79" x14ac:dyDescent="0.2">
      <c r="CA2968"/>
    </row>
    <row r="2969" spans="79:79" x14ac:dyDescent="0.2">
      <c r="CA2969"/>
    </row>
    <row r="2970" spans="79:79" x14ac:dyDescent="0.2">
      <c r="CA2970"/>
    </row>
    <row r="2971" spans="79:79" x14ac:dyDescent="0.2">
      <c r="CA2971"/>
    </row>
    <row r="2972" spans="79:79" x14ac:dyDescent="0.2">
      <c r="CA2972"/>
    </row>
    <row r="2973" spans="79:79" x14ac:dyDescent="0.2">
      <c r="CA2973"/>
    </row>
    <row r="2974" spans="79:79" x14ac:dyDescent="0.2">
      <c r="CA2974"/>
    </row>
    <row r="2975" spans="79:79" x14ac:dyDescent="0.2">
      <c r="CA2975"/>
    </row>
    <row r="2976" spans="79:79" x14ac:dyDescent="0.2">
      <c r="CA2976"/>
    </row>
    <row r="2977" spans="79:79" x14ac:dyDescent="0.2">
      <c r="CA2977"/>
    </row>
    <row r="2978" spans="79:79" x14ac:dyDescent="0.2">
      <c r="CA2978"/>
    </row>
    <row r="2979" spans="79:79" x14ac:dyDescent="0.2">
      <c r="CA2979"/>
    </row>
    <row r="2980" spans="79:79" x14ac:dyDescent="0.2">
      <c r="CA2980"/>
    </row>
    <row r="2981" spans="79:79" x14ac:dyDescent="0.2">
      <c r="CA2981"/>
    </row>
    <row r="2982" spans="79:79" x14ac:dyDescent="0.2">
      <c r="CA2982"/>
    </row>
    <row r="2983" spans="79:79" x14ac:dyDescent="0.2">
      <c r="CA2983"/>
    </row>
    <row r="2984" spans="79:79" x14ac:dyDescent="0.2">
      <c r="CA2984"/>
    </row>
    <row r="2985" spans="79:79" x14ac:dyDescent="0.2">
      <c r="CA2985"/>
    </row>
    <row r="2986" spans="79:79" x14ac:dyDescent="0.2">
      <c r="CA2986"/>
    </row>
    <row r="2987" spans="79:79" x14ac:dyDescent="0.2">
      <c r="CA2987"/>
    </row>
    <row r="2988" spans="79:79" x14ac:dyDescent="0.2">
      <c r="CA2988"/>
    </row>
    <row r="2989" spans="79:79" x14ac:dyDescent="0.2">
      <c r="CA2989"/>
    </row>
    <row r="2990" spans="79:79" x14ac:dyDescent="0.2">
      <c r="CA2990"/>
    </row>
    <row r="2991" spans="79:79" x14ac:dyDescent="0.2">
      <c r="CA2991"/>
    </row>
    <row r="2992" spans="79:79" x14ac:dyDescent="0.2">
      <c r="CA2992"/>
    </row>
    <row r="2993" spans="79:79" x14ac:dyDescent="0.2">
      <c r="CA2993"/>
    </row>
    <row r="2994" spans="79:79" x14ac:dyDescent="0.2">
      <c r="CA2994"/>
    </row>
    <row r="2995" spans="79:79" x14ac:dyDescent="0.2">
      <c r="CA2995"/>
    </row>
    <row r="2996" spans="79:79" x14ac:dyDescent="0.2">
      <c r="CA2996"/>
    </row>
    <row r="2997" spans="79:79" x14ac:dyDescent="0.2">
      <c r="CA2997"/>
    </row>
    <row r="2998" spans="79:79" x14ac:dyDescent="0.2">
      <c r="CA2998"/>
    </row>
    <row r="2999" spans="79:79" x14ac:dyDescent="0.2">
      <c r="CA2999"/>
    </row>
    <row r="3000" spans="79:79" x14ac:dyDescent="0.2">
      <c r="CA3000"/>
    </row>
    <row r="3001" spans="79:79" x14ac:dyDescent="0.2">
      <c r="CA3001"/>
    </row>
    <row r="3002" spans="79:79" x14ac:dyDescent="0.2">
      <c r="CA3002"/>
    </row>
    <row r="3003" spans="79:79" x14ac:dyDescent="0.2">
      <c r="CA3003"/>
    </row>
    <row r="3004" spans="79:79" x14ac:dyDescent="0.2">
      <c r="CA3004"/>
    </row>
    <row r="3005" spans="79:79" x14ac:dyDescent="0.2">
      <c r="CA3005"/>
    </row>
    <row r="3006" spans="79:79" x14ac:dyDescent="0.2">
      <c r="CA3006"/>
    </row>
    <row r="3007" spans="79:79" x14ac:dyDescent="0.2">
      <c r="CA3007"/>
    </row>
    <row r="3008" spans="79:79" x14ac:dyDescent="0.2">
      <c r="CA3008"/>
    </row>
    <row r="3009" spans="79:79" x14ac:dyDescent="0.2">
      <c r="CA3009"/>
    </row>
    <row r="3010" spans="79:79" x14ac:dyDescent="0.2">
      <c r="CA3010"/>
    </row>
    <row r="3011" spans="79:79" x14ac:dyDescent="0.2">
      <c r="CA3011"/>
    </row>
    <row r="3012" spans="79:79" x14ac:dyDescent="0.2">
      <c r="CA3012"/>
    </row>
    <row r="3013" spans="79:79" x14ac:dyDescent="0.2">
      <c r="CA3013"/>
    </row>
    <row r="3014" spans="79:79" x14ac:dyDescent="0.2">
      <c r="CA3014"/>
    </row>
    <row r="3015" spans="79:79" x14ac:dyDescent="0.2">
      <c r="CA3015"/>
    </row>
    <row r="3016" spans="79:79" x14ac:dyDescent="0.2">
      <c r="CA3016"/>
    </row>
    <row r="3017" spans="79:79" x14ac:dyDescent="0.2">
      <c r="CA3017"/>
    </row>
    <row r="3018" spans="79:79" x14ac:dyDescent="0.2">
      <c r="CA3018"/>
    </row>
    <row r="3019" spans="79:79" x14ac:dyDescent="0.2">
      <c r="CA3019"/>
    </row>
    <row r="3020" spans="79:79" x14ac:dyDescent="0.2">
      <c r="CA3020"/>
    </row>
    <row r="3021" spans="79:79" x14ac:dyDescent="0.2">
      <c r="CA3021"/>
    </row>
    <row r="3022" spans="79:79" x14ac:dyDescent="0.2">
      <c r="CA3022"/>
    </row>
    <row r="3023" spans="79:79" x14ac:dyDescent="0.2">
      <c r="CA3023"/>
    </row>
    <row r="3024" spans="79:79" x14ac:dyDescent="0.2">
      <c r="CA3024"/>
    </row>
    <row r="3025" spans="79:79" x14ac:dyDescent="0.2">
      <c r="CA3025"/>
    </row>
    <row r="3026" spans="79:79" x14ac:dyDescent="0.2">
      <c r="CA3026"/>
    </row>
    <row r="3027" spans="79:79" x14ac:dyDescent="0.2">
      <c r="CA3027"/>
    </row>
    <row r="3028" spans="79:79" x14ac:dyDescent="0.2">
      <c r="CA3028"/>
    </row>
    <row r="3029" spans="79:79" x14ac:dyDescent="0.2">
      <c r="CA3029"/>
    </row>
    <row r="3030" spans="79:79" x14ac:dyDescent="0.2">
      <c r="CA3030"/>
    </row>
    <row r="3031" spans="79:79" x14ac:dyDescent="0.2">
      <c r="CA3031"/>
    </row>
    <row r="3032" spans="79:79" x14ac:dyDescent="0.2">
      <c r="CA3032"/>
    </row>
    <row r="3033" spans="79:79" x14ac:dyDescent="0.2">
      <c r="CA3033"/>
    </row>
    <row r="3034" spans="79:79" x14ac:dyDescent="0.2">
      <c r="CA3034"/>
    </row>
    <row r="3035" spans="79:79" x14ac:dyDescent="0.2">
      <c r="CA3035"/>
    </row>
    <row r="3036" spans="79:79" x14ac:dyDescent="0.2">
      <c r="CA3036"/>
    </row>
    <row r="3037" spans="79:79" x14ac:dyDescent="0.2">
      <c r="CA3037"/>
    </row>
    <row r="3038" spans="79:79" x14ac:dyDescent="0.2">
      <c r="CA3038"/>
    </row>
    <row r="3039" spans="79:79" x14ac:dyDescent="0.2">
      <c r="CA3039"/>
    </row>
    <row r="3040" spans="79:79" x14ac:dyDescent="0.2">
      <c r="CA3040"/>
    </row>
    <row r="3041" spans="79:79" x14ac:dyDescent="0.2">
      <c r="CA3041"/>
    </row>
    <row r="3042" spans="79:79" x14ac:dyDescent="0.2">
      <c r="CA3042"/>
    </row>
    <row r="3043" spans="79:79" x14ac:dyDescent="0.2">
      <c r="CA3043"/>
    </row>
    <row r="3044" spans="79:79" x14ac:dyDescent="0.2">
      <c r="CA3044"/>
    </row>
    <row r="3045" spans="79:79" x14ac:dyDescent="0.2">
      <c r="CA3045"/>
    </row>
    <row r="3046" spans="79:79" x14ac:dyDescent="0.2">
      <c r="CA3046"/>
    </row>
    <row r="3047" spans="79:79" x14ac:dyDescent="0.2">
      <c r="CA3047"/>
    </row>
    <row r="3048" spans="79:79" x14ac:dyDescent="0.2">
      <c r="CA3048"/>
    </row>
    <row r="3049" spans="79:79" x14ac:dyDescent="0.2">
      <c r="CA3049"/>
    </row>
    <row r="3050" spans="79:79" x14ac:dyDescent="0.2">
      <c r="CA3050"/>
    </row>
    <row r="3051" spans="79:79" x14ac:dyDescent="0.2">
      <c r="CA3051"/>
    </row>
    <row r="3052" spans="79:79" x14ac:dyDescent="0.2">
      <c r="CA3052"/>
    </row>
    <row r="3053" spans="79:79" x14ac:dyDescent="0.2">
      <c r="CA3053"/>
    </row>
    <row r="3054" spans="79:79" x14ac:dyDescent="0.2">
      <c r="CA3054"/>
    </row>
    <row r="3055" spans="79:79" x14ac:dyDescent="0.2">
      <c r="CA3055"/>
    </row>
    <row r="3056" spans="79:79" x14ac:dyDescent="0.2">
      <c r="CA3056"/>
    </row>
    <row r="3057" spans="79:79" x14ac:dyDescent="0.2">
      <c r="CA3057"/>
    </row>
    <row r="3058" spans="79:79" x14ac:dyDescent="0.2">
      <c r="CA3058"/>
    </row>
    <row r="3059" spans="79:79" x14ac:dyDescent="0.2">
      <c r="CA3059"/>
    </row>
    <row r="3060" spans="79:79" x14ac:dyDescent="0.2">
      <c r="CA3060"/>
    </row>
    <row r="3061" spans="79:79" x14ac:dyDescent="0.2">
      <c r="CA3061"/>
    </row>
    <row r="3062" spans="79:79" x14ac:dyDescent="0.2">
      <c r="CA3062"/>
    </row>
    <row r="3063" spans="79:79" x14ac:dyDescent="0.2">
      <c r="CA3063"/>
    </row>
    <row r="3064" spans="79:79" x14ac:dyDescent="0.2">
      <c r="CA3064"/>
    </row>
    <row r="3065" spans="79:79" x14ac:dyDescent="0.2">
      <c r="CA3065"/>
    </row>
    <row r="3066" spans="79:79" x14ac:dyDescent="0.2">
      <c r="CA3066"/>
    </row>
    <row r="3067" spans="79:79" x14ac:dyDescent="0.2">
      <c r="CA3067"/>
    </row>
    <row r="3068" spans="79:79" x14ac:dyDescent="0.2">
      <c r="CA3068"/>
    </row>
    <row r="3069" spans="79:79" x14ac:dyDescent="0.2">
      <c r="CA3069"/>
    </row>
    <row r="3070" spans="79:79" x14ac:dyDescent="0.2">
      <c r="CA3070"/>
    </row>
    <row r="3071" spans="79:79" x14ac:dyDescent="0.2">
      <c r="CA3071"/>
    </row>
    <row r="3072" spans="79:79" x14ac:dyDescent="0.2">
      <c r="CA3072"/>
    </row>
    <row r="3073" spans="79:79" x14ac:dyDescent="0.2">
      <c r="CA3073"/>
    </row>
    <row r="3074" spans="79:79" x14ac:dyDescent="0.2">
      <c r="CA3074"/>
    </row>
    <row r="3075" spans="79:79" x14ac:dyDescent="0.2">
      <c r="CA3075"/>
    </row>
    <row r="3076" spans="79:79" x14ac:dyDescent="0.2">
      <c r="CA3076"/>
    </row>
    <row r="3077" spans="79:79" x14ac:dyDescent="0.2">
      <c r="CA3077"/>
    </row>
    <row r="3078" spans="79:79" x14ac:dyDescent="0.2">
      <c r="CA3078"/>
    </row>
    <row r="3079" spans="79:79" x14ac:dyDescent="0.2">
      <c r="CA3079"/>
    </row>
    <row r="3080" spans="79:79" x14ac:dyDescent="0.2">
      <c r="CA3080"/>
    </row>
    <row r="3081" spans="79:79" x14ac:dyDescent="0.2">
      <c r="CA3081"/>
    </row>
    <row r="3082" spans="79:79" x14ac:dyDescent="0.2">
      <c r="CA3082"/>
    </row>
    <row r="3083" spans="79:79" x14ac:dyDescent="0.2">
      <c r="CA3083"/>
    </row>
    <row r="3084" spans="79:79" x14ac:dyDescent="0.2">
      <c r="CA3084"/>
    </row>
    <row r="3085" spans="79:79" x14ac:dyDescent="0.2">
      <c r="CA3085"/>
    </row>
    <row r="3086" spans="79:79" x14ac:dyDescent="0.2">
      <c r="CA3086"/>
    </row>
    <row r="3087" spans="79:79" x14ac:dyDescent="0.2">
      <c r="CA3087"/>
    </row>
    <row r="3088" spans="79:79" x14ac:dyDescent="0.2">
      <c r="CA3088"/>
    </row>
    <row r="3089" spans="79:79" x14ac:dyDescent="0.2">
      <c r="CA3089"/>
    </row>
    <row r="3090" spans="79:79" x14ac:dyDescent="0.2">
      <c r="CA3090"/>
    </row>
    <row r="3091" spans="79:79" x14ac:dyDescent="0.2">
      <c r="CA3091"/>
    </row>
    <row r="3092" spans="79:79" x14ac:dyDescent="0.2">
      <c r="CA3092"/>
    </row>
    <row r="3093" spans="79:79" x14ac:dyDescent="0.2">
      <c r="CA3093"/>
    </row>
    <row r="3094" spans="79:79" x14ac:dyDescent="0.2">
      <c r="CA3094"/>
    </row>
    <row r="3095" spans="79:79" x14ac:dyDescent="0.2">
      <c r="CA3095"/>
    </row>
    <row r="3096" spans="79:79" x14ac:dyDescent="0.2">
      <c r="CA3096"/>
    </row>
    <row r="3097" spans="79:79" x14ac:dyDescent="0.2">
      <c r="CA3097"/>
    </row>
    <row r="3098" spans="79:79" x14ac:dyDescent="0.2">
      <c r="CA3098"/>
    </row>
    <row r="3099" spans="79:79" x14ac:dyDescent="0.2">
      <c r="CA3099"/>
    </row>
    <row r="3100" spans="79:79" x14ac:dyDescent="0.2">
      <c r="CA3100"/>
    </row>
    <row r="3101" spans="79:79" x14ac:dyDescent="0.2">
      <c r="CA3101"/>
    </row>
    <row r="3102" spans="79:79" x14ac:dyDescent="0.2">
      <c r="CA3102"/>
    </row>
    <row r="3103" spans="79:79" x14ac:dyDescent="0.2">
      <c r="CA3103"/>
    </row>
    <row r="3104" spans="79:79" x14ac:dyDescent="0.2">
      <c r="CA3104"/>
    </row>
    <row r="3105" spans="79:79" x14ac:dyDescent="0.2">
      <c r="CA3105"/>
    </row>
    <row r="3106" spans="79:79" x14ac:dyDescent="0.2">
      <c r="CA3106"/>
    </row>
    <row r="3107" spans="79:79" x14ac:dyDescent="0.2">
      <c r="CA3107"/>
    </row>
    <row r="3108" spans="79:79" x14ac:dyDescent="0.2">
      <c r="CA3108"/>
    </row>
    <row r="3109" spans="79:79" x14ac:dyDescent="0.2">
      <c r="CA3109"/>
    </row>
    <row r="3110" spans="79:79" x14ac:dyDescent="0.2">
      <c r="CA3110"/>
    </row>
    <row r="3111" spans="79:79" x14ac:dyDescent="0.2">
      <c r="CA3111"/>
    </row>
    <row r="3112" spans="79:79" x14ac:dyDescent="0.2">
      <c r="CA3112"/>
    </row>
    <row r="3113" spans="79:79" x14ac:dyDescent="0.2">
      <c r="CA3113"/>
    </row>
    <row r="3114" spans="79:79" x14ac:dyDescent="0.2">
      <c r="CA3114"/>
    </row>
    <row r="3115" spans="79:79" x14ac:dyDescent="0.2">
      <c r="CA3115"/>
    </row>
    <row r="3116" spans="79:79" x14ac:dyDescent="0.2">
      <c r="CA3116"/>
    </row>
    <row r="3117" spans="79:79" x14ac:dyDescent="0.2">
      <c r="CA3117"/>
    </row>
    <row r="3118" spans="79:79" x14ac:dyDescent="0.2">
      <c r="CA3118"/>
    </row>
    <row r="3119" spans="79:79" x14ac:dyDescent="0.2">
      <c r="CA3119"/>
    </row>
    <row r="3120" spans="79:79" x14ac:dyDescent="0.2">
      <c r="CA3120"/>
    </row>
    <row r="3121" spans="79:79" x14ac:dyDescent="0.2">
      <c r="CA3121"/>
    </row>
    <row r="3122" spans="79:79" x14ac:dyDescent="0.2">
      <c r="CA3122"/>
    </row>
    <row r="3123" spans="79:79" x14ac:dyDescent="0.2">
      <c r="CA3123"/>
    </row>
    <row r="3124" spans="79:79" x14ac:dyDescent="0.2">
      <c r="CA3124"/>
    </row>
    <row r="3125" spans="79:79" x14ac:dyDescent="0.2">
      <c r="CA3125"/>
    </row>
    <row r="3126" spans="79:79" x14ac:dyDescent="0.2">
      <c r="CA3126"/>
    </row>
    <row r="3127" spans="79:79" x14ac:dyDescent="0.2">
      <c r="CA3127"/>
    </row>
    <row r="3128" spans="79:79" x14ac:dyDescent="0.2">
      <c r="CA3128"/>
    </row>
    <row r="3129" spans="79:79" x14ac:dyDescent="0.2">
      <c r="CA3129"/>
    </row>
    <row r="3130" spans="79:79" x14ac:dyDescent="0.2">
      <c r="CA3130"/>
    </row>
    <row r="3131" spans="79:79" x14ac:dyDescent="0.2">
      <c r="CA3131"/>
    </row>
    <row r="3132" spans="79:79" x14ac:dyDescent="0.2">
      <c r="CA3132"/>
    </row>
    <row r="3133" spans="79:79" x14ac:dyDescent="0.2">
      <c r="CA3133"/>
    </row>
    <row r="3134" spans="79:79" x14ac:dyDescent="0.2">
      <c r="CA3134"/>
    </row>
    <row r="3135" spans="79:79" x14ac:dyDescent="0.2">
      <c r="CA3135"/>
    </row>
    <row r="3136" spans="79:79" x14ac:dyDescent="0.2">
      <c r="CA3136"/>
    </row>
    <row r="3137" spans="79:79" x14ac:dyDescent="0.2">
      <c r="CA3137"/>
    </row>
    <row r="3138" spans="79:79" x14ac:dyDescent="0.2">
      <c r="CA3138"/>
    </row>
    <row r="3139" spans="79:79" x14ac:dyDescent="0.2">
      <c r="CA3139"/>
    </row>
    <row r="3140" spans="79:79" x14ac:dyDescent="0.2">
      <c r="CA3140"/>
    </row>
    <row r="3141" spans="79:79" x14ac:dyDescent="0.2">
      <c r="CA3141"/>
    </row>
    <row r="3142" spans="79:79" x14ac:dyDescent="0.2">
      <c r="CA3142"/>
    </row>
    <row r="3143" spans="79:79" x14ac:dyDescent="0.2">
      <c r="CA3143"/>
    </row>
    <row r="3144" spans="79:79" x14ac:dyDescent="0.2">
      <c r="CA3144"/>
    </row>
    <row r="3145" spans="79:79" x14ac:dyDescent="0.2">
      <c r="CA3145"/>
    </row>
    <row r="3146" spans="79:79" x14ac:dyDescent="0.2">
      <c r="CA3146"/>
    </row>
    <row r="3147" spans="79:79" x14ac:dyDescent="0.2">
      <c r="CA3147"/>
    </row>
    <row r="3148" spans="79:79" x14ac:dyDescent="0.2">
      <c r="CA3148"/>
    </row>
    <row r="3149" spans="79:79" x14ac:dyDescent="0.2">
      <c r="CA3149"/>
    </row>
    <row r="3150" spans="79:79" x14ac:dyDescent="0.2">
      <c r="CA3150"/>
    </row>
    <row r="3151" spans="79:79" x14ac:dyDescent="0.2">
      <c r="CA3151"/>
    </row>
    <row r="3152" spans="79:79" x14ac:dyDescent="0.2">
      <c r="CA3152"/>
    </row>
    <row r="3153" spans="79:79" x14ac:dyDescent="0.2">
      <c r="CA3153"/>
    </row>
    <row r="3154" spans="79:79" x14ac:dyDescent="0.2">
      <c r="CA3154"/>
    </row>
    <row r="3155" spans="79:79" x14ac:dyDescent="0.2">
      <c r="CA3155"/>
    </row>
    <row r="3156" spans="79:79" x14ac:dyDescent="0.2">
      <c r="CA3156"/>
    </row>
    <row r="3157" spans="79:79" x14ac:dyDescent="0.2">
      <c r="CA3157"/>
    </row>
    <row r="3158" spans="79:79" x14ac:dyDescent="0.2">
      <c r="CA3158"/>
    </row>
    <row r="3159" spans="79:79" x14ac:dyDescent="0.2">
      <c r="CA3159"/>
    </row>
    <row r="3160" spans="79:79" x14ac:dyDescent="0.2">
      <c r="CA3160"/>
    </row>
    <row r="3161" spans="79:79" x14ac:dyDescent="0.2">
      <c r="CA3161"/>
    </row>
    <row r="3162" spans="79:79" x14ac:dyDescent="0.2">
      <c r="CA3162"/>
    </row>
    <row r="3163" spans="79:79" x14ac:dyDescent="0.2">
      <c r="CA3163"/>
    </row>
    <row r="3164" spans="79:79" x14ac:dyDescent="0.2">
      <c r="CA3164"/>
    </row>
    <row r="3165" spans="79:79" x14ac:dyDescent="0.2">
      <c r="CA3165"/>
    </row>
    <row r="3166" spans="79:79" x14ac:dyDescent="0.2">
      <c r="CA3166"/>
    </row>
    <row r="3167" spans="79:79" x14ac:dyDescent="0.2">
      <c r="CA3167"/>
    </row>
    <row r="3168" spans="79:79" x14ac:dyDescent="0.2">
      <c r="CA3168"/>
    </row>
    <row r="3169" spans="79:79" x14ac:dyDescent="0.2">
      <c r="CA3169"/>
    </row>
    <row r="3170" spans="79:79" x14ac:dyDescent="0.2">
      <c r="CA3170"/>
    </row>
    <row r="3171" spans="79:79" x14ac:dyDescent="0.2">
      <c r="CA3171"/>
    </row>
    <row r="3172" spans="79:79" x14ac:dyDescent="0.2">
      <c r="CA3172"/>
    </row>
    <row r="3173" spans="79:79" x14ac:dyDescent="0.2">
      <c r="CA3173"/>
    </row>
    <row r="3174" spans="79:79" x14ac:dyDescent="0.2">
      <c r="CA3174"/>
    </row>
    <row r="3175" spans="79:79" x14ac:dyDescent="0.2">
      <c r="CA3175"/>
    </row>
    <row r="3176" spans="79:79" x14ac:dyDescent="0.2">
      <c r="CA3176"/>
    </row>
    <row r="3177" spans="79:79" x14ac:dyDescent="0.2">
      <c r="CA3177"/>
    </row>
    <row r="3178" spans="79:79" x14ac:dyDescent="0.2">
      <c r="CA3178"/>
    </row>
    <row r="3179" spans="79:79" x14ac:dyDescent="0.2">
      <c r="CA3179"/>
    </row>
    <row r="3180" spans="79:79" x14ac:dyDescent="0.2">
      <c r="CA3180"/>
    </row>
    <row r="3181" spans="79:79" x14ac:dyDescent="0.2">
      <c r="CA3181"/>
    </row>
    <row r="3182" spans="79:79" x14ac:dyDescent="0.2">
      <c r="CA3182"/>
    </row>
    <row r="3183" spans="79:79" x14ac:dyDescent="0.2">
      <c r="CA3183"/>
    </row>
    <row r="3184" spans="79:79" x14ac:dyDescent="0.2">
      <c r="CA3184"/>
    </row>
    <row r="3185" spans="79:79" x14ac:dyDescent="0.2">
      <c r="CA3185"/>
    </row>
    <row r="3186" spans="79:79" x14ac:dyDescent="0.2">
      <c r="CA3186"/>
    </row>
    <row r="3187" spans="79:79" x14ac:dyDescent="0.2">
      <c r="CA3187"/>
    </row>
    <row r="3188" spans="79:79" x14ac:dyDescent="0.2">
      <c r="CA3188"/>
    </row>
    <row r="3189" spans="79:79" x14ac:dyDescent="0.2">
      <c r="CA3189"/>
    </row>
    <row r="3190" spans="79:79" x14ac:dyDescent="0.2">
      <c r="CA3190"/>
    </row>
    <row r="3191" spans="79:79" x14ac:dyDescent="0.2">
      <c r="CA3191"/>
    </row>
    <row r="3192" spans="79:79" x14ac:dyDescent="0.2">
      <c r="CA3192"/>
    </row>
    <row r="3193" spans="79:79" x14ac:dyDescent="0.2">
      <c r="CA3193"/>
    </row>
    <row r="3194" spans="79:79" x14ac:dyDescent="0.2">
      <c r="CA3194"/>
    </row>
    <row r="3195" spans="79:79" x14ac:dyDescent="0.2">
      <c r="CA3195"/>
    </row>
    <row r="3196" spans="79:79" x14ac:dyDescent="0.2">
      <c r="CA3196"/>
    </row>
    <row r="3197" spans="79:79" x14ac:dyDescent="0.2">
      <c r="CA3197"/>
    </row>
    <row r="3198" spans="79:79" x14ac:dyDescent="0.2">
      <c r="CA3198"/>
    </row>
    <row r="3199" spans="79:79" x14ac:dyDescent="0.2">
      <c r="CA3199"/>
    </row>
    <row r="3200" spans="79:79" x14ac:dyDescent="0.2">
      <c r="CA3200"/>
    </row>
    <row r="3201" spans="79:79" x14ac:dyDescent="0.2">
      <c r="CA3201"/>
    </row>
    <row r="3202" spans="79:79" x14ac:dyDescent="0.2">
      <c r="CA3202"/>
    </row>
    <row r="3203" spans="79:79" x14ac:dyDescent="0.2">
      <c r="CA3203"/>
    </row>
    <row r="3204" spans="79:79" x14ac:dyDescent="0.2">
      <c r="CA3204"/>
    </row>
    <row r="3205" spans="79:79" x14ac:dyDescent="0.2">
      <c r="CA3205"/>
    </row>
    <row r="3206" spans="79:79" x14ac:dyDescent="0.2">
      <c r="CA3206"/>
    </row>
    <row r="3207" spans="79:79" x14ac:dyDescent="0.2">
      <c r="CA3207"/>
    </row>
    <row r="3208" spans="79:79" x14ac:dyDescent="0.2">
      <c r="CA3208"/>
    </row>
    <row r="3209" spans="79:79" x14ac:dyDescent="0.2">
      <c r="CA3209"/>
    </row>
    <row r="3210" spans="79:79" x14ac:dyDescent="0.2">
      <c r="CA3210"/>
    </row>
    <row r="3211" spans="79:79" x14ac:dyDescent="0.2">
      <c r="CA3211"/>
    </row>
    <row r="3212" spans="79:79" x14ac:dyDescent="0.2">
      <c r="CA3212"/>
    </row>
    <row r="3213" spans="79:79" x14ac:dyDescent="0.2">
      <c r="CA3213"/>
    </row>
    <row r="3214" spans="79:79" x14ac:dyDescent="0.2">
      <c r="CA3214"/>
    </row>
    <row r="3215" spans="79:79" x14ac:dyDescent="0.2">
      <c r="CA3215"/>
    </row>
    <row r="3216" spans="79:79" x14ac:dyDescent="0.2">
      <c r="CA3216"/>
    </row>
    <row r="3217" spans="79:79" x14ac:dyDescent="0.2">
      <c r="CA3217"/>
    </row>
    <row r="3218" spans="79:79" x14ac:dyDescent="0.2">
      <c r="CA3218"/>
    </row>
    <row r="3219" spans="79:79" x14ac:dyDescent="0.2">
      <c r="CA3219"/>
    </row>
    <row r="3220" spans="79:79" x14ac:dyDescent="0.2">
      <c r="CA3220"/>
    </row>
    <row r="3221" spans="79:79" x14ac:dyDescent="0.2">
      <c r="CA3221"/>
    </row>
    <row r="3222" spans="79:79" x14ac:dyDescent="0.2">
      <c r="CA3222"/>
    </row>
    <row r="3223" spans="79:79" x14ac:dyDescent="0.2">
      <c r="CA3223"/>
    </row>
    <row r="3224" spans="79:79" x14ac:dyDescent="0.2">
      <c r="CA3224"/>
    </row>
    <row r="3225" spans="79:79" x14ac:dyDescent="0.2">
      <c r="CA3225"/>
    </row>
    <row r="3226" spans="79:79" x14ac:dyDescent="0.2">
      <c r="CA3226"/>
    </row>
    <row r="3227" spans="79:79" x14ac:dyDescent="0.2">
      <c r="CA3227"/>
    </row>
    <row r="3228" spans="79:79" x14ac:dyDescent="0.2">
      <c r="CA3228"/>
    </row>
    <row r="3229" spans="79:79" x14ac:dyDescent="0.2">
      <c r="CA3229"/>
    </row>
    <row r="3230" spans="79:79" x14ac:dyDescent="0.2">
      <c r="CA3230"/>
    </row>
    <row r="3231" spans="79:79" x14ac:dyDescent="0.2">
      <c r="CA3231"/>
    </row>
    <row r="3232" spans="79:79" x14ac:dyDescent="0.2">
      <c r="CA3232"/>
    </row>
    <row r="3233" spans="79:79" x14ac:dyDescent="0.2">
      <c r="CA3233"/>
    </row>
    <row r="3234" spans="79:79" x14ac:dyDescent="0.2">
      <c r="CA3234"/>
    </row>
    <row r="3235" spans="79:79" x14ac:dyDescent="0.2">
      <c r="CA3235"/>
    </row>
    <row r="3236" spans="79:79" x14ac:dyDescent="0.2">
      <c r="CA3236"/>
    </row>
    <row r="3237" spans="79:79" x14ac:dyDescent="0.2">
      <c r="CA3237"/>
    </row>
    <row r="3238" spans="79:79" x14ac:dyDescent="0.2">
      <c r="CA3238"/>
    </row>
    <row r="3239" spans="79:79" x14ac:dyDescent="0.2">
      <c r="CA3239"/>
    </row>
    <row r="3240" spans="79:79" x14ac:dyDescent="0.2">
      <c r="CA3240"/>
    </row>
    <row r="3241" spans="79:79" x14ac:dyDescent="0.2">
      <c r="CA3241"/>
    </row>
    <row r="3242" spans="79:79" x14ac:dyDescent="0.2">
      <c r="CA3242"/>
    </row>
    <row r="3243" spans="79:79" x14ac:dyDescent="0.2">
      <c r="CA3243"/>
    </row>
    <row r="3244" spans="79:79" x14ac:dyDescent="0.2">
      <c r="CA3244"/>
    </row>
    <row r="3245" spans="79:79" x14ac:dyDescent="0.2">
      <c r="CA3245"/>
    </row>
    <row r="3246" spans="79:79" x14ac:dyDescent="0.2">
      <c r="CA3246"/>
    </row>
    <row r="3247" spans="79:79" x14ac:dyDescent="0.2">
      <c r="CA3247"/>
    </row>
    <row r="3248" spans="79:79" x14ac:dyDescent="0.2">
      <c r="CA3248"/>
    </row>
    <row r="3249" spans="79:79" x14ac:dyDescent="0.2">
      <c r="CA3249"/>
    </row>
    <row r="3250" spans="79:79" x14ac:dyDescent="0.2">
      <c r="CA3250"/>
    </row>
    <row r="3251" spans="79:79" x14ac:dyDescent="0.2">
      <c r="CA3251"/>
    </row>
    <row r="3252" spans="79:79" x14ac:dyDescent="0.2">
      <c r="CA3252"/>
    </row>
    <row r="3253" spans="79:79" x14ac:dyDescent="0.2">
      <c r="CA3253"/>
    </row>
    <row r="3254" spans="79:79" x14ac:dyDescent="0.2">
      <c r="CA3254"/>
    </row>
    <row r="3255" spans="79:79" x14ac:dyDescent="0.2">
      <c r="CA3255"/>
    </row>
    <row r="3256" spans="79:79" x14ac:dyDescent="0.2">
      <c r="CA3256"/>
    </row>
    <row r="3257" spans="79:79" x14ac:dyDescent="0.2">
      <c r="CA3257"/>
    </row>
    <row r="3258" spans="79:79" x14ac:dyDescent="0.2">
      <c r="CA3258"/>
    </row>
    <row r="3259" spans="79:79" x14ac:dyDescent="0.2">
      <c r="CA3259"/>
    </row>
    <row r="3260" spans="79:79" x14ac:dyDescent="0.2">
      <c r="CA3260"/>
    </row>
    <row r="3261" spans="79:79" x14ac:dyDescent="0.2">
      <c r="CA3261"/>
    </row>
    <row r="3262" spans="79:79" x14ac:dyDescent="0.2">
      <c r="CA3262"/>
    </row>
    <row r="3263" spans="79:79" x14ac:dyDescent="0.2">
      <c r="CA3263"/>
    </row>
    <row r="3264" spans="79:79" x14ac:dyDescent="0.2">
      <c r="CA3264"/>
    </row>
    <row r="3265" spans="79:79" x14ac:dyDescent="0.2">
      <c r="CA3265"/>
    </row>
    <row r="3266" spans="79:79" x14ac:dyDescent="0.2">
      <c r="CA3266"/>
    </row>
    <row r="3267" spans="79:79" x14ac:dyDescent="0.2">
      <c r="CA3267"/>
    </row>
    <row r="3268" spans="79:79" x14ac:dyDescent="0.2">
      <c r="CA3268"/>
    </row>
    <row r="3269" spans="79:79" x14ac:dyDescent="0.2">
      <c r="CA3269"/>
    </row>
    <row r="3270" spans="79:79" x14ac:dyDescent="0.2">
      <c r="CA3270"/>
    </row>
    <row r="3271" spans="79:79" x14ac:dyDescent="0.2">
      <c r="CA3271"/>
    </row>
    <row r="3272" spans="79:79" x14ac:dyDescent="0.2">
      <c r="CA3272"/>
    </row>
    <row r="3273" spans="79:79" x14ac:dyDescent="0.2">
      <c r="CA3273"/>
    </row>
    <row r="3274" spans="79:79" x14ac:dyDescent="0.2">
      <c r="CA3274"/>
    </row>
    <row r="3275" spans="79:79" x14ac:dyDescent="0.2">
      <c r="CA3275"/>
    </row>
    <row r="3276" spans="79:79" x14ac:dyDescent="0.2">
      <c r="CA3276"/>
    </row>
    <row r="3277" spans="79:79" x14ac:dyDescent="0.2">
      <c r="CA3277"/>
    </row>
    <row r="3278" spans="79:79" x14ac:dyDescent="0.2">
      <c r="CA3278"/>
    </row>
    <row r="3279" spans="79:79" x14ac:dyDescent="0.2">
      <c r="CA3279"/>
    </row>
    <row r="3280" spans="79:79" x14ac:dyDescent="0.2">
      <c r="CA3280"/>
    </row>
    <row r="3281" spans="79:79" x14ac:dyDescent="0.2">
      <c r="CA3281"/>
    </row>
    <row r="3282" spans="79:79" x14ac:dyDescent="0.2">
      <c r="CA3282"/>
    </row>
    <row r="3283" spans="79:79" x14ac:dyDescent="0.2">
      <c r="CA3283"/>
    </row>
    <row r="3284" spans="79:79" x14ac:dyDescent="0.2">
      <c r="CA3284"/>
    </row>
    <row r="3285" spans="79:79" x14ac:dyDescent="0.2">
      <c r="CA3285"/>
    </row>
    <row r="3286" spans="79:79" x14ac:dyDescent="0.2">
      <c r="CA3286"/>
    </row>
    <row r="3287" spans="79:79" x14ac:dyDescent="0.2">
      <c r="CA3287"/>
    </row>
    <row r="3288" spans="79:79" x14ac:dyDescent="0.2">
      <c r="CA3288"/>
    </row>
    <row r="3289" spans="79:79" x14ac:dyDescent="0.2">
      <c r="CA3289"/>
    </row>
    <row r="3290" spans="79:79" x14ac:dyDescent="0.2">
      <c r="CA3290"/>
    </row>
    <row r="3291" spans="79:79" x14ac:dyDescent="0.2">
      <c r="CA3291"/>
    </row>
    <row r="3292" spans="79:79" x14ac:dyDescent="0.2">
      <c r="CA3292"/>
    </row>
    <row r="3293" spans="79:79" x14ac:dyDescent="0.2">
      <c r="CA3293"/>
    </row>
    <row r="3294" spans="79:79" x14ac:dyDescent="0.2">
      <c r="CA3294"/>
    </row>
    <row r="3295" spans="79:79" x14ac:dyDescent="0.2">
      <c r="CA3295"/>
    </row>
    <row r="3296" spans="79:79" x14ac:dyDescent="0.2">
      <c r="CA3296"/>
    </row>
    <row r="3297" spans="79:79" x14ac:dyDescent="0.2">
      <c r="CA3297"/>
    </row>
    <row r="3298" spans="79:79" x14ac:dyDescent="0.2">
      <c r="CA3298"/>
    </row>
    <row r="3299" spans="79:79" x14ac:dyDescent="0.2">
      <c r="CA3299"/>
    </row>
    <row r="3300" spans="79:79" x14ac:dyDescent="0.2">
      <c r="CA3300"/>
    </row>
    <row r="3301" spans="79:79" x14ac:dyDescent="0.2">
      <c r="CA3301"/>
    </row>
    <row r="3302" spans="79:79" x14ac:dyDescent="0.2">
      <c r="CA3302"/>
    </row>
    <row r="3303" spans="79:79" x14ac:dyDescent="0.2">
      <c r="CA3303"/>
    </row>
    <row r="3304" spans="79:79" x14ac:dyDescent="0.2">
      <c r="CA3304"/>
    </row>
    <row r="3305" spans="79:79" x14ac:dyDescent="0.2">
      <c r="CA3305"/>
    </row>
    <row r="3306" spans="79:79" x14ac:dyDescent="0.2">
      <c r="CA3306"/>
    </row>
    <row r="3307" spans="79:79" x14ac:dyDescent="0.2">
      <c r="CA3307"/>
    </row>
    <row r="3308" spans="79:79" x14ac:dyDescent="0.2">
      <c r="CA3308"/>
    </row>
    <row r="3309" spans="79:79" x14ac:dyDescent="0.2">
      <c r="CA3309"/>
    </row>
    <row r="3310" spans="79:79" x14ac:dyDescent="0.2">
      <c r="CA3310"/>
    </row>
    <row r="3311" spans="79:79" x14ac:dyDescent="0.2">
      <c r="CA3311"/>
    </row>
    <row r="3312" spans="79:79" x14ac:dyDescent="0.2">
      <c r="CA3312"/>
    </row>
    <row r="3313" spans="79:79" x14ac:dyDescent="0.2">
      <c r="CA3313"/>
    </row>
    <row r="3314" spans="79:79" x14ac:dyDescent="0.2">
      <c r="CA3314"/>
    </row>
    <row r="3315" spans="79:79" x14ac:dyDescent="0.2">
      <c r="CA3315"/>
    </row>
    <row r="3316" spans="79:79" x14ac:dyDescent="0.2">
      <c r="CA3316"/>
    </row>
    <row r="3317" spans="79:79" x14ac:dyDescent="0.2">
      <c r="CA3317"/>
    </row>
    <row r="3318" spans="79:79" x14ac:dyDescent="0.2">
      <c r="CA3318"/>
    </row>
    <row r="3319" spans="79:79" x14ac:dyDescent="0.2">
      <c r="CA3319"/>
    </row>
    <row r="3320" spans="79:79" x14ac:dyDescent="0.2">
      <c r="CA3320"/>
    </row>
    <row r="3321" spans="79:79" x14ac:dyDescent="0.2">
      <c r="CA3321"/>
    </row>
    <row r="3322" spans="79:79" x14ac:dyDescent="0.2">
      <c r="CA3322"/>
    </row>
    <row r="3323" spans="79:79" x14ac:dyDescent="0.2">
      <c r="CA3323"/>
    </row>
    <row r="3324" spans="79:79" x14ac:dyDescent="0.2">
      <c r="CA3324"/>
    </row>
    <row r="3325" spans="79:79" x14ac:dyDescent="0.2">
      <c r="CA3325"/>
    </row>
    <row r="3326" spans="79:79" x14ac:dyDescent="0.2">
      <c r="CA3326"/>
    </row>
    <row r="3327" spans="79:79" x14ac:dyDescent="0.2">
      <c r="CA3327"/>
    </row>
    <row r="3328" spans="79:79" x14ac:dyDescent="0.2">
      <c r="CA3328"/>
    </row>
    <row r="3329" spans="79:79" x14ac:dyDescent="0.2">
      <c r="CA3329"/>
    </row>
    <row r="3330" spans="79:79" x14ac:dyDescent="0.2">
      <c r="CA3330"/>
    </row>
    <row r="3331" spans="79:79" x14ac:dyDescent="0.2">
      <c r="CA3331"/>
    </row>
    <row r="3332" spans="79:79" x14ac:dyDescent="0.2">
      <c r="CA3332"/>
    </row>
    <row r="3333" spans="79:79" x14ac:dyDescent="0.2">
      <c r="CA3333"/>
    </row>
    <row r="3334" spans="79:79" x14ac:dyDescent="0.2">
      <c r="CA3334"/>
    </row>
    <row r="3335" spans="79:79" x14ac:dyDescent="0.2">
      <c r="CA3335"/>
    </row>
    <row r="3336" spans="79:79" x14ac:dyDescent="0.2">
      <c r="CA3336"/>
    </row>
    <row r="3337" spans="79:79" x14ac:dyDescent="0.2">
      <c r="CA3337"/>
    </row>
    <row r="3338" spans="79:79" x14ac:dyDescent="0.2">
      <c r="CA3338"/>
    </row>
    <row r="3339" spans="79:79" x14ac:dyDescent="0.2">
      <c r="CA3339"/>
    </row>
    <row r="3340" spans="79:79" x14ac:dyDescent="0.2">
      <c r="CA3340"/>
    </row>
    <row r="3341" spans="79:79" x14ac:dyDescent="0.2">
      <c r="CA3341"/>
    </row>
    <row r="3342" spans="79:79" x14ac:dyDescent="0.2">
      <c r="CA3342"/>
    </row>
    <row r="3343" spans="79:79" x14ac:dyDescent="0.2">
      <c r="CA3343"/>
    </row>
    <row r="3344" spans="79:79" x14ac:dyDescent="0.2">
      <c r="CA3344"/>
    </row>
    <row r="3345" spans="79:79" x14ac:dyDescent="0.2">
      <c r="CA3345"/>
    </row>
    <row r="3346" spans="79:79" x14ac:dyDescent="0.2">
      <c r="CA3346"/>
    </row>
    <row r="3347" spans="79:79" x14ac:dyDescent="0.2">
      <c r="CA3347"/>
    </row>
    <row r="3348" spans="79:79" x14ac:dyDescent="0.2">
      <c r="CA3348"/>
    </row>
    <row r="3349" spans="79:79" x14ac:dyDescent="0.2">
      <c r="CA3349"/>
    </row>
    <row r="3350" spans="79:79" x14ac:dyDescent="0.2">
      <c r="CA3350"/>
    </row>
    <row r="3351" spans="79:79" x14ac:dyDescent="0.2">
      <c r="CA3351"/>
    </row>
    <row r="3352" spans="79:79" x14ac:dyDescent="0.2">
      <c r="CA3352"/>
    </row>
    <row r="3353" spans="79:79" x14ac:dyDescent="0.2">
      <c r="CA3353"/>
    </row>
    <row r="3354" spans="79:79" x14ac:dyDescent="0.2">
      <c r="CA3354"/>
    </row>
    <row r="3355" spans="79:79" x14ac:dyDescent="0.2">
      <c r="CA3355"/>
    </row>
    <row r="3356" spans="79:79" x14ac:dyDescent="0.2">
      <c r="CA3356"/>
    </row>
    <row r="3357" spans="79:79" x14ac:dyDescent="0.2">
      <c r="CA3357"/>
    </row>
    <row r="3358" spans="79:79" x14ac:dyDescent="0.2">
      <c r="CA3358"/>
    </row>
    <row r="3359" spans="79:79" x14ac:dyDescent="0.2">
      <c r="CA3359"/>
    </row>
    <row r="3360" spans="79:79" x14ac:dyDescent="0.2">
      <c r="CA3360"/>
    </row>
    <row r="3361" spans="79:79" x14ac:dyDescent="0.2">
      <c r="CA3361"/>
    </row>
    <row r="3362" spans="79:79" x14ac:dyDescent="0.2">
      <c r="CA3362"/>
    </row>
    <row r="3363" spans="79:79" x14ac:dyDescent="0.2">
      <c r="CA3363"/>
    </row>
    <row r="3364" spans="79:79" x14ac:dyDescent="0.2">
      <c r="CA3364"/>
    </row>
    <row r="3365" spans="79:79" x14ac:dyDescent="0.2">
      <c r="CA3365"/>
    </row>
    <row r="3366" spans="79:79" x14ac:dyDescent="0.2">
      <c r="CA3366"/>
    </row>
    <row r="3367" spans="79:79" x14ac:dyDescent="0.2">
      <c r="CA3367"/>
    </row>
    <row r="3368" spans="79:79" x14ac:dyDescent="0.2">
      <c r="CA3368"/>
    </row>
    <row r="3369" spans="79:79" x14ac:dyDescent="0.2">
      <c r="CA3369"/>
    </row>
    <row r="3370" spans="79:79" x14ac:dyDescent="0.2">
      <c r="CA3370"/>
    </row>
    <row r="3371" spans="79:79" x14ac:dyDescent="0.2">
      <c r="CA3371"/>
    </row>
    <row r="3372" spans="79:79" x14ac:dyDescent="0.2">
      <c r="CA3372"/>
    </row>
    <row r="3373" spans="79:79" x14ac:dyDescent="0.2">
      <c r="CA3373"/>
    </row>
    <row r="3374" spans="79:79" x14ac:dyDescent="0.2">
      <c r="CA3374"/>
    </row>
    <row r="3375" spans="79:79" x14ac:dyDescent="0.2">
      <c r="CA3375"/>
    </row>
    <row r="3376" spans="79:79" x14ac:dyDescent="0.2">
      <c r="CA3376"/>
    </row>
    <row r="3377" spans="79:79" x14ac:dyDescent="0.2">
      <c r="CA3377"/>
    </row>
    <row r="3378" spans="79:79" x14ac:dyDescent="0.2">
      <c r="CA3378"/>
    </row>
    <row r="3379" spans="79:79" x14ac:dyDescent="0.2">
      <c r="CA3379"/>
    </row>
    <row r="3380" spans="79:79" x14ac:dyDescent="0.2">
      <c r="CA3380"/>
    </row>
    <row r="3381" spans="79:79" x14ac:dyDescent="0.2">
      <c r="CA3381"/>
    </row>
    <row r="3382" spans="79:79" x14ac:dyDescent="0.2">
      <c r="CA3382"/>
    </row>
    <row r="3383" spans="79:79" x14ac:dyDescent="0.2">
      <c r="CA3383"/>
    </row>
    <row r="3384" spans="79:79" x14ac:dyDescent="0.2">
      <c r="CA3384"/>
    </row>
    <row r="3385" spans="79:79" x14ac:dyDescent="0.2">
      <c r="CA3385"/>
    </row>
    <row r="3386" spans="79:79" x14ac:dyDescent="0.2">
      <c r="CA3386"/>
    </row>
    <row r="3387" spans="79:79" x14ac:dyDescent="0.2">
      <c r="CA3387"/>
    </row>
    <row r="3388" spans="79:79" x14ac:dyDescent="0.2">
      <c r="CA3388"/>
    </row>
    <row r="3389" spans="79:79" x14ac:dyDescent="0.2">
      <c r="CA3389"/>
    </row>
    <row r="3390" spans="79:79" x14ac:dyDescent="0.2">
      <c r="CA3390"/>
    </row>
    <row r="3391" spans="79:79" x14ac:dyDescent="0.2">
      <c r="CA3391"/>
    </row>
    <row r="3392" spans="79:79" x14ac:dyDescent="0.2">
      <c r="CA3392"/>
    </row>
    <row r="3393" spans="79:79" x14ac:dyDescent="0.2">
      <c r="CA3393"/>
    </row>
    <row r="3394" spans="79:79" x14ac:dyDescent="0.2">
      <c r="CA3394"/>
    </row>
    <row r="3395" spans="79:79" x14ac:dyDescent="0.2">
      <c r="CA3395"/>
    </row>
    <row r="3396" spans="79:79" x14ac:dyDescent="0.2">
      <c r="CA3396"/>
    </row>
    <row r="3397" spans="79:79" x14ac:dyDescent="0.2">
      <c r="CA3397"/>
    </row>
    <row r="3398" spans="79:79" x14ac:dyDescent="0.2">
      <c r="CA3398"/>
    </row>
    <row r="3399" spans="79:79" x14ac:dyDescent="0.2">
      <c r="CA3399"/>
    </row>
    <row r="3400" spans="79:79" x14ac:dyDescent="0.2">
      <c r="CA3400"/>
    </row>
    <row r="3401" spans="79:79" x14ac:dyDescent="0.2">
      <c r="CA3401"/>
    </row>
    <row r="3402" spans="79:79" x14ac:dyDescent="0.2">
      <c r="CA3402"/>
    </row>
    <row r="3403" spans="79:79" x14ac:dyDescent="0.2">
      <c r="CA3403"/>
    </row>
    <row r="3404" spans="79:79" x14ac:dyDescent="0.2">
      <c r="CA3404"/>
    </row>
    <row r="3405" spans="79:79" x14ac:dyDescent="0.2">
      <c r="CA3405"/>
    </row>
    <row r="3406" spans="79:79" x14ac:dyDescent="0.2">
      <c r="CA3406"/>
    </row>
    <row r="3407" spans="79:79" x14ac:dyDescent="0.2">
      <c r="CA3407"/>
    </row>
    <row r="3408" spans="79:79" x14ac:dyDescent="0.2">
      <c r="CA3408"/>
    </row>
    <row r="3409" spans="79:79" x14ac:dyDescent="0.2">
      <c r="CA3409"/>
    </row>
    <row r="3410" spans="79:79" x14ac:dyDescent="0.2">
      <c r="CA3410"/>
    </row>
    <row r="3411" spans="79:79" x14ac:dyDescent="0.2">
      <c r="CA3411"/>
    </row>
    <row r="3412" spans="79:79" x14ac:dyDescent="0.2">
      <c r="CA3412"/>
    </row>
    <row r="3413" spans="79:79" x14ac:dyDescent="0.2">
      <c r="CA3413"/>
    </row>
    <row r="3414" spans="79:79" x14ac:dyDescent="0.2">
      <c r="CA3414"/>
    </row>
    <row r="3415" spans="79:79" x14ac:dyDescent="0.2">
      <c r="CA3415"/>
    </row>
    <row r="3416" spans="79:79" x14ac:dyDescent="0.2">
      <c r="CA3416"/>
    </row>
    <row r="3417" spans="79:79" x14ac:dyDescent="0.2">
      <c r="CA3417"/>
    </row>
    <row r="3418" spans="79:79" x14ac:dyDescent="0.2">
      <c r="CA3418"/>
    </row>
    <row r="3419" spans="79:79" x14ac:dyDescent="0.2">
      <c r="CA3419"/>
    </row>
    <row r="3420" spans="79:79" x14ac:dyDescent="0.2">
      <c r="CA3420"/>
    </row>
    <row r="3421" spans="79:79" x14ac:dyDescent="0.2">
      <c r="CA3421"/>
    </row>
    <row r="3422" spans="79:79" x14ac:dyDescent="0.2">
      <c r="CA3422"/>
    </row>
    <row r="3423" spans="79:79" x14ac:dyDescent="0.2">
      <c r="CA3423"/>
    </row>
    <row r="3424" spans="79:79" x14ac:dyDescent="0.2">
      <c r="CA3424"/>
    </row>
    <row r="3425" spans="79:79" x14ac:dyDescent="0.2">
      <c r="CA3425"/>
    </row>
    <row r="3426" spans="79:79" x14ac:dyDescent="0.2">
      <c r="CA3426"/>
    </row>
    <row r="3427" spans="79:79" x14ac:dyDescent="0.2">
      <c r="CA3427"/>
    </row>
    <row r="3428" spans="79:79" x14ac:dyDescent="0.2">
      <c r="CA3428"/>
    </row>
    <row r="3429" spans="79:79" x14ac:dyDescent="0.2">
      <c r="CA3429"/>
    </row>
    <row r="3430" spans="79:79" x14ac:dyDescent="0.2">
      <c r="CA3430"/>
    </row>
    <row r="3431" spans="79:79" x14ac:dyDescent="0.2">
      <c r="CA3431"/>
    </row>
    <row r="3432" spans="79:79" x14ac:dyDescent="0.2">
      <c r="CA3432"/>
    </row>
    <row r="3433" spans="79:79" x14ac:dyDescent="0.2">
      <c r="CA3433"/>
    </row>
    <row r="3434" spans="79:79" x14ac:dyDescent="0.2">
      <c r="CA3434"/>
    </row>
    <row r="3435" spans="79:79" x14ac:dyDescent="0.2">
      <c r="CA3435"/>
    </row>
    <row r="3436" spans="79:79" x14ac:dyDescent="0.2">
      <c r="CA3436"/>
    </row>
    <row r="3437" spans="79:79" x14ac:dyDescent="0.2">
      <c r="CA3437"/>
    </row>
    <row r="3438" spans="79:79" x14ac:dyDescent="0.2">
      <c r="CA3438"/>
    </row>
    <row r="3439" spans="79:79" x14ac:dyDescent="0.2">
      <c r="CA3439"/>
    </row>
    <row r="3440" spans="79:79" x14ac:dyDescent="0.2">
      <c r="CA3440"/>
    </row>
    <row r="3441" spans="79:79" x14ac:dyDescent="0.2">
      <c r="CA3441"/>
    </row>
    <row r="3442" spans="79:79" x14ac:dyDescent="0.2">
      <c r="CA3442"/>
    </row>
    <row r="3443" spans="79:79" x14ac:dyDescent="0.2">
      <c r="CA3443"/>
    </row>
    <row r="3444" spans="79:79" x14ac:dyDescent="0.2">
      <c r="CA3444"/>
    </row>
    <row r="3445" spans="79:79" x14ac:dyDescent="0.2">
      <c r="CA3445"/>
    </row>
    <row r="3446" spans="79:79" x14ac:dyDescent="0.2">
      <c r="CA3446"/>
    </row>
    <row r="3447" spans="79:79" x14ac:dyDescent="0.2">
      <c r="CA3447"/>
    </row>
    <row r="3448" spans="79:79" x14ac:dyDescent="0.2">
      <c r="CA3448"/>
    </row>
    <row r="3449" spans="79:79" x14ac:dyDescent="0.2">
      <c r="CA3449"/>
    </row>
    <row r="3450" spans="79:79" x14ac:dyDescent="0.2">
      <c r="CA3450"/>
    </row>
    <row r="3451" spans="79:79" x14ac:dyDescent="0.2">
      <c r="CA3451"/>
    </row>
    <row r="3452" spans="79:79" x14ac:dyDescent="0.2">
      <c r="CA3452"/>
    </row>
    <row r="3453" spans="79:79" x14ac:dyDescent="0.2">
      <c r="CA3453"/>
    </row>
    <row r="3454" spans="79:79" x14ac:dyDescent="0.2">
      <c r="CA3454"/>
    </row>
    <row r="3455" spans="79:79" x14ac:dyDescent="0.2">
      <c r="CA3455"/>
    </row>
    <row r="3456" spans="79:79" x14ac:dyDescent="0.2">
      <c r="CA3456"/>
    </row>
    <row r="3457" spans="79:79" x14ac:dyDescent="0.2">
      <c r="CA3457"/>
    </row>
    <row r="3458" spans="79:79" x14ac:dyDescent="0.2">
      <c r="CA3458"/>
    </row>
    <row r="3459" spans="79:79" x14ac:dyDescent="0.2">
      <c r="CA3459"/>
    </row>
    <row r="3460" spans="79:79" x14ac:dyDescent="0.2">
      <c r="CA3460"/>
    </row>
    <row r="3461" spans="79:79" x14ac:dyDescent="0.2">
      <c r="CA3461"/>
    </row>
    <row r="3462" spans="79:79" x14ac:dyDescent="0.2">
      <c r="CA3462"/>
    </row>
    <row r="3463" spans="79:79" x14ac:dyDescent="0.2">
      <c r="CA3463"/>
    </row>
    <row r="3464" spans="79:79" x14ac:dyDescent="0.2">
      <c r="CA3464"/>
    </row>
    <row r="3465" spans="79:79" x14ac:dyDescent="0.2">
      <c r="CA3465"/>
    </row>
    <row r="3466" spans="79:79" x14ac:dyDescent="0.2">
      <c r="CA3466"/>
    </row>
    <row r="3467" spans="79:79" x14ac:dyDescent="0.2">
      <c r="CA3467"/>
    </row>
    <row r="3468" spans="79:79" x14ac:dyDescent="0.2">
      <c r="CA3468"/>
    </row>
    <row r="3469" spans="79:79" x14ac:dyDescent="0.2">
      <c r="CA3469"/>
    </row>
    <row r="3470" spans="79:79" x14ac:dyDescent="0.2">
      <c r="CA3470"/>
    </row>
    <row r="3471" spans="79:79" x14ac:dyDescent="0.2">
      <c r="CA3471"/>
    </row>
    <row r="3472" spans="79:79" x14ac:dyDescent="0.2">
      <c r="CA3472"/>
    </row>
    <row r="3473" spans="79:79" x14ac:dyDescent="0.2">
      <c r="CA3473"/>
    </row>
    <row r="3474" spans="79:79" x14ac:dyDescent="0.2">
      <c r="CA3474"/>
    </row>
    <row r="3475" spans="79:79" x14ac:dyDescent="0.2">
      <c r="CA3475"/>
    </row>
    <row r="3476" spans="79:79" x14ac:dyDescent="0.2">
      <c r="CA3476"/>
    </row>
    <row r="3477" spans="79:79" x14ac:dyDescent="0.2">
      <c r="CA3477"/>
    </row>
    <row r="3478" spans="79:79" x14ac:dyDescent="0.2">
      <c r="CA3478"/>
    </row>
    <row r="3479" spans="79:79" x14ac:dyDescent="0.2">
      <c r="CA3479"/>
    </row>
    <row r="3480" spans="79:79" x14ac:dyDescent="0.2">
      <c r="CA3480"/>
    </row>
    <row r="3481" spans="79:79" x14ac:dyDescent="0.2">
      <c r="CA3481"/>
    </row>
    <row r="3482" spans="79:79" x14ac:dyDescent="0.2">
      <c r="CA3482"/>
    </row>
    <row r="3483" spans="79:79" x14ac:dyDescent="0.2">
      <c r="CA3483"/>
    </row>
    <row r="3484" spans="79:79" x14ac:dyDescent="0.2">
      <c r="CA3484"/>
    </row>
    <row r="3485" spans="79:79" x14ac:dyDescent="0.2">
      <c r="CA3485"/>
    </row>
    <row r="3486" spans="79:79" x14ac:dyDescent="0.2">
      <c r="CA3486"/>
    </row>
    <row r="3487" spans="79:79" x14ac:dyDescent="0.2">
      <c r="CA3487"/>
    </row>
    <row r="3488" spans="79:79" x14ac:dyDescent="0.2">
      <c r="CA3488"/>
    </row>
    <row r="3489" spans="79:79" x14ac:dyDescent="0.2">
      <c r="CA3489"/>
    </row>
    <row r="3490" spans="79:79" x14ac:dyDescent="0.2">
      <c r="CA3490"/>
    </row>
    <row r="3491" spans="79:79" x14ac:dyDescent="0.2">
      <c r="CA3491"/>
    </row>
    <row r="3492" spans="79:79" x14ac:dyDescent="0.2">
      <c r="CA3492"/>
    </row>
    <row r="3493" spans="79:79" x14ac:dyDescent="0.2">
      <c r="CA3493"/>
    </row>
    <row r="3494" spans="79:79" x14ac:dyDescent="0.2">
      <c r="CA3494"/>
    </row>
    <row r="3495" spans="79:79" x14ac:dyDescent="0.2">
      <c r="CA3495"/>
    </row>
    <row r="3496" spans="79:79" x14ac:dyDescent="0.2">
      <c r="CA3496"/>
    </row>
    <row r="3497" spans="79:79" x14ac:dyDescent="0.2">
      <c r="CA3497"/>
    </row>
    <row r="3498" spans="79:79" x14ac:dyDescent="0.2">
      <c r="CA3498"/>
    </row>
    <row r="3499" spans="79:79" x14ac:dyDescent="0.2">
      <c r="CA3499"/>
    </row>
    <row r="3500" spans="79:79" x14ac:dyDescent="0.2">
      <c r="CA3500"/>
    </row>
    <row r="3501" spans="79:79" x14ac:dyDescent="0.2">
      <c r="CA3501"/>
    </row>
    <row r="3502" spans="79:79" x14ac:dyDescent="0.2">
      <c r="CA3502"/>
    </row>
    <row r="3503" spans="79:79" x14ac:dyDescent="0.2">
      <c r="CA3503"/>
    </row>
    <row r="3504" spans="79:79" x14ac:dyDescent="0.2">
      <c r="CA3504"/>
    </row>
    <row r="3505" spans="79:79" x14ac:dyDescent="0.2">
      <c r="CA3505"/>
    </row>
    <row r="3506" spans="79:79" x14ac:dyDescent="0.2">
      <c r="CA3506"/>
    </row>
    <row r="3507" spans="79:79" x14ac:dyDescent="0.2">
      <c r="CA3507"/>
    </row>
    <row r="3508" spans="79:79" x14ac:dyDescent="0.2">
      <c r="CA3508"/>
    </row>
    <row r="3509" spans="79:79" x14ac:dyDescent="0.2">
      <c r="CA3509"/>
    </row>
    <row r="3510" spans="79:79" x14ac:dyDescent="0.2">
      <c r="CA3510"/>
    </row>
    <row r="3511" spans="79:79" x14ac:dyDescent="0.2">
      <c r="CA3511"/>
    </row>
    <row r="3512" spans="79:79" x14ac:dyDescent="0.2">
      <c r="CA3512"/>
    </row>
    <row r="3513" spans="79:79" x14ac:dyDescent="0.2">
      <c r="CA3513"/>
    </row>
    <row r="3514" spans="79:79" x14ac:dyDescent="0.2">
      <c r="CA3514"/>
    </row>
    <row r="3515" spans="79:79" x14ac:dyDescent="0.2">
      <c r="CA3515"/>
    </row>
    <row r="3516" spans="79:79" x14ac:dyDescent="0.2">
      <c r="CA3516"/>
    </row>
    <row r="3517" spans="79:79" x14ac:dyDescent="0.2">
      <c r="CA3517"/>
    </row>
    <row r="3518" spans="79:79" x14ac:dyDescent="0.2">
      <c r="CA3518"/>
    </row>
    <row r="3519" spans="79:79" x14ac:dyDescent="0.2">
      <c r="CA3519"/>
    </row>
    <row r="3520" spans="79:79" x14ac:dyDescent="0.2">
      <c r="CA3520"/>
    </row>
    <row r="3521" spans="79:79" x14ac:dyDescent="0.2">
      <c r="CA3521"/>
    </row>
    <row r="3522" spans="79:79" x14ac:dyDescent="0.2">
      <c r="CA3522"/>
    </row>
    <row r="3523" spans="79:79" x14ac:dyDescent="0.2">
      <c r="CA3523"/>
    </row>
    <row r="3524" spans="79:79" x14ac:dyDescent="0.2">
      <c r="CA3524"/>
    </row>
    <row r="3525" spans="79:79" x14ac:dyDescent="0.2">
      <c r="CA3525"/>
    </row>
    <row r="3526" spans="79:79" x14ac:dyDescent="0.2">
      <c r="CA3526"/>
    </row>
    <row r="3527" spans="79:79" x14ac:dyDescent="0.2">
      <c r="CA3527"/>
    </row>
    <row r="3528" spans="79:79" x14ac:dyDescent="0.2">
      <c r="CA3528"/>
    </row>
    <row r="3529" spans="79:79" x14ac:dyDescent="0.2">
      <c r="CA3529"/>
    </row>
    <row r="3530" spans="79:79" x14ac:dyDescent="0.2">
      <c r="CA3530"/>
    </row>
    <row r="3531" spans="79:79" x14ac:dyDescent="0.2">
      <c r="CA3531"/>
    </row>
    <row r="3532" spans="79:79" x14ac:dyDescent="0.2">
      <c r="CA3532"/>
    </row>
    <row r="3533" spans="79:79" x14ac:dyDescent="0.2">
      <c r="CA3533"/>
    </row>
    <row r="3534" spans="79:79" x14ac:dyDescent="0.2">
      <c r="CA3534"/>
    </row>
    <row r="3535" spans="79:79" x14ac:dyDescent="0.2">
      <c r="CA3535"/>
    </row>
    <row r="3536" spans="79:79" x14ac:dyDescent="0.2">
      <c r="CA3536"/>
    </row>
    <row r="3537" spans="79:79" x14ac:dyDescent="0.2">
      <c r="CA3537"/>
    </row>
    <row r="3538" spans="79:79" x14ac:dyDescent="0.2">
      <c r="CA3538"/>
    </row>
    <row r="3539" spans="79:79" x14ac:dyDescent="0.2">
      <c r="CA3539"/>
    </row>
    <row r="3540" spans="79:79" x14ac:dyDescent="0.2">
      <c r="CA3540"/>
    </row>
    <row r="3541" spans="79:79" x14ac:dyDescent="0.2">
      <c r="CA3541"/>
    </row>
    <row r="3542" spans="79:79" x14ac:dyDescent="0.2">
      <c r="CA3542"/>
    </row>
    <row r="3543" spans="79:79" x14ac:dyDescent="0.2">
      <c r="CA3543"/>
    </row>
    <row r="3544" spans="79:79" x14ac:dyDescent="0.2">
      <c r="CA3544"/>
    </row>
    <row r="3545" spans="79:79" x14ac:dyDescent="0.2">
      <c r="CA3545"/>
    </row>
    <row r="3546" spans="79:79" x14ac:dyDescent="0.2">
      <c r="CA3546"/>
    </row>
    <row r="3547" spans="79:79" x14ac:dyDescent="0.2">
      <c r="CA3547"/>
    </row>
    <row r="3548" spans="79:79" x14ac:dyDescent="0.2">
      <c r="CA3548"/>
    </row>
    <row r="3549" spans="79:79" x14ac:dyDescent="0.2">
      <c r="CA3549"/>
    </row>
    <row r="3550" spans="79:79" x14ac:dyDescent="0.2">
      <c r="CA3550"/>
    </row>
    <row r="3551" spans="79:79" x14ac:dyDescent="0.2">
      <c r="CA3551"/>
    </row>
    <row r="3552" spans="79:79" x14ac:dyDescent="0.2">
      <c r="CA3552"/>
    </row>
    <row r="3553" spans="79:79" x14ac:dyDescent="0.2">
      <c r="CA3553"/>
    </row>
    <row r="3554" spans="79:79" x14ac:dyDescent="0.2">
      <c r="CA3554"/>
    </row>
    <row r="3555" spans="79:79" x14ac:dyDescent="0.2">
      <c r="CA3555"/>
    </row>
    <row r="3556" spans="79:79" x14ac:dyDescent="0.2">
      <c r="CA3556"/>
    </row>
    <row r="3557" spans="79:79" x14ac:dyDescent="0.2">
      <c r="CA3557"/>
    </row>
    <row r="3558" spans="79:79" x14ac:dyDescent="0.2">
      <c r="CA3558"/>
    </row>
    <row r="3559" spans="79:79" x14ac:dyDescent="0.2">
      <c r="CA3559"/>
    </row>
    <row r="3560" spans="79:79" x14ac:dyDescent="0.2">
      <c r="CA3560"/>
    </row>
    <row r="3561" spans="79:79" x14ac:dyDescent="0.2">
      <c r="CA3561"/>
    </row>
    <row r="3562" spans="79:79" x14ac:dyDescent="0.2">
      <c r="CA3562"/>
    </row>
    <row r="3563" spans="79:79" x14ac:dyDescent="0.2">
      <c r="CA3563"/>
    </row>
    <row r="3564" spans="79:79" x14ac:dyDescent="0.2">
      <c r="CA3564"/>
    </row>
    <row r="3565" spans="79:79" x14ac:dyDescent="0.2">
      <c r="CA3565"/>
    </row>
    <row r="3566" spans="79:79" x14ac:dyDescent="0.2">
      <c r="CA3566"/>
    </row>
    <row r="3567" spans="79:79" x14ac:dyDescent="0.2">
      <c r="CA3567"/>
    </row>
    <row r="3568" spans="79:79" x14ac:dyDescent="0.2">
      <c r="CA3568"/>
    </row>
    <row r="3569" spans="79:79" x14ac:dyDescent="0.2">
      <c r="CA3569"/>
    </row>
    <row r="3570" spans="79:79" x14ac:dyDescent="0.2">
      <c r="CA3570"/>
    </row>
    <row r="3571" spans="79:79" x14ac:dyDescent="0.2">
      <c r="CA3571"/>
    </row>
    <row r="3572" spans="79:79" x14ac:dyDescent="0.2">
      <c r="CA3572"/>
    </row>
    <row r="3573" spans="79:79" x14ac:dyDescent="0.2">
      <c r="CA3573"/>
    </row>
    <row r="3574" spans="79:79" x14ac:dyDescent="0.2">
      <c r="CA3574"/>
    </row>
    <row r="3575" spans="79:79" x14ac:dyDescent="0.2">
      <c r="CA3575"/>
    </row>
    <row r="3576" spans="79:79" x14ac:dyDescent="0.2">
      <c r="CA3576"/>
    </row>
    <row r="3577" spans="79:79" x14ac:dyDescent="0.2">
      <c r="CA3577"/>
    </row>
    <row r="3578" spans="79:79" x14ac:dyDescent="0.2">
      <c r="CA3578"/>
    </row>
    <row r="3579" spans="79:79" x14ac:dyDescent="0.2">
      <c r="CA3579"/>
    </row>
    <row r="3580" spans="79:79" x14ac:dyDescent="0.2">
      <c r="CA3580"/>
    </row>
    <row r="3581" spans="79:79" x14ac:dyDescent="0.2">
      <c r="CA3581"/>
    </row>
    <row r="3582" spans="79:79" x14ac:dyDescent="0.2">
      <c r="CA3582"/>
    </row>
    <row r="3583" spans="79:79" x14ac:dyDescent="0.2">
      <c r="CA3583"/>
    </row>
    <row r="3584" spans="79:79" x14ac:dyDescent="0.2">
      <c r="CA3584"/>
    </row>
    <row r="3585" spans="79:79" x14ac:dyDescent="0.2">
      <c r="CA3585"/>
    </row>
    <row r="3586" spans="79:79" x14ac:dyDescent="0.2">
      <c r="CA3586"/>
    </row>
    <row r="3587" spans="79:79" x14ac:dyDescent="0.2">
      <c r="CA3587"/>
    </row>
    <row r="3588" spans="79:79" x14ac:dyDescent="0.2">
      <c r="CA3588"/>
    </row>
    <row r="3589" spans="79:79" x14ac:dyDescent="0.2">
      <c r="CA3589"/>
    </row>
    <row r="3590" spans="79:79" x14ac:dyDescent="0.2">
      <c r="CA3590"/>
    </row>
    <row r="3591" spans="79:79" x14ac:dyDescent="0.2">
      <c r="CA3591"/>
    </row>
    <row r="3592" spans="79:79" x14ac:dyDescent="0.2">
      <c r="CA3592"/>
    </row>
    <row r="3593" spans="79:79" x14ac:dyDescent="0.2">
      <c r="CA3593"/>
    </row>
    <row r="3594" spans="79:79" x14ac:dyDescent="0.2">
      <c r="CA3594"/>
    </row>
    <row r="3595" spans="79:79" x14ac:dyDescent="0.2">
      <c r="CA3595"/>
    </row>
    <row r="3596" spans="79:79" x14ac:dyDescent="0.2">
      <c r="CA3596"/>
    </row>
    <row r="3597" spans="79:79" x14ac:dyDescent="0.2">
      <c r="CA3597"/>
    </row>
    <row r="3598" spans="79:79" x14ac:dyDescent="0.2">
      <c r="CA3598"/>
    </row>
    <row r="3599" spans="79:79" x14ac:dyDescent="0.2">
      <c r="CA3599"/>
    </row>
    <row r="3600" spans="79:79" x14ac:dyDescent="0.2">
      <c r="CA3600"/>
    </row>
    <row r="3601" spans="79:79" x14ac:dyDescent="0.2">
      <c r="CA3601"/>
    </row>
    <row r="3602" spans="79:79" x14ac:dyDescent="0.2">
      <c r="CA3602"/>
    </row>
    <row r="3603" spans="79:79" x14ac:dyDescent="0.2">
      <c r="CA3603"/>
    </row>
    <row r="3604" spans="79:79" x14ac:dyDescent="0.2">
      <c r="CA3604"/>
    </row>
    <row r="3605" spans="79:79" x14ac:dyDescent="0.2">
      <c r="CA3605"/>
    </row>
    <row r="3606" spans="79:79" x14ac:dyDescent="0.2">
      <c r="CA3606"/>
    </row>
    <row r="3607" spans="79:79" x14ac:dyDescent="0.2">
      <c r="CA3607"/>
    </row>
    <row r="3608" spans="79:79" x14ac:dyDescent="0.2">
      <c r="CA3608"/>
    </row>
    <row r="3609" spans="79:79" x14ac:dyDescent="0.2">
      <c r="CA3609"/>
    </row>
    <row r="3610" spans="79:79" x14ac:dyDescent="0.2">
      <c r="CA3610"/>
    </row>
    <row r="3611" spans="79:79" x14ac:dyDescent="0.2">
      <c r="CA3611"/>
    </row>
    <row r="3612" spans="79:79" x14ac:dyDescent="0.2">
      <c r="CA3612"/>
    </row>
    <row r="3613" spans="79:79" x14ac:dyDescent="0.2">
      <c r="CA3613"/>
    </row>
    <row r="3614" spans="79:79" x14ac:dyDescent="0.2">
      <c r="CA3614"/>
    </row>
    <row r="3615" spans="79:79" x14ac:dyDescent="0.2">
      <c r="CA3615"/>
    </row>
    <row r="3616" spans="79:79" x14ac:dyDescent="0.2">
      <c r="CA3616"/>
    </row>
    <row r="3617" spans="79:79" x14ac:dyDescent="0.2">
      <c r="CA3617"/>
    </row>
    <row r="3618" spans="79:79" x14ac:dyDescent="0.2">
      <c r="CA3618"/>
    </row>
    <row r="3619" spans="79:79" x14ac:dyDescent="0.2">
      <c r="CA3619"/>
    </row>
    <row r="3620" spans="79:79" x14ac:dyDescent="0.2">
      <c r="CA3620"/>
    </row>
    <row r="3621" spans="79:79" x14ac:dyDescent="0.2">
      <c r="CA3621"/>
    </row>
    <row r="3622" spans="79:79" x14ac:dyDescent="0.2">
      <c r="CA3622"/>
    </row>
    <row r="3623" spans="79:79" x14ac:dyDescent="0.2">
      <c r="CA3623"/>
    </row>
    <row r="3624" spans="79:79" x14ac:dyDescent="0.2">
      <c r="CA3624"/>
    </row>
    <row r="3625" spans="79:79" x14ac:dyDescent="0.2">
      <c r="CA3625"/>
    </row>
    <row r="3626" spans="79:79" x14ac:dyDescent="0.2">
      <c r="CA3626"/>
    </row>
    <row r="3627" spans="79:79" x14ac:dyDescent="0.2">
      <c r="CA3627"/>
    </row>
    <row r="3628" spans="79:79" x14ac:dyDescent="0.2">
      <c r="CA3628"/>
    </row>
    <row r="3629" spans="79:79" x14ac:dyDescent="0.2">
      <c r="CA3629"/>
    </row>
    <row r="3630" spans="79:79" x14ac:dyDescent="0.2">
      <c r="CA3630"/>
    </row>
    <row r="3631" spans="79:79" x14ac:dyDescent="0.2">
      <c r="CA3631"/>
    </row>
    <row r="3632" spans="79:79" x14ac:dyDescent="0.2">
      <c r="CA3632"/>
    </row>
    <row r="3633" spans="79:79" x14ac:dyDescent="0.2">
      <c r="CA3633"/>
    </row>
    <row r="3634" spans="79:79" x14ac:dyDescent="0.2">
      <c r="CA3634"/>
    </row>
    <row r="3635" spans="79:79" x14ac:dyDescent="0.2">
      <c r="CA3635"/>
    </row>
    <row r="3636" spans="79:79" x14ac:dyDescent="0.2">
      <c r="CA3636"/>
    </row>
    <row r="3637" spans="79:79" x14ac:dyDescent="0.2">
      <c r="CA3637"/>
    </row>
    <row r="3638" spans="79:79" x14ac:dyDescent="0.2">
      <c r="CA3638"/>
    </row>
    <row r="3639" spans="79:79" x14ac:dyDescent="0.2">
      <c r="CA3639"/>
    </row>
    <row r="3640" spans="79:79" x14ac:dyDescent="0.2">
      <c r="CA3640"/>
    </row>
    <row r="3641" spans="79:79" x14ac:dyDescent="0.2">
      <c r="CA3641"/>
    </row>
    <row r="3642" spans="79:79" x14ac:dyDescent="0.2">
      <c r="CA3642"/>
    </row>
    <row r="3643" spans="79:79" x14ac:dyDescent="0.2">
      <c r="CA3643"/>
    </row>
    <row r="3644" spans="79:79" x14ac:dyDescent="0.2">
      <c r="CA3644"/>
    </row>
    <row r="3645" spans="79:79" x14ac:dyDescent="0.2">
      <c r="CA3645"/>
    </row>
    <row r="3646" spans="79:79" x14ac:dyDescent="0.2">
      <c r="CA3646"/>
    </row>
    <row r="3647" spans="79:79" x14ac:dyDescent="0.2">
      <c r="CA3647"/>
    </row>
    <row r="3648" spans="79:79" x14ac:dyDescent="0.2">
      <c r="CA3648"/>
    </row>
    <row r="3649" spans="79:79" x14ac:dyDescent="0.2">
      <c r="CA3649"/>
    </row>
    <row r="3650" spans="79:79" x14ac:dyDescent="0.2">
      <c r="CA3650"/>
    </row>
    <row r="3651" spans="79:79" x14ac:dyDescent="0.2">
      <c r="CA3651"/>
    </row>
    <row r="3652" spans="79:79" x14ac:dyDescent="0.2">
      <c r="CA3652"/>
    </row>
    <row r="3653" spans="79:79" x14ac:dyDescent="0.2">
      <c r="CA3653"/>
    </row>
    <row r="3654" spans="79:79" x14ac:dyDescent="0.2">
      <c r="CA3654"/>
    </row>
    <row r="3655" spans="79:79" x14ac:dyDescent="0.2">
      <c r="CA3655"/>
    </row>
    <row r="3656" spans="79:79" x14ac:dyDescent="0.2">
      <c r="CA3656"/>
    </row>
    <row r="3657" spans="79:79" x14ac:dyDescent="0.2">
      <c r="CA3657"/>
    </row>
    <row r="3658" spans="79:79" x14ac:dyDescent="0.2">
      <c r="CA3658"/>
    </row>
    <row r="3659" spans="79:79" x14ac:dyDescent="0.2">
      <c r="CA3659"/>
    </row>
    <row r="3660" spans="79:79" x14ac:dyDescent="0.2">
      <c r="CA3660"/>
    </row>
    <row r="3661" spans="79:79" x14ac:dyDescent="0.2">
      <c r="CA3661"/>
    </row>
    <row r="3662" spans="79:79" x14ac:dyDescent="0.2">
      <c r="CA3662"/>
    </row>
    <row r="3663" spans="79:79" x14ac:dyDescent="0.2">
      <c r="CA3663"/>
    </row>
    <row r="3664" spans="79:79" x14ac:dyDescent="0.2">
      <c r="CA3664"/>
    </row>
    <row r="3665" spans="79:79" x14ac:dyDescent="0.2">
      <c r="CA3665"/>
    </row>
    <row r="3666" spans="79:79" x14ac:dyDescent="0.2">
      <c r="CA3666"/>
    </row>
    <row r="3667" spans="79:79" x14ac:dyDescent="0.2">
      <c r="CA3667"/>
    </row>
    <row r="3668" spans="79:79" x14ac:dyDescent="0.2">
      <c r="CA3668"/>
    </row>
    <row r="3669" spans="79:79" x14ac:dyDescent="0.2">
      <c r="CA3669"/>
    </row>
    <row r="3670" spans="79:79" x14ac:dyDescent="0.2">
      <c r="CA3670"/>
    </row>
    <row r="3671" spans="79:79" x14ac:dyDescent="0.2">
      <c r="CA3671"/>
    </row>
    <row r="3672" spans="79:79" x14ac:dyDescent="0.2">
      <c r="CA3672"/>
    </row>
    <row r="3673" spans="79:79" x14ac:dyDescent="0.2">
      <c r="CA3673"/>
    </row>
    <row r="3674" spans="79:79" x14ac:dyDescent="0.2">
      <c r="CA3674"/>
    </row>
    <row r="3675" spans="79:79" x14ac:dyDescent="0.2">
      <c r="CA3675"/>
    </row>
    <row r="3676" spans="79:79" x14ac:dyDescent="0.2">
      <c r="CA3676"/>
    </row>
    <row r="3677" spans="79:79" x14ac:dyDescent="0.2">
      <c r="CA3677"/>
    </row>
    <row r="3678" spans="79:79" x14ac:dyDescent="0.2">
      <c r="CA3678"/>
    </row>
    <row r="3679" spans="79:79" x14ac:dyDescent="0.2">
      <c r="CA3679"/>
    </row>
    <row r="3680" spans="79:79" x14ac:dyDescent="0.2">
      <c r="CA3680"/>
    </row>
    <row r="3681" spans="79:79" x14ac:dyDescent="0.2">
      <c r="CA3681"/>
    </row>
    <row r="3682" spans="79:79" x14ac:dyDescent="0.2">
      <c r="CA3682"/>
    </row>
    <row r="3683" spans="79:79" x14ac:dyDescent="0.2">
      <c r="CA3683"/>
    </row>
    <row r="3684" spans="79:79" x14ac:dyDescent="0.2">
      <c r="CA3684"/>
    </row>
    <row r="3685" spans="79:79" x14ac:dyDescent="0.2">
      <c r="CA3685"/>
    </row>
    <row r="3686" spans="79:79" x14ac:dyDescent="0.2">
      <c r="CA3686"/>
    </row>
    <row r="3687" spans="79:79" x14ac:dyDescent="0.2">
      <c r="CA3687"/>
    </row>
    <row r="3688" spans="79:79" x14ac:dyDescent="0.2">
      <c r="CA3688"/>
    </row>
    <row r="3689" spans="79:79" x14ac:dyDescent="0.2">
      <c r="CA3689"/>
    </row>
    <row r="3690" spans="79:79" x14ac:dyDescent="0.2">
      <c r="CA3690"/>
    </row>
    <row r="3691" spans="79:79" x14ac:dyDescent="0.2">
      <c r="CA3691"/>
    </row>
    <row r="3692" spans="79:79" x14ac:dyDescent="0.2">
      <c r="CA3692"/>
    </row>
    <row r="3693" spans="79:79" x14ac:dyDescent="0.2">
      <c r="CA3693"/>
    </row>
    <row r="3694" spans="79:79" x14ac:dyDescent="0.2">
      <c r="CA3694"/>
    </row>
    <row r="3695" spans="79:79" x14ac:dyDescent="0.2">
      <c r="CA3695"/>
    </row>
    <row r="3696" spans="79:79" x14ac:dyDescent="0.2">
      <c r="CA3696"/>
    </row>
    <row r="3697" spans="79:79" x14ac:dyDescent="0.2">
      <c r="CA3697"/>
    </row>
    <row r="3698" spans="79:79" x14ac:dyDescent="0.2">
      <c r="CA3698"/>
    </row>
    <row r="3699" spans="79:79" x14ac:dyDescent="0.2">
      <c r="CA3699"/>
    </row>
    <row r="3700" spans="79:79" x14ac:dyDescent="0.2">
      <c r="CA3700"/>
    </row>
    <row r="3701" spans="79:79" x14ac:dyDescent="0.2">
      <c r="CA3701"/>
    </row>
    <row r="3702" spans="79:79" x14ac:dyDescent="0.2">
      <c r="CA3702"/>
    </row>
    <row r="3703" spans="79:79" x14ac:dyDescent="0.2">
      <c r="CA3703"/>
    </row>
    <row r="3704" spans="79:79" x14ac:dyDescent="0.2">
      <c r="CA3704"/>
    </row>
    <row r="3705" spans="79:79" x14ac:dyDescent="0.2">
      <c r="CA3705"/>
    </row>
    <row r="3706" spans="79:79" x14ac:dyDescent="0.2">
      <c r="CA3706"/>
    </row>
    <row r="3707" spans="79:79" x14ac:dyDescent="0.2">
      <c r="CA3707"/>
    </row>
    <row r="3708" spans="79:79" x14ac:dyDescent="0.2">
      <c r="CA3708"/>
    </row>
    <row r="3709" spans="79:79" x14ac:dyDescent="0.2">
      <c r="CA3709"/>
    </row>
    <row r="3710" spans="79:79" x14ac:dyDescent="0.2">
      <c r="CA3710"/>
    </row>
    <row r="3711" spans="79:79" x14ac:dyDescent="0.2">
      <c r="CA3711"/>
    </row>
    <row r="3712" spans="79:79" x14ac:dyDescent="0.2">
      <c r="CA3712"/>
    </row>
    <row r="3713" spans="79:79" x14ac:dyDescent="0.2">
      <c r="CA3713"/>
    </row>
    <row r="3714" spans="79:79" x14ac:dyDescent="0.2">
      <c r="CA3714"/>
    </row>
    <row r="3715" spans="79:79" x14ac:dyDescent="0.2">
      <c r="CA3715"/>
    </row>
    <row r="3716" spans="79:79" x14ac:dyDescent="0.2">
      <c r="CA3716"/>
    </row>
    <row r="3717" spans="79:79" x14ac:dyDescent="0.2">
      <c r="CA3717"/>
    </row>
    <row r="3718" spans="79:79" x14ac:dyDescent="0.2">
      <c r="CA3718"/>
    </row>
    <row r="3719" spans="79:79" x14ac:dyDescent="0.2">
      <c r="CA3719"/>
    </row>
    <row r="3720" spans="79:79" x14ac:dyDescent="0.2">
      <c r="CA3720"/>
    </row>
    <row r="3721" spans="79:79" x14ac:dyDescent="0.2">
      <c r="CA3721"/>
    </row>
    <row r="3722" spans="79:79" x14ac:dyDescent="0.2">
      <c r="CA3722"/>
    </row>
    <row r="3723" spans="79:79" x14ac:dyDescent="0.2">
      <c r="CA3723"/>
    </row>
    <row r="3724" spans="79:79" x14ac:dyDescent="0.2">
      <c r="CA3724"/>
    </row>
    <row r="3725" spans="79:79" x14ac:dyDescent="0.2">
      <c r="CA3725"/>
    </row>
    <row r="3726" spans="79:79" x14ac:dyDescent="0.2">
      <c r="CA3726"/>
    </row>
    <row r="3727" spans="79:79" x14ac:dyDescent="0.2">
      <c r="CA3727"/>
    </row>
    <row r="3728" spans="79:79" x14ac:dyDescent="0.2">
      <c r="CA3728"/>
    </row>
    <row r="3729" spans="79:79" x14ac:dyDescent="0.2">
      <c r="CA3729"/>
    </row>
    <row r="3730" spans="79:79" x14ac:dyDescent="0.2">
      <c r="CA3730"/>
    </row>
    <row r="3731" spans="79:79" x14ac:dyDescent="0.2">
      <c r="CA3731"/>
    </row>
    <row r="3732" spans="79:79" x14ac:dyDescent="0.2">
      <c r="CA3732"/>
    </row>
    <row r="3733" spans="79:79" x14ac:dyDescent="0.2">
      <c r="CA3733"/>
    </row>
    <row r="3734" spans="79:79" x14ac:dyDescent="0.2">
      <c r="CA3734"/>
    </row>
    <row r="3735" spans="79:79" x14ac:dyDescent="0.2">
      <c r="CA3735"/>
    </row>
    <row r="3736" spans="79:79" x14ac:dyDescent="0.2">
      <c r="CA3736"/>
    </row>
    <row r="3737" spans="79:79" x14ac:dyDescent="0.2">
      <c r="CA3737"/>
    </row>
    <row r="3738" spans="79:79" x14ac:dyDescent="0.2">
      <c r="CA3738"/>
    </row>
    <row r="3739" spans="79:79" x14ac:dyDescent="0.2">
      <c r="CA3739"/>
    </row>
    <row r="3740" spans="79:79" x14ac:dyDescent="0.2">
      <c r="CA3740"/>
    </row>
    <row r="3741" spans="79:79" x14ac:dyDescent="0.2">
      <c r="CA3741"/>
    </row>
    <row r="3742" spans="79:79" x14ac:dyDescent="0.2">
      <c r="CA3742"/>
    </row>
    <row r="3743" spans="79:79" x14ac:dyDescent="0.2">
      <c r="CA3743"/>
    </row>
    <row r="3744" spans="79:79" x14ac:dyDescent="0.2">
      <c r="CA3744"/>
    </row>
    <row r="3745" spans="79:79" x14ac:dyDescent="0.2">
      <c r="CA3745"/>
    </row>
    <row r="3746" spans="79:79" x14ac:dyDescent="0.2">
      <c r="CA3746"/>
    </row>
    <row r="3747" spans="79:79" x14ac:dyDescent="0.2">
      <c r="CA3747"/>
    </row>
    <row r="3748" spans="79:79" x14ac:dyDescent="0.2">
      <c r="CA3748"/>
    </row>
    <row r="3749" spans="79:79" x14ac:dyDescent="0.2">
      <c r="CA3749"/>
    </row>
    <row r="3750" spans="79:79" x14ac:dyDescent="0.2">
      <c r="CA3750"/>
    </row>
    <row r="3751" spans="79:79" x14ac:dyDescent="0.2">
      <c r="CA3751"/>
    </row>
    <row r="3752" spans="79:79" x14ac:dyDescent="0.2">
      <c r="CA3752"/>
    </row>
    <row r="3753" spans="79:79" x14ac:dyDescent="0.2">
      <c r="CA3753"/>
    </row>
    <row r="3754" spans="79:79" x14ac:dyDescent="0.2">
      <c r="CA3754"/>
    </row>
    <row r="3755" spans="79:79" x14ac:dyDescent="0.2">
      <c r="CA3755"/>
    </row>
    <row r="3756" spans="79:79" x14ac:dyDescent="0.2">
      <c r="CA3756"/>
    </row>
    <row r="3757" spans="79:79" x14ac:dyDescent="0.2">
      <c r="CA3757"/>
    </row>
    <row r="3758" spans="79:79" x14ac:dyDescent="0.2">
      <c r="CA3758"/>
    </row>
    <row r="3759" spans="79:79" x14ac:dyDescent="0.2">
      <c r="CA3759"/>
    </row>
    <row r="3760" spans="79:79" x14ac:dyDescent="0.2">
      <c r="CA3760"/>
    </row>
    <row r="3761" spans="79:79" x14ac:dyDescent="0.2">
      <c r="CA3761"/>
    </row>
    <row r="3762" spans="79:79" x14ac:dyDescent="0.2">
      <c r="CA3762"/>
    </row>
    <row r="3763" spans="79:79" x14ac:dyDescent="0.2">
      <c r="CA3763"/>
    </row>
    <row r="3764" spans="79:79" x14ac:dyDescent="0.2">
      <c r="CA3764"/>
    </row>
    <row r="3765" spans="79:79" x14ac:dyDescent="0.2">
      <c r="CA3765"/>
    </row>
    <row r="3766" spans="79:79" x14ac:dyDescent="0.2">
      <c r="CA3766"/>
    </row>
    <row r="3767" spans="79:79" x14ac:dyDescent="0.2">
      <c r="CA3767"/>
    </row>
    <row r="3768" spans="79:79" x14ac:dyDescent="0.2">
      <c r="CA3768"/>
    </row>
    <row r="3769" spans="79:79" x14ac:dyDescent="0.2">
      <c r="CA3769"/>
    </row>
    <row r="3770" spans="79:79" x14ac:dyDescent="0.2">
      <c r="CA3770"/>
    </row>
    <row r="3771" spans="79:79" x14ac:dyDescent="0.2">
      <c r="CA3771"/>
    </row>
    <row r="3772" spans="79:79" x14ac:dyDescent="0.2">
      <c r="CA3772"/>
    </row>
    <row r="3773" spans="79:79" x14ac:dyDescent="0.2">
      <c r="CA3773"/>
    </row>
    <row r="3774" spans="79:79" x14ac:dyDescent="0.2">
      <c r="CA3774"/>
    </row>
    <row r="3775" spans="79:79" x14ac:dyDescent="0.2">
      <c r="CA3775"/>
    </row>
    <row r="3776" spans="79:79" x14ac:dyDescent="0.2">
      <c r="CA3776"/>
    </row>
    <row r="3777" spans="79:79" x14ac:dyDescent="0.2">
      <c r="CA3777"/>
    </row>
    <row r="3778" spans="79:79" x14ac:dyDescent="0.2">
      <c r="CA3778"/>
    </row>
    <row r="3779" spans="79:79" x14ac:dyDescent="0.2">
      <c r="CA3779"/>
    </row>
    <row r="3780" spans="79:79" x14ac:dyDescent="0.2">
      <c r="CA3780"/>
    </row>
    <row r="3781" spans="79:79" x14ac:dyDescent="0.2">
      <c r="CA3781"/>
    </row>
    <row r="3782" spans="79:79" x14ac:dyDescent="0.2">
      <c r="CA3782"/>
    </row>
    <row r="3783" spans="79:79" x14ac:dyDescent="0.2">
      <c r="CA3783"/>
    </row>
    <row r="3784" spans="79:79" x14ac:dyDescent="0.2">
      <c r="CA3784"/>
    </row>
    <row r="3785" spans="79:79" x14ac:dyDescent="0.2">
      <c r="CA3785"/>
    </row>
    <row r="3786" spans="79:79" x14ac:dyDescent="0.2">
      <c r="CA3786"/>
    </row>
    <row r="3787" spans="79:79" x14ac:dyDescent="0.2">
      <c r="CA3787"/>
    </row>
    <row r="3788" spans="79:79" x14ac:dyDescent="0.2">
      <c r="CA3788"/>
    </row>
    <row r="3789" spans="79:79" x14ac:dyDescent="0.2">
      <c r="CA3789"/>
    </row>
    <row r="3790" spans="79:79" x14ac:dyDescent="0.2">
      <c r="CA3790"/>
    </row>
    <row r="3791" spans="79:79" x14ac:dyDescent="0.2">
      <c r="CA3791"/>
    </row>
    <row r="3792" spans="79:79" x14ac:dyDescent="0.2">
      <c r="CA3792"/>
    </row>
    <row r="3793" spans="79:79" x14ac:dyDescent="0.2">
      <c r="CA3793"/>
    </row>
    <row r="3794" spans="79:79" x14ac:dyDescent="0.2">
      <c r="CA3794"/>
    </row>
    <row r="3795" spans="79:79" x14ac:dyDescent="0.2">
      <c r="CA3795"/>
    </row>
    <row r="3796" spans="79:79" x14ac:dyDescent="0.2">
      <c r="CA3796"/>
    </row>
    <row r="3797" spans="79:79" x14ac:dyDescent="0.2">
      <c r="CA3797"/>
    </row>
    <row r="3798" spans="79:79" x14ac:dyDescent="0.2">
      <c r="CA3798"/>
    </row>
    <row r="3799" spans="79:79" x14ac:dyDescent="0.2">
      <c r="CA3799"/>
    </row>
    <row r="3800" spans="79:79" x14ac:dyDescent="0.2">
      <c r="CA3800"/>
    </row>
    <row r="3801" spans="79:79" x14ac:dyDescent="0.2">
      <c r="CA3801"/>
    </row>
    <row r="3802" spans="79:79" x14ac:dyDescent="0.2">
      <c r="CA3802"/>
    </row>
    <row r="3803" spans="79:79" x14ac:dyDescent="0.2">
      <c r="CA3803"/>
    </row>
    <row r="3804" spans="79:79" x14ac:dyDescent="0.2">
      <c r="CA3804"/>
    </row>
    <row r="3805" spans="79:79" x14ac:dyDescent="0.2">
      <c r="CA3805"/>
    </row>
    <row r="3806" spans="79:79" x14ac:dyDescent="0.2">
      <c r="CA3806"/>
    </row>
    <row r="3807" spans="79:79" x14ac:dyDescent="0.2">
      <c r="CA3807"/>
    </row>
    <row r="3808" spans="79:79" x14ac:dyDescent="0.2">
      <c r="CA3808"/>
    </row>
    <row r="3809" spans="79:79" x14ac:dyDescent="0.2">
      <c r="CA3809"/>
    </row>
    <row r="3810" spans="79:79" x14ac:dyDescent="0.2">
      <c r="CA3810"/>
    </row>
    <row r="3811" spans="79:79" x14ac:dyDescent="0.2">
      <c r="CA3811"/>
    </row>
    <row r="3812" spans="79:79" x14ac:dyDescent="0.2">
      <c r="CA3812"/>
    </row>
    <row r="3813" spans="79:79" x14ac:dyDescent="0.2">
      <c r="CA3813"/>
    </row>
    <row r="3814" spans="79:79" x14ac:dyDescent="0.2">
      <c r="CA3814"/>
    </row>
    <row r="3815" spans="79:79" x14ac:dyDescent="0.2">
      <c r="CA3815"/>
    </row>
    <row r="3816" spans="79:79" x14ac:dyDescent="0.2">
      <c r="CA3816"/>
    </row>
    <row r="3817" spans="79:79" x14ac:dyDescent="0.2">
      <c r="CA3817"/>
    </row>
    <row r="3818" spans="79:79" x14ac:dyDescent="0.2">
      <c r="CA3818"/>
    </row>
    <row r="3819" spans="79:79" x14ac:dyDescent="0.2">
      <c r="CA3819"/>
    </row>
    <row r="3820" spans="79:79" x14ac:dyDescent="0.2">
      <c r="CA3820"/>
    </row>
    <row r="3821" spans="79:79" x14ac:dyDescent="0.2">
      <c r="CA3821"/>
    </row>
    <row r="3822" spans="79:79" x14ac:dyDescent="0.2">
      <c r="CA3822"/>
    </row>
    <row r="3823" spans="79:79" x14ac:dyDescent="0.2">
      <c r="CA3823"/>
    </row>
    <row r="3824" spans="79:79" x14ac:dyDescent="0.2">
      <c r="CA3824"/>
    </row>
    <row r="3825" spans="79:79" x14ac:dyDescent="0.2">
      <c r="CA3825"/>
    </row>
    <row r="3826" spans="79:79" x14ac:dyDescent="0.2">
      <c r="CA3826"/>
    </row>
    <row r="3827" spans="79:79" x14ac:dyDescent="0.2">
      <c r="CA3827"/>
    </row>
    <row r="3828" spans="79:79" x14ac:dyDescent="0.2">
      <c r="CA3828"/>
    </row>
    <row r="3829" spans="79:79" x14ac:dyDescent="0.2">
      <c r="CA3829"/>
    </row>
    <row r="3830" spans="79:79" x14ac:dyDescent="0.2">
      <c r="CA3830"/>
    </row>
    <row r="3831" spans="79:79" x14ac:dyDescent="0.2">
      <c r="CA3831"/>
    </row>
    <row r="3832" spans="79:79" x14ac:dyDescent="0.2">
      <c r="CA3832"/>
    </row>
    <row r="3833" spans="79:79" x14ac:dyDescent="0.2">
      <c r="CA3833"/>
    </row>
    <row r="3834" spans="79:79" x14ac:dyDescent="0.2">
      <c r="CA3834"/>
    </row>
    <row r="3835" spans="79:79" x14ac:dyDescent="0.2">
      <c r="CA3835"/>
    </row>
    <row r="3836" spans="79:79" x14ac:dyDescent="0.2">
      <c r="CA3836"/>
    </row>
    <row r="3837" spans="79:79" x14ac:dyDescent="0.2">
      <c r="CA3837"/>
    </row>
    <row r="3838" spans="79:79" x14ac:dyDescent="0.2">
      <c r="CA3838"/>
    </row>
    <row r="3839" spans="79:79" x14ac:dyDescent="0.2">
      <c r="CA3839"/>
    </row>
    <row r="3840" spans="79:79" x14ac:dyDescent="0.2">
      <c r="CA3840"/>
    </row>
    <row r="3841" spans="79:79" x14ac:dyDescent="0.2">
      <c r="CA3841"/>
    </row>
    <row r="3842" spans="79:79" x14ac:dyDescent="0.2">
      <c r="CA3842"/>
    </row>
    <row r="3843" spans="79:79" x14ac:dyDescent="0.2">
      <c r="CA3843"/>
    </row>
    <row r="3844" spans="79:79" x14ac:dyDescent="0.2">
      <c r="CA3844"/>
    </row>
    <row r="3845" spans="79:79" x14ac:dyDescent="0.2">
      <c r="CA3845"/>
    </row>
    <row r="3846" spans="79:79" x14ac:dyDescent="0.2">
      <c r="CA3846"/>
    </row>
    <row r="3847" spans="79:79" x14ac:dyDescent="0.2">
      <c r="CA3847"/>
    </row>
    <row r="3848" spans="79:79" x14ac:dyDescent="0.2">
      <c r="CA3848"/>
    </row>
    <row r="3849" spans="79:79" x14ac:dyDescent="0.2">
      <c r="CA3849"/>
    </row>
    <row r="3850" spans="79:79" x14ac:dyDescent="0.2">
      <c r="CA3850"/>
    </row>
    <row r="3851" spans="79:79" x14ac:dyDescent="0.2">
      <c r="CA3851"/>
    </row>
    <row r="3852" spans="79:79" x14ac:dyDescent="0.2">
      <c r="CA3852"/>
    </row>
    <row r="3853" spans="79:79" x14ac:dyDescent="0.2">
      <c r="CA3853"/>
    </row>
    <row r="3854" spans="79:79" x14ac:dyDescent="0.2">
      <c r="CA3854"/>
    </row>
    <row r="3855" spans="79:79" x14ac:dyDescent="0.2">
      <c r="CA3855"/>
    </row>
    <row r="3856" spans="79:79" x14ac:dyDescent="0.2">
      <c r="CA3856"/>
    </row>
    <row r="3857" spans="79:79" x14ac:dyDescent="0.2">
      <c r="CA3857"/>
    </row>
    <row r="3858" spans="79:79" x14ac:dyDescent="0.2">
      <c r="CA3858"/>
    </row>
    <row r="3859" spans="79:79" x14ac:dyDescent="0.2">
      <c r="CA3859"/>
    </row>
    <row r="3860" spans="79:79" x14ac:dyDescent="0.2">
      <c r="CA3860"/>
    </row>
    <row r="3861" spans="79:79" x14ac:dyDescent="0.2">
      <c r="CA3861"/>
    </row>
    <row r="3862" spans="79:79" x14ac:dyDescent="0.2">
      <c r="CA3862"/>
    </row>
    <row r="3863" spans="79:79" x14ac:dyDescent="0.2">
      <c r="CA3863"/>
    </row>
    <row r="3864" spans="79:79" x14ac:dyDescent="0.2">
      <c r="CA3864"/>
    </row>
    <row r="3865" spans="79:79" x14ac:dyDescent="0.2">
      <c r="CA3865"/>
    </row>
    <row r="3866" spans="79:79" x14ac:dyDescent="0.2">
      <c r="CA3866"/>
    </row>
    <row r="3867" spans="79:79" x14ac:dyDescent="0.2">
      <c r="CA3867"/>
    </row>
    <row r="3868" spans="79:79" x14ac:dyDescent="0.2">
      <c r="CA3868"/>
    </row>
    <row r="3869" spans="79:79" x14ac:dyDescent="0.2">
      <c r="CA3869"/>
    </row>
    <row r="3870" spans="79:79" x14ac:dyDescent="0.2">
      <c r="CA3870"/>
    </row>
    <row r="3871" spans="79:79" x14ac:dyDescent="0.2">
      <c r="CA3871"/>
    </row>
    <row r="3872" spans="79:79" x14ac:dyDescent="0.2">
      <c r="CA3872"/>
    </row>
    <row r="3873" spans="79:79" x14ac:dyDescent="0.2">
      <c r="CA3873"/>
    </row>
    <row r="3874" spans="79:79" x14ac:dyDescent="0.2">
      <c r="CA3874"/>
    </row>
    <row r="3875" spans="79:79" x14ac:dyDescent="0.2">
      <c r="CA3875"/>
    </row>
    <row r="3876" spans="79:79" x14ac:dyDescent="0.2">
      <c r="CA3876"/>
    </row>
    <row r="3877" spans="79:79" x14ac:dyDescent="0.2">
      <c r="CA3877"/>
    </row>
    <row r="3878" spans="79:79" x14ac:dyDescent="0.2">
      <c r="CA3878"/>
    </row>
    <row r="3879" spans="79:79" x14ac:dyDescent="0.2">
      <c r="CA3879"/>
    </row>
    <row r="3880" spans="79:79" x14ac:dyDescent="0.2">
      <c r="CA3880"/>
    </row>
    <row r="3881" spans="79:79" x14ac:dyDescent="0.2">
      <c r="CA3881"/>
    </row>
    <row r="3882" spans="79:79" x14ac:dyDescent="0.2">
      <c r="CA3882"/>
    </row>
    <row r="3883" spans="79:79" x14ac:dyDescent="0.2">
      <c r="CA3883"/>
    </row>
    <row r="3884" spans="79:79" x14ac:dyDescent="0.2">
      <c r="CA3884"/>
    </row>
    <row r="3885" spans="79:79" x14ac:dyDescent="0.2">
      <c r="CA3885"/>
    </row>
    <row r="3886" spans="79:79" x14ac:dyDescent="0.2">
      <c r="CA3886"/>
    </row>
    <row r="3887" spans="79:79" x14ac:dyDescent="0.2">
      <c r="CA3887"/>
    </row>
    <row r="3888" spans="79:79" x14ac:dyDescent="0.2">
      <c r="CA3888"/>
    </row>
    <row r="3889" spans="79:79" x14ac:dyDescent="0.2">
      <c r="CA3889"/>
    </row>
    <row r="3890" spans="79:79" x14ac:dyDescent="0.2">
      <c r="CA3890"/>
    </row>
    <row r="3891" spans="79:79" x14ac:dyDescent="0.2">
      <c r="CA3891"/>
    </row>
    <row r="3892" spans="79:79" x14ac:dyDescent="0.2">
      <c r="CA3892"/>
    </row>
    <row r="3893" spans="79:79" x14ac:dyDescent="0.2">
      <c r="CA3893"/>
    </row>
    <row r="3894" spans="79:79" x14ac:dyDescent="0.2">
      <c r="CA3894"/>
    </row>
    <row r="3895" spans="79:79" x14ac:dyDescent="0.2">
      <c r="CA3895"/>
    </row>
    <row r="3896" spans="79:79" x14ac:dyDescent="0.2">
      <c r="CA3896"/>
    </row>
    <row r="3897" spans="79:79" x14ac:dyDescent="0.2">
      <c r="CA3897"/>
    </row>
    <row r="3898" spans="79:79" x14ac:dyDescent="0.2">
      <c r="CA3898"/>
    </row>
    <row r="3899" spans="79:79" x14ac:dyDescent="0.2">
      <c r="CA3899"/>
    </row>
    <row r="3900" spans="79:79" x14ac:dyDescent="0.2">
      <c r="CA3900"/>
    </row>
    <row r="3901" spans="79:79" x14ac:dyDescent="0.2">
      <c r="CA3901"/>
    </row>
    <row r="3902" spans="79:79" x14ac:dyDescent="0.2">
      <c r="CA3902"/>
    </row>
    <row r="3903" spans="79:79" x14ac:dyDescent="0.2">
      <c r="CA3903"/>
    </row>
    <row r="3904" spans="79:79" x14ac:dyDescent="0.2">
      <c r="CA3904"/>
    </row>
    <row r="3905" spans="79:79" x14ac:dyDescent="0.2">
      <c r="CA3905"/>
    </row>
    <row r="3906" spans="79:79" x14ac:dyDescent="0.2">
      <c r="CA3906"/>
    </row>
    <row r="3907" spans="79:79" x14ac:dyDescent="0.2">
      <c r="CA3907"/>
    </row>
    <row r="3908" spans="79:79" x14ac:dyDescent="0.2">
      <c r="CA3908"/>
    </row>
    <row r="3909" spans="79:79" x14ac:dyDescent="0.2">
      <c r="CA3909"/>
    </row>
    <row r="3910" spans="79:79" x14ac:dyDescent="0.2">
      <c r="CA3910"/>
    </row>
    <row r="3911" spans="79:79" x14ac:dyDescent="0.2">
      <c r="CA3911"/>
    </row>
    <row r="3912" spans="79:79" x14ac:dyDescent="0.2">
      <c r="CA3912"/>
    </row>
    <row r="3913" spans="79:79" x14ac:dyDescent="0.2">
      <c r="CA3913"/>
    </row>
    <row r="3914" spans="79:79" x14ac:dyDescent="0.2">
      <c r="CA3914"/>
    </row>
    <row r="3915" spans="79:79" x14ac:dyDescent="0.2">
      <c r="CA3915"/>
    </row>
    <row r="3916" spans="79:79" x14ac:dyDescent="0.2">
      <c r="CA3916"/>
    </row>
    <row r="3917" spans="79:79" x14ac:dyDescent="0.2">
      <c r="CA3917"/>
    </row>
    <row r="3918" spans="79:79" x14ac:dyDescent="0.2">
      <c r="CA3918"/>
    </row>
    <row r="3919" spans="79:79" x14ac:dyDescent="0.2">
      <c r="CA3919"/>
    </row>
    <row r="3920" spans="79:79" x14ac:dyDescent="0.2">
      <c r="CA3920"/>
    </row>
    <row r="3921" spans="79:79" x14ac:dyDescent="0.2">
      <c r="CA3921"/>
    </row>
    <row r="3922" spans="79:79" x14ac:dyDescent="0.2">
      <c r="CA3922"/>
    </row>
    <row r="3923" spans="79:79" x14ac:dyDescent="0.2">
      <c r="CA3923"/>
    </row>
    <row r="3924" spans="79:79" x14ac:dyDescent="0.2">
      <c r="CA3924"/>
    </row>
    <row r="3925" spans="79:79" x14ac:dyDescent="0.2">
      <c r="CA3925"/>
    </row>
    <row r="3926" spans="79:79" x14ac:dyDescent="0.2">
      <c r="CA3926"/>
    </row>
    <row r="3927" spans="79:79" x14ac:dyDescent="0.2">
      <c r="CA3927"/>
    </row>
    <row r="3928" spans="79:79" x14ac:dyDescent="0.2">
      <c r="CA3928"/>
    </row>
    <row r="3929" spans="79:79" x14ac:dyDescent="0.2">
      <c r="CA3929"/>
    </row>
    <row r="3930" spans="79:79" x14ac:dyDescent="0.2">
      <c r="CA3930"/>
    </row>
    <row r="3931" spans="79:79" x14ac:dyDescent="0.2">
      <c r="CA3931"/>
    </row>
    <row r="3932" spans="79:79" x14ac:dyDescent="0.2">
      <c r="CA3932"/>
    </row>
    <row r="3933" spans="79:79" x14ac:dyDescent="0.2">
      <c r="CA3933"/>
    </row>
    <row r="3934" spans="79:79" x14ac:dyDescent="0.2">
      <c r="CA3934"/>
    </row>
    <row r="3935" spans="79:79" x14ac:dyDescent="0.2">
      <c r="CA3935"/>
    </row>
    <row r="3936" spans="79:79" x14ac:dyDescent="0.2">
      <c r="CA3936"/>
    </row>
    <row r="3937" spans="79:79" x14ac:dyDescent="0.2">
      <c r="CA3937"/>
    </row>
    <row r="3938" spans="79:79" x14ac:dyDescent="0.2">
      <c r="CA3938"/>
    </row>
    <row r="3939" spans="79:79" x14ac:dyDescent="0.2">
      <c r="CA3939"/>
    </row>
    <row r="3940" spans="79:79" x14ac:dyDescent="0.2">
      <c r="CA3940"/>
    </row>
    <row r="3941" spans="79:79" x14ac:dyDescent="0.2">
      <c r="CA3941"/>
    </row>
    <row r="3942" spans="79:79" x14ac:dyDescent="0.2">
      <c r="CA3942"/>
    </row>
    <row r="3943" spans="79:79" x14ac:dyDescent="0.2">
      <c r="CA3943"/>
    </row>
    <row r="3944" spans="79:79" x14ac:dyDescent="0.2">
      <c r="CA3944"/>
    </row>
    <row r="3945" spans="79:79" x14ac:dyDescent="0.2">
      <c r="CA3945"/>
    </row>
    <row r="3946" spans="79:79" x14ac:dyDescent="0.2">
      <c r="CA3946"/>
    </row>
    <row r="3947" spans="79:79" x14ac:dyDescent="0.2">
      <c r="CA3947"/>
    </row>
    <row r="3948" spans="79:79" x14ac:dyDescent="0.2">
      <c r="CA3948"/>
    </row>
    <row r="3949" spans="79:79" x14ac:dyDescent="0.2">
      <c r="CA3949"/>
    </row>
    <row r="3950" spans="79:79" x14ac:dyDescent="0.2">
      <c r="CA3950"/>
    </row>
    <row r="3951" spans="79:79" x14ac:dyDescent="0.2">
      <c r="CA3951"/>
    </row>
    <row r="3952" spans="79:79" x14ac:dyDescent="0.2">
      <c r="CA3952"/>
    </row>
    <row r="3953" spans="79:79" x14ac:dyDescent="0.2">
      <c r="CA3953"/>
    </row>
    <row r="3954" spans="79:79" x14ac:dyDescent="0.2">
      <c r="CA3954"/>
    </row>
    <row r="3955" spans="79:79" x14ac:dyDescent="0.2">
      <c r="CA3955"/>
    </row>
    <row r="3956" spans="79:79" x14ac:dyDescent="0.2">
      <c r="CA3956"/>
    </row>
    <row r="3957" spans="79:79" x14ac:dyDescent="0.2">
      <c r="CA3957"/>
    </row>
    <row r="3958" spans="79:79" x14ac:dyDescent="0.2">
      <c r="CA3958"/>
    </row>
    <row r="3959" spans="79:79" x14ac:dyDescent="0.2">
      <c r="CA3959"/>
    </row>
    <row r="3960" spans="79:79" x14ac:dyDescent="0.2">
      <c r="CA3960"/>
    </row>
    <row r="3961" spans="79:79" x14ac:dyDescent="0.2">
      <c r="CA3961"/>
    </row>
    <row r="3962" spans="79:79" x14ac:dyDescent="0.2">
      <c r="CA3962"/>
    </row>
    <row r="3963" spans="79:79" x14ac:dyDescent="0.2">
      <c r="CA3963"/>
    </row>
    <row r="3964" spans="79:79" x14ac:dyDescent="0.2">
      <c r="CA3964"/>
    </row>
    <row r="3965" spans="79:79" x14ac:dyDescent="0.2">
      <c r="CA3965"/>
    </row>
    <row r="3966" spans="79:79" x14ac:dyDescent="0.2">
      <c r="CA3966"/>
    </row>
    <row r="3967" spans="79:79" x14ac:dyDescent="0.2">
      <c r="CA3967"/>
    </row>
    <row r="3968" spans="79:79" x14ac:dyDescent="0.2">
      <c r="CA3968"/>
    </row>
    <row r="3969" spans="79:79" x14ac:dyDescent="0.2">
      <c r="CA3969"/>
    </row>
    <row r="3970" spans="79:79" x14ac:dyDescent="0.2">
      <c r="CA3970"/>
    </row>
    <row r="3971" spans="79:79" x14ac:dyDescent="0.2">
      <c r="CA3971"/>
    </row>
    <row r="3972" spans="79:79" x14ac:dyDescent="0.2">
      <c r="CA3972"/>
    </row>
    <row r="3973" spans="79:79" x14ac:dyDescent="0.2">
      <c r="CA3973"/>
    </row>
    <row r="3974" spans="79:79" x14ac:dyDescent="0.2">
      <c r="CA3974"/>
    </row>
    <row r="3975" spans="79:79" x14ac:dyDescent="0.2">
      <c r="CA3975"/>
    </row>
    <row r="3976" spans="79:79" x14ac:dyDescent="0.2">
      <c r="CA3976"/>
    </row>
    <row r="3977" spans="79:79" x14ac:dyDescent="0.2">
      <c r="CA3977"/>
    </row>
    <row r="3978" spans="79:79" x14ac:dyDescent="0.2">
      <c r="CA3978"/>
    </row>
    <row r="3979" spans="79:79" x14ac:dyDescent="0.2">
      <c r="CA3979"/>
    </row>
    <row r="3980" spans="79:79" x14ac:dyDescent="0.2">
      <c r="CA3980"/>
    </row>
    <row r="3981" spans="79:79" x14ac:dyDescent="0.2">
      <c r="CA3981"/>
    </row>
    <row r="3982" spans="79:79" x14ac:dyDescent="0.2">
      <c r="CA3982"/>
    </row>
    <row r="3983" spans="79:79" x14ac:dyDescent="0.2">
      <c r="CA3983"/>
    </row>
    <row r="3984" spans="79:79" x14ac:dyDescent="0.2">
      <c r="CA3984"/>
    </row>
    <row r="3985" spans="79:79" x14ac:dyDescent="0.2">
      <c r="CA3985"/>
    </row>
    <row r="3986" spans="79:79" x14ac:dyDescent="0.2">
      <c r="CA3986"/>
    </row>
    <row r="3987" spans="79:79" x14ac:dyDescent="0.2">
      <c r="CA3987"/>
    </row>
    <row r="3988" spans="79:79" x14ac:dyDescent="0.2">
      <c r="CA3988"/>
    </row>
    <row r="3989" spans="79:79" x14ac:dyDescent="0.2">
      <c r="CA3989"/>
    </row>
    <row r="3990" spans="79:79" x14ac:dyDescent="0.2">
      <c r="CA3990"/>
    </row>
    <row r="3991" spans="79:79" x14ac:dyDescent="0.2">
      <c r="CA3991"/>
    </row>
    <row r="3992" spans="79:79" x14ac:dyDescent="0.2">
      <c r="CA3992"/>
    </row>
    <row r="3993" spans="79:79" x14ac:dyDescent="0.2">
      <c r="CA3993"/>
    </row>
    <row r="3994" spans="79:79" x14ac:dyDescent="0.2">
      <c r="CA3994"/>
    </row>
    <row r="3995" spans="79:79" x14ac:dyDescent="0.2">
      <c r="CA3995"/>
    </row>
    <row r="3996" spans="79:79" x14ac:dyDescent="0.2">
      <c r="CA3996"/>
    </row>
    <row r="3997" spans="79:79" x14ac:dyDescent="0.2">
      <c r="CA3997"/>
    </row>
    <row r="3998" spans="79:79" x14ac:dyDescent="0.2">
      <c r="CA3998"/>
    </row>
    <row r="3999" spans="79:79" x14ac:dyDescent="0.2">
      <c r="CA3999"/>
    </row>
    <row r="4000" spans="79:79" x14ac:dyDescent="0.2">
      <c r="CA4000"/>
    </row>
    <row r="4001" spans="79:79" x14ac:dyDescent="0.2">
      <c r="CA4001"/>
    </row>
    <row r="4002" spans="79:79" x14ac:dyDescent="0.2">
      <c r="CA4002"/>
    </row>
    <row r="4003" spans="79:79" x14ac:dyDescent="0.2">
      <c r="CA4003"/>
    </row>
    <row r="4004" spans="79:79" x14ac:dyDescent="0.2">
      <c r="CA4004"/>
    </row>
    <row r="4005" spans="79:79" x14ac:dyDescent="0.2">
      <c r="CA4005"/>
    </row>
    <row r="4006" spans="79:79" x14ac:dyDescent="0.2">
      <c r="CA4006"/>
    </row>
    <row r="4007" spans="79:79" x14ac:dyDescent="0.2">
      <c r="CA4007"/>
    </row>
    <row r="4008" spans="79:79" x14ac:dyDescent="0.2">
      <c r="CA4008"/>
    </row>
    <row r="4009" spans="79:79" x14ac:dyDescent="0.2">
      <c r="CA4009"/>
    </row>
    <row r="4010" spans="79:79" x14ac:dyDescent="0.2">
      <c r="CA4010"/>
    </row>
    <row r="4011" spans="79:79" x14ac:dyDescent="0.2">
      <c r="CA4011"/>
    </row>
    <row r="4012" spans="79:79" x14ac:dyDescent="0.2">
      <c r="CA4012"/>
    </row>
    <row r="4013" spans="79:79" x14ac:dyDescent="0.2">
      <c r="CA4013"/>
    </row>
    <row r="4014" spans="79:79" x14ac:dyDescent="0.2">
      <c r="CA4014"/>
    </row>
    <row r="4015" spans="79:79" x14ac:dyDescent="0.2">
      <c r="CA4015"/>
    </row>
    <row r="4016" spans="79:79" x14ac:dyDescent="0.2">
      <c r="CA4016"/>
    </row>
    <row r="4017" spans="79:79" x14ac:dyDescent="0.2">
      <c r="CA4017"/>
    </row>
    <row r="4018" spans="79:79" x14ac:dyDescent="0.2">
      <c r="CA4018"/>
    </row>
    <row r="4019" spans="79:79" x14ac:dyDescent="0.2">
      <c r="CA4019"/>
    </row>
    <row r="4020" spans="79:79" x14ac:dyDescent="0.2">
      <c r="CA4020"/>
    </row>
    <row r="4021" spans="79:79" x14ac:dyDescent="0.2">
      <c r="CA4021"/>
    </row>
    <row r="4022" spans="79:79" x14ac:dyDescent="0.2">
      <c r="CA4022"/>
    </row>
    <row r="4023" spans="79:79" x14ac:dyDescent="0.2">
      <c r="CA4023"/>
    </row>
    <row r="4024" spans="79:79" x14ac:dyDescent="0.2">
      <c r="CA4024"/>
    </row>
    <row r="4025" spans="79:79" x14ac:dyDescent="0.2">
      <c r="CA4025"/>
    </row>
    <row r="4026" spans="79:79" x14ac:dyDescent="0.2">
      <c r="CA4026"/>
    </row>
    <row r="4027" spans="79:79" x14ac:dyDescent="0.2">
      <c r="CA4027"/>
    </row>
    <row r="4028" spans="79:79" x14ac:dyDescent="0.2">
      <c r="CA4028"/>
    </row>
    <row r="4029" spans="79:79" x14ac:dyDescent="0.2">
      <c r="CA4029"/>
    </row>
    <row r="4030" spans="79:79" x14ac:dyDescent="0.2">
      <c r="CA4030"/>
    </row>
    <row r="4031" spans="79:79" x14ac:dyDescent="0.2">
      <c r="CA4031"/>
    </row>
    <row r="4032" spans="79:79" x14ac:dyDescent="0.2">
      <c r="CA4032"/>
    </row>
    <row r="4033" spans="79:79" x14ac:dyDescent="0.2">
      <c r="CA4033"/>
    </row>
    <row r="4034" spans="79:79" x14ac:dyDescent="0.2">
      <c r="CA4034"/>
    </row>
    <row r="4035" spans="79:79" x14ac:dyDescent="0.2">
      <c r="CA4035"/>
    </row>
    <row r="4036" spans="79:79" x14ac:dyDescent="0.2">
      <c r="CA4036"/>
    </row>
    <row r="4037" spans="79:79" x14ac:dyDescent="0.2">
      <c r="CA4037"/>
    </row>
    <row r="4038" spans="79:79" x14ac:dyDescent="0.2">
      <c r="CA4038"/>
    </row>
    <row r="4039" spans="79:79" x14ac:dyDescent="0.2">
      <c r="CA4039"/>
    </row>
    <row r="4040" spans="79:79" x14ac:dyDescent="0.2">
      <c r="CA4040"/>
    </row>
    <row r="4041" spans="79:79" x14ac:dyDescent="0.2">
      <c r="CA4041"/>
    </row>
    <row r="4042" spans="79:79" x14ac:dyDescent="0.2">
      <c r="CA4042"/>
    </row>
    <row r="4043" spans="79:79" x14ac:dyDescent="0.2">
      <c r="CA4043"/>
    </row>
    <row r="4044" spans="79:79" x14ac:dyDescent="0.2">
      <c r="CA4044"/>
    </row>
    <row r="4045" spans="79:79" x14ac:dyDescent="0.2">
      <c r="CA4045"/>
    </row>
    <row r="4046" spans="79:79" x14ac:dyDescent="0.2">
      <c r="CA4046"/>
    </row>
    <row r="4047" spans="79:79" x14ac:dyDescent="0.2">
      <c r="CA4047"/>
    </row>
    <row r="4048" spans="79:79" x14ac:dyDescent="0.2">
      <c r="CA4048"/>
    </row>
    <row r="4049" spans="79:79" x14ac:dyDescent="0.2">
      <c r="CA4049"/>
    </row>
    <row r="4050" spans="79:79" x14ac:dyDescent="0.2">
      <c r="CA4050"/>
    </row>
    <row r="4051" spans="79:79" x14ac:dyDescent="0.2">
      <c r="CA4051"/>
    </row>
    <row r="4052" spans="79:79" x14ac:dyDescent="0.2">
      <c r="CA4052"/>
    </row>
    <row r="4053" spans="79:79" x14ac:dyDescent="0.2">
      <c r="CA4053"/>
    </row>
    <row r="4054" spans="79:79" x14ac:dyDescent="0.2">
      <c r="CA4054"/>
    </row>
    <row r="4055" spans="79:79" x14ac:dyDescent="0.2">
      <c r="CA4055"/>
    </row>
    <row r="4056" spans="79:79" x14ac:dyDescent="0.2">
      <c r="CA4056"/>
    </row>
    <row r="4057" spans="79:79" x14ac:dyDescent="0.2">
      <c r="CA4057"/>
    </row>
    <row r="4058" spans="79:79" x14ac:dyDescent="0.2">
      <c r="CA4058"/>
    </row>
    <row r="4059" spans="79:79" x14ac:dyDescent="0.2">
      <c r="CA4059"/>
    </row>
    <row r="4060" spans="79:79" x14ac:dyDescent="0.2">
      <c r="CA4060"/>
    </row>
    <row r="4061" spans="79:79" x14ac:dyDescent="0.2">
      <c r="CA4061"/>
    </row>
    <row r="4062" spans="79:79" x14ac:dyDescent="0.2">
      <c r="CA4062"/>
    </row>
    <row r="4063" spans="79:79" x14ac:dyDescent="0.2">
      <c r="CA4063"/>
    </row>
    <row r="4064" spans="79:79" x14ac:dyDescent="0.2">
      <c r="CA4064"/>
    </row>
    <row r="4065" spans="79:79" x14ac:dyDescent="0.2">
      <c r="CA4065"/>
    </row>
    <row r="4066" spans="79:79" x14ac:dyDescent="0.2">
      <c r="CA4066"/>
    </row>
    <row r="4067" spans="79:79" x14ac:dyDescent="0.2">
      <c r="CA4067"/>
    </row>
    <row r="4068" spans="79:79" x14ac:dyDescent="0.2">
      <c r="CA4068"/>
    </row>
    <row r="4069" spans="79:79" x14ac:dyDescent="0.2">
      <c r="CA4069"/>
    </row>
    <row r="4070" spans="79:79" x14ac:dyDescent="0.2">
      <c r="CA4070"/>
    </row>
    <row r="4071" spans="79:79" x14ac:dyDescent="0.2">
      <c r="CA4071"/>
    </row>
    <row r="4072" spans="79:79" x14ac:dyDescent="0.2">
      <c r="CA4072"/>
    </row>
    <row r="4073" spans="79:79" x14ac:dyDescent="0.2">
      <c r="CA4073"/>
    </row>
    <row r="4074" spans="79:79" x14ac:dyDescent="0.2">
      <c r="CA4074"/>
    </row>
    <row r="4075" spans="79:79" x14ac:dyDescent="0.2">
      <c r="CA4075"/>
    </row>
    <row r="4076" spans="79:79" x14ac:dyDescent="0.2">
      <c r="CA4076"/>
    </row>
    <row r="4077" spans="79:79" x14ac:dyDescent="0.2">
      <c r="CA4077"/>
    </row>
    <row r="4078" spans="79:79" x14ac:dyDescent="0.2">
      <c r="CA4078"/>
    </row>
    <row r="4079" spans="79:79" x14ac:dyDescent="0.2">
      <c r="CA4079"/>
    </row>
    <row r="4080" spans="79:79" x14ac:dyDescent="0.2">
      <c r="CA4080"/>
    </row>
    <row r="4081" spans="79:79" x14ac:dyDescent="0.2">
      <c r="CA4081"/>
    </row>
    <row r="4082" spans="79:79" x14ac:dyDescent="0.2">
      <c r="CA4082"/>
    </row>
    <row r="4083" spans="79:79" x14ac:dyDescent="0.2">
      <c r="CA4083"/>
    </row>
    <row r="4084" spans="79:79" x14ac:dyDescent="0.2">
      <c r="CA4084"/>
    </row>
    <row r="4085" spans="79:79" x14ac:dyDescent="0.2">
      <c r="CA4085"/>
    </row>
    <row r="4086" spans="79:79" x14ac:dyDescent="0.2">
      <c r="CA4086"/>
    </row>
    <row r="4087" spans="79:79" x14ac:dyDescent="0.2">
      <c r="CA4087"/>
    </row>
    <row r="4088" spans="79:79" x14ac:dyDescent="0.2">
      <c r="CA4088"/>
    </row>
    <row r="4089" spans="79:79" x14ac:dyDescent="0.2">
      <c r="CA4089"/>
    </row>
    <row r="4090" spans="79:79" x14ac:dyDescent="0.2">
      <c r="CA4090"/>
    </row>
    <row r="4091" spans="79:79" x14ac:dyDescent="0.2">
      <c r="CA4091"/>
    </row>
    <row r="4092" spans="79:79" x14ac:dyDescent="0.2">
      <c r="CA4092"/>
    </row>
    <row r="4093" spans="79:79" x14ac:dyDescent="0.2">
      <c r="CA4093"/>
    </row>
    <row r="4094" spans="79:79" x14ac:dyDescent="0.2">
      <c r="CA4094"/>
    </row>
    <row r="4095" spans="79:79" x14ac:dyDescent="0.2">
      <c r="CA4095"/>
    </row>
    <row r="4096" spans="79:79" x14ac:dyDescent="0.2">
      <c r="CA4096"/>
    </row>
    <row r="4097" spans="79:79" x14ac:dyDescent="0.2">
      <c r="CA4097"/>
    </row>
    <row r="4098" spans="79:79" x14ac:dyDescent="0.2">
      <c r="CA4098"/>
    </row>
    <row r="4099" spans="79:79" x14ac:dyDescent="0.2">
      <c r="CA4099"/>
    </row>
    <row r="4100" spans="79:79" x14ac:dyDescent="0.2">
      <c r="CA4100"/>
    </row>
    <row r="4101" spans="79:79" x14ac:dyDescent="0.2">
      <c r="CA4101"/>
    </row>
    <row r="4102" spans="79:79" x14ac:dyDescent="0.2">
      <c r="CA4102"/>
    </row>
    <row r="4103" spans="79:79" x14ac:dyDescent="0.2">
      <c r="CA4103"/>
    </row>
    <row r="4104" spans="79:79" x14ac:dyDescent="0.2">
      <c r="CA4104"/>
    </row>
    <row r="4105" spans="79:79" x14ac:dyDescent="0.2">
      <c r="CA4105"/>
    </row>
    <row r="4106" spans="79:79" x14ac:dyDescent="0.2">
      <c r="CA4106"/>
    </row>
    <row r="4107" spans="79:79" x14ac:dyDescent="0.2">
      <c r="CA4107"/>
    </row>
    <row r="4108" spans="79:79" x14ac:dyDescent="0.2">
      <c r="CA4108"/>
    </row>
    <row r="4109" spans="79:79" x14ac:dyDescent="0.2">
      <c r="CA4109"/>
    </row>
    <row r="4110" spans="79:79" x14ac:dyDescent="0.2">
      <c r="CA4110"/>
    </row>
    <row r="4111" spans="79:79" x14ac:dyDescent="0.2">
      <c r="CA4111"/>
    </row>
    <row r="4112" spans="79:79" x14ac:dyDescent="0.2">
      <c r="CA4112"/>
    </row>
    <row r="4113" spans="79:79" x14ac:dyDescent="0.2">
      <c r="CA4113"/>
    </row>
    <row r="4114" spans="79:79" x14ac:dyDescent="0.2">
      <c r="CA4114"/>
    </row>
    <row r="4115" spans="79:79" x14ac:dyDescent="0.2">
      <c r="CA4115"/>
    </row>
    <row r="4116" spans="79:79" x14ac:dyDescent="0.2">
      <c r="CA4116"/>
    </row>
    <row r="4117" spans="79:79" x14ac:dyDescent="0.2">
      <c r="CA4117"/>
    </row>
    <row r="4118" spans="79:79" x14ac:dyDescent="0.2">
      <c r="CA4118"/>
    </row>
    <row r="4119" spans="79:79" x14ac:dyDescent="0.2">
      <c r="CA4119"/>
    </row>
    <row r="4120" spans="79:79" x14ac:dyDescent="0.2">
      <c r="CA4120"/>
    </row>
    <row r="4121" spans="79:79" x14ac:dyDescent="0.2">
      <c r="CA4121"/>
    </row>
    <row r="4122" spans="79:79" x14ac:dyDescent="0.2">
      <c r="CA4122"/>
    </row>
    <row r="4123" spans="79:79" x14ac:dyDescent="0.2">
      <c r="CA4123"/>
    </row>
    <row r="4124" spans="79:79" x14ac:dyDescent="0.2">
      <c r="CA4124"/>
    </row>
    <row r="4125" spans="79:79" x14ac:dyDescent="0.2">
      <c r="CA4125"/>
    </row>
    <row r="4126" spans="79:79" x14ac:dyDescent="0.2">
      <c r="CA4126"/>
    </row>
    <row r="4127" spans="79:79" x14ac:dyDescent="0.2">
      <c r="CA4127"/>
    </row>
    <row r="4128" spans="79:79" x14ac:dyDescent="0.2">
      <c r="CA4128"/>
    </row>
    <row r="4129" spans="79:79" x14ac:dyDescent="0.2">
      <c r="CA4129"/>
    </row>
    <row r="4130" spans="79:79" x14ac:dyDescent="0.2">
      <c r="CA4130"/>
    </row>
    <row r="4131" spans="79:79" x14ac:dyDescent="0.2">
      <c r="CA4131"/>
    </row>
    <row r="4132" spans="79:79" x14ac:dyDescent="0.2">
      <c r="CA4132"/>
    </row>
    <row r="4133" spans="79:79" x14ac:dyDescent="0.2">
      <c r="CA4133"/>
    </row>
    <row r="4134" spans="79:79" x14ac:dyDescent="0.2">
      <c r="CA4134"/>
    </row>
    <row r="4135" spans="79:79" x14ac:dyDescent="0.2">
      <c r="CA4135"/>
    </row>
    <row r="4136" spans="79:79" x14ac:dyDescent="0.2">
      <c r="CA4136"/>
    </row>
    <row r="4137" spans="79:79" x14ac:dyDescent="0.2">
      <c r="CA4137"/>
    </row>
    <row r="4138" spans="79:79" x14ac:dyDescent="0.2">
      <c r="CA4138"/>
    </row>
    <row r="4139" spans="79:79" x14ac:dyDescent="0.2">
      <c r="CA4139"/>
    </row>
    <row r="4140" spans="79:79" x14ac:dyDescent="0.2">
      <c r="CA4140"/>
    </row>
    <row r="4141" spans="79:79" x14ac:dyDescent="0.2">
      <c r="CA4141"/>
    </row>
    <row r="4142" spans="79:79" x14ac:dyDescent="0.2">
      <c r="CA4142"/>
    </row>
    <row r="4143" spans="79:79" x14ac:dyDescent="0.2">
      <c r="CA4143"/>
    </row>
    <row r="4144" spans="79:79" x14ac:dyDescent="0.2">
      <c r="CA4144"/>
    </row>
    <row r="4145" spans="79:79" x14ac:dyDescent="0.2">
      <c r="CA4145"/>
    </row>
    <row r="4146" spans="79:79" x14ac:dyDescent="0.2">
      <c r="CA4146"/>
    </row>
    <row r="4147" spans="79:79" x14ac:dyDescent="0.2">
      <c r="CA4147"/>
    </row>
    <row r="4148" spans="79:79" x14ac:dyDescent="0.2">
      <c r="CA4148"/>
    </row>
    <row r="4149" spans="79:79" x14ac:dyDescent="0.2">
      <c r="CA4149"/>
    </row>
    <row r="4150" spans="79:79" x14ac:dyDescent="0.2">
      <c r="CA4150"/>
    </row>
    <row r="4151" spans="79:79" x14ac:dyDescent="0.2">
      <c r="CA4151"/>
    </row>
    <row r="4152" spans="79:79" x14ac:dyDescent="0.2">
      <c r="CA4152"/>
    </row>
    <row r="4153" spans="79:79" x14ac:dyDescent="0.2">
      <c r="CA4153"/>
    </row>
    <row r="4154" spans="79:79" x14ac:dyDescent="0.2">
      <c r="CA4154"/>
    </row>
    <row r="4155" spans="79:79" x14ac:dyDescent="0.2">
      <c r="CA4155"/>
    </row>
    <row r="4156" spans="79:79" x14ac:dyDescent="0.2">
      <c r="CA4156"/>
    </row>
    <row r="4157" spans="79:79" x14ac:dyDescent="0.2">
      <c r="CA4157"/>
    </row>
    <row r="4158" spans="79:79" x14ac:dyDescent="0.2">
      <c r="CA4158"/>
    </row>
    <row r="4159" spans="79:79" x14ac:dyDescent="0.2">
      <c r="CA4159"/>
    </row>
    <row r="4160" spans="79:79" x14ac:dyDescent="0.2">
      <c r="CA4160"/>
    </row>
    <row r="4161" spans="79:79" x14ac:dyDescent="0.2">
      <c r="CA4161"/>
    </row>
    <row r="4162" spans="79:79" x14ac:dyDescent="0.2">
      <c r="CA4162"/>
    </row>
    <row r="4163" spans="79:79" x14ac:dyDescent="0.2">
      <c r="CA4163"/>
    </row>
    <row r="4164" spans="79:79" x14ac:dyDescent="0.2">
      <c r="CA4164"/>
    </row>
    <row r="4165" spans="79:79" x14ac:dyDescent="0.2">
      <c r="CA4165"/>
    </row>
    <row r="4166" spans="79:79" x14ac:dyDescent="0.2">
      <c r="CA4166"/>
    </row>
    <row r="4167" spans="79:79" x14ac:dyDescent="0.2">
      <c r="CA4167"/>
    </row>
    <row r="4168" spans="79:79" x14ac:dyDescent="0.2">
      <c r="CA4168"/>
    </row>
    <row r="4169" spans="79:79" x14ac:dyDescent="0.2">
      <c r="CA4169"/>
    </row>
    <row r="4170" spans="79:79" x14ac:dyDescent="0.2">
      <c r="CA4170"/>
    </row>
    <row r="4171" spans="79:79" x14ac:dyDescent="0.2">
      <c r="CA4171"/>
    </row>
    <row r="4172" spans="79:79" x14ac:dyDescent="0.2">
      <c r="CA4172"/>
    </row>
    <row r="4173" spans="79:79" x14ac:dyDescent="0.2">
      <c r="CA4173"/>
    </row>
    <row r="4174" spans="79:79" x14ac:dyDescent="0.2">
      <c r="CA4174"/>
    </row>
    <row r="4175" spans="79:79" x14ac:dyDescent="0.2">
      <c r="CA4175"/>
    </row>
    <row r="4176" spans="79:79" x14ac:dyDescent="0.2">
      <c r="CA4176"/>
    </row>
    <row r="4177" spans="79:79" x14ac:dyDescent="0.2">
      <c r="CA4177"/>
    </row>
    <row r="4178" spans="79:79" x14ac:dyDescent="0.2">
      <c r="CA4178"/>
    </row>
    <row r="4179" spans="79:79" x14ac:dyDescent="0.2">
      <c r="CA4179"/>
    </row>
    <row r="4180" spans="79:79" x14ac:dyDescent="0.2">
      <c r="CA4180"/>
    </row>
    <row r="4181" spans="79:79" x14ac:dyDescent="0.2">
      <c r="CA4181"/>
    </row>
    <row r="4182" spans="79:79" x14ac:dyDescent="0.2">
      <c r="CA4182"/>
    </row>
    <row r="4183" spans="79:79" x14ac:dyDescent="0.2">
      <c r="CA4183"/>
    </row>
    <row r="4184" spans="79:79" x14ac:dyDescent="0.2">
      <c r="CA4184"/>
    </row>
    <row r="4185" spans="79:79" x14ac:dyDescent="0.2">
      <c r="CA4185"/>
    </row>
    <row r="4186" spans="79:79" x14ac:dyDescent="0.2">
      <c r="CA4186"/>
    </row>
    <row r="4187" spans="79:79" x14ac:dyDescent="0.2">
      <c r="CA4187"/>
    </row>
    <row r="4188" spans="79:79" x14ac:dyDescent="0.2">
      <c r="CA4188"/>
    </row>
    <row r="4189" spans="79:79" x14ac:dyDescent="0.2">
      <c r="CA4189"/>
    </row>
    <row r="4190" spans="79:79" x14ac:dyDescent="0.2">
      <c r="CA4190"/>
    </row>
    <row r="4191" spans="79:79" x14ac:dyDescent="0.2">
      <c r="CA4191"/>
    </row>
    <row r="4192" spans="79:79" x14ac:dyDescent="0.2">
      <c r="CA4192"/>
    </row>
    <row r="4193" spans="79:79" x14ac:dyDescent="0.2">
      <c r="CA4193"/>
    </row>
    <row r="4194" spans="79:79" x14ac:dyDescent="0.2">
      <c r="CA4194"/>
    </row>
    <row r="4195" spans="79:79" x14ac:dyDescent="0.2">
      <c r="CA4195"/>
    </row>
    <row r="4196" spans="79:79" x14ac:dyDescent="0.2">
      <c r="CA4196"/>
    </row>
    <row r="4197" spans="79:79" x14ac:dyDescent="0.2">
      <c r="CA4197"/>
    </row>
    <row r="4198" spans="79:79" x14ac:dyDescent="0.2">
      <c r="CA4198"/>
    </row>
    <row r="4199" spans="79:79" x14ac:dyDescent="0.2">
      <c r="CA4199"/>
    </row>
    <row r="4200" spans="79:79" x14ac:dyDescent="0.2">
      <c r="CA4200"/>
    </row>
    <row r="4201" spans="79:79" x14ac:dyDescent="0.2">
      <c r="CA4201"/>
    </row>
    <row r="4202" spans="79:79" x14ac:dyDescent="0.2">
      <c r="CA4202"/>
    </row>
    <row r="4203" spans="79:79" x14ac:dyDescent="0.2">
      <c r="CA4203"/>
    </row>
    <row r="4204" spans="79:79" x14ac:dyDescent="0.2">
      <c r="CA4204"/>
    </row>
    <row r="4205" spans="79:79" x14ac:dyDescent="0.2">
      <c r="CA4205"/>
    </row>
    <row r="4206" spans="79:79" x14ac:dyDescent="0.2">
      <c r="CA4206"/>
    </row>
    <row r="4207" spans="79:79" x14ac:dyDescent="0.2">
      <c r="CA4207"/>
    </row>
    <row r="4208" spans="79:79" x14ac:dyDescent="0.2">
      <c r="CA4208"/>
    </row>
    <row r="4209" spans="79:79" x14ac:dyDescent="0.2">
      <c r="CA4209"/>
    </row>
    <row r="4210" spans="79:79" x14ac:dyDescent="0.2">
      <c r="CA4210"/>
    </row>
    <row r="4211" spans="79:79" x14ac:dyDescent="0.2">
      <c r="CA4211"/>
    </row>
    <row r="4212" spans="79:79" x14ac:dyDescent="0.2">
      <c r="CA4212"/>
    </row>
    <row r="4213" spans="79:79" x14ac:dyDescent="0.2">
      <c r="CA4213"/>
    </row>
    <row r="4214" spans="79:79" x14ac:dyDescent="0.2">
      <c r="CA4214"/>
    </row>
    <row r="4215" spans="79:79" x14ac:dyDescent="0.2">
      <c r="CA4215"/>
    </row>
    <row r="4216" spans="79:79" x14ac:dyDescent="0.2">
      <c r="CA4216"/>
    </row>
    <row r="4217" spans="79:79" x14ac:dyDescent="0.2">
      <c r="CA4217"/>
    </row>
    <row r="4218" spans="79:79" x14ac:dyDescent="0.2">
      <c r="CA4218"/>
    </row>
    <row r="4219" spans="79:79" x14ac:dyDescent="0.2">
      <c r="CA4219"/>
    </row>
    <row r="4220" spans="79:79" x14ac:dyDescent="0.2">
      <c r="CA4220"/>
    </row>
    <row r="4221" spans="79:79" x14ac:dyDescent="0.2">
      <c r="CA4221"/>
    </row>
    <row r="4222" spans="79:79" x14ac:dyDescent="0.2">
      <c r="CA4222"/>
    </row>
    <row r="4223" spans="79:79" x14ac:dyDescent="0.2">
      <c r="CA4223"/>
    </row>
    <row r="4224" spans="79:79" x14ac:dyDescent="0.2">
      <c r="CA4224"/>
    </row>
    <row r="4225" spans="79:79" x14ac:dyDescent="0.2">
      <c r="CA4225"/>
    </row>
    <row r="4226" spans="79:79" x14ac:dyDescent="0.2">
      <c r="CA4226"/>
    </row>
    <row r="4227" spans="79:79" x14ac:dyDescent="0.2">
      <c r="CA4227"/>
    </row>
    <row r="4228" spans="79:79" x14ac:dyDescent="0.2">
      <c r="CA4228"/>
    </row>
    <row r="4229" spans="79:79" x14ac:dyDescent="0.2">
      <c r="CA4229"/>
    </row>
    <row r="4230" spans="79:79" x14ac:dyDescent="0.2">
      <c r="CA4230"/>
    </row>
    <row r="4231" spans="79:79" x14ac:dyDescent="0.2">
      <c r="CA4231"/>
    </row>
    <row r="4232" spans="79:79" x14ac:dyDescent="0.2">
      <c r="CA4232"/>
    </row>
    <row r="4233" spans="79:79" x14ac:dyDescent="0.2">
      <c r="CA4233"/>
    </row>
    <row r="4234" spans="79:79" x14ac:dyDescent="0.2">
      <c r="CA4234"/>
    </row>
    <row r="4235" spans="79:79" x14ac:dyDescent="0.2">
      <c r="CA4235"/>
    </row>
    <row r="4236" spans="79:79" x14ac:dyDescent="0.2">
      <c r="CA4236"/>
    </row>
    <row r="4237" spans="79:79" x14ac:dyDescent="0.2">
      <c r="CA4237"/>
    </row>
    <row r="4238" spans="79:79" x14ac:dyDescent="0.2">
      <c r="CA4238"/>
    </row>
    <row r="4239" spans="79:79" x14ac:dyDescent="0.2">
      <c r="CA4239"/>
    </row>
    <row r="4240" spans="79:79" x14ac:dyDescent="0.2">
      <c r="CA4240"/>
    </row>
    <row r="4241" spans="79:79" x14ac:dyDescent="0.2">
      <c r="CA4241"/>
    </row>
    <row r="4242" spans="79:79" x14ac:dyDescent="0.2">
      <c r="CA4242"/>
    </row>
    <row r="4243" spans="79:79" x14ac:dyDescent="0.2">
      <c r="CA4243"/>
    </row>
    <row r="4244" spans="79:79" x14ac:dyDescent="0.2">
      <c r="CA4244"/>
    </row>
    <row r="4245" spans="79:79" x14ac:dyDescent="0.2">
      <c r="CA4245"/>
    </row>
    <row r="4246" spans="79:79" x14ac:dyDescent="0.2">
      <c r="CA4246"/>
    </row>
    <row r="4247" spans="79:79" x14ac:dyDescent="0.2">
      <c r="CA4247"/>
    </row>
    <row r="4248" spans="79:79" x14ac:dyDescent="0.2">
      <c r="CA4248"/>
    </row>
    <row r="4249" spans="79:79" x14ac:dyDescent="0.2">
      <c r="CA4249"/>
    </row>
    <row r="4250" spans="79:79" x14ac:dyDescent="0.2">
      <c r="CA4250"/>
    </row>
    <row r="4251" spans="79:79" x14ac:dyDescent="0.2">
      <c r="CA4251"/>
    </row>
    <row r="4252" spans="79:79" x14ac:dyDescent="0.2">
      <c r="CA4252"/>
    </row>
    <row r="4253" spans="79:79" x14ac:dyDescent="0.2">
      <c r="CA4253"/>
    </row>
    <row r="4254" spans="79:79" x14ac:dyDescent="0.2">
      <c r="CA4254"/>
    </row>
    <row r="4255" spans="79:79" x14ac:dyDescent="0.2">
      <c r="CA4255"/>
    </row>
    <row r="4256" spans="79:79" x14ac:dyDescent="0.2">
      <c r="CA4256"/>
    </row>
    <row r="4257" spans="79:79" x14ac:dyDescent="0.2">
      <c r="CA4257"/>
    </row>
    <row r="4258" spans="79:79" x14ac:dyDescent="0.2">
      <c r="CA4258"/>
    </row>
    <row r="4259" spans="79:79" x14ac:dyDescent="0.2">
      <c r="CA4259"/>
    </row>
    <row r="4260" spans="79:79" x14ac:dyDescent="0.2">
      <c r="CA4260"/>
    </row>
    <row r="4261" spans="79:79" x14ac:dyDescent="0.2">
      <c r="CA4261"/>
    </row>
    <row r="4262" spans="79:79" x14ac:dyDescent="0.2">
      <c r="CA4262"/>
    </row>
    <row r="4263" spans="79:79" x14ac:dyDescent="0.2">
      <c r="CA4263"/>
    </row>
    <row r="4264" spans="79:79" x14ac:dyDescent="0.2">
      <c r="CA4264"/>
    </row>
    <row r="4265" spans="79:79" x14ac:dyDescent="0.2">
      <c r="CA4265"/>
    </row>
    <row r="4266" spans="79:79" x14ac:dyDescent="0.2">
      <c r="CA4266"/>
    </row>
    <row r="4267" spans="79:79" x14ac:dyDescent="0.2">
      <c r="CA4267"/>
    </row>
    <row r="4268" spans="79:79" x14ac:dyDescent="0.2">
      <c r="CA4268"/>
    </row>
    <row r="4269" spans="79:79" x14ac:dyDescent="0.2">
      <c r="CA4269"/>
    </row>
    <row r="4270" spans="79:79" x14ac:dyDescent="0.2">
      <c r="CA4270"/>
    </row>
    <row r="4271" spans="79:79" x14ac:dyDescent="0.2">
      <c r="CA4271"/>
    </row>
    <row r="4272" spans="79:79" x14ac:dyDescent="0.2">
      <c r="CA4272"/>
    </row>
    <row r="4273" spans="79:79" x14ac:dyDescent="0.2">
      <c r="CA4273"/>
    </row>
    <row r="4274" spans="79:79" x14ac:dyDescent="0.2">
      <c r="CA4274"/>
    </row>
    <row r="4275" spans="79:79" x14ac:dyDescent="0.2">
      <c r="CA4275"/>
    </row>
    <row r="4276" spans="79:79" x14ac:dyDescent="0.2">
      <c r="CA4276"/>
    </row>
    <row r="4277" spans="79:79" x14ac:dyDescent="0.2">
      <c r="CA4277"/>
    </row>
    <row r="4278" spans="79:79" x14ac:dyDescent="0.2">
      <c r="CA4278"/>
    </row>
    <row r="4279" spans="79:79" x14ac:dyDescent="0.2">
      <c r="CA4279"/>
    </row>
    <row r="4280" spans="79:79" x14ac:dyDescent="0.2">
      <c r="CA4280"/>
    </row>
    <row r="4281" spans="79:79" x14ac:dyDescent="0.2">
      <c r="CA4281"/>
    </row>
    <row r="4282" spans="79:79" x14ac:dyDescent="0.2">
      <c r="CA4282"/>
    </row>
    <row r="4283" spans="79:79" x14ac:dyDescent="0.2">
      <c r="CA4283"/>
    </row>
    <row r="4284" spans="79:79" x14ac:dyDescent="0.2">
      <c r="CA4284"/>
    </row>
    <row r="4285" spans="79:79" x14ac:dyDescent="0.2">
      <c r="CA4285"/>
    </row>
    <row r="4286" spans="79:79" x14ac:dyDescent="0.2">
      <c r="CA4286"/>
    </row>
    <row r="4287" spans="79:79" x14ac:dyDescent="0.2">
      <c r="CA4287"/>
    </row>
    <row r="4288" spans="79:79" x14ac:dyDescent="0.2">
      <c r="CA4288"/>
    </row>
    <row r="4289" spans="79:79" x14ac:dyDescent="0.2">
      <c r="CA4289"/>
    </row>
    <row r="4290" spans="79:79" x14ac:dyDescent="0.2">
      <c r="CA4290"/>
    </row>
    <row r="4291" spans="79:79" x14ac:dyDescent="0.2">
      <c r="CA4291"/>
    </row>
    <row r="4292" spans="79:79" x14ac:dyDescent="0.2">
      <c r="CA4292"/>
    </row>
    <row r="4293" spans="79:79" x14ac:dyDescent="0.2">
      <c r="CA4293"/>
    </row>
    <row r="4294" spans="79:79" x14ac:dyDescent="0.2">
      <c r="CA4294"/>
    </row>
    <row r="4295" spans="79:79" x14ac:dyDescent="0.2">
      <c r="CA4295"/>
    </row>
    <row r="4296" spans="79:79" x14ac:dyDescent="0.2">
      <c r="CA4296"/>
    </row>
    <row r="4297" spans="79:79" x14ac:dyDescent="0.2">
      <c r="CA4297"/>
    </row>
    <row r="4298" spans="79:79" x14ac:dyDescent="0.2">
      <c r="CA4298"/>
    </row>
    <row r="4299" spans="79:79" x14ac:dyDescent="0.2">
      <c r="CA4299"/>
    </row>
    <row r="4300" spans="79:79" x14ac:dyDescent="0.2">
      <c r="CA4300"/>
    </row>
    <row r="4301" spans="79:79" x14ac:dyDescent="0.2">
      <c r="CA4301"/>
    </row>
    <row r="4302" spans="79:79" x14ac:dyDescent="0.2">
      <c r="CA4302"/>
    </row>
    <row r="4303" spans="79:79" x14ac:dyDescent="0.2">
      <c r="CA4303"/>
    </row>
    <row r="4304" spans="79:79" x14ac:dyDescent="0.2">
      <c r="CA4304"/>
    </row>
    <row r="4305" spans="79:79" x14ac:dyDescent="0.2">
      <c r="CA4305"/>
    </row>
    <row r="4306" spans="79:79" x14ac:dyDescent="0.2">
      <c r="CA4306"/>
    </row>
    <row r="4307" spans="79:79" x14ac:dyDescent="0.2">
      <c r="CA4307"/>
    </row>
    <row r="4308" spans="79:79" x14ac:dyDescent="0.2">
      <c r="CA4308"/>
    </row>
    <row r="4309" spans="79:79" x14ac:dyDescent="0.2">
      <c r="CA4309"/>
    </row>
    <row r="4310" spans="79:79" x14ac:dyDescent="0.2">
      <c r="CA4310"/>
    </row>
    <row r="4311" spans="79:79" x14ac:dyDescent="0.2">
      <c r="CA4311"/>
    </row>
    <row r="4312" spans="79:79" x14ac:dyDescent="0.2">
      <c r="CA4312"/>
    </row>
    <row r="4313" spans="79:79" x14ac:dyDescent="0.2">
      <c r="CA4313"/>
    </row>
    <row r="4314" spans="79:79" x14ac:dyDescent="0.2">
      <c r="CA4314"/>
    </row>
    <row r="4315" spans="79:79" x14ac:dyDescent="0.2">
      <c r="CA4315"/>
    </row>
    <row r="4316" spans="79:79" x14ac:dyDescent="0.2">
      <c r="CA4316"/>
    </row>
    <row r="4317" spans="79:79" x14ac:dyDescent="0.2">
      <c r="CA4317"/>
    </row>
    <row r="4318" spans="79:79" x14ac:dyDescent="0.2">
      <c r="CA4318"/>
    </row>
    <row r="4319" spans="79:79" x14ac:dyDescent="0.2">
      <c r="CA4319"/>
    </row>
    <row r="4320" spans="79:79" x14ac:dyDescent="0.2">
      <c r="CA4320"/>
    </row>
    <row r="4321" spans="79:79" x14ac:dyDescent="0.2">
      <c r="CA4321"/>
    </row>
    <row r="4322" spans="79:79" x14ac:dyDescent="0.2">
      <c r="CA4322"/>
    </row>
    <row r="4323" spans="79:79" x14ac:dyDescent="0.2">
      <c r="CA4323"/>
    </row>
    <row r="4324" spans="79:79" x14ac:dyDescent="0.2">
      <c r="CA4324"/>
    </row>
    <row r="4325" spans="79:79" x14ac:dyDescent="0.2">
      <c r="CA4325"/>
    </row>
    <row r="4326" spans="79:79" x14ac:dyDescent="0.2">
      <c r="CA4326"/>
    </row>
    <row r="4327" spans="79:79" x14ac:dyDescent="0.2">
      <c r="CA4327"/>
    </row>
    <row r="4328" spans="79:79" x14ac:dyDescent="0.2">
      <c r="CA4328"/>
    </row>
    <row r="4329" spans="79:79" x14ac:dyDescent="0.2">
      <c r="CA4329"/>
    </row>
    <row r="4330" spans="79:79" x14ac:dyDescent="0.2">
      <c r="CA4330"/>
    </row>
    <row r="4331" spans="79:79" x14ac:dyDescent="0.2">
      <c r="CA4331"/>
    </row>
    <row r="4332" spans="79:79" x14ac:dyDescent="0.2">
      <c r="CA4332"/>
    </row>
    <row r="4333" spans="79:79" x14ac:dyDescent="0.2">
      <c r="CA4333"/>
    </row>
    <row r="4334" spans="79:79" x14ac:dyDescent="0.2">
      <c r="CA4334"/>
    </row>
    <row r="4335" spans="79:79" x14ac:dyDescent="0.2">
      <c r="CA4335"/>
    </row>
    <row r="4336" spans="79:79" x14ac:dyDescent="0.2">
      <c r="CA4336"/>
    </row>
    <row r="4337" spans="79:79" x14ac:dyDescent="0.2">
      <c r="CA4337"/>
    </row>
    <row r="4338" spans="79:79" x14ac:dyDescent="0.2">
      <c r="CA4338"/>
    </row>
  </sheetData>
  <mergeCells count="4">
    <mergeCell ref="B2:B3"/>
    <mergeCell ref="B13:B14"/>
    <mergeCell ref="A27:B27"/>
    <mergeCell ref="C27:D27"/>
  </mergeCells>
  <phoneticPr fontId="2" type="noConversion"/>
  <pageMargins left="0.75" right="0.75" top="1" bottom="1" header="0.5" footer="0.5"/>
  <pageSetup orientation="portrait" horizontalDpi="0"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F21" sqref="F21"/>
    </sheetView>
  </sheetViews>
  <sheetFormatPr defaultRowHeight="12.75" x14ac:dyDescent="0.2"/>
  <sheetData>
    <row r="1" spans="1:7" x14ac:dyDescent="0.2">
      <c r="A1" s="3" t="s">
        <v>19</v>
      </c>
      <c r="B1" s="3" t="s">
        <v>20</v>
      </c>
      <c r="C1" s="3" t="s">
        <v>5</v>
      </c>
      <c r="D1" s="3" t="s">
        <v>21</v>
      </c>
      <c r="E1" s="3" t="s">
        <v>22</v>
      </c>
      <c r="F1" s="3" t="s">
        <v>23</v>
      </c>
      <c r="G1" s="3" t="s">
        <v>24</v>
      </c>
    </row>
    <row r="2" spans="1:7" x14ac:dyDescent="0.2">
      <c r="A2">
        <v>10461</v>
      </c>
      <c r="B2" s="2" t="s">
        <v>0</v>
      </c>
      <c r="C2">
        <v>8873</v>
      </c>
      <c r="D2" t="s">
        <v>25</v>
      </c>
      <c r="E2" s="4" t="b">
        <v>1</v>
      </c>
      <c r="F2" s="2" t="s">
        <v>111</v>
      </c>
      <c r="G2" s="2" t="s">
        <v>110</v>
      </c>
    </row>
    <row r="3" spans="1:7" x14ac:dyDescent="0.2">
      <c r="A3">
        <v>10462</v>
      </c>
      <c r="B3" s="2" t="s">
        <v>0</v>
      </c>
      <c r="C3">
        <v>8874</v>
      </c>
      <c r="D3" t="s">
        <v>25</v>
      </c>
      <c r="E3" s="4" t="b">
        <v>1</v>
      </c>
      <c r="F3" s="2" t="s">
        <v>111</v>
      </c>
      <c r="G3" s="2" t="s">
        <v>110</v>
      </c>
    </row>
    <row r="4" spans="1:7" x14ac:dyDescent="0.2">
      <c r="A4">
        <v>10463</v>
      </c>
      <c r="B4" s="2" t="s">
        <v>0</v>
      </c>
      <c r="C4">
        <v>8875</v>
      </c>
      <c r="D4" s="30" t="s">
        <v>25</v>
      </c>
      <c r="E4" s="4" t="b">
        <v>1</v>
      </c>
      <c r="F4" s="2" t="s">
        <v>111</v>
      </c>
      <c r="G4" s="2" t="s">
        <v>110</v>
      </c>
    </row>
  </sheetData>
  <phoneticPr fontId="2" type="noConversion"/>
  <pageMargins left="0.75" right="0.75" top="1" bottom="1" header="0.5" footer="0.5"/>
  <pageSetup orientation="portrait" horizontalDpi="0"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edb0043d5c9bf11c8ec915d1d0cada0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123a9b0a3f0174ab90aa363147b30f2"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2019-04-21T16:18:54+00:00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 xsi:nil="true"/>
  </documentManagement>
</p:properties>
</file>

<file path=customXml/itemProps1.xml><?xml version="1.0" encoding="utf-8"?>
<ds:datastoreItem xmlns:ds="http://schemas.openxmlformats.org/officeDocument/2006/customXml" ds:itemID="{65662424-7F73-424A-A6D4-E4D53B330036}"/>
</file>

<file path=customXml/itemProps2.xml><?xml version="1.0" encoding="utf-8"?>
<ds:datastoreItem xmlns:ds="http://schemas.openxmlformats.org/officeDocument/2006/customXml" ds:itemID="{F4E271FE-661A-45DB-928A-AF9082CB7EE8}"/>
</file>

<file path=customXml/itemProps3.xml><?xml version="1.0" encoding="utf-8"?>
<ds:datastoreItem xmlns:ds="http://schemas.openxmlformats.org/officeDocument/2006/customXml" ds:itemID="{9F6FD8E6-9810-4086-8789-AE98CA16A5FD}"/>
</file>

<file path=customXml/itemProps4.xml><?xml version="1.0" encoding="utf-8"?>
<ds:datastoreItem xmlns:ds="http://schemas.openxmlformats.org/officeDocument/2006/customXml" ds:itemID="{1899DC59-D126-4CC6-A2DD-56E3BE22D0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PROFILES</vt:lpstr>
      <vt:lpstr>SPECIES</vt:lpstr>
      <vt:lpstr>KEYWORD_REFERENCE</vt:lpstr>
      <vt:lpstr>Calculations</vt:lpstr>
      <vt:lpstr>Old-Reference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2010-05-12T21:40:20Z</dcterms:created>
  <dcterms:modified xsi:type="dcterms:W3CDTF">2019-04-20T20:48:44Z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