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285" windowWidth="19440" windowHeight="5880" tabRatio="590"/>
  </bookViews>
  <sheets>
    <sheet name="Overview" sheetId="12" r:id="rId1"/>
    <sheet name="Field Descriptions" sheetId="5" r:id="rId2"/>
    <sheet name="Population" sheetId="14" r:id="rId3"/>
    <sheet name="National Throughput" sheetId="3" r:id="rId4"/>
    <sheet name="Emissions Factor" sheetId="15" r:id="rId5"/>
    <sheet name="Emissions" sheetId="7" r:id="rId6"/>
  </sheets>
  <calcPr calcId="145621"/>
</workbook>
</file>

<file path=xl/calcChain.xml><?xml version="1.0" encoding="utf-8"?>
<calcChain xmlns="http://schemas.openxmlformats.org/spreadsheetml/2006/main">
  <c r="B6" i="3" l="1"/>
  <c r="B7" i="3" l="1"/>
  <c r="B11" i="3" s="1"/>
  <c r="B10" i="3"/>
  <c r="B12" i="3" l="1"/>
  <c r="H3" i="7" l="1"/>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788" i="7"/>
  <c r="H789" i="7"/>
  <c r="H790" i="7"/>
  <c r="H791" i="7"/>
  <c r="H792" i="7"/>
  <c r="H793" i="7"/>
  <c r="H794" i="7"/>
  <c r="H795" i="7"/>
  <c r="H796" i="7"/>
  <c r="H797" i="7"/>
  <c r="H798" i="7"/>
  <c r="H799" i="7"/>
  <c r="H800" i="7"/>
  <c r="H801" i="7"/>
  <c r="H802" i="7"/>
  <c r="H803" i="7"/>
  <c r="H804" i="7"/>
  <c r="H805" i="7"/>
  <c r="H806" i="7"/>
  <c r="H807" i="7"/>
  <c r="H808" i="7"/>
  <c r="H809" i="7"/>
  <c r="H810" i="7"/>
  <c r="H811" i="7"/>
  <c r="H812" i="7"/>
  <c r="H813" i="7"/>
  <c r="H814" i="7"/>
  <c r="H815" i="7"/>
  <c r="H816" i="7"/>
  <c r="H817" i="7"/>
  <c r="H818" i="7"/>
  <c r="H819" i="7"/>
  <c r="H820" i="7"/>
  <c r="H821" i="7"/>
  <c r="H822" i="7"/>
  <c r="H823" i="7"/>
  <c r="H824" i="7"/>
  <c r="H825" i="7"/>
  <c r="H826" i="7"/>
  <c r="H827" i="7"/>
  <c r="H828" i="7"/>
  <c r="H829" i="7"/>
  <c r="H830" i="7"/>
  <c r="H831" i="7"/>
  <c r="H832" i="7"/>
  <c r="H833" i="7"/>
  <c r="H834" i="7"/>
  <c r="H835" i="7"/>
  <c r="H836" i="7"/>
  <c r="H837" i="7"/>
  <c r="H838" i="7"/>
  <c r="H839" i="7"/>
  <c r="H840" i="7"/>
  <c r="H841" i="7"/>
  <c r="H842" i="7"/>
  <c r="H843" i="7"/>
  <c r="H844" i="7"/>
  <c r="H845" i="7"/>
  <c r="H846" i="7"/>
  <c r="H847" i="7"/>
  <c r="H848" i="7"/>
  <c r="H849" i="7"/>
  <c r="H850" i="7"/>
  <c r="H851" i="7"/>
  <c r="H852" i="7"/>
  <c r="H853" i="7"/>
  <c r="H854" i="7"/>
  <c r="H855" i="7"/>
  <c r="H856" i="7"/>
  <c r="H857" i="7"/>
  <c r="H858" i="7"/>
  <c r="H859" i="7"/>
  <c r="H860" i="7"/>
  <c r="H861" i="7"/>
  <c r="H862" i="7"/>
  <c r="H863" i="7"/>
  <c r="H864" i="7"/>
  <c r="H865" i="7"/>
  <c r="H866" i="7"/>
  <c r="H867" i="7"/>
  <c r="H868" i="7"/>
  <c r="H869" i="7"/>
  <c r="H870" i="7"/>
  <c r="H871" i="7"/>
  <c r="H872" i="7"/>
  <c r="H873" i="7"/>
  <c r="H874" i="7"/>
  <c r="H875" i="7"/>
  <c r="H876" i="7"/>
  <c r="H877" i="7"/>
  <c r="H878" i="7"/>
  <c r="H879" i="7"/>
  <c r="H880" i="7"/>
  <c r="H881" i="7"/>
  <c r="H882" i="7"/>
  <c r="H883" i="7"/>
  <c r="H884" i="7"/>
  <c r="H885" i="7"/>
  <c r="H886" i="7"/>
  <c r="H887" i="7"/>
  <c r="H888" i="7"/>
  <c r="H889" i="7"/>
  <c r="H890" i="7"/>
  <c r="H891" i="7"/>
  <c r="H892" i="7"/>
  <c r="H893" i="7"/>
  <c r="H894" i="7"/>
  <c r="H895" i="7"/>
  <c r="H896" i="7"/>
  <c r="H897" i="7"/>
  <c r="H898" i="7"/>
  <c r="H899" i="7"/>
  <c r="H900" i="7"/>
  <c r="H901" i="7"/>
  <c r="H902" i="7"/>
  <c r="H903" i="7"/>
  <c r="H904" i="7"/>
  <c r="H905" i="7"/>
  <c r="H906" i="7"/>
  <c r="H907" i="7"/>
  <c r="H908" i="7"/>
  <c r="H909" i="7"/>
  <c r="H910" i="7"/>
  <c r="H911" i="7"/>
  <c r="H912" i="7"/>
  <c r="H913" i="7"/>
  <c r="H914" i="7"/>
  <c r="H915" i="7"/>
  <c r="H916" i="7"/>
  <c r="H917" i="7"/>
  <c r="H918" i="7"/>
  <c r="H919" i="7"/>
  <c r="H920" i="7"/>
  <c r="H921" i="7"/>
  <c r="H922" i="7"/>
  <c r="H923" i="7"/>
  <c r="H924" i="7"/>
  <c r="H925" i="7"/>
  <c r="H926" i="7"/>
  <c r="H927" i="7"/>
  <c r="H928" i="7"/>
  <c r="H929" i="7"/>
  <c r="H930" i="7"/>
  <c r="H931" i="7"/>
  <c r="H932" i="7"/>
  <c r="H933" i="7"/>
  <c r="H934" i="7"/>
  <c r="H935" i="7"/>
  <c r="H936" i="7"/>
  <c r="H937" i="7"/>
  <c r="H938" i="7"/>
  <c r="H939" i="7"/>
  <c r="H940" i="7"/>
  <c r="H941" i="7"/>
  <c r="H942" i="7"/>
  <c r="H943" i="7"/>
  <c r="H944" i="7"/>
  <c r="H945" i="7"/>
  <c r="H946" i="7"/>
  <c r="H947" i="7"/>
  <c r="H948" i="7"/>
  <c r="H949" i="7"/>
  <c r="H950" i="7"/>
  <c r="H951" i="7"/>
  <c r="H952" i="7"/>
  <c r="H953" i="7"/>
  <c r="H954" i="7"/>
  <c r="H955" i="7"/>
  <c r="H956" i="7"/>
  <c r="H957" i="7"/>
  <c r="H958" i="7"/>
  <c r="H959" i="7"/>
  <c r="H960" i="7"/>
  <c r="H961" i="7"/>
  <c r="H962" i="7"/>
  <c r="H963" i="7"/>
  <c r="H964" i="7"/>
  <c r="H965" i="7"/>
  <c r="H966" i="7"/>
  <c r="H967" i="7"/>
  <c r="H968" i="7"/>
  <c r="H969" i="7"/>
  <c r="H970" i="7"/>
  <c r="H971" i="7"/>
  <c r="H972" i="7"/>
  <c r="H973" i="7"/>
  <c r="H974" i="7"/>
  <c r="H975" i="7"/>
  <c r="H976" i="7"/>
  <c r="H977" i="7"/>
  <c r="H978" i="7"/>
  <c r="H979" i="7"/>
  <c r="H980" i="7"/>
  <c r="H981" i="7"/>
  <c r="H982" i="7"/>
  <c r="H983" i="7"/>
  <c r="H984" i="7"/>
  <c r="H985" i="7"/>
  <c r="H986" i="7"/>
  <c r="H987" i="7"/>
  <c r="H988" i="7"/>
  <c r="H989" i="7"/>
  <c r="H990" i="7"/>
  <c r="H991" i="7"/>
  <c r="H992" i="7"/>
  <c r="H993" i="7"/>
  <c r="H994" i="7"/>
  <c r="H995" i="7"/>
  <c r="H996" i="7"/>
  <c r="H997" i="7"/>
  <c r="H998" i="7"/>
  <c r="H999" i="7"/>
  <c r="H1000" i="7"/>
  <c r="H1001" i="7"/>
  <c r="H1002" i="7"/>
  <c r="H1003" i="7"/>
  <c r="H1004" i="7"/>
  <c r="H1005" i="7"/>
  <c r="H1006" i="7"/>
  <c r="H1007" i="7"/>
  <c r="H1008" i="7"/>
  <c r="H1009" i="7"/>
  <c r="H1010" i="7"/>
  <c r="H1011" i="7"/>
  <c r="H1012" i="7"/>
  <c r="H1013" i="7"/>
  <c r="H1014" i="7"/>
  <c r="H1015" i="7"/>
  <c r="H1016" i="7"/>
  <c r="H1017" i="7"/>
  <c r="H1018" i="7"/>
  <c r="H1019" i="7"/>
  <c r="H1020" i="7"/>
  <c r="H1021" i="7"/>
  <c r="H1022" i="7"/>
  <c r="H1023" i="7"/>
  <c r="H1024" i="7"/>
  <c r="H1025" i="7"/>
  <c r="H1026" i="7"/>
  <c r="H1027" i="7"/>
  <c r="H1028" i="7"/>
  <c r="H1029" i="7"/>
  <c r="H1030" i="7"/>
  <c r="H1031" i="7"/>
  <c r="H1032" i="7"/>
  <c r="H1033" i="7"/>
  <c r="H1034" i="7"/>
  <c r="H1035" i="7"/>
  <c r="H1036" i="7"/>
  <c r="H1037" i="7"/>
  <c r="H1038" i="7"/>
  <c r="H1039" i="7"/>
  <c r="H1040" i="7"/>
  <c r="H1041" i="7"/>
  <c r="H1042" i="7"/>
  <c r="H1043" i="7"/>
  <c r="H1044" i="7"/>
  <c r="H1045" i="7"/>
  <c r="H1046" i="7"/>
  <c r="H1047" i="7"/>
  <c r="H1048" i="7"/>
  <c r="H1049" i="7"/>
  <c r="H1050" i="7"/>
  <c r="H1051" i="7"/>
  <c r="H1052" i="7"/>
  <c r="H1053" i="7"/>
  <c r="H1054" i="7"/>
  <c r="H1055" i="7"/>
  <c r="H1056" i="7"/>
  <c r="H1057" i="7"/>
  <c r="H1058" i="7"/>
  <c r="H1059" i="7"/>
  <c r="H1060" i="7"/>
  <c r="H1061" i="7"/>
  <c r="H1062" i="7"/>
  <c r="H1063" i="7"/>
  <c r="H1064" i="7"/>
  <c r="H1065" i="7"/>
  <c r="H1066" i="7"/>
  <c r="H1067" i="7"/>
  <c r="H1068" i="7"/>
  <c r="H1069" i="7"/>
  <c r="H1070" i="7"/>
  <c r="H1071" i="7"/>
  <c r="H1072" i="7"/>
  <c r="H1073" i="7"/>
  <c r="H1074" i="7"/>
  <c r="H1075" i="7"/>
  <c r="H1076" i="7"/>
  <c r="H1077" i="7"/>
  <c r="H1078" i="7"/>
  <c r="H1079" i="7"/>
  <c r="H1080" i="7"/>
  <c r="H1081" i="7"/>
  <c r="H1082" i="7"/>
  <c r="H1083" i="7"/>
  <c r="H1084" i="7"/>
  <c r="H1085" i="7"/>
  <c r="H1086" i="7"/>
  <c r="H1087" i="7"/>
  <c r="H1088" i="7"/>
  <c r="H1089" i="7"/>
  <c r="H1090" i="7"/>
  <c r="H1091" i="7"/>
  <c r="H1092" i="7"/>
  <c r="H1093" i="7"/>
  <c r="H1094" i="7"/>
  <c r="H1095" i="7"/>
  <c r="H1096" i="7"/>
  <c r="H1097" i="7"/>
  <c r="H1098" i="7"/>
  <c r="H1099" i="7"/>
  <c r="H1100" i="7"/>
  <c r="H1101" i="7"/>
  <c r="H1102" i="7"/>
  <c r="H1103" i="7"/>
  <c r="H1104" i="7"/>
  <c r="H1105" i="7"/>
  <c r="H1106" i="7"/>
  <c r="H1107" i="7"/>
  <c r="H1108" i="7"/>
  <c r="H1109" i="7"/>
  <c r="H1110" i="7"/>
  <c r="H1111" i="7"/>
  <c r="H1112" i="7"/>
  <c r="H1113" i="7"/>
  <c r="H1114" i="7"/>
  <c r="H1115" i="7"/>
  <c r="H1116" i="7"/>
  <c r="H1117" i="7"/>
  <c r="H1118" i="7"/>
  <c r="H1119" i="7"/>
  <c r="H1120" i="7"/>
  <c r="H1121" i="7"/>
  <c r="H1122" i="7"/>
  <c r="H1123" i="7"/>
  <c r="H1124" i="7"/>
  <c r="H1125" i="7"/>
  <c r="H1126" i="7"/>
  <c r="H1127" i="7"/>
  <c r="H1128" i="7"/>
  <c r="H1129" i="7"/>
  <c r="H1130" i="7"/>
  <c r="H1131" i="7"/>
  <c r="H1132" i="7"/>
  <c r="H1133" i="7"/>
  <c r="H1134" i="7"/>
  <c r="H1135" i="7"/>
  <c r="H1136" i="7"/>
  <c r="H1137" i="7"/>
  <c r="H1138" i="7"/>
  <c r="H1139" i="7"/>
  <c r="H1140" i="7"/>
  <c r="H1141" i="7"/>
  <c r="H1142" i="7"/>
  <c r="H1143" i="7"/>
  <c r="H1144" i="7"/>
  <c r="H1145" i="7"/>
  <c r="H1146" i="7"/>
  <c r="H1147" i="7"/>
  <c r="H1148" i="7"/>
  <c r="H1149" i="7"/>
  <c r="H1150" i="7"/>
  <c r="H1151" i="7"/>
  <c r="H1152" i="7"/>
  <c r="H1153" i="7"/>
  <c r="H1154" i="7"/>
  <c r="H1155" i="7"/>
  <c r="H1156" i="7"/>
  <c r="H1157" i="7"/>
  <c r="H1158" i="7"/>
  <c r="H1159" i="7"/>
  <c r="H1160" i="7"/>
  <c r="H1161" i="7"/>
  <c r="H1162" i="7"/>
  <c r="H1163" i="7"/>
  <c r="H1164" i="7"/>
  <c r="H1165" i="7"/>
  <c r="H1166" i="7"/>
  <c r="H1167" i="7"/>
  <c r="H1168" i="7"/>
  <c r="H1169" i="7"/>
  <c r="H1170" i="7"/>
  <c r="H1171" i="7"/>
  <c r="H1172" i="7"/>
  <c r="H1173" i="7"/>
  <c r="H1174" i="7"/>
  <c r="H1175" i="7"/>
  <c r="H1176" i="7"/>
  <c r="H1177" i="7"/>
  <c r="H1178" i="7"/>
  <c r="H1179" i="7"/>
  <c r="H1180" i="7"/>
  <c r="H1181" i="7"/>
  <c r="H1182" i="7"/>
  <c r="H1183" i="7"/>
  <c r="H1184" i="7"/>
  <c r="H1185" i="7"/>
  <c r="H1186" i="7"/>
  <c r="H1187" i="7"/>
  <c r="H1188" i="7"/>
  <c r="H1189" i="7"/>
  <c r="H1190" i="7"/>
  <c r="H1191" i="7"/>
  <c r="H1192" i="7"/>
  <c r="H1193" i="7"/>
  <c r="H1194" i="7"/>
  <c r="H1195" i="7"/>
  <c r="H1196" i="7"/>
  <c r="H1197" i="7"/>
  <c r="H1198" i="7"/>
  <c r="H1199" i="7"/>
  <c r="H1200" i="7"/>
  <c r="H1201" i="7"/>
  <c r="H1202" i="7"/>
  <c r="H1203" i="7"/>
  <c r="H1204" i="7"/>
  <c r="H1205" i="7"/>
  <c r="H1206" i="7"/>
  <c r="H1207" i="7"/>
  <c r="H1208" i="7"/>
  <c r="H1209" i="7"/>
  <c r="H1210" i="7"/>
  <c r="H1211" i="7"/>
  <c r="H1212" i="7"/>
  <c r="H1213" i="7"/>
  <c r="H1214" i="7"/>
  <c r="H1215" i="7"/>
  <c r="H1216" i="7"/>
  <c r="H1217" i="7"/>
  <c r="H1218" i="7"/>
  <c r="H1219" i="7"/>
  <c r="H1220" i="7"/>
  <c r="H1221" i="7"/>
  <c r="H1222" i="7"/>
  <c r="H1223" i="7"/>
  <c r="H1224" i="7"/>
  <c r="H1225" i="7"/>
  <c r="H1226" i="7"/>
  <c r="H1227" i="7"/>
  <c r="H1228" i="7"/>
  <c r="H1229" i="7"/>
  <c r="H1230" i="7"/>
  <c r="H1231" i="7"/>
  <c r="H1232" i="7"/>
  <c r="H1233" i="7"/>
  <c r="H1234" i="7"/>
  <c r="H1235" i="7"/>
  <c r="H1236" i="7"/>
  <c r="H1237" i="7"/>
  <c r="H1238" i="7"/>
  <c r="H1239" i="7"/>
  <c r="H1240" i="7"/>
  <c r="H1241" i="7"/>
  <c r="H1242" i="7"/>
  <c r="H1243" i="7"/>
  <c r="H1244" i="7"/>
  <c r="H1245" i="7"/>
  <c r="H1246" i="7"/>
  <c r="H1247" i="7"/>
  <c r="H1248" i="7"/>
  <c r="H1249" i="7"/>
  <c r="H1250" i="7"/>
  <c r="H1251" i="7"/>
  <c r="H1252" i="7"/>
  <c r="H1253" i="7"/>
  <c r="H1254" i="7"/>
  <c r="H1255" i="7"/>
  <c r="H1256" i="7"/>
  <c r="H1257" i="7"/>
  <c r="H1258" i="7"/>
  <c r="H1259" i="7"/>
  <c r="H1260" i="7"/>
  <c r="H1261" i="7"/>
  <c r="H1262" i="7"/>
  <c r="H1263" i="7"/>
  <c r="H1264" i="7"/>
  <c r="H1265" i="7"/>
  <c r="H1266" i="7"/>
  <c r="H1267" i="7"/>
  <c r="H1268" i="7"/>
  <c r="H1269" i="7"/>
  <c r="H1270" i="7"/>
  <c r="H1271" i="7"/>
  <c r="H1272" i="7"/>
  <c r="H1273" i="7"/>
  <c r="H1274" i="7"/>
  <c r="H1275" i="7"/>
  <c r="H1276" i="7"/>
  <c r="H1277" i="7"/>
  <c r="H1278" i="7"/>
  <c r="H1279" i="7"/>
  <c r="H1280" i="7"/>
  <c r="H1281" i="7"/>
  <c r="H1282" i="7"/>
  <c r="H1283" i="7"/>
  <c r="H1284" i="7"/>
  <c r="H1285" i="7"/>
  <c r="H1286" i="7"/>
  <c r="H1287" i="7"/>
  <c r="H1288" i="7"/>
  <c r="H1289" i="7"/>
  <c r="H1290" i="7"/>
  <c r="H1291" i="7"/>
  <c r="H1292" i="7"/>
  <c r="H1293" i="7"/>
  <c r="H1294" i="7"/>
  <c r="H1295" i="7"/>
  <c r="H1296" i="7"/>
  <c r="H1297" i="7"/>
  <c r="H1298" i="7"/>
  <c r="H1299" i="7"/>
  <c r="H1300" i="7"/>
  <c r="H1301" i="7"/>
  <c r="H1302" i="7"/>
  <c r="H1303" i="7"/>
  <c r="H1304" i="7"/>
  <c r="H1305" i="7"/>
  <c r="H1306" i="7"/>
  <c r="H1307" i="7"/>
  <c r="H1308" i="7"/>
  <c r="H1309" i="7"/>
  <c r="H1310" i="7"/>
  <c r="H1311" i="7"/>
  <c r="H1312" i="7"/>
  <c r="H1313" i="7"/>
  <c r="H1314" i="7"/>
  <c r="H1315" i="7"/>
  <c r="H1316" i="7"/>
  <c r="H1317" i="7"/>
  <c r="H1318" i="7"/>
  <c r="H1319" i="7"/>
  <c r="H1320" i="7"/>
  <c r="H1321" i="7"/>
  <c r="H1322" i="7"/>
  <c r="H1323" i="7"/>
  <c r="H1324" i="7"/>
  <c r="H1325" i="7"/>
  <c r="H1326" i="7"/>
  <c r="H1327" i="7"/>
  <c r="H1328" i="7"/>
  <c r="H1329" i="7"/>
  <c r="H1330" i="7"/>
  <c r="H1331" i="7"/>
  <c r="H1332" i="7"/>
  <c r="H1333" i="7"/>
  <c r="H1334" i="7"/>
  <c r="H1335" i="7"/>
  <c r="H1336" i="7"/>
  <c r="H1337" i="7"/>
  <c r="H1338" i="7"/>
  <c r="H1339" i="7"/>
  <c r="H1340" i="7"/>
  <c r="H1341" i="7"/>
  <c r="H1342" i="7"/>
  <c r="H1343" i="7"/>
  <c r="H1344" i="7"/>
  <c r="H1345" i="7"/>
  <c r="H1346" i="7"/>
  <c r="H1347" i="7"/>
  <c r="H1348" i="7"/>
  <c r="H1349" i="7"/>
  <c r="H1350" i="7"/>
  <c r="H1351" i="7"/>
  <c r="H1352" i="7"/>
  <c r="H1353" i="7"/>
  <c r="H1354" i="7"/>
  <c r="H1355" i="7"/>
  <c r="H1356" i="7"/>
  <c r="H1357" i="7"/>
  <c r="H1358" i="7"/>
  <c r="H1359" i="7"/>
  <c r="H1360" i="7"/>
  <c r="H1361" i="7"/>
  <c r="H1362" i="7"/>
  <c r="H1363" i="7"/>
  <c r="H1364" i="7"/>
  <c r="H1365" i="7"/>
  <c r="H1366" i="7"/>
  <c r="H1367" i="7"/>
  <c r="H1368" i="7"/>
  <c r="H1369" i="7"/>
  <c r="H1370" i="7"/>
  <c r="H1371" i="7"/>
  <c r="H1372" i="7"/>
  <c r="H1373" i="7"/>
  <c r="H1374" i="7"/>
  <c r="H1375" i="7"/>
  <c r="H1376" i="7"/>
  <c r="H1377" i="7"/>
  <c r="H1378" i="7"/>
  <c r="H1379" i="7"/>
  <c r="H1380" i="7"/>
  <c r="H1381" i="7"/>
  <c r="H1382" i="7"/>
  <c r="H1383" i="7"/>
  <c r="H1384" i="7"/>
  <c r="H1385" i="7"/>
  <c r="H1386" i="7"/>
  <c r="H1387" i="7"/>
  <c r="H1388" i="7"/>
  <c r="H1389" i="7"/>
  <c r="H1390" i="7"/>
  <c r="H1391" i="7"/>
  <c r="H1392" i="7"/>
  <c r="H1393" i="7"/>
  <c r="H1394" i="7"/>
  <c r="H1395" i="7"/>
  <c r="H1396" i="7"/>
  <c r="H1397" i="7"/>
  <c r="H1398" i="7"/>
  <c r="H1399" i="7"/>
  <c r="H1400" i="7"/>
  <c r="H1401" i="7"/>
  <c r="H1402" i="7"/>
  <c r="H1403" i="7"/>
  <c r="H1404" i="7"/>
  <c r="H1405" i="7"/>
  <c r="H1406" i="7"/>
  <c r="H1407" i="7"/>
  <c r="H1408" i="7"/>
  <c r="H1409" i="7"/>
  <c r="H1410" i="7"/>
  <c r="H1411" i="7"/>
  <c r="H1412" i="7"/>
  <c r="H1413" i="7"/>
  <c r="H1414" i="7"/>
  <c r="H1415" i="7"/>
  <c r="H1416" i="7"/>
  <c r="H1417" i="7"/>
  <c r="H1418" i="7"/>
  <c r="H1419" i="7"/>
  <c r="H1420" i="7"/>
  <c r="H1421" i="7"/>
  <c r="H1422" i="7"/>
  <c r="H1423" i="7"/>
  <c r="H1424" i="7"/>
  <c r="H1425" i="7"/>
  <c r="H1426" i="7"/>
  <c r="H1427" i="7"/>
  <c r="H1428" i="7"/>
  <c r="H1429" i="7"/>
  <c r="H1430" i="7"/>
  <c r="H1431" i="7"/>
  <c r="H1432" i="7"/>
  <c r="H1433" i="7"/>
  <c r="H1434" i="7"/>
  <c r="H1435" i="7"/>
  <c r="H1436" i="7"/>
  <c r="H1437" i="7"/>
  <c r="H1438" i="7"/>
  <c r="H1439" i="7"/>
  <c r="H1440" i="7"/>
  <c r="H1441" i="7"/>
  <c r="H1442" i="7"/>
  <c r="H1443" i="7"/>
  <c r="H1444" i="7"/>
  <c r="H1445" i="7"/>
  <c r="H1446" i="7"/>
  <c r="H1447" i="7"/>
  <c r="H1448" i="7"/>
  <c r="H1449" i="7"/>
  <c r="H1450" i="7"/>
  <c r="H1451" i="7"/>
  <c r="H1452" i="7"/>
  <c r="H1453" i="7"/>
  <c r="H1454" i="7"/>
  <c r="H1455" i="7"/>
  <c r="H1456" i="7"/>
  <c r="H1457" i="7"/>
  <c r="H1458" i="7"/>
  <c r="H1459" i="7"/>
  <c r="H1460" i="7"/>
  <c r="H1461" i="7"/>
  <c r="H1462" i="7"/>
  <c r="H1463" i="7"/>
  <c r="H1464" i="7"/>
  <c r="H1465" i="7"/>
  <c r="H1466" i="7"/>
  <c r="H1467" i="7"/>
  <c r="H1468" i="7"/>
  <c r="H1469" i="7"/>
  <c r="H1470" i="7"/>
  <c r="H1471" i="7"/>
  <c r="H1472" i="7"/>
  <c r="H1473" i="7"/>
  <c r="H1474" i="7"/>
  <c r="H1475" i="7"/>
  <c r="H1476" i="7"/>
  <c r="H1477" i="7"/>
  <c r="H1478" i="7"/>
  <c r="H1479" i="7"/>
  <c r="H1480" i="7"/>
  <c r="H1481" i="7"/>
  <c r="H1482" i="7"/>
  <c r="H1483" i="7"/>
  <c r="H1484" i="7"/>
  <c r="H1485" i="7"/>
  <c r="H1486" i="7"/>
  <c r="H1487" i="7"/>
  <c r="H1488" i="7"/>
  <c r="H1489" i="7"/>
  <c r="H1490" i="7"/>
  <c r="H1491" i="7"/>
  <c r="H1492" i="7"/>
  <c r="H1493" i="7"/>
  <c r="H1494" i="7"/>
  <c r="H1495" i="7"/>
  <c r="H1496" i="7"/>
  <c r="H1497" i="7"/>
  <c r="H1498" i="7"/>
  <c r="H1499" i="7"/>
  <c r="H1500" i="7"/>
  <c r="H1501" i="7"/>
  <c r="H1502" i="7"/>
  <c r="H1503" i="7"/>
  <c r="H1504" i="7"/>
  <c r="H1505" i="7"/>
  <c r="H1506" i="7"/>
  <c r="H1507" i="7"/>
  <c r="H1508" i="7"/>
  <c r="H1509" i="7"/>
  <c r="H1510" i="7"/>
  <c r="H1511" i="7"/>
  <c r="H1512" i="7"/>
  <c r="H1513" i="7"/>
  <c r="H1514" i="7"/>
  <c r="H1515" i="7"/>
  <c r="H1516" i="7"/>
  <c r="H1517" i="7"/>
  <c r="H1518" i="7"/>
  <c r="H1519" i="7"/>
  <c r="H1520" i="7"/>
  <c r="H1521" i="7"/>
  <c r="H1522" i="7"/>
  <c r="H1523" i="7"/>
  <c r="H1524" i="7"/>
  <c r="H1525" i="7"/>
  <c r="H1526" i="7"/>
  <c r="H1527" i="7"/>
  <c r="H1528" i="7"/>
  <c r="H1529" i="7"/>
  <c r="H1530" i="7"/>
  <c r="H1531" i="7"/>
  <c r="H1532" i="7"/>
  <c r="H1533" i="7"/>
  <c r="H1534" i="7"/>
  <c r="H1535" i="7"/>
  <c r="H1536" i="7"/>
  <c r="H1537" i="7"/>
  <c r="H1538" i="7"/>
  <c r="H1539" i="7"/>
  <c r="H1540" i="7"/>
  <c r="H1541" i="7"/>
  <c r="H1542" i="7"/>
  <c r="H1543" i="7"/>
  <c r="H1544" i="7"/>
  <c r="H1545" i="7"/>
  <c r="H1546" i="7"/>
  <c r="H1547" i="7"/>
  <c r="H1548" i="7"/>
  <c r="H1549" i="7"/>
  <c r="H1550" i="7"/>
  <c r="H1551" i="7"/>
  <c r="H1552" i="7"/>
  <c r="H1553" i="7"/>
  <c r="H1554" i="7"/>
  <c r="H1555" i="7"/>
  <c r="H1556" i="7"/>
  <c r="H1557" i="7"/>
  <c r="H1558" i="7"/>
  <c r="H1559" i="7"/>
  <c r="H1560" i="7"/>
  <c r="H1561" i="7"/>
  <c r="H1562" i="7"/>
  <c r="H1563" i="7"/>
  <c r="H1564" i="7"/>
  <c r="H1565" i="7"/>
  <c r="H1566" i="7"/>
  <c r="H1567" i="7"/>
  <c r="H1568" i="7"/>
  <c r="H1569" i="7"/>
  <c r="H1570" i="7"/>
  <c r="H1571" i="7"/>
  <c r="H1572" i="7"/>
  <c r="H1573" i="7"/>
  <c r="H1574" i="7"/>
  <c r="H1575" i="7"/>
  <c r="H1576" i="7"/>
  <c r="H1577" i="7"/>
  <c r="H1578" i="7"/>
  <c r="H1579" i="7"/>
  <c r="H1580" i="7"/>
  <c r="H1581" i="7"/>
  <c r="H1582" i="7"/>
  <c r="H1583" i="7"/>
  <c r="H1584" i="7"/>
  <c r="H1585" i="7"/>
  <c r="H1586" i="7"/>
  <c r="H1587" i="7"/>
  <c r="H1588" i="7"/>
  <c r="H1589" i="7"/>
  <c r="H1590" i="7"/>
  <c r="H1591" i="7"/>
  <c r="H1592" i="7"/>
  <c r="H1593" i="7"/>
  <c r="H1594" i="7"/>
  <c r="H1595" i="7"/>
  <c r="H1596" i="7"/>
  <c r="H1597" i="7"/>
  <c r="H1598" i="7"/>
  <c r="H1599" i="7"/>
  <c r="H1600" i="7"/>
  <c r="H1601" i="7"/>
  <c r="H1602" i="7"/>
  <c r="H1603" i="7"/>
  <c r="H1604" i="7"/>
  <c r="H1605" i="7"/>
  <c r="H1606" i="7"/>
  <c r="H1607" i="7"/>
  <c r="H1608" i="7"/>
  <c r="H1609" i="7"/>
  <c r="H1610" i="7"/>
  <c r="H1611" i="7"/>
  <c r="H1612" i="7"/>
  <c r="H1613" i="7"/>
  <c r="H1614" i="7"/>
  <c r="H1615" i="7"/>
  <c r="H1616" i="7"/>
  <c r="H1617" i="7"/>
  <c r="H1618" i="7"/>
  <c r="H1619" i="7"/>
  <c r="H1620" i="7"/>
  <c r="H1621" i="7"/>
  <c r="H1622" i="7"/>
  <c r="H1623" i="7"/>
  <c r="H1624" i="7"/>
  <c r="H1625" i="7"/>
  <c r="H1626" i="7"/>
  <c r="H1627" i="7"/>
  <c r="H1628" i="7"/>
  <c r="H1629" i="7"/>
  <c r="H1630" i="7"/>
  <c r="H1631" i="7"/>
  <c r="H1632" i="7"/>
  <c r="H1633" i="7"/>
  <c r="H1634" i="7"/>
  <c r="H1635" i="7"/>
  <c r="H1636" i="7"/>
  <c r="H1637" i="7"/>
  <c r="H1638" i="7"/>
  <c r="H1639" i="7"/>
  <c r="H1640" i="7"/>
  <c r="H1641" i="7"/>
  <c r="H1642" i="7"/>
  <c r="H1643" i="7"/>
  <c r="H1644" i="7"/>
  <c r="H1645" i="7"/>
  <c r="H1646" i="7"/>
  <c r="H1647" i="7"/>
  <c r="H1648" i="7"/>
  <c r="H1649" i="7"/>
  <c r="H1650" i="7"/>
  <c r="H1651" i="7"/>
  <c r="H1652" i="7"/>
  <c r="H1653" i="7"/>
  <c r="H1654" i="7"/>
  <c r="H1655" i="7"/>
  <c r="H1656" i="7"/>
  <c r="H1657" i="7"/>
  <c r="H1658" i="7"/>
  <c r="H1659" i="7"/>
  <c r="H1660" i="7"/>
  <c r="H1661" i="7"/>
  <c r="H1662" i="7"/>
  <c r="H1663" i="7"/>
  <c r="H1664" i="7"/>
  <c r="H1665" i="7"/>
  <c r="H1666" i="7"/>
  <c r="H1667" i="7"/>
  <c r="H1668" i="7"/>
  <c r="H1669" i="7"/>
  <c r="H1670" i="7"/>
  <c r="H1671" i="7"/>
  <c r="H1672" i="7"/>
  <c r="H1673" i="7"/>
  <c r="H1674" i="7"/>
  <c r="H1675" i="7"/>
  <c r="H1676" i="7"/>
  <c r="H1677" i="7"/>
  <c r="H1678" i="7"/>
  <c r="H1679" i="7"/>
  <c r="H1680" i="7"/>
  <c r="H1681" i="7"/>
  <c r="H1682" i="7"/>
  <c r="H1683" i="7"/>
  <c r="H1684" i="7"/>
  <c r="H1685" i="7"/>
  <c r="H1686" i="7"/>
  <c r="H1687" i="7"/>
  <c r="H1688" i="7"/>
  <c r="H1689" i="7"/>
  <c r="H1690" i="7"/>
  <c r="H1691" i="7"/>
  <c r="H1692" i="7"/>
  <c r="H1693" i="7"/>
  <c r="H1694" i="7"/>
  <c r="H1695" i="7"/>
  <c r="H1696" i="7"/>
  <c r="H1697" i="7"/>
  <c r="H1698" i="7"/>
  <c r="H1699" i="7"/>
  <c r="H1700" i="7"/>
  <c r="H1701" i="7"/>
  <c r="H1702" i="7"/>
  <c r="H1703" i="7"/>
  <c r="H1704" i="7"/>
  <c r="H1705" i="7"/>
  <c r="H1706" i="7"/>
  <c r="H1707" i="7"/>
  <c r="H1708" i="7"/>
  <c r="H1709" i="7"/>
  <c r="H1710" i="7"/>
  <c r="H1711" i="7"/>
  <c r="H1712" i="7"/>
  <c r="H1713" i="7"/>
  <c r="H1714" i="7"/>
  <c r="H1715" i="7"/>
  <c r="H1716" i="7"/>
  <c r="H1717" i="7"/>
  <c r="H1718" i="7"/>
  <c r="H1719" i="7"/>
  <c r="H1720" i="7"/>
  <c r="H1721" i="7"/>
  <c r="H1722" i="7"/>
  <c r="H1723" i="7"/>
  <c r="H1724" i="7"/>
  <c r="H1725" i="7"/>
  <c r="H1726" i="7"/>
  <c r="H1727" i="7"/>
  <c r="H1728" i="7"/>
  <c r="H1729" i="7"/>
  <c r="H1730" i="7"/>
  <c r="H1731" i="7"/>
  <c r="H1732" i="7"/>
  <c r="H1733" i="7"/>
  <c r="H1734" i="7"/>
  <c r="H1735" i="7"/>
  <c r="H1736" i="7"/>
  <c r="H1737" i="7"/>
  <c r="H1738" i="7"/>
  <c r="H1739" i="7"/>
  <c r="H1740" i="7"/>
  <c r="H1741" i="7"/>
  <c r="H1742" i="7"/>
  <c r="H1743" i="7"/>
  <c r="H1744" i="7"/>
  <c r="H1745" i="7"/>
  <c r="H1746" i="7"/>
  <c r="H1747" i="7"/>
  <c r="H1748" i="7"/>
  <c r="H1749" i="7"/>
  <c r="H1750" i="7"/>
  <c r="H1751" i="7"/>
  <c r="H1752" i="7"/>
  <c r="H1753" i="7"/>
  <c r="H1754" i="7"/>
  <c r="H1755" i="7"/>
  <c r="H1756" i="7"/>
  <c r="H1757" i="7"/>
  <c r="H1758" i="7"/>
  <c r="H1759" i="7"/>
  <c r="H1760" i="7"/>
  <c r="H1761" i="7"/>
  <c r="H1762" i="7"/>
  <c r="H1763" i="7"/>
  <c r="H1764" i="7"/>
  <c r="H1765" i="7"/>
  <c r="H1766" i="7"/>
  <c r="H1767" i="7"/>
  <c r="H1768" i="7"/>
  <c r="H1769" i="7"/>
  <c r="H1770" i="7"/>
  <c r="H1771" i="7"/>
  <c r="H1772" i="7"/>
  <c r="H1773" i="7"/>
  <c r="H1774" i="7"/>
  <c r="H1775" i="7"/>
  <c r="H1776" i="7"/>
  <c r="H1777" i="7"/>
  <c r="H1778" i="7"/>
  <c r="H1779" i="7"/>
  <c r="H1780" i="7"/>
  <c r="H1781" i="7"/>
  <c r="H1782" i="7"/>
  <c r="H1783" i="7"/>
  <c r="H1784" i="7"/>
  <c r="H1785" i="7"/>
  <c r="H1786" i="7"/>
  <c r="H1787" i="7"/>
  <c r="H1788" i="7"/>
  <c r="H1789" i="7"/>
  <c r="H1790" i="7"/>
  <c r="H1791" i="7"/>
  <c r="H1792" i="7"/>
  <c r="H1793" i="7"/>
  <c r="H1794" i="7"/>
  <c r="H1795" i="7"/>
  <c r="H1796" i="7"/>
  <c r="H1797" i="7"/>
  <c r="H1798" i="7"/>
  <c r="H1799" i="7"/>
  <c r="H1800" i="7"/>
  <c r="H1801" i="7"/>
  <c r="H1802" i="7"/>
  <c r="H1803" i="7"/>
  <c r="H1804" i="7"/>
  <c r="H1805" i="7"/>
  <c r="H1806" i="7"/>
  <c r="H1807" i="7"/>
  <c r="H1808" i="7"/>
  <c r="H1809" i="7"/>
  <c r="H1810" i="7"/>
  <c r="H1811" i="7"/>
  <c r="H1812" i="7"/>
  <c r="H1813" i="7"/>
  <c r="H1814" i="7"/>
  <c r="H1815" i="7"/>
  <c r="H1816" i="7"/>
  <c r="H1817" i="7"/>
  <c r="H1818" i="7"/>
  <c r="H1819" i="7"/>
  <c r="H1820" i="7"/>
  <c r="H1821" i="7"/>
  <c r="H1822" i="7"/>
  <c r="H1823" i="7"/>
  <c r="H1824" i="7"/>
  <c r="H1825" i="7"/>
  <c r="H1826" i="7"/>
  <c r="H1827" i="7"/>
  <c r="H1828" i="7"/>
  <c r="H1829" i="7"/>
  <c r="H1830" i="7"/>
  <c r="H1831" i="7"/>
  <c r="H1832" i="7"/>
  <c r="H1833" i="7"/>
  <c r="H1834" i="7"/>
  <c r="H1835" i="7"/>
  <c r="H1836" i="7"/>
  <c r="H1837" i="7"/>
  <c r="H1838" i="7"/>
  <c r="H1839" i="7"/>
  <c r="H1840" i="7"/>
  <c r="H1841" i="7"/>
  <c r="H1842" i="7"/>
  <c r="H1843" i="7"/>
  <c r="H1844" i="7"/>
  <c r="H1845" i="7"/>
  <c r="H1846" i="7"/>
  <c r="H1847" i="7"/>
  <c r="H1848" i="7"/>
  <c r="H1849" i="7"/>
  <c r="H1850" i="7"/>
  <c r="H1851" i="7"/>
  <c r="H1852" i="7"/>
  <c r="H1853" i="7"/>
  <c r="H1854" i="7"/>
  <c r="H1855" i="7"/>
  <c r="H1856" i="7"/>
  <c r="H1857" i="7"/>
  <c r="H1858" i="7"/>
  <c r="H1859" i="7"/>
  <c r="H1860" i="7"/>
  <c r="H1861" i="7"/>
  <c r="H1862" i="7"/>
  <c r="H1863" i="7"/>
  <c r="H1864" i="7"/>
  <c r="H1865" i="7"/>
  <c r="H1866" i="7"/>
  <c r="H1867" i="7"/>
  <c r="H1868" i="7"/>
  <c r="H1869" i="7"/>
  <c r="H1870" i="7"/>
  <c r="H1871" i="7"/>
  <c r="H1872" i="7"/>
  <c r="H1873" i="7"/>
  <c r="H1874" i="7"/>
  <c r="H1875" i="7"/>
  <c r="H1876" i="7"/>
  <c r="H1877" i="7"/>
  <c r="H1878" i="7"/>
  <c r="H1879" i="7"/>
  <c r="H1880" i="7"/>
  <c r="H1881" i="7"/>
  <c r="H1882" i="7"/>
  <c r="H1883" i="7"/>
  <c r="H1884" i="7"/>
  <c r="H1885" i="7"/>
  <c r="H1886" i="7"/>
  <c r="H1887" i="7"/>
  <c r="H1888" i="7"/>
  <c r="H1889" i="7"/>
  <c r="H1890" i="7"/>
  <c r="H1891" i="7"/>
  <c r="H1892" i="7"/>
  <c r="H1893" i="7"/>
  <c r="H1894" i="7"/>
  <c r="H1895" i="7"/>
  <c r="H1896" i="7"/>
  <c r="H1897" i="7"/>
  <c r="H1898" i="7"/>
  <c r="H1899" i="7"/>
  <c r="H1900" i="7"/>
  <c r="H1901" i="7"/>
  <c r="H1902" i="7"/>
  <c r="H1903" i="7"/>
  <c r="H1904" i="7"/>
  <c r="H1905" i="7"/>
  <c r="H1906" i="7"/>
  <c r="H1907" i="7"/>
  <c r="H1908" i="7"/>
  <c r="H1909" i="7"/>
  <c r="H1910" i="7"/>
  <c r="H1911" i="7"/>
  <c r="H1912" i="7"/>
  <c r="H1913" i="7"/>
  <c r="H1914" i="7"/>
  <c r="H1915" i="7"/>
  <c r="H1916" i="7"/>
  <c r="H1917" i="7"/>
  <c r="H1918" i="7"/>
  <c r="H1919" i="7"/>
  <c r="H1920" i="7"/>
  <c r="H1921" i="7"/>
  <c r="H1922" i="7"/>
  <c r="H1923" i="7"/>
  <c r="H1924" i="7"/>
  <c r="H1925" i="7"/>
  <c r="H1926" i="7"/>
  <c r="H1927" i="7"/>
  <c r="H1928" i="7"/>
  <c r="H1929" i="7"/>
  <c r="H1930" i="7"/>
  <c r="H1931" i="7"/>
  <c r="H1932" i="7"/>
  <c r="H1933" i="7"/>
  <c r="H1934" i="7"/>
  <c r="H1935" i="7"/>
  <c r="H1936" i="7"/>
  <c r="H1937" i="7"/>
  <c r="H1938" i="7"/>
  <c r="H1939" i="7"/>
  <c r="H1940" i="7"/>
  <c r="H1941" i="7"/>
  <c r="H1942" i="7"/>
  <c r="H1943" i="7"/>
  <c r="H1944" i="7"/>
  <c r="H1945" i="7"/>
  <c r="H1946" i="7"/>
  <c r="H1947" i="7"/>
  <c r="H1948" i="7"/>
  <c r="H1949" i="7"/>
  <c r="H1950" i="7"/>
  <c r="H1951" i="7"/>
  <c r="H1952" i="7"/>
  <c r="H1953" i="7"/>
  <c r="H1954" i="7"/>
  <c r="H1955" i="7"/>
  <c r="H1956" i="7"/>
  <c r="H1957" i="7"/>
  <c r="H1958" i="7"/>
  <c r="H1959" i="7"/>
  <c r="H1960" i="7"/>
  <c r="H1961" i="7"/>
  <c r="H1962" i="7"/>
  <c r="H1963" i="7"/>
  <c r="H1964" i="7"/>
  <c r="H1965" i="7"/>
  <c r="H1966" i="7"/>
  <c r="H1967" i="7"/>
  <c r="H1968" i="7"/>
  <c r="H1969" i="7"/>
  <c r="H1970" i="7"/>
  <c r="H1971" i="7"/>
  <c r="H1972" i="7"/>
  <c r="H1973" i="7"/>
  <c r="H1974" i="7"/>
  <c r="H1975" i="7"/>
  <c r="H1976" i="7"/>
  <c r="H1977" i="7"/>
  <c r="H1978" i="7"/>
  <c r="H1979" i="7"/>
  <c r="H1980" i="7"/>
  <c r="H1981" i="7"/>
  <c r="H1982" i="7"/>
  <c r="H1983" i="7"/>
  <c r="H1984" i="7"/>
  <c r="H1985" i="7"/>
  <c r="H1986" i="7"/>
  <c r="H1987" i="7"/>
  <c r="H1988" i="7"/>
  <c r="H1989" i="7"/>
  <c r="H1990" i="7"/>
  <c r="H1991" i="7"/>
  <c r="H1992" i="7"/>
  <c r="H1993" i="7"/>
  <c r="H1994" i="7"/>
  <c r="H1995" i="7"/>
  <c r="H1996" i="7"/>
  <c r="H1997" i="7"/>
  <c r="H1998" i="7"/>
  <c r="H1999" i="7"/>
  <c r="H2000" i="7"/>
  <c r="H2001" i="7"/>
  <c r="H2002" i="7"/>
  <c r="H2003" i="7"/>
  <c r="H2004" i="7"/>
  <c r="H2005" i="7"/>
  <c r="H2006" i="7"/>
  <c r="H2007" i="7"/>
  <c r="H2008" i="7"/>
  <c r="H2009" i="7"/>
  <c r="H2010" i="7"/>
  <c r="H2011" i="7"/>
  <c r="H2012" i="7"/>
  <c r="H2013" i="7"/>
  <c r="H2014" i="7"/>
  <c r="H2015" i="7"/>
  <c r="H2016" i="7"/>
  <c r="H2017" i="7"/>
  <c r="H2018" i="7"/>
  <c r="H2019" i="7"/>
  <c r="H2020" i="7"/>
  <c r="H2021" i="7"/>
  <c r="H2022" i="7"/>
  <c r="H2023" i="7"/>
  <c r="H2024" i="7"/>
  <c r="H2025" i="7"/>
  <c r="H2026" i="7"/>
  <c r="H2027" i="7"/>
  <c r="H2028" i="7"/>
  <c r="H2029" i="7"/>
  <c r="H2030" i="7"/>
  <c r="H2031" i="7"/>
  <c r="H2032" i="7"/>
  <c r="H2033" i="7"/>
  <c r="H2034" i="7"/>
  <c r="H2035" i="7"/>
  <c r="H2036" i="7"/>
  <c r="H2037" i="7"/>
  <c r="H2038" i="7"/>
  <c r="H2039" i="7"/>
  <c r="H2040" i="7"/>
  <c r="H2041" i="7"/>
  <c r="H2042" i="7"/>
  <c r="H2043" i="7"/>
  <c r="H2044" i="7"/>
  <c r="H2045" i="7"/>
  <c r="H2046" i="7"/>
  <c r="H2047" i="7"/>
  <c r="H2048" i="7"/>
  <c r="H2049" i="7"/>
  <c r="H2050" i="7"/>
  <c r="H2051" i="7"/>
  <c r="H2052" i="7"/>
  <c r="H2053" i="7"/>
  <c r="H2054" i="7"/>
  <c r="H2055" i="7"/>
  <c r="H2056" i="7"/>
  <c r="H2057" i="7"/>
  <c r="H2058" i="7"/>
  <c r="H2059" i="7"/>
  <c r="H2060" i="7"/>
  <c r="H2061" i="7"/>
  <c r="H2062" i="7"/>
  <c r="H2063" i="7"/>
  <c r="H2064" i="7"/>
  <c r="H2065" i="7"/>
  <c r="H2066" i="7"/>
  <c r="H2067" i="7"/>
  <c r="H2068" i="7"/>
  <c r="H2069" i="7"/>
  <c r="H2070" i="7"/>
  <c r="H2071" i="7"/>
  <c r="H2072" i="7"/>
  <c r="H2073" i="7"/>
  <c r="H2074" i="7"/>
  <c r="H2075" i="7"/>
  <c r="H2076" i="7"/>
  <c r="H2077" i="7"/>
  <c r="H2078" i="7"/>
  <c r="H2079" i="7"/>
  <c r="H2080" i="7"/>
  <c r="H2081" i="7"/>
  <c r="H2082" i="7"/>
  <c r="H2083" i="7"/>
  <c r="H2084" i="7"/>
  <c r="H2085" i="7"/>
  <c r="H2086" i="7"/>
  <c r="H2087" i="7"/>
  <c r="H2088" i="7"/>
  <c r="H2089" i="7"/>
  <c r="H2090" i="7"/>
  <c r="H2091" i="7"/>
  <c r="H2092" i="7"/>
  <c r="H2093" i="7"/>
  <c r="H2094" i="7"/>
  <c r="H2095" i="7"/>
  <c r="H2096" i="7"/>
  <c r="H2097" i="7"/>
  <c r="H2098" i="7"/>
  <c r="H2099" i="7"/>
  <c r="H2100" i="7"/>
  <c r="H2101" i="7"/>
  <c r="H2102" i="7"/>
  <c r="H2103" i="7"/>
  <c r="H2104" i="7"/>
  <c r="H2105" i="7"/>
  <c r="H2106" i="7"/>
  <c r="H2107" i="7"/>
  <c r="H2108" i="7"/>
  <c r="H2109" i="7"/>
  <c r="H2110" i="7"/>
  <c r="H2111" i="7"/>
  <c r="H2112" i="7"/>
  <c r="H2113" i="7"/>
  <c r="H2114" i="7"/>
  <c r="H2115" i="7"/>
  <c r="H2116" i="7"/>
  <c r="H2117" i="7"/>
  <c r="H2118" i="7"/>
  <c r="H2119" i="7"/>
  <c r="H2120" i="7"/>
  <c r="H2121" i="7"/>
  <c r="H2122" i="7"/>
  <c r="H2123" i="7"/>
  <c r="H2124" i="7"/>
  <c r="H2125" i="7"/>
  <c r="H2126" i="7"/>
  <c r="H2127" i="7"/>
  <c r="H2128" i="7"/>
  <c r="H2129" i="7"/>
  <c r="H2130" i="7"/>
  <c r="H2131" i="7"/>
  <c r="H2132" i="7"/>
  <c r="H2133" i="7"/>
  <c r="H2134" i="7"/>
  <c r="H2135" i="7"/>
  <c r="H2136" i="7"/>
  <c r="H2137" i="7"/>
  <c r="H2138" i="7"/>
  <c r="H2139" i="7"/>
  <c r="H2140" i="7"/>
  <c r="H2141" i="7"/>
  <c r="H2142" i="7"/>
  <c r="H2143" i="7"/>
  <c r="H2144" i="7"/>
  <c r="H2145" i="7"/>
  <c r="H2146" i="7"/>
  <c r="H2147" i="7"/>
  <c r="H2148" i="7"/>
  <c r="H2149" i="7"/>
  <c r="H2150" i="7"/>
  <c r="H2151" i="7"/>
  <c r="H2152" i="7"/>
  <c r="H2153" i="7"/>
  <c r="H2154" i="7"/>
  <c r="H2155" i="7"/>
  <c r="H2156" i="7"/>
  <c r="H2157" i="7"/>
  <c r="H2158" i="7"/>
  <c r="H2159" i="7"/>
  <c r="H2160" i="7"/>
  <c r="H2161" i="7"/>
  <c r="H2162" i="7"/>
  <c r="H2163" i="7"/>
  <c r="H2164" i="7"/>
  <c r="H2165" i="7"/>
  <c r="H2166" i="7"/>
  <c r="H2167" i="7"/>
  <c r="H2168" i="7"/>
  <c r="H2169" i="7"/>
  <c r="H2170" i="7"/>
  <c r="H2171" i="7"/>
  <c r="H2172" i="7"/>
  <c r="H2173" i="7"/>
  <c r="H2174" i="7"/>
  <c r="H2175" i="7"/>
  <c r="H2176" i="7"/>
  <c r="H2177" i="7"/>
  <c r="H2178" i="7"/>
  <c r="H2179" i="7"/>
  <c r="H2180" i="7"/>
  <c r="H2181" i="7"/>
  <c r="H2182" i="7"/>
  <c r="H2183" i="7"/>
  <c r="H2184" i="7"/>
  <c r="H2185" i="7"/>
  <c r="H2186" i="7"/>
  <c r="H2187" i="7"/>
  <c r="H2188" i="7"/>
  <c r="H2189" i="7"/>
  <c r="H2190" i="7"/>
  <c r="H2191" i="7"/>
  <c r="H2192" i="7"/>
  <c r="H2193" i="7"/>
  <c r="H2194" i="7"/>
  <c r="H2195" i="7"/>
  <c r="H2196" i="7"/>
  <c r="H2197" i="7"/>
  <c r="H2198" i="7"/>
  <c r="H2199" i="7"/>
  <c r="H2200" i="7"/>
  <c r="H2201" i="7"/>
  <c r="H2202" i="7"/>
  <c r="H2203" i="7"/>
  <c r="H2204" i="7"/>
  <c r="H2205" i="7"/>
  <c r="H2206" i="7"/>
  <c r="H2207" i="7"/>
  <c r="H2208" i="7"/>
  <c r="H2209" i="7"/>
  <c r="H2210" i="7"/>
  <c r="H2211" i="7"/>
  <c r="H2212" i="7"/>
  <c r="H2213" i="7"/>
  <c r="H2214" i="7"/>
  <c r="H2215" i="7"/>
  <c r="H2216" i="7"/>
  <c r="H2217" i="7"/>
  <c r="H2218" i="7"/>
  <c r="H2219" i="7"/>
  <c r="H2220" i="7"/>
  <c r="H2221" i="7"/>
  <c r="H2222" i="7"/>
  <c r="H2223" i="7"/>
  <c r="H2224" i="7"/>
  <c r="H2225" i="7"/>
  <c r="H2226" i="7"/>
  <c r="H2227" i="7"/>
  <c r="H2228" i="7"/>
  <c r="H2229" i="7"/>
  <c r="H2230" i="7"/>
  <c r="H2231" i="7"/>
  <c r="H2232" i="7"/>
  <c r="H2233" i="7"/>
  <c r="H2234" i="7"/>
  <c r="H2235" i="7"/>
  <c r="H2236" i="7"/>
  <c r="H2237" i="7"/>
  <c r="H2238" i="7"/>
  <c r="H2239" i="7"/>
  <c r="H2240" i="7"/>
  <c r="H2241" i="7"/>
  <c r="H2242" i="7"/>
  <c r="H2243" i="7"/>
  <c r="H2244" i="7"/>
  <c r="H2245" i="7"/>
  <c r="H2246" i="7"/>
  <c r="H2247" i="7"/>
  <c r="H2248" i="7"/>
  <c r="H2249" i="7"/>
  <c r="H2250" i="7"/>
  <c r="H2251" i="7"/>
  <c r="H2252" i="7"/>
  <c r="H2253" i="7"/>
  <c r="H2254" i="7"/>
  <c r="H2255" i="7"/>
  <c r="H2256" i="7"/>
  <c r="H2257" i="7"/>
  <c r="H2258" i="7"/>
  <c r="H2259" i="7"/>
  <c r="H2260" i="7"/>
  <c r="H2261" i="7"/>
  <c r="H2262" i="7"/>
  <c r="H2263" i="7"/>
  <c r="H2264" i="7"/>
  <c r="H2265" i="7"/>
  <c r="H2266" i="7"/>
  <c r="H2267" i="7"/>
  <c r="H2268" i="7"/>
  <c r="H2269" i="7"/>
  <c r="H2270" i="7"/>
  <c r="H2271" i="7"/>
  <c r="H2272" i="7"/>
  <c r="H2273" i="7"/>
  <c r="H2274" i="7"/>
  <c r="H2275" i="7"/>
  <c r="H2276" i="7"/>
  <c r="H2277" i="7"/>
  <c r="H2278" i="7"/>
  <c r="H2279" i="7"/>
  <c r="H2280" i="7"/>
  <c r="H2281" i="7"/>
  <c r="H2282" i="7"/>
  <c r="H2283" i="7"/>
  <c r="H2284" i="7"/>
  <c r="H2285" i="7"/>
  <c r="H2286" i="7"/>
  <c r="H2287" i="7"/>
  <c r="H2288" i="7"/>
  <c r="H2289" i="7"/>
  <c r="H2290" i="7"/>
  <c r="H2291" i="7"/>
  <c r="H2292" i="7"/>
  <c r="H2293" i="7"/>
  <c r="H2294" i="7"/>
  <c r="H2295" i="7"/>
  <c r="H2296" i="7"/>
  <c r="H2297" i="7"/>
  <c r="H2298" i="7"/>
  <c r="H2299" i="7"/>
  <c r="H2300" i="7"/>
  <c r="H2301" i="7"/>
  <c r="H2302" i="7"/>
  <c r="H2303" i="7"/>
  <c r="H2304" i="7"/>
  <c r="H2305" i="7"/>
  <c r="H2306" i="7"/>
  <c r="H2307" i="7"/>
  <c r="H2308" i="7"/>
  <c r="H2309" i="7"/>
  <c r="H2310" i="7"/>
  <c r="H2311" i="7"/>
  <c r="H2312" i="7"/>
  <c r="H2313" i="7"/>
  <c r="H2314" i="7"/>
  <c r="H2315" i="7"/>
  <c r="H2316" i="7"/>
  <c r="H2317" i="7"/>
  <c r="H2318" i="7"/>
  <c r="H2319" i="7"/>
  <c r="H2320" i="7"/>
  <c r="H2321" i="7"/>
  <c r="H2322" i="7"/>
  <c r="H2323" i="7"/>
  <c r="H2324" i="7"/>
  <c r="H2325" i="7"/>
  <c r="H2326" i="7"/>
  <c r="H2327" i="7"/>
  <c r="H2328" i="7"/>
  <c r="H2329" i="7"/>
  <c r="H2330" i="7"/>
  <c r="H2331" i="7"/>
  <c r="H2332" i="7"/>
  <c r="H2333" i="7"/>
  <c r="H2334" i="7"/>
  <c r="H2335" i="7"/>
  <c r="H2336" i="7"/>
  <c r="H2337" i="7"/>
  <c r="H2338" i="7"/>
  <c r="H2339" i="7"/>
  <c r="H2340" i="7"/>
  <c r="H2341" i="7"/>
  <c r="H2342" i="7"/>
  <c r="H2343" i="7"/>
  <c r="H2344" i="7"/>
  <c r="H2345" i="7"/>
  <c r="H2346" i="7"/>
  <c r="H2347" i="7"/>
  <c r="H2348" i="7"/>
  <c r="H2349" i="7"/>
  <c r="H2350" i="7"/>
  <c r="H2351" i="7"/>
  <c r="H2352" i="7"/>
  <c r="H2353" i="7"/>
  <c r="H2354" i="7"/>
  <c r="H2355" i="7"/>
  <c r="H2356" i="7"/>
  <c r="H2357" i="7"/>
  <c r="H2358" i="7"/>
  <c r="H2359" i="7"/>
  <c r="H2360" i="7"/>
  <c r="H2361" i="7"/>
  <c r="H2362" i="7"/>
  <c r="H2363" i="7"/>
  <c r="H2364" i="7"/>
  <c r="H2365" i="7"/>
  <c r="H2366" i="7"/>
  <c r="H2367" i="7"/>
  <c r="H2368" i="7"/>
  <c r="H2369" i="7"/>
  <c r="H2370" i="7"/>
  <c r="H2371" i="7"/>
  <c r="H2372" i="7"/>
  <c r="H2373" i="7"/>
  <c r="H2374" i="7"/>
  <c r="H2375" i="7"/>
  <c r="H2376" i="7"/>
  <c r="H2377" i="7"/>
  <c r="H2378" i="7"/>
  <c r="H2379" i="7"/>
  <c r="H2380" i="7"/>
  <c r="H2381" i="7"/>
  <c r="H2382" i="7"/>
  <c r="H2383" i="7"/>
  <c r="H2384" i="7"/>
  <c r="H2385" i="7"/>
  <c r="H2386" i="7"/>
  <c r="H2387" i="7"/>
  <c r="H2388" i="7"/>
  <c r="H2389" i="7"/>
  <c r="H2390" i="7"/>
  <c r="H2391" i="7"/>
  <c r="H2392" i="7"/>
  <c r="H2393" i="7"/>
  <c r="H2394" i="7"/>
  <c r="H2395" i="7"/>
  <c r="H2396" i="7"/>
  <c r="H2397" i="7"/>
  <c r="H2398" i="7"/>
  <c r="H2399" i="7"/>
  <c r="H2400" i="7"/>
  <c r="H2401" i="7"/>
  <c r="H2402" i="7"/>
  <c r="H2403" i="7"/>
  <c r="H2404" i="7"/>
  <c r="H2405" i="7"/>
  <c r="H2406" i="7"/>
  <c r="H2407" i="7"/>
  <c r="H2408" i="7"/>
  <c r="H2409" i="7"/>
  <c r="H2410" i="7"/>
  <c r="H2411" i="7"/>
  <c r="H2412" i="7"/>
  <c r="H2413" i="7"/>
  <c r="H2414" i="7"/>
  <c r="H2415" i="7"/>
  <c r="H2416" i="7"/>
  <c r="H2417" i="7"/>
  <c r="H2418" i="7"/>
  <c r="H2419" i="7"/>
  <c r="H2420" i="7"/>
  <c r="H2421" i="7"/>
  <c r="H2422" i="7"/>
  <c r="H2423" i="7"/>
  <c r="H2424" i="7"/>
  <c r="H2425" i="7"/>
  <c r="H2426" i="7"/>
  <c r="H2427" i="7"/>
  <c r="H2428" i="7"/>
  <c r="H2429" i="7"/>
  <c r="H2430" i="7"/>
  <c r="H2431" i="7"/>
  <c r="H2432" i="7"/>
  <c r="H2433" i="7"/>
  <c r="H2434" i="7"/>
  <c r="H2435" i="7"/>
  <c r="H2436" i="7"/>
  <c r="H2437" i="7"/>
  <c r="H2438" i="7"/>
  <c r="H2439" i="7"/>
  <c r="H2440" i="7"/>
  <c r="H2441" i="7"/>
  <c r="H2442" i="7"/>
  <c r="H2443" i="7"/>
  <c r="H2444" i="7"/>
  <c r="H2445" i="7"/>
  <c r="H2446" i="7"/>
  <c r="H2447" i="7"/>
  <c r="H2448" i="7"/>
  <c r="H2449" i="7"/>
  <c r="H2450" i="7"/>
  <c r="H2451" i="7"/>
  <c r="H2452" i="7"/>
  <c r="H2453" i="7"/>
  <c r="H2454" i="7"/>
  <c r="H2455" i="7"/>
  <c r="H2456" i="7"/>
  <c r="H2457" i="7"/>
  <c r="H2458" i="7"/>
  <c r="H2459" i="7"/>
  <c r="H2460" i="7"/>
  <c r="H2461" i="7"/>
  <c r="H2462" i="7"/>
  <c r="H2463" i="7"/>
  <c r="H2464" i="7"/>
  <c r="H2465" i="7"/>
  <c r="H2466" i="7"/>
  <c r="H2467" i="7"/>
  <c r="H2468" i="7"/>
  <c r="H2469" i="7"/>
  <c r="H2470" i="7"/>
  <c r="H2471" i="7"/>
  <c r="H2472" i="7"/>
  <c r="H2473" i="7"/>
  <c r="H2474" i="7"/>
  <c r="H2475" i="7"/>
  <c r="H2476" i="7"/>
  <c r="H2477" i="7"/>
  <c r="H2478" i="7"/>
  <c r="H2479" i="7"/>
  <c r="H2480" i="7"/>
  <c r="H2481" i="7"/>
  <c r="H2482" i="7"/>
  <c r="H2483" i="7"/>
  <c r="H2484" i="7"/>
  <c r="H2485" i="7"/>
  <c r="H2486" i="7"/>
  <c r="H2487" i="7"/>
  <c r="H2488" i="7"/>
  <c r="H2489" i="7"/>
  <c r="H2490" i="7"/>
  <c r="H2491" i="7"/>
  <c r="H2492" i="7"/>
  <c r="H2493" i="7"/>
  <c r="H2494" i="7"/>
  <c r="H2495" i="7"/>
  <c r="H2496" i="7"/>
  <c r="H2497" i="7"/>
  <c r="H2498" i="7"/>
  <c r="H2499" i="7"/>
  <c r="H2500" i="7"/>
  <c r="H2501" i="7"/>
  <c r="H2502" i="7"/>
  <c r="H2503" i="7"/>
  <c r="H2504" i="7"/>
  <c r="H2505" i="7"/>
  <c r="H2506" i="7"/>
  <c r="H2507" i="7"/>
  <c r="H2508" i="7"/>
  <c r="H2509" i="7"/>
  <c r="H2510" i="7"/>
  <c r="H2511" i="7"/>
  <c r="H2512" i="7"/>
  <c r="H2513" i="7"/>
  <c r="H2514" i="7"/>
  <c r="H2515" i="7"/>
  <c r="H2516" i="7"/>
  <c r="H2517" i="7"/>
  <c r="H2518" i="7"/>
  <c r="H2519" i="7"/>
  <c r="H2520" i="7"/>
  <c r="H2521" i="7"/>
  <c r="H2522" i="7"/>
  <c r="H2523" i="7"/>
  <c r="H2524" i="7"/>
  <c r="H2525" i="7"/>
  <c r="H2526" i="7"/>
  <c r="H2527" i="7"/>
  <c r="H2528" i="7"/>
  <c r="H2529" i="7"/>
  <c r="H2530" i="7"/>
  <c r="H2531" i="7"/>
  <c r="H2532" i="7"/>
  <c r="H2533" i="7"/>
  <c r="H2534" i="7"/>
  <c r="H2535" i="7"/>
  <c r="H2536" i="7"/>
  <c r="H2537" i="7"/>
  <c r="H2538" i="7"/>
  <c r="H2539" i="7"/>
  <c r="H2540" i="7"/>
  <c r="H2541" i="7"/>
  <c r="H2542" i="7"/>
  <c r="H2543" i="7"/>
  <c r="H2544" i="7"/>
  <c r="H2545" i="7"/>
  <c r="H2546" i="7"/>
  <c r="H2547" i="7"/>
  <c r="H2548" i="7"/>
  <c r="H2549" i="7"/>
  <c r="H2550" i="7"/>
  <c r="H2551" i="7"/>
  <c r="H2552" i="7"/>
  <c r="H2553" i="7"/>
  <c r="H2554" i="7"/>
  <c r="H2555" i="7"/>
  <c r="H2556" i="7"/>
  <c r="H2557" i="7"/>
  <c r="H2558" i="7"/>
  <c r="H2559" i="7"/>
  <c r="H2560" i="7"/>
  <c r="H2561" i="7"/>
  <c r="H2562" i="7"/>
  <c r="H2563" i="7"/>
  <c r="H2564" i="7"/>
  <c r="H2565" i="7"/>
  <c r="H2566" i="7"/>
  <c r="H2567" i="7"/>
  <c r="H2568" i="7"/>
  <c r="H2569" i="7"/>
  <c r="H2570" i="7"/>
  <c r="H2571" i="7"/>
  <c r="H2572" i="7"/>
  <c r="H2573" i="7"/>
  <c r="H2574" i="7"/>
  <c r="H2575" i="7"/>
  <c r="H2576" i="7"/>
  <c r="H2577" i="7"/>
  <c r="H2578" i="7"/>
  <c r="H2579" i="7"/>
  <c r="H2580" i="7"/>
  <c r="H2581" i="7"/>
  <c r="H2582" i="7"/>
  <c r="H2583" i="7"/>
  <c r="H2584" i="7"/>
  <c r="H2585" i="7"/>
  <c r="H2586" i="7"/>
  <c r="H2587" i="7"/>
  <c r="H2588" i="7"/>
  <c r="H2589" i="7"/>
  <c r="H2590" i="7"/>
  <c r="H2591" i="7"/>
  <c r="H2592" i="7"/>
  <c r="H2593" i="7"/>
  <c r="H2594" i="7"/>
  <c r="H2595" i="7"/>
  <c r="H2596" i="7"/>
  <c r="H2597" i="7"/>
  <c r="H2598" i="7"/>
  <c r="H2599" i="7"/>
  <c r="H2600" i="7"/>
  <c r="H2601" i="7"/>
  <c r="H2602" i="7"/>
  <c r="H2603" i="7"/>
  <c r="H2604" i="7"/>
  <c r="H2605" i="7"/>
  <c r="H2606" i="7"/>
  <c r="H2607" i="7"/>
  <c r="H2608" i="7"/>
  <c r="H2609" i="7"/>
  <c r="H2610" i="7"/>
  <c r="H2611" i="7"/>
  <c r="H2612" i="7"/>
  <c r="H2613" i="7"/>
  <c r="H2614" i="7"/>
  <c r="H2615" i="7"/>
  <c r="H2616" i="7"/>
  <c r="H2617" i="7"/>
  <c r="H2618" i="7"/>
  <c r="H2619" i="7"/>
  <c r="H2620" i="7"/>
  <c r="H2621" i="7"/>
  <c r="H2622" i="7"/>
  <c r="H2623" i="7"/>
  <c r="H2624" i="7"/>
  <c r="H2625" i="7"/>
  <c r="H2626" i="7"/>
  <c r="H2627" i="7"/>
  <c r="H2628" i="7"/>
  <c r="H2629" i="7"/>
  <c r="H2630" i="7"/>
  <c r="H2631" i="7"/>
  <c r="H2632" i="7"/>
  <c r="H2633" i="7"/>
  <c r="H2634" i="7"/>
  <c r="H2635" i="7"/>
  <c r="H2636" i="7"/>
  <c r="H2637" i="7"/>
  <c r="H2638" i="7"/>
  <c r="H2639" i="7"/>
  <c r="H2640" i="7"/>
  <c r="H2641" i="7"/>
  <c r="H2642" i="7"/>
  <c r="H2643" i="7"/>
  <c r="H2644" i="7"/>
  <c r="H2645" i="7"/>
  <c r="H2646" i="7"/>
  <c r="H2647" i="7"/>
  <c r="H2648" i="7"/>
  <c r="H2649" i="7"/>
  <c r="H2650" i="7"/>
  <c r="H2651" i="7"/>
  <c r="H2652" i="7"/>
  <c r="H2653" i="7"/>
  <c r="H2654" i="7"/>
  <c r="H2655" i="7"/>
  <c r="H2656" i="7"/>
  <c r="H2657" i="7"/>
  <c r="H2658" i="7"/>
  <c r="H2659" i="7"/>
  <c r="H2660" i="7"/>
  <c r="H2661" i="7"/>
  <c r="H2662" i="7"/>
  <c r="H2663" i="7"/>
  <c r="H2664" i="7"/>
  <c r="H2665" i="7"/>
  <c r="H2666" i="7"/>
  <c r="H2667" i="7"/>
  <c r="H2668" i="7"/>
  <c r="H2669" i="7"/>
  <c r="H2670" i="7"/>
  <c r="H2671" i="7"/>
  <c r="H2672" i="7"/>
  <c r="H2673" i="7"/>
  <c r="H2674" i="7"/>
  <c r="H2675" i="7"/>
  <c r="H2676" i="7"/>
  <c r="H2677" i="7"/>
  <c r="H2678" i="7"/>
  <c r="H2679" i="7"/>
  <c r="H2680" i="7"/>
  <c r="H2681" i="7"/>
  <c r="H2682" i="7"/>
  <c r="H2683" i="7"/>
  <c r="H2684" i="7"/>
  <c r="H2685" i="7"/>
  <c r="H2686" i="7"/>
  <c r="H2687" i="7"/>
  <c r="H2688" i="7"/>
  <c r="H2689" i="7"/>
  <c r="H2690" i="7"/>
  <c r="H2691" i="7"/>
  <c r="H2692" i="7"/>
  <c r="H2693" i="7"/>
  <c r="H2694" i="7"/>
  <c r="H2695" i="7"/>
  <c r="H2696" i="7"/>
  <c r="H2697" i="7"/>
  <c r="H2698" i="7"/>
  <c r="H2699" i="7"/>
  <c r="H2700" i="7"/>
  <c r="H2701" i="7"/>
  <c r="H2702" i="7"/>
  <c r="H2703" i="7"/>
  <c r="H2704" i="7"/>
  <c r="H2705" i="7"/>
  <c r="H2706" i="7"/>
  <c r="H2707" i="7"/>
  <c r="H2708" i="7"/>
  <c r="H2709" i="7"/>
  <c r="H2710" i="7"/>
  <c r="H2711" i="7"/>
  <c r="H2712" i="7"/>
  <c r="H2713" i="7"/>
  <c r="H2714" i="7"/>
  <c r="H2715" i="7"/>
  <c r="H2716" i="7"/>
  <c r="H2717" i="7"/>
  <c r="H2718" i="7"/>
  <c r="H2719" i="7"/>
  <c r="H2720" i="7"/>
  <c r="H2721" i="7"/>
  <c r="H2722" i="7"/>
  <c r="H2723" i="7"/>
  <c r="H2724" i="7"/>
  <c r="H2725" i="7"/>
  <c r="H2726" i="7"/>
  <c r="H2727" i="7"/>
  <c r="H2728" i="7"/>
  <c r="H2729" i="7"/>
  <c r="H2730" i="7"/>
  <c r="H2731" i="7"/>
  <c r="H2732" i="7"/>
  <c r="H2733" i="7"/>
  <c r="H2734" i="7"/>
  <c r="H2735" i="7"/>
  <c r="H2736" i="7"/>
  <c r="H2737" i="7"/>
  <c r="H2738" i="7"/>
  <c r="H2739" i="7"/>
  <c r="H2740" i="7"/>
  <c r="H2741" i="7"/>
  <c r="H2742" i="7"/>
  <c r="H2743" i="7"/>
  <c r="H2744" i="7"/>
  <c r="H2745" i="7"/>
  <c r="H2746" i="7"/>
  <c r="H2747" i="7"/>
  <c r="H2748" i="7"/>
  <c r="H2749" i="7"/>
  <c r="H2750" i="7"/>
  <c r="H2751" i="7"/>
  <c r="H2752" i="7"/>
  <c r="H2753" i="7"/>
  <c r="H2754" i="7"/>
  <c r="H2755" i="7"/>
  <c r="H2756" i="7"/>
  <c r="H2757" i="7"/>
  <c r="H2758" i="7"/>
  <c r="H2759" i="7"/>
  <c r="H2760" i="7"/>
  <c r="H2761" i="7"/>
  <c r="H2762" i="7"/>
  <c r="H2763" i="7"/>
  <c r="H2764" i="7"/>
  <c r="H2765" i="7"/>
  <c r="H2766" i="7"/>
  <c r="H2767" i="7"/>
  <c r="H2768" i="7"/>
  <c r="H2769" i="7"/>
  <c r="H2770" i="7"/>
  <c r="H2771" i="7"/>
  <c r="H2772" i="7"/>
  <c r="H2773" i="7"/>
  <c r="H2774" i="7"/>
  <c r="H2775" i="7"/>
  <c r="H2776" i="7"/>
  <c r="H2777" i="7"/>
  <c r="H2778" i="7"/>
  <c r="H2779" i="7"/>
  <c r="H2780" i="7"/>
  <c r="H2781" i="7"/>
  <c r="H2782" i="7"/>
  <c r="H2783" i="7"/>
  <c r="H2784" i="7"/>
  <c r="H2785" i="7"/>
  <c r="H2786" i="7"/>
  <c r="H2787" i="7"/>
  <c r="H2788" i="7"/>
  <c r="H2789" i="7"/>
  <c r="H2790" i="7"/>
  <c r="H2791" i="7"/>
  <c r="H2792" i="7"/>
  <c r="H2793" i="7"/>
  <c r="H2794" i="7"/>
  <c r="H2795" i="7"/>
  <c r="H2796" i="7"/>
  <c r="H2797" i="7"/>
  <c r="H2798" i="7"/>
  <c r="H2799" i="7"/>
  <c r="H2800" i="7"/>
  <c r="H2801" i="7"/>
  <c r="H2802" i="7"/>
  <c r="H2803" i="7"/>
  <c r="H2804" i="7"/>
  <c r="H2805" i="7"/>
  <c r="H2806" i="7"/>
  <c r="H2807" i="7"/>
  <c r="H2808" i="7"/>
  <c r="H2809" i="7"/>
  <c r="H2810" i="7"/>
  <c r="H2811" i="7"/>
  <c r="H2812" i="7"/>
  <c r="H2813" i="7"/>
  <c r="H2814" i="7"/>
  <c r="H2815" i="7"/>
  <c r="H2816" i="7"/>
  <c r="H2817" i="7"/>
  <c r="H2818" i="7"/>
  <c r="H2819" i="7"/>
  <c r="H2820" i="7"/>
  <c r="H2821" i="7"/>
  <c r="H2822" i="7"/>
  <c r="H2823" i="7"/>
  <c r="H2824" i="7"/>
  <c r="H2825" i="7"/>
  <c r="H2826" i="7"/>
  <c r="H2827" i="7"/>
  <c r="H2828" i="7"/>
  <c r="H2829" i="7"/>
  <c r="H2830" i="7"/>
  <c r="H2831" i="7"/>
  <c r="H2832" i="7"/>
  <c r="H2833" i="7"/>
  <c r="H2834" i="7"/>
  <c r="H2835" i="7"/>
  <c r="H2836" i="7"/>
  <c r="H2837" i="7"/>
  <c r="H2838" i="7"/>
  <c r="H2839" i="7"/>
  <c r="H2840" i="7"/>
  <c r="H2841" i="7"/>
  <c r="H2842" i="7"/>
  <c r="H2843" i="7"/>
  <c r="H2844" i="7"/>
  <c r="H2845" i="7"/>
  <c r="H2846" i="7"/>
  <c r="H2847" i="7"/>
  <c r="H2848" i="7"/>
  <c r="H2849" i="7"/>
  <c r="H2850" i="7"/>
  <c r="H2851" i="7"/>
  <c r="H2852" i="7"/>
  <c r="H2853" i="7"/>
  <c r="H2854" i="7"/>
  <c r="H2855" i="7"/>
  <c r="H2856" i="7"/>
  <c r="H2857" i="7"/>
  <c r="H2858" i="7"/>
  <c r="H2859" i="7"/>
  <c r="H2860" i="7"/>
  <c r="H2861" i="7"/>
  <c r="H2862" i="7"/>
  <c r="H2863" i="7"/>
  <c r="H2864" i="7"/>
  <c r="H2865" i="7"/>
  <c r="H2866" i="7"/>
  <c r="H2867" i="7"/>
  <c r="H2868" i="7"/>
  <c r="H2869" i="7"/>
  <c r="H2870" i="7"/>
  <c r="H2871" i="7"/>
  <c r="H2872" i="7"/>
  <c r="H2873" i="7"/>
  <c r="H2874" i="7"/>
  <c r="H2875" i="7"/>
  <c r="H2876" i="7"/>
  <c r="H2877" i="7"/>
  <c r="H2878" i="7"/>
  <c r="H2879" i="7"/>
  <c r="H2880" i="7"/>
  <c r="H2881" i="7"/>
  <c r="H2882" i="7"/>
  <c r="H2883" i="7"/>
  <c r="H2884" i="7"/>
  <c r="H2885" i="7"/>
  <c r="H2886" i="7"/>
  <c r="H2887" i="7"/>
  <c r="H2888" i="7"/>
  <c r="H2889" i="7"/>
  <c r="H2890" i="7"/>
  <c r="H2891" i="7"/>
  <c r="H2892" i="7"/>
  <c r="H2893" i="7"/>
  <c r="H2894" i="7"/>
  <c r="H2895" i="7"/>
  <c r="H2896" i="7"/>
  <c r="H2897" i="7"/>
  <c r="H2898" i="7"/>
  <c r="H2899" i="7"/>
  <c r="H2900" i="7"/>
  <c r="H2901" i="7"/>
  <c r="H2902" i="7"/>
  <c r="H2903" i="7"/>
  <c r="H2904" i="7"/>
  <c r="H2905" i="7"/>
  <c r="H2906" i="7"/>
  <c r="H2907" i="7"/>
  <c r="H2908" i="7"/>
  <c r="H2909" i="7"/>
  <c r="H2910" i="7"/>
  <c r="H2911" i="7"/>
  <c r="H2912" i="7"/>
  <c r="H2913" i="7"/>
  <c r="H2914" i="7"/>
  <c r="H2915" i="7"/>
  <c r="H2916" i="7"/>
  <c r="H2917" i="7"/>
  <c r="H2918" i="7"/>
  <c r="H2919" i="7"/>
  <c r="H2920" i="7"/>
  <c r="H2921" i="7"/>
  <c r="H2922" i="7"/>
  <c r="H2923" i="7"/>
  <c r="H2924" i="7"/>
  <c r="H2925" i="7"/>
  <c r="H2926" i="7"/>
  <c r="H2927" i="7"/>
  <c r="H2928" i="7"/>
  <c r="H2929" i="7"/>
  <c r="H2930" i="7"/>
  <c r="H2931" i="7"/>
  <c r="H2932" i="7"/>
  <c r="H2933" i="7"/>
  <c r="H2934" i="7"/>
  <c r="H2935" i="7"/>
  <c r="H2936" i="7"/>
  <c r="H2937" i="7"/>
  <c r="H2938" i="7"/>
  <c r="H2939" i="7"/>
  <c r="H2940" i="7"/>
  <c r="H2941" i="7"/>
  <c r="H2942" i="7"/>
  <c r="H2943" i="7"/>
  <c r="H2944" i="7"/>
  <c r="H2945" i="7"/>
  <c r="H2946" i="7"/>
  <c r="H2947" i="7"/>
  <c r="H2948" i="7"/>
  <c r="H2949" i="7"/>
  <c r="H2950" i="7"/>
  <c r="H2951" i="7"/>
  <c r="H2952" i="7"/>
  <c r="H2953" i="7"/>
  <c r="H2954" i="7"/>
  <c r="H2955" i="7"/>
  <c r="H2956" i="7"/>
  <c r="H2957" i="7"/>
  <c r="H2958" i="7"/>
  <c r="H2959" i="7"/>
  <c r="H2960" i="7"/>
  <c r="H2961" i="7"/>
  <c r="H2962" i="7"/>
  <c r="H2963" i="7"/>
  <c r="H2964" i="7"/>
  <c r="H2965" i="7"/>
  <c r="H2966" i="7"/>
  <c r="H2967" i="7"/>
  <c r="H2968" i="7"/>
  <c r="H2969" i="7"/>
  <c r="H2970" i="7"/>
  <c r="H2971" i="7"/>
  <c r="H2972" i="7"/>
  <c r="H2973" i="7"/>
  <c r="H2974" i="7"/>
  <c r="H2975" i="7"/>
  <c r="H2976" i="7"/>
  <c r="H2977" i="7"/>
  <c r="H2978" i="7"/>
  <c r="H2979" i="7"/>
  <c r="H2980" i="7"/>
  <c r="H2981" i="7"/>
  <c r="H2982" i="7"/>
  <c r="H2983" i="7"/>
  <c r="H2984" i="7"/>
  <c r="H2985" i="7"/>
  <c r="H2986" i="7"/>
  <c r="H2987" i="7"/>
  <c r="H2988" i="7"/>
  <c r="H2989" i="7"/>
  <c r="H2990" i="7"/>
  <c r="H2991" i="7"/>
  <c r="H2992" i="7"/>
  <c r="H2993" i="7"/>
  <c r="H2994" i="7"/>
  <c r="H2995" i="7"/>
  <c r="H2996" i="7"/>
  <c r="H2997" i="7"/>
  <c r="H2998" i="7"/>
  <c r="H2999" i="7"/>
  <c r="H3000" i="7"/>
  <c r="H3001" i="7"/>
  <c r="H3002" i="7"/>
  <c r="H3003" i="7"/>
  <c r="H3004" i="7"/>
  <c r="H3005" i="7"/>
  <c r="H3006" i="7"/>
  <c r="H3007" i="7"/>
  <c r="H3008" i="7"/>
  <c r="H3009" i="7"/>
  <c r="H3010" i="7"/>
  <c r="H3011" i="7"/>
  <c r="H3012" i="7"/>
  <c r="H3013" i="7"/>
  <c r="H3014" i="7"/>
  <c r="H3015" i="7"/>
  <c r="H3016" i="7"/>
  <c r="H3017" i="7"/>
  <c r="H3018" i="7"/>
  <c r="H3019" i="7"/>
  <c r="H3020" i="7"/>
  <c r="H3021" i="7"/>
  <c r="H3022" i="7"/>
  <c r="H3023" i="7"/>
  <c r="H3024" i="7"/>
  <c r="H3025" i="7"/>
  <c r="H3026" i="7"/>
  <c r="H3027" i="7"/>
  <c r="H3028" i="7"/>
  <c r="H3029" i="7"/>
  <c r="H3030" i="7"/>
  <c r="H3031" i="7"/>
  <c r="H3032" i="7"/>
  <c r="H3033" i="7"/>
  <c r="H3034" i="7"/>
  <c r="H3035" i="7"/>
  <c r="H3036" i="7"/>
  <c r="H3037" i="7"/>
  <c r="H3038" i="7"/>
  <c r="H3039" i="7"/>
  <c r="H3040" i="7"/>
  <c r="H3041" i="7"/>
  <c r="H3042" i="7"/>
  <c r="H3043" i="7"/>
  <c r="H3044" i="7"/>
  <c r="H3045" i="7"/>
  <c r="H3046" i="7"/>
  <c r="H3047" i="7"/>
  <c r="H3048" i="7"/>
  <c r="H3049" i="7"/>
  <c r="H3050" i="7"/>
  <c r="H3051" i="7"/>
  <c r="H3052" i="7"/>
  <c r="H3053" i="7"/>
  <c r="H3054" i="7"/>
  <c r="H3055" i="7"/>
  <c r="H3056" i="7"/>
  <c r="H3057" i="7"/>
  <c r="H3058" i="7"/>
  <c r="H3059" i="7"/>
  <c r="H3060" i="7"/>
  <c r="H3061" i="7"/>
  <c r="H3062" i="7"/>
  <c r="H3063" i="7"/>
  <c r="H3064" i="7"/>
  <c r="H3065" i="7"/>
  <c r="H3066" i="7"/>
  <c r="H3067" i="7"/>
  <c r="H3068" i="7"/>
  <c r="H3069" i="7"/>
  <c r="H3070" i="7"/>
  <c r="H3071" i="7"/>
  <c r="H3072" i="7"/>
  <c r="H3073" i="7"/>
  <c r="H3074" i="7"/>
  <c r="H3075" i="7"/>
  <c r="H3076" i="7"/>
  <c r="H3077" i="7"/>
  <c r="H3078" i="7"/>
  <c r="H3079" i="7"/>
  <c r="H3080" i="7"/>
  <c r="H3081" i="7"/>
  <c r="H3082" i="7"/>
  <c r="H3083" i="7"/>
  <c r="H3084" i="7"/>
  <c r="H3085" i="7"/>
  <c r="H3086" i="7"/>
  <c r="H3087" i="7"/>
  <c r="H3088" i="7"/>
  <c r="H3089" i="7"/>
  <c r="H3090" i="7"/>
  <c r="H3091" i="7"/>
  <c r="H3092" i="7"/>
  <c r="H3093" i="7"/>
  <c r="H3094" i="7"/>
  <c r="H3095" i="7"/>
  <c r="H3096" i="7"/>
  <c r="H3097" i="7"/>
  <c r="H3098" i="7"/>
  <c r="H3099" i="7"/>
  <c r="H3100" i="7"/>
  <c r="H3101" i="7"/>
  <c r="H3102" i="7"/>
  <c r="H3103" i="7"/>
  <c r="H3104" i="7"/>
  <c r="H3105" i="7"/>
  <c r="H3106" i="7"/>
  <c r="H3107" i="7"/>
  <c r="H3108" i="7"/>
  <c r="H3109" i="7"/>
  <c r="H3110" i="7"/>
  <c r="H3111" i="7"/>
  <c r="H3112" i="7"/>
  <c r="H3113" i="7"/>
  <c r="H3114" i="7"/>
  <c r="H3115" i="7"/>
  <c r="H3116" i="7"/>
  <c r="H3117" i="7"/>
  <c r="H3118" i="7"/>
  <c r="H3119" i="7"/>
  <c r="H3120" i="7"/>
  <c r="H3121" i="7"/>
  <c r="H3122" i="7"/>
  <c r="H3123" i="7"/>
  <c r="H3124" i="7"/>
  <c r="H3125" i="7"/>
  <c r="H3126" i="7"/>
  <c r="H3127" i="7"/>
  <c r="H3128" i="7"/>
  <c r="H3129" i="7"/>
  <c r="H3130" i="7"/>
  <c r="H3131" i="7"/>
  <c r="H3132" i="7"/>
  <c r="H3133" i="7"/>
  <c r="H3134" i="7"/>
  <c r="H3135" i="7"/>
  <c r="H3136" i="7"/>
  <c r="H3137" i="7"/>
  <c r="H3138" i="7"/>
  <c r="H3139" i="7"/>
  <c r="H3140" i="7"/>
  <c r="H3141" i="7"/>
  <c r="H3142" i="7"/>
  <c r="H3143" i="7"/>
  <c r="H3144" i="7"/>
  <c r="H2" i="7"/>
  <c r="K3" i="7" l="1"/>
  <c r="L3" i="7"/>
  <c r="O3" i="7" s="1"/>
  <c r="M3" i="7"/>
  <c r="K4" i="7"/>
  <c r="L4" i="7"/>
  <c r="O4" i="7" s="1"/>
  <c r="M4" i="7"/>
  <c r="K5" i="7"/>
  <c r="L5" i="7"/>
  <c r="O5" i="7" s="1"/>
  <c r="M5" i="7"/>
  <c r="K6" i="7"/>
  <c r="L6" i="7"/>
  <c r="O6" i="7" s="1"/>
  <c r="M6" i="7"/>
  <c r="K7" i="7"/>
  <c r="L7" i="7"/>
  <c r="O7" i="7" s="1"/>
  <c r="M7" i="7"/>
  <c r="K8" i="7"/>
  <c r="L8" i="7"/>
  <c r="O8" i="7" s="1"/>
  <c r="M8" i="7"/>
  <c r="K9" i="7"/>
  <c r="L9" i="7"/>
  <c r="O9" i="7" s="1"/>
  <c r="M9" i="7"/>
  <c r="K10" i="7"/>
  <c r="L10" i="7"/>
  <c r="O10" i="7" s="1"/>
  <c r="M10" i="7"/>
  <c r="K11" i="7"/>
  <c r="L11" i="7"/>
  <c r="O11" i="7" s="1"/>
  <c r="M11" i="7"/>
  <c r="K12" i="7"/>
  <c r="L12" i="7"/>
  <c r="O12" i="7" s="1"/>
  <c r="M12" i="7"/>
  <c r="K13" i="7"/>
  <c r="L13" i="7"/>
  <c r="O13" i="7" s="1"/>
  <c r="M13" i="7"/>
  <c r="K14" i="7"/>
  <c r="L14" i="7"/>
  <c r="O14" i="7" s="1"/>
  <c r="M14" i="7"/>
  <c r="K15" i="7"/>
  <c r="L15" i="7"/>
  <c r="O15" i="7" s="1"/>
  <c r="M15" i="7"/>
  <c r="K16" i="7"/>
  <c r="L16" i="7"/>
  <c r="O16" i="7" s="1"/>
  <c r="M16" i="7"/>
  <c r="K17" i="7"/>
  <c r="L17" i="7"/>
  <c r="O17" i="7" s="1"/>
  <c r="M17" i="7"/>
  <c r="K18" i="7"/>
  <c r="L18" i="7"/>
  <c r="O18" i="7" s="1"/>
  <c r="M18" i="7"/>
  <c r="K19" i="7"/>
  <c r="L19" i="7"/>
  <c r="O19" i="7" s="1"/>
  <c r="M19" i="7"/>
  <c r="K20" i="7"/>
  <c r="L20" i="7"/>
  <c r="O20" i="7" s="1"/>
  <c r="M20" i="7"/>
  <c r="K21" i="7"/>
  <c r="L21" i="7"/>
  <c r="O21" i="7" s="1"/>
  <c r="M21" i="7"/>
  <c r="K22" i="7"/>
  <c r="L22" i="7"/>
  <c r="O22" i="7" s="1"/>
  <c r="M22" i="7"/>
  <c r="K23" i="7"/>
  <c r="L23" i="7"/>
  <c r="O23" i="7" s="1"/>
  <c r="M23" i="7"/>
  <c r="K24" i="7"/>
  <c r="L24" i="7"/>
  <c r="O24" i="7" s="1"/>
  <c r="M24" i="7"/>
  <c r="K25" i="7"/>
  <c r="L25" i="7"/>
  <c r="O25" i="7" s="1"/>
  <c r="M25" i="7"/>
  <c r="K26" i="7"/>
  <c r="L26" i="7"/>
  <c r="O26" i="7" s="1"/>
  <c r="M26" i="7"/>
  <c r="K27" i="7"/>
  <c r="L27" i="7"/>
  <c r="O27" i="7" s="1"/>
  <c r="M27" i="7"/>
  <c r="K28" i="7"/>
  <c r="L28" i="7"/>
  <c r="O28" i="7" s="1"/>
  <c r="M28" i="7"/>
  <c r="K29" i="7"/>
  <c r="L29" i="7"/>
  <c r="O29" i="7" s="1"/>
  <c r="M29" i="7"/>
  <c r="K30" i="7"/>
  <c r="L30" i="7"/>
  <c r="O30" i="7" s="1"/>
  <c r="M30" i="7"/>
  <c r="K31" i="7"/>
  <c r="L31" i="7"/>
  <c r="O31" i="7" s="1"/>
  <c r="M31" i="7"/>
  <c r="K32" i="7"/>
  <c r="L32" i="7"/>
  <c r="O32" i="7" s="1"/>
  <c r="M32" i="7"/>
  <c r="K33" i="7"/>
  <c r="L33" i="7"/>
  <c r="O33" i="7" s="1"/>
  <c r="M33" i="7"/>
  <c r="K34" i="7"/>
  <c r="L34" i="7"/>
  <c r="O34" i="7" s="1"/>
  <c r="M34" i="7"/>
  <c r="K35" i="7"/>
  <c r="L35" i="7"/>
  <c r="O35" i="7" s="1"/>
  <c r="M35" i="7"/>
  <c r="K36" i="7"/>
  <c r="L36" i="7"/>
  <c r="O36" i="7" s="1"/>
  <c r="M36" i="7"/>
  <c r="K37" i="7"/>
  <c r="L37" i="7"/>
  <c r="O37" i="7" s="1"/>
  <c r="M37" i="7"/>
  <c r="K38" i="7"/>
  <c r="L38" i="7"/>
  <c r="O38" i="7" s="1"/>
  <c r="M38" i="7"/>
  <c r="K39" i="7"/>
  <c r="L39" i="7"/>
  <c r="O39" i="7" s="1"/>
  <c r="M39" i="7"/>
  <c r="K40" i="7"/>
  <c r="L40" i="7"/>
  <c r="O40" i="7" s="1"/>
  <c r="M40" i="7"/>
  <c r="K41" i="7"/>
  <c r="L41" i="7"/>
  <c r="O41" i="7" s="1"/>
  <c r="M41" i="7"/>
  <c r="K42" i="7"/>
  <c r="L42" i="7"/>
  <c r="O42" i="7" s="1"/>
  <c r="M42" i="7"/>
  <c r="K43" i="7"/>
  <c r="L43" i="7"/>
  <c r="O43" i="7" s="1"/>
  <c r="M43" i="7"/>
  <c r="K44" i="7"/>
  <c r="L44" i="7"/>
  <c r="O44" i="7" s="1"/>
  <c r="M44" i="7"/>
  <c r="K45" i="7"/>
  <c r="L45" i="7"/>
  <c r="O45" i="7" s="1"/>
  <c r="M45" i="7"/>
  <c r="K46" i="7"/>
  <c r="L46" i="7"/>
  <c r="O46" i="7" s="1"/>
  <c r="M46" i="7"/>
  <c r="K47" i="7"/>
  <c r="L47" i="7"/>
  <c r="O47" i="7" s="1"/>
  <c r="M47" i="7"/>
  <c r="K48" i="7"/>
  <c r="L48" i="7"/>
  <c r="O48" i="7" s="1"/>
  <c r="M48" i="7"/>
  <c r="K49" i="7"/>
  <c r="L49" i="7"/>
  <c r="O49" i="7" s="1"/>
  <c r="M49" i="7"/>
  <c r="K50" i="7"/>
  <c r="L50" i="7"/>
  <c r="O50" i="7" s="1"/>
  <c r="M50" i="7"/>
  <c r="K51" i="7"/>
  <c r="L51" i="7"/>
  <c r="O51" i="7" s="1"/>
  <c r="M51" i="7"/>
  <c r="K52" i="7"/>
  <c r="L52" i="7"/>
  <c r="O52" i="7" s="1"/>
  <c r="M52" i="7"/>
  <c r="K53" i="7"/>
  <c r="L53" i="7"/>
  <c r="O53" i="7" s="1"/>
  <c r="M53" i="7"/>
  <c r="K54" i="7"/>
  <c r="L54" i="7"/>
  <c r="O54" i="7" s="1"/>
  <c r="M54" i="7"/>
  <c r="K55" i="7"/>
  <c r="L55" i="7"/>
  <c r="O55" i="7" s="1"/>
  <c r="M55" i="7"/>
  <c r="K56" i="7"/>
  <c r="L56" i="7"/>
  <c r="O56" i="7" s="1"/>
  <c r="M56" i="7"/>
  <c r="K57" i="7"/>
  <c r="L57" i="7"/>
  <c r="O57" i="7" s="1"/>
  <c r="M57" i="7"/>
  <c r="K58" i="7"/>
  <c r="L58" i="7"/>
  <c r="O58" i="7" s="1"/>
  <c r="M58" i="7"/>
  <c r="K59" i="7"/>
  <c r="L59" i="7"/>
  <c r="O59" i="7" s="1"/>
  <c r="M59" i="7"/>
  <c r="K60" i="7"/>
  <c r="L60" i="7"/>
  <c r="O60" i="7" s="1"/>
  <c r="M60" i="7"/>
  <c r="K61" i="7"/>
  <c r="L61" i="7"/>
  <c r="O61" i="7" s="1"/>
  <c r="M61" i="7"/>
  <c r="K62" i="7"/>
  <c r="L62" i="7"/>
  <c r="O62" i="7" s="1"/>
  <c r="M62" i="7"/>
  <c r="K63" i="7"/>
  <c r="L63" i="7"/>
  <c r="O63" i="7" s="1"/>
  <c r="M63" i="7"/>
  <c r="K64" i="7"/>
  <c r="L64" i="7"/>
  <c r="O64" i="7" s="1"/>
  <c r="M64" i="7"/>
  <c r="K65" i="7"/>
  <c r="L65" i="7"/>
  <c r="O65" i="7" s="1"/>
  <c r="M65" i="7"/>
  <c r="K66" i="7"/>
  <c r="L66" i="7"/>
  <c r="O66" i="7" s="1"/>
  <c r="M66" i="7"/>
  <c r="K67" i="7"/>
  <c r="L67" i="7"/>
  <c r="O67" i="7" s="1"/>
  <c r="M67" i="7"/>
  <c r="K68" i="7"/>
  <c r="L68" i="7"/>
  <c r="O68" i="7" s="1"/>
  <c r="M68" i="7"/>
  <c r="K69" i="7"/>
  <c r="L69" i="7"/>
  <c r="O69" i="7" s="1"/>
  <c r="M69" i="7"/>
  <c r="K70" i="7"/>
  <c r="L70" i="7"/>
  <c r="O70" i="7" s="1"/>
  <c r="M70" i="7"/>
  <c r="K71" i="7"/>
  <c r="L71" i="7"/>
  <c r="O71" i="7" s="1"/>
  <c r="M71" i="7"/>
  <c r="K72" i="7"/>
  <c r="L72" i="7"/>
  <c r="O72" i="7" s="1"/>
  <c r="M72" i="7"/>
  <c r="K73" i="7"/>
  <c r="L73" i="7"/>
  <c r="O73" i="7" s="1"/>
  <c r="M73" i="7"/>
  <c r="K74" i="7"/>
  <c r="L74" i="7"/>
  <c r="O74" i="7" s="1"/>
  <c r="M74" i="7"/>
  <c r="K75" i="7"/>
  <c r="L75" i="7"/>
  <c r="O75" i="7" s="1"/>
  <c r="M75" i="7"/>
  <c r="K76" i="7"/>
  <c r="L76" i="7"/>
  <c r="O76" i="7" s="1"/>
  <c r="M76" i="7"/>
  <c r="K77" i="7"/>
  <c r="L77" i="7"/>
  <c r="O77" i="7" s="1"/>
  <c r="M77" i="7"/>
  <c r="K78" i="7"/>
  <c r="L78" i="7"/>
  <c r="O78" i="7" s="1"/>
  <c r="M78" i="7"/>
  <c r="K79" i="7"/>
  <c r="L79" i="7"/>
  <c r="O79" i="7" s="1"/>
  <c r="M79" i="7"/>
  <c r="K80" i="7"/>
  <c r="L80" i="7"/>
  <c r="O80" i="7" s="1"/>
  <c r="M80" i="7"/>
  <c r="K81" i="7"/>
  <c r="L81" i="7"/>
  <c r="O81" i="7" s="1"/>
  <c r="M81" i="7"/>
  <c r="K82" i="7"/>
  <c r="L82" i="7"/>
  <c r="O82" i="7" s="1"/>
  <c r="M82" i="7"/>
  <c r="K83" i="7"/>
  <c r="L83" i="7"/>
  <c r="O83" i="7" s="1"/>
  <c r="M83" i="7"/>
  <c r="K84" i="7"/>
  <c r="L84" i="7"/>
  <c r="O84" i="7" s="1"/>
  <c r="M84" i="7"/>
  <c r="K85" i="7"/>
  <c r="L85" i="7"/>
  <c r="O85" i="7" s="1"/>
  <c r="M85" i="7"/>
  <c r="K86" i="7"/>
  <c r="L86" i="7"/>
  <c r="O86" i="7" s="1"/>
  <c r="M86" i="7"/>
  <c r="K87" i="7"/>
  <c r="L87" i="7"/>
  <c r="O87" i="7" s="1"/>
  <c r="M87" i="7"/>
  <c r="K88" i="7"/>
  <c r="L88" i="7"/>
  <c r="O88" i="7" s="1"/>
  <c r="M88" i="7"/>
  <c r="K89" i="7"/>
  <c r="L89" i="7"/>
  <c r="O89" i="7" s="1"/>
  <c r="M89" i="7"/>
  <c r="K90" i="7"/>
  <c r="L90" i="7"/>
  <c r="O90" i="7" s="1"/>
  <c r="M90" i="7"/>
  <c r="K91" i="7"/>
  <c r="L91" i="7"/>
  <c r="O91" i="7" s="1"/>
  <c r="M91" i="7"/>
  <c r="K92" i="7"/>
  <c r="L92" i="7"/>
  <c r="O92" i="7" s="1"/>
  <c r="M92" i="7"/>
  <c r="K93" i="7"/>
  <c r="L93" i="7"/>
  <c r="O93" i="7" s="1"/>
  <c r="M93" i="7"/>
  <c r="K94" i="7"/>
  <c r="L94" i="7"/>
  <c r="O94" i="7" s="1"/>
  <c r="M94" i="7"/>
  <c r="K95" i="7"/>
  <c r="L95" i="7"/>
  <c r="O95" i="7" s="1"/>
  <c r="M95" i="7"/>
  <c r="K96" i="7"/>
  <c r="L96" i="7"/>
  <c r="O96" i="7" s="1"/>
  <c r="M96" i="7"/>
  <c r="K97" i="7"/>
  <c r="L97" i="7"/>
  <c r="O97" i="7" s="1"/>
  <c r="M97" i="7"/>
  <c r="K98" i="7"/>
  <c r="L98" i="7"/>
  <c r="O98" i="7" s="1"/>
  <c r="M98" i="7"/>
  <c r="K99" i="7"/>
  <c r="L99" i="7"/>
  <c r="O99" i="7" s="1"/>
  <c r="M99" i="7"/>
  <c r="K100" i="7"/>
  <c r="L100" i="7"/>
  <c r="O100" i="7" s="1"/>
  <c r="M100" i="7"/>
  <c r="K101" i="7"/>
  <c r="L101" i="7"/>
  <c r="O101" i="7" s="1"/>
  <c r="M101" i="7"/>
  <c r="K102" i="7"/>
  <c r="L102" i="7"/>
  <c r="O102" i="7" s="1"/>
  <c r="M102" i="7"/>
  <c r="K103" i="7"/>
  <c r="L103" i="7"/>
  <c r="O103" i="7" s="1"/>
  <c r="M103" i="7"/>
  <c r="K104" i="7"/>
  <c r="L104" i="7"/>
  <c r="O104" i="7" s="1"/>
  <c r="M104" i="7"/>
  <c r="K105" i="7"/>
  <c r="L105" i="7"/>
  <c r="O105" i="7" s="1"/>
  <c r="M105" i="7"/>
  <c r="K106" i="7"/>
  <c r="L106" i="7"/>
  <c r="O106" i="7" s="1"/>
  <c r="M106" i="7"/>
  <c r="K107" i="7"/>
  <c r="L107" i="7"/>
  <c r="O107" i="7" s="1"/>
  <c r="M107" i="7"/>
  <c r="K108" i="7"/>
  <c r="L108" i="7"/>
  <c r="O108" i="7" s="1"/>
  <c r="M108" i="7"/>
  <c r="K109" i="7"/>
  <c r="L109" i="7"/>
  <c r="O109" i="7" s="1"/>
  <c r="M109" i="7"/>
  <c r="K110" i="7"/>
  <c r="L110" i="7"/>
  <c r="O110" i="7" s="1"/>
  <c r="M110" i="7"/>
  <c r="K111" i="7"/>
  <c r="L111" i="7"/>
  <c r="O111" i="7" s="1"/>
  <c r="M111" i="7"/>
  <c r="K112" i="7"/>
  <c r="L112" i="7"/>
  <c r="O112" i="7" s="1"/>
  <c r="M112" i="7"/>
  <c r="K113" i="7"/>
  <c r="L113" i="7"/>
  <c r="O113" i="7" s="1"/>
  <c r="M113" i="7"/>
  <c r="K114" i="7"/>
  <c r="L114" i="7"/>
  <c r="O114" i="7" s="1"/>
  <c r="M114" i="7"/>
  <c r="K115" i="7"/>
  <c r="L115" i="7"/>
  <c r="O115" i="7" s="1"/>
  <c r="M115" i="7"/>
  <c r="K116" i="7"/>
  <c r="L116" i="7"/>
  <c r="O116" i="7" s="1"/>
  <c r="M116" i="7"/>
  <c r="K117" i="7"/>
  <c r="L117" i="7"/>
  <c r="O117" i="7" s="1"/>
  <c r="M117" i="7"/>
  <c r="K118" i="7"/>
  <c r="L118" i="7"/>
  <c r="O118" i="7" s="1"/>
  <c r="M118" i="7"/>
  <c r="K119" i="7"/>
  <c r="L119" i="7"/>
  <c r="O119" i="7" s="1"/>
  <c r="M119" i="7"/>
  <c r="K120" i="7"/>
  <c r="L120" i="7"/>
  <c r="O120" i="7" s="1"/>
  <c r="M120" i="7"/>
  <c r="K121" i="7"/>
  <c r="L121" i="7"/>
  <c r="O121" i="7" s="1"/>
  <c r="M121" i="7"/>
  <c r="K122" i="7"/>
  <c r="L122" i="7"/>
  <c r="O122" i="7" s="1"/>
  <c r="M122" i="7"/>
  <c r="K123" i="7"/>
  <c r="L123" i="7"/>
  <c r="O123" i="7" s="1"/>
  <c r="M123" i="7"/>
  <c r="K124" i="7"/>
  <c r="L124" i="7"/>
  <c r="O124" i="7" s="1"/>
  <c r="M124" i="7"/>
  <c r="K125" i="7"/>
  <c r="L125" i="7"/>
  <c r="O125" i="7" s="1"/>
  <c r="M125" i="7"/>
  <c r="K126" i="7"/>
  <c r="L126" i="7"/>
  <c r="O126" i="7" s="1"/>
  <c r="M126" i="7"/>
  <c r="K127" i="7"/>
  <c r="L127" i="7"/>
  <c r="O127" i="7" s="1"/>
  <c r="M127" i="7"/>
  <c r="K128" i="7"/>
  <c r="L128" i="7"/>
  <c r="O128" i="7" s="1"/>
  <c r="M128" i="7"/>
  <c r="K129" i="7"/>
  <c r="L129" i="7"/>
  <c r="O129" i="7" s="1"/>
  <c r="M129" i="7"/>
  <c r="K130" i="7"/>
  <c r="L130" i="7"/>
  <c r="O130" i="7" s="1"/>
  <c r="M130" i="7"/>
  <c r="K131" i="7"/>
  <c r="L131" i="7"/>
  <c r="O131" i="7" s="1"/>
  <c r="M131" i="7"/>
  <c r="K132" i="7"/>
  <c r="L132" i="7"/>
  <c r="O132" i="7" s="1"/>
  <c r="M132" i="7"/>
  <c r="K133" i="7"/>
  <c r="L133" i="7"/>
  <c r="O133" i="7" s="1"/>
  <c r="M133" i="7"/>
  <c r="K134" i="7"/>
  <c r="L134" i="7"/>
  <c r="O134" i="7" s="1"/>
  <c r="M134" i="7"/>
  <c r="K135" i="7"/>
  <c r="L135" i="7"/>
  <c r="O135" i="7" s="1"/>
  <c r="M135" i="7"/>
  <c r="K136" i="7"/>
  <c r="L136" i="7"/>
  <c r="O136" i="7" s="1"/>
  <c r="M136" i="7"/>
  <c r="K137" i="7"/>
  <c r="L137" i="7"/>
  <c r="O137" i="7" s="1"/>
  <c r="M137" i="7"/>
  <c r="K138" i="7"/>
  <c r="L138" i="7"/>
  <c r="O138" i="7" s="1"/>
  <c r="M138" i="7"/>
  <c r="K139" i="7"/>
  <c r="L139" i="7"/>
  <c r="O139" i="7" s="1"/>
  <c r="M139" i="7"/>
  <c r="K140" i="7"/>
  <c r="L140" i="7"/>
  <c r="O140" i="7" s="1"/>
  <c r="M140" i="7"/>
  <c r="K141" i="7"/>
  <c r="L141" i="7"/>
  <c r="O141" i="7" s="1"/>
  <c r="M141" i="7"/>
  <c r="K142" i="7"/>
  <c r="L142" i="7"/>
  <c r="O142" i="7" s="1"/>
  <c r="M142" i="7"/>
  <c r="K143" i="7"/>
  <c r="L143" i="7"/>
  <c r="O143" i="7" s="1"/>
  <c r="M143" i="7"/>
  <c r="K144" i="7"/>
  <c r="L144" i="7"/>
  <c r="O144" i="7" s="1"/>
  <c r="M144" i="7"/>
  <c r="K145" i="7"/>
  <c r="L145" i="7"/>
  <c r="O145" i="7" s="1"/>
  <c r="M145" i="7"/>
  <c r="K146" i="7"/>
  <c r="L146" i="7"/>
  <c r="O146" i="7" s="1"/>
  <c r="M146" i="7"/>
  <c r="K147" i="7"/>
  <c r="L147" i="7"/>
  <c r="O147" i="7" s="1"/>
  <c r="M147" i="7"/>
  <c r="K148" i="7"/>
  <c r="L148" i="7"/>
  <c r="O148" i="7" s="1"/>
  <c r="M148" i="7"/>
  <c r="K149" i="7"/>
  <c r="L149" i="7"/>
  <c r="O149" i="7" s="1"/>
  <c r="M149" i="7"/>
  <c r="K150" i="7"/>
  <c r="L150" i="7"/>
  <c r="O150" i="7" s="1"/>
  <c r="M150" i="7"/>
  <c r="K151" i="7"/>
  <c r="L151" i="7"/>
  <c r="O151" i="7" s="1"/>
  <c r="M151" i="7"/>
  <c r="K152" i="7"/>
  <c r="L152" i="7"/>
  <c r="O152" i="7" s="1"/>
  <c r="M152" i="7"/>
  <c r="K153" i="7"/>
  <c r="L153" i="7"/>
  <c r="O153" i="7" s="1"/>
  <c r="M153" i="7"/>
  <c r="K154" i="7"/>
  <c r="L154" i="7"/>
  <c r="O154" i="7" s="1"/>
  <c r="M154" i="7"/>
  <c r="K155" i="7"/>
  <c r="L155" i="7"/>
  <c r="O155" i="7" s="1"/>
  <c r="M155" i="7"/>
  <c r="K156" i="7"/>
  <c r="L156" i="7"/>
  <c r="O156" i="7" s="1"/>
  <c r="M156" i="7"/>
  <c r="K157" i="7"/>
  <c r="L157" i="7"/>
  <c r="O157" i="7" s="1"/>
  <c r="M157" i="7"/>
  <c r="K158" i="7"/>
  <c r="L158" i="7"/>
  <c r="O158" i="7" s="1"/>
  <c r="M158" i="7"/>
  <c r="K159" i="7"/>
  <c r="L159" i="7"/>
  <c r="O159" i="7" s="1"/>
  <c r="M159" i="7"/>
  <c r="K160" i="7"/>
  <c r="L160" i="7"/>
  <c r="O160" i="7" s="1"/>
  <c r="M160" i="7"/>
  <c r="K161" i="7"/>
  <c r="L161" i="7"/>
  <c r="O161" i="7" s="1"/>
  <c r="M161" i="7"/>
  <c r="K162" i="7"/>
  <c r="L162" i="7"/>
  <c r="O162" i="7" s="1"/>
  <c r="M162" i="7"/>
  <c r="K163" i="7"/>
  <c r="L163" i="7"/>
  <c r="O163" i="7" s="1"/>
  <c r="M163" i="7"/>
  <c r="K164" i="7"/>
  <c r="L164" i="7"/>
  <c r="O164" i="7" s="1"/>
  <c r="M164" i="7"/>
  <c r="K165" i="7"/>
  <c r="L165" i="7"/>
  <c r="O165" i="7" s="1"/>
  <c r="M165" i="7"/>
  <c r="K166" i="7"/>
  <c r="L166" i="7"/>
  <c r="O166" i="7" s="1"/>
  <c r="M166" i="7"/>
  <c r="K167" i="7"/>
  <c r="L167" i="7"/>
  <c r="O167" i="7" s="1"/>
  <c r="M167" i="7"/>
  <c r="K168" i="7"/>
  <c r="L168" i="7"/>
  <c r="O168" i="7" s="1"/>
  <c r="M168" i="7"/>
  <c r="K169" i="7"/>
  <c r="L169" i="7"/>
  <c r="O169" i="7" s="1"/>
  <c r="M169" i="7"/>
  <c r="K170" i="7"/>
  <c r="L170" i="7"/>
  <c r="O170" i="7" s="1"/>
  <c r="M170" i="7"/>
  <c r="K171" i="7"/>
  <c r="L171" i="7"/>
  <c r="O171" i="7" s="1"/>
  <c r="M171" i="7"/>
  <c r="K172" i="7"/>
  <c r="L172" i="7"/>
  <c r="O172" i="7" s="1"/>
  <c r="M172" i="7"/>
  <c r="K173" i="7"/>
  <c r="L173" i="7"/>
  <c r="O173" i="7" s="1"/>
  <c r="M173" i="7"/>
  <c r="K174" i="7"/>
  <c r="L174" i="7"/>
  <c r="O174" i="7" s="1"/>
  <c r="M174" i="7"/>
  <c r="K175" i="7"/>
  <c r="L175" i="7"/>
  <c r="O175" i="7" s="1"/>
  <c r="M175" i="7"/>
  <c r="K176" i="7"/>
  <c r="L176" i="7"/>
  <c r="O176" i="7" s="1"/>
  <c r="M176" i="7"/>
  <c r="K177" i="7"/>
  <c r="L177" i="7"/>
  <c r="O177" i="7" s="1"/>
  <c r="M177" i="7"/>
  <c r="K178" i="7"/>
  <c r="L178" i="7"/>
  <c r="O178" i="7" s="1"/>
  <c r="M178" i="7"/>
  <c r="K179" i="7"/>
  <c r="L179" i="7"/>
  <c r="O179" i="7" s="1"/>
  <c r="M179" i="7"/>
  <c r="K180" i="7"/>
  <c r="L180" i="7"/>
  <c r="O180" i="7" s="1"/>
  <c r="M180" i="7"/>
  <c r="K181" i="7"/>
  <c r="L181" i="7"/>
  <c r="O181" i="7" s="1"/>
  <c r="M181" i="7"/>
  <c r="K182" i="7"/>
  <c r="L182" i="7"/>
  <c r="O182" i="7" s="1"/>
  <c r="M182" i="7"/>
  <c r="K183" i="7"/>
  <c r="L183" i="7"/>
  <c r="O183" i="7" s="1"/>
  <c r="M183" i="7"/>
  <c r="K184" i="7"/>
  <c r="L184" i="7"/>
  <c r="O184" i="7" s="1"/>
  <c r="M184" i="7"/>
  <c r="K185" i="7"/>
  <c r="L185" i="7"/>
  <c r="O185" i="7" s="1"/>
  <c r="M185" i="7"/>
  <c r="K186" i="7"/>
  <c r="L186" i="7"/>
  <c r="O186" i="7" s="1"/>
  <c r="M186" i="7"/>
  <c r="K187" i="7"/>
  <c r="L187" i="7"/>
  <c r="O187" i="7" s="1"/>
  <c r="M187" i="7"/>
  <c r="K188" i="7"/>
  <c r="L188" i="7"/>
  <c r="O188" i="7" s="1"/>
  <c r="M188" i="7"/>
  <c r="K189" i="7"/>
  <c r="L189" i="7"/>
  <c r="O189" i="7" s="1"/>
  <c r="M189" i="7"/>
  <c r="K190" i="7"/>
  <c r="L190" i="7"/>
  <c r="O190" i="7" s="1"/>
  <c r="M190" i="7"/>
  <c r="K191" i="7"/>
  <c r="L191" i="7"/>
  <c r="O191" i="7" s="1"/>
  <c r="M191" i="7"/>
  <c r="K192" i="7"/>
  <c r="L192" i="7"/>
  <c r="O192" i="7" s="1"/>
  <c r="M192" i="7"/>
  <c r="K193" i="7"/>
  <c r="L193" i="7"/>
  <c r="O193" i="7" s="1"/>
  <c r="M193" i="7"/>
  <c r="K194" i="7"/>
  <c r="L194" i="7"/>
  <c r="O194" i="7" s="1"/>
  <c r="M194" i="7"/>
  <c r="K195" i="7"/>
  <c r="L195" i="7"/>
  <c r="O195" i="7" s="1"/>
  <c r="M195" i="7"/>
  <c r="K196" i="7"/>
  <c r="L196" i="7"/>
  <c r="O196" i="7" s="1"/>
  <c r="M196" i="7"/>
  <c r="K197" i="7"/>
  <c r="L197" i="7"/>
  <c r="O197" i="7" s="1"/>
  <c r="M197" i="7"/>
  <c r="K198" i="7"/>
  <c r="L198" i="7"/>
  <c r="O198" i="7" s="1"/>
  <c r="M198" i="7"/>
  <c r="K199" i="7"/>
  <c r="L199" i="7"/>
  <c r="O199" i="7" s="1"/>
  <c r="M199" i="7"/>
  <c r="K200" i="7"/>
  <c r="L200" i="7"/>
  <c r="O200" i="7" s="1"/>
  <c r="M200" i="7"/>
  <c r="K201" i="7"/>
  <c r="L201" i="7"/>
  <c r="O201" i="7" s="1"/>
  <c r="M201" i="7"/>
  <c r="K202" i="7"/>
  <c r="L202" i="7"/>
  <c r="O202" i="7" s="1"/>
  <c r="M202" i="7"/>
  <c r="K203" i="7"/>
  <c r="L203" i="7"/>
  <c r="O203" i="7" s="1"/>
  <c r="M203" i="7"/>
  <c r="K204" i="7"/>
  <c r="L204" i="7"/>
  <c r="O204" i="7" s="1"/>
  <c r="M204" i="7"/>
  <c r="K205" i="7"/>
  <c r="L205" i="7"/>
  <c r="O205" i="7" s="1"/>
  <c r="M205" i="7"/>
  <c r="K206" i="7"/>
  <c r="L206" i="7"/>
  <c r="O206" i="7" s="1"/>
  <c r="M206" i="7"/>
  <c r="K207" i="7"/>
  <c r="L207" i="7"/>
  <c r="O207" i="7" s="1"/>
  <c r="M207" i="7"/>
  <c r="K208" i="7"/>
  <c r="L208" i="7"/>
  <c r="O208" i="7" s="1"/>
  <c r="M208" i="7"/>
  <c r="K209" i="7"/>
  <c r="L209" i="7"/>
  <c r="O209" i="7" s="1"/>
  <c r="M209" i="7"/>
  <c r="K210" i="7"/>
  <c r="L210" i="7"/>
  <c r="O210" i="7" s="1"/>
  <c r="M210" i="7"/>
  <c r="K211" i="7"/>
  <c r="L211" i="7"/>
  <c r="O211" i="7" s="1"/>
  <c r="M211" i="7"/>
  <c r="K212" i="7"/>
  <c r="L212" i="7"/>
  <c r="O212" i="7" s="1"/>
  <c r="M212" i="7"/>
  <c r="K213" i="7"/>
  <c r="L213" i="7"/>
  <c r="O213" i="7" s="1"/>
  <c r="M213" i="7"/>
  <c r="K214" i="7"/>
  <c r="L214" i="7"/>
  <c r="O214" i="7" s="1"/>
  <c r="M214" i="7"/>
  <c r="K215" i="7"/>
  <c r="L215" i="7"/>
  <c r="O215" i="7" s="1"/>
  <c r="M215" i="7"/>
  <c r="K216" i="7"/>
  <c r="L216" i="7"/>
  <c r="O216" i="7" s="1"/>
  <c r="M216" i="7"/>
  <c r="K217" i="7"/>
  <c r="L217" i="7"/>
  <c r="O217" i="7" s="1"/>
  <c r="M217" i="7"/>
  <c r="K218" i="7"/>
  <c r="L218" i="7"/>
  <c r="O218" i="7" s="1"/>
  <c r="M218" i="7"/>
  <c r="K219" i="7"/>
  <c r="L219" i="7"/>
  <c r="O219" i="7" s="1"/>
  <c r="M219" i="7"/>
  <c r="K220" i="7"/>
  <c r="L220" i="7"/>
  <c r="O220" i="7" s="1"/>
  <c r="M220" i="7"/>
  <c r="K221" i="7"/>
  <c r="L221" i="7"/>
  <c r="O221" i="7" s="1"/>
  <c r="M221" i="7"/>
  <c r="K222" i="7"/>
  <c r="L222" i="7"/>
  <c r="O222" i="7" s="1"/>
  <c r="M222" i="7"/>
  <c r="K223" i="7"/>
  <c r="L223" i="7"/>
  <c r="O223" i="7" s="1"/>
  <c r="M223" i="7"/>
  <c r="K224" i="7"/>
  <c r="L224" i="7"/>
  <c r="O224" i="7" s="1"/>
  <c r="M224" i="7"/>
  <c r="K225" i="7"/>
  <c r="L225" i="7"/>
  <c r="O225" i="7" s="1"/>
  <c r="M225" i="7"/>
  <c r="K226" i="7"/>
  <c r="L226" i="7"/>
  <c r="O226" i="7" s="1"/>
  <c r="M226" i="7"/>
  <c r="K227" i="7"/>
  <c r="L227" i="7"/>
  <c r="O227" i="7" s="1"/>
  <c r="M227" i="7"/>
  <c r="K228" i="7"/>
  <c r="L228" i="7"/>
  <c r="O228" i="7" s="1"/>
  <c r="M228" i="7"/>
  <c r="K229" i="7"/>
  <c r="L229" i="7"/>
  <c r="O229" i="7" s="1"/>
  <c r="M229" i="7"/>
  <c r="K230" i="7"/>
  <c r="L230" i="7"/>
  <c r="O230" i="7" s="1"/>
  <c r="M230" i="7"/>
  <c r="K231" i="7"/>
  <c r="L231" i="7"/>
  <c r="O231" i="7" s="1"/>
  <c r="M231" i="7"/>
  <c r="K232" i="7"/>
  <c r="L232" i="7"/>
  <c r="O232" i="7" s="1"/>
  <c r="M232" i="7"/>
  <c r="K233" i="7"/>
  <c r="L233" i="7"/>
  <c r="O233" i="7" s="1"/>
  <c r="M233" i="7"/>
  <c r="K234" i="7"/>
  <c r="L234" i="7"/>
  <c r="O234" i="7" s="1"/>
  <c r="M234" i="7"/>
  <c r="K235" i="7"/>
  <c r="L235" i="7"/>
  <c r="O235" i="7" s="1"/>
  <c r="M235" i="7"/>
  <c r="K236" i="7"/>
  <c r="L236" i="7"/>
  <c r="O236" i="7" s="1"/>
  <c r="M236" i="7"/>
  <c r="K237" i="7"/>
  <c r="L237" i="7"/>
  <c r="O237" i="7" s="1"/>
  <c r="M237" i="7"/>
  <c r="K238" i="7"/>
  <c r="L238" i="7"/>
  <c r="O238" i="7" s="1"/>
  <c r="M238" i="7"/>
  <c r="K239" i="7"/>
  <c r="L239" i="7"/>
  <c r="O239" i="7" s="1"/>
  <c r="M239" i="7"/>
  <c r="K240" i="7"/>
  <c r="L240" i="7"/>
  <c r="O240" i="7" s="1"/>
  <c r="M240" i="7"/>
  <c r="K241" i="7"/>
  <c r="L241" i="7"/>
  <c r="O241" i="7" s="1"/>
  <c r="M241" i="7"/>
  <c r="K242" i="7"/>
  <c r="L242" i="7"/>
  <c r="O242" i="7" s="1"/>
  <c r="M242" i="7"/>
  <c r="K243" i="7"/>
  <c r="L243" i="7"/>
  <c r="O243" i="7" s="1"/>
  <c r="M243" i="7"/>
  <c r="K244" i="7"/>
  <c r="L244" i="7"/>
  <c r="O244" i="7" s="1"/>
  <c r="M244" i="7"/>
  <c r="K245" i="7"/>
  <c r="L245" i="7"/>
  <c r="O245" i="7" s="1"/>
  <c r="M245" i="7"/>
  <c r="K246" i="7"/>
  <c r="L246" i="7"/>
  <c r="O246" i="7" s="1"/>
  <c r="M246" i="7"/>
  <c r="K247" i="7"/>
  <c r="L247" i="7"/>
  <c r="O247" i="7" s="1"/>
  <c r="M247" i="7"/>
  <c r="K248" i="7"/>
  <c r="L248" i="7"/>
  <c r="O248" i="7" s="1"/>
  <c r="M248" i="7"/>
  <c r="K249" i="7"/>
  <c r="L249" i="7"/>
  <c r="O249" i="7" s="1"/>
  <c r="M249" i="7"/>
  <c r="K250" i="7"/>
  <c r="L250" i="7"/>
  <c r="O250" i="7" s="1"/>
  <c r="M250" i="7"/>
  <c r="K251" i="7"/>
  <c r="L251" i="7"/>
  <c r="O251" i="7" s="1"/>
  <c r="M251" i="7"/>
  <c r="K252" i="7"/>
  <c r="L252" i="7"/>
  <c r="O252" i="7" s="1"/>
  <c r="M252" i="7"/>
  <c r="K253" i="7"/>
  <c r="L253" i="7"/>
  <c r="O253" i="7" s="1"/>
  <c r="M253" i="7"/>
  <c r="K254" i="7"/>
  <c r="L254" i="7"/>
  <c r="O254" i="7" s="1"/>
  <c r="M254" i="7"/>
  <c r="K255" i="7"/>
  <c r="L255" i="7"/>
  <c r="O255" i="7" s="1"/>
  <c r="M255" i="7"/>
  <c r="K256" i="7"/>
  <c r="L256" i="7"/>
  <c r="O256" i="7" s="1"/>
  <c r="M256" i="7"/>
  <c r="K257" i="7"/>
  <c r="L257" i="7"/>
  <c r="O257" i="7" s="1"/>
  <c r="M257" i="7"/>
  <c r="K258" i="7"/>
  <c r="L258" i="7"/>
  <c r="O258" i="7" s="1"/>
  <c r="M258" i="7"/>
  <c r="K259" i="7"/>
  <c r="L259" i="7"/>
  <c r="O259" i="7" s="1"/>
  <c r="M259" i="7"/>
  <c r="K260" i="7"/>
  <c r="L260" i="7"/>
  <c r="O260" i="7" s="1"/>
  <c r="M260" i="7"/>
  <c r="K261" i="7"/>
  <c r="L261" i="7"/>
  <c r="O261" i="7" s="1"/>
  <c r="M261" i="7"/>
  <c r="K262" i="7"/>
  <c r="L262" i="7"/>
  <c r="O262" i="7" s="1"/>
  <c r="M262" i="7"/>
  <c r="K263" i="7"/>
  <c r="L263" i="7"/>
  <c r="O263" i="7" s="1"/>
  <c r="M263" i="7"/>
  <c r="K264" i="7"/>
  <c r="L264" i="7"/>
  <c r="O264" i="7" s="1"/>
  <c r="M264" i="7"/>
  <c r="K265" i="7"/>
  <c r="L265" i="7"/>
  <c r="O265" i="7" s="1"/>
  <c r="M265" i="7"/>
  <c r="K266" i="7"/>
  <c r="L266" i="7"/>
  <c r="O266" i="7" s="1"/>
  <c r="M266" i="7"/>
  <c r="K267" i="7"/>
  <c r="L267" i="7"/>
  <c r="O267" i="7" s="1"/>
  <c r="M267" i="7"/>
  <c r="K268" i="7"/>
  <c r="L268" i="7"/>
  <c r="O268" i="7" s="1"/>
  <c r="M268" i="7"/>
  <c r="K269" i="7"/>
  <c r="L269" i="7"/>
  <c r="O269" i="7" s="1"/>
  <c r="M269" i="7"/>
  <c r="K270" i="7"/>
  <c r="L270" i="7"/>
  <c r="O270" i="7" s="1"/>
  <c r="M270" i="7"/>
  <c r="K271" i="7"/>
  <c r="L271" i="7"/>
  <c r="O271" i="7" s="1"/>
  <c r="M271" i="7"/>
  <c r="K272" i="7"/>
  <c r="L272" i="7"/>
  <c r="O272" i="7" s="1"/>
  <c r="M272" i="7"/>
  <c r="K273" i="7"/>
  <c r="L273" i="7"/>
  <c r="O273" i="7" s="1"/>
  <c r="M273" i="7"/>
  <c r="K274" i="7"/>
  <c r="L274" i="7"/>
  <c r="O274" i="7" s="1"/>
  <c r="M274" i="7"/>
  <c r="K275" i="7"/>
  <c r="L275" i="7"/>
  <c r="O275" i="7" s="1"/>
  <c r="M275" i="7"/>
  <c r="K276" i="7"/>
  <c r="L276" i="7"/>
  <c r="O276" i="7" s="1"/>
  <c r="M276" i="7"/>
  <c r="K277" i="7"/>
  <c r="L277" i="7"/>
  <c r="O277" i="7" s="1"/>
  <c r="M277" i="7"/>
  <c r="K278" i="7"/>
  <c r="L278" i="7"/>
  <c r="O278" i="7" s="1"/>
  <c r="M278" i="7"/>
  <c r="K279" i="7"/>
  <c r="L279" i="7"/>
  <c r="O279" i="7" s="1"/>
  <c r="M279" i="7"/>
  <c r="K280" i="7"/>
  <c r="L280" i="7"/>
  <c r="O280" i="7" s="1"/>
  <c r="M280" i="7"/>
  <c r="K281" i="7"/>
  <c r="L281" i="7"/>
  <c r="O281" i="7" s="1"/>
  <c r="M281" i="7"/>
  <c r="K282" i="7"/>
  <c r="L282" i="7"/>
  <c r="O282" i="7" s="1"/>
  <c r="M282" i="7"/>
  <c r="K283" i="7"/>
  <c r="L283" i="7"/>
  <c r="O283" i="7" s="1"/>
  <c r="M283" i="7"/>
  <c r="K284" i="7"/>
  <c r="L284" i="7"/>
  <c r="O284" i="7" s="1"/>
  <c r="M284" i="7"/>
  <c r="K285" i="7"/>
  <c r="L285" i="7"/>
  <c r="O285" i="7" s="1"/>
  <c r="M285" i="7"/>
  <c r="K286" i="7"/>
  <c r="L286" i="7"/>
  <c r="O286" i="7" s="1"/>
  <c r="M286" i="7"/>
  <c r="K287" i="7"/>
  <c r="L287" i="7"/>
  <c r="O287" i="7" s="1"/>
  <c r="M287" i="7"/>
  <c r="K288" i="7"/>
  <c r="L288" i="7"/>
  <c r="O288" i="7" s="1"/>
  <c r="M288" i="7"/>
  <c r="K289" i="7"/>
  <c r="L289" i="7"/>
  <c r="O289" i="7" s="1"/>
  <c r="M289" i="7"/>
  <c r="K290" i="7"/>
  <c r="L290" i="7"/>
  <c r="O290" i="7" s="1"/>
  <c r="M290" i="7"/>
  <c r="K291" i="7"/>
  <c r="L291" i="7"/>
  <c r="O291" i="7" s="1"/>
  <c r="M291" i="7"/>
  <c r="K292" i="7"/>
  <c r="L292" i="7"/>
  <c r="O292" i="7" s="1"/>
  <c r="M292" i="7"/>
  <c r="K293" i="7"/>
  <c r="L293" i="7"/>
  <c r="O293" i="7" s="1"/>
  <c r="M293" i="7"/>
  <c r="K294" i="7"/>
  <c r="L294" i="7"/>
  <c r="O294" i="7" s="1"/>
  <c r="M294" i="7"/>
  <c r="K295" i="7"/>
  <c r="L295" i="7"/>
  <c r="O295" i="7" s="1"/>
  <c r="M295" i="7"/>
  <c r="K296" i="7"/>
  <c r="L296" i="7"/>
  <c r="O296" i="7" s="1"/>
  <c r="M296" i="7"/>
  <c r="K297" i="7"/>
  <c r="L297" i="7"/>
  <c r="O297" i="7" s="1"/>
  <c r="M297" i="7"/>
  <c r="K298" i="7"/>
  <c r="L298" i="7"/>
  <c r="O298" i="7" s="1"/>
  <c r="M298" i="7"/>
  <c r="K299" i="7"/>
  <c r="L299" i="7"/>
  <c r="O299" i="7" s="1"/>
  <c r="M299" i="7"/>
  <c r="K300" i="7"/>
  <c r="L300" i="7"/>
  <c r="O300" i="7" s="1"/>
  <c r="M300" i="7"/>
  <c r="K301" i="7"/>
  <c r="L301" i="7"/>
  <c r="O301" i="7" s="1"/>
  <c r="M301" i="7"/>
  <c r="K302" i="7"/>
  <c r="L302" i="7"/>
  <c r="O302" i="7" s="1"/>
  <c r="M302" i="7"/>
  <c r="K303" i="7"/>
  <c r="L303" i="7"/>
  <c r="O303" i="7" s="1"/>
  <c r="M303" i="7"/>
  <c r="K304" i="7"/>
  <c r="L304" i="7"/>
  <c r="O304" i="7" s="1"/>
  <c r="M304" i="7"/>
  <c r="K305" i="7"/>
  <c r="L305" i="7"/>
  <c r="O305" i="7" s="1"/>
  <c r="M305" i="7"/>
  <c r="K306" i="7"/>
  <c r="L306" i="7"/>
  <c r="O306" i="7" s="1"/>
  <c r="M306" i="7"/>
  <c r="K307" i="7"/>
  <c r="L307" i="7"/>
  <c r="O307" i="7" s="1"/>
  <c r="M307" i="7"/>
  <c r="K308" i="7"/>
  <c r="L308" i="7"/>
  <c r="O308" i="7" s="1"/>
  <c r="M308" i="7"/>
  <c r="K309" i="7"/>
  <c r="L309" i="7"/>
  <c r="O309" i="7" s="1"/>
  <c r="M309" i="7"/>
  <c r="K310" i="7"/>
  <c r="L310" i="7"/>
  <c r="O310" i="7" s="1"/>
  <c r="M310" i="7"/>
  <c r="K311" i="7"/>
  <c r="L311" i="7"/>
  <c r="O311" i="7" s="1"/>
  <c r="M311" i="7"/>
  <c r="K312" i="7"/>
  <c r="L312" i="7"/>
  <c r="O312" i="7" s="1"/>
  <c r="M312" i="7"/>
  <c r="K313" i="7"/>
  <c r="L313" i="7"/>
  <c r="O313" i="7" s="1"/>
  <c r="M313" i="7"/>
  <c r="K314" i="7"/>
  <c r="L314" i="7"/>
  <c r="O314" i="7" s="1"/>
  <c r="M314" i="7"/>
  <c r="K315" i="7"/>
  <c r="L315" i="7"/>
  <c r="O315" i="7" s="1"/>
  <c r="M315" i="7"/>
  <c r="K316" i="7"/>
  <c r="L316" i="7"/>
  <c r="O316" i="7" s="1"/>
  <c r="M316" i="7"/>
  <c r="K317" i="7"/>
  <c r="L317" i="7"/>
  <c r="O317" i="7" s="1"/>
  <c r="M317" i="7"/>
  <c r="K318" i="7"/>
  <c r="L318" i="7"/>
  <c r="O318" i="7" s="1"/>
  <c r="M318" i="7"/>
  <c r="K319" i="7"/>
  <c r="L319" i="7"/>
  <c r="O319" i="7" s="1"/>
  <c r="M319" i="7"/>
  <c r="K320" i="7"/>
  <c r="L320" i="7"/>
  <c r="O320" i="7" s="1"/>
  <c r="M320" i="7"/>
  <c r="K321" i="7"/>
  <c r="L321" i="7"/>
  <c r="O321" i="7" s="1"/>
  <c r="M321" i="7"/>
  <c r="K322" i="7"/>
  <c r="L322" i="7"/>
  <c r="O322" i="7" s="1"/>
  <c r="M322" i="7"/>
  <c r="K323" i="7"/>
  <c r="L323" i="7"/>
  <c r="O323" i="7" s="1"/>
  <c r="M323" i="7"/>
  <c r="K324" i="7"/>
  <c r="L324" i="7"/>
  <c r="O324" i="7" s="1"/>
  <c r="M324" i="7"/>
  <c r="K325" i="7"/>
  <c r="L325" i="7"/>
  <c r="O325" i="7" s="1"/>
  <c r="M325" i="7"/>
  <c r="K326" i="7"/>
  <c r="L326" i="7"/>
  <c r="O326" i="7" s="1"/>
  <c r="M326" i="7"/>
  <c r="K327" i="7"/>
  <c r="L327" i="7"/>
  <c r="O327" i="7" s="1"/>
  <c r="M327" i="7"/>
  <c r="K328" i="7"/>
  <c r="L328" i="7"/>
  <c r="O328" i="7" s="1"/>
  <c r="M328" i="7"/>
  <c r="K329" i="7"/>
  <c r="L329" i="7"/>
  <c r="O329" i="7" s="1"/>
  <c r="M329" i="7"/>
  <c r="K330" i="7"/>
  <c r="L330" i="7"/>
  <c r="O330" i="7" s="1"/>
  <c r="M330" i="7"/>
  <c r="K331" i="7"/>
  <c r="L331" i="7"/>
  <c r="O331" i="7" s="1"/>
  <c r="M331" i="7"/>
  <c r="K332" i="7"/>
  <c r="L332" i="7"/>
  <c r="O332" i="7" s="1"/>
  <c r="M332" i="7"/>
  <c r="K333" i="7"/>
  <c r="L333" i="7"/>
  <c r="O333" i="7" s="1"/>
  <c r="M333" i="7"/>
  <c r="K334" i="7"/>
  <c r="L334" i="7"/>
  <c r="O334" i="7" s="1"/>
  <c r="M334" i="7"/>
  <c r="K335" i="7"/>
  <c r="L335" i="7"/>
  <c r="O335" i="7" s="1"/>
  <c r="M335" i="7"/>
  <c r="K336" i="7"/>
  <c r="L336" i="7"/>
  <c r="O336" i="7" s="1"/>
  <c r="M336" i="7"/>
  <c r="K337" i="7"/>
  <c r="L337" i="7"/>
  <c r="O337" i="7" s="1"/>
  <c r="M337" i="7"/>
  <c r="K338" i="7"/>
  <c r="L338" i="7"/>
  <c r="O338" i="7" s="1"/>
  <c r="M338" i="7"/>
  <c r="K339" i="7"/>
  <c r="L339" i="7"/>
  <c r="O339" i="7" s="1"/>
  <c r="M339" i="7"/>
  <c r="K340" i="7"/>
  <c r="L340" i="7"/>
  <c r="O340" i="7" s="1"/>
  <c r="M340" i="7"/>
  <c r="K341" i="7"/>
  <c r="L341" i="7"/>
  <c r="O341" i="7" s="1"/>
  <c r="M341" i="7"/>
  <c r="K342" i="7"/>
  <c r="L342" i="7"/>
  <c r="O342" i="7" s="1"/>
  <c r="M342" i="7"/>
  <c r="K343" i="7"/>
  <c r="L343" i="7"/>
  <c r="O343" i="7" s="1"/>
  <c r="M343" i="7"/>
  <c r="K344" i="7"/>
  <c r="L344" i="7"/>
  <c r="O344" i="7" s="1"/>
  <c r="M344" i="7"/>
  <c r="K345" i="7"/>
  <c r="L345" i="7"/>
  <c r="O345" i="7" s="1"/>
  <c r="M345" i="7"/>
  <c r="K346" i="7"/>
  <c r="L346" i="7"/>
  <c r="O346" i="7" s="1"/>
  <c r="M346" i="7"/>
  <c r="K347" i="7"/>
  <c r="L347" i="7"/>
  <c r="O347" i="7" s="1"/>
  <c r="M347" i="7"/>
  <c r="K348" i="7"/>
  <c r="L348" i="7"/>
  <c r="O348" i="7" s="1"/>
  <c r="M348" i="7"/>
  <c r="K349" i="7"/>
  <c r="L349" i="7"/>
  <c r="O349" i="7" s="1"/>
  <c r="M349" i="7"/>
  <c r="K350" i="7"/>
  <c r="L350" i="7"/>
  <c r="O350" i="7" s="1"/>
  <c r="M350" i="7"/>
  <c r="K351" i="7"/>
  <c r="L351" i="7"/>
  <c r="O351" i="7" s="1"/>
  <c r="M351" i="7"/>
  <c r="K352" i="7"/>
  <c r="L352" i="7"/>
  <c r="O352" i="7" s="1"/>
  <c r="M352" i="7"/>
  <c r="K353" i="7"/>
  <c r="L353" i="7"/>
  <c r="O353" i="7" s="1"/>
  <c r="M353" i="7"/>
  <c r="K354" i="7"/>
  <c r="L354" i="7"/>
  <c r="O354" i="7" s="1"/>
  <c r="M354" i="7"/>
  <c r="K355" i="7"/>
  <c r="L355" i="7"/>
  <c r="O355" i="7" s="1"/>
  <c r="M355" i="7"/>
  <c r="K356" i="7"/>
  <c r="L356" i="7"/>
  <c r="O356" i="7" s="1"/>
  <c r="M356" i="7"/>
  <c r="K357" i="7"/>
  <c r="L357" i="7"/>
  <c r="O357" i="7" s="1"/>
  <c r="M357" i="7"/>
  <c r="K358" i="7"/>
  <c r="L358" i="7"/>
  <c r="O358" i="7" s="1"/>
  <c r="M358" i="7"/>
  <c r="K359" i="7"/>
  <c r="L359" i="7"/>
  <c r="O359" i="7" s="1"/>
  <c r="M359" i="7"/>
  <c r="K360" i="7"/>
  <c r="L360" i="7"/>
  <c r="O360" i="7" s="1"/>
  <c r="M360" i="7"/>
  <c r="K361" i="7"/>
  <c r="L361" i="7"/>
  <c r="O361" i="7" s="1"/>
  <c r="M361" i="7"/>
  <c r="K362" i="7"/>
  <c r="L362" i="7"/>
  <c r="O362" i="7" s="1"/>
  <c r="M362" i="7"/>
  <c r="K363" i="7"/>
  <c r="L363" i="7"/>
  <c r="O363" i="7" s="1"/>
  <c r="M363" i="7"/>
  <c r="K364" i="7"/>
  <c r="L364" i="7"/>
  <c r="O364" i="7" s="1"/>
  <c r="M364" i="7"/>
  <c r="K365" i="7"/>
  <c r="L365" i="7"/>
  <c r="O365" i="7" s="1"/>
  <c r="M365" i="7"/>
  <c r="K366" i="7"/>
  <c r="L366" i="7"/>
  <c r="O366" i="7" s="1"/>
  <c r="M366" i="7"/>
  <c r="K367" i="7"/>
  <c r="L367" i="7"/>
  <c r="O367" i="7" s="1"/>
  <c r="M367" i="7"/>
  <c r="K368" i="7"/>
  <c r="L368" i="7"/>
  <c r="O368" i="7" s="1"/>
  <c r="M368" i="7"/>
  <c r="K369" i="7"/>
  <c r="L369" i="7"/>
  <c r="O369" i="7" s="1"/>
  <c r="M369" i="7"/>
  <c r="K370" i="7"/>
  <c r="L370" i="7"/>
  <c r="O370" i="7" s="1"/>
  <c r="M370" i="7"/>
  <c r="K371" i="7"/>
  <c r="L371" i="7"/>
  <c r="O371" i="7" s="1"/>
  <c r="M371" i="7"/>
  <c r="K372" i="7"/>
  <c r="L372" i="7"/>
  <c r="O372" i="7" s="1"/>
  <c r="M372" i="7"/>
  <c r="K373" i="7"/>
  <c r="L373" i="7"/>
  <c r="O373" i="7" s="1"/>
  <c r="M373" i="7"/>
  <c r="K374" i="7"/>
  <c r="L374" i="7"/>
  <c r="O374" i="7" s="1"/>
  <c r="M374" i="7"/>
  <c r="K375" i="7"/>
  <c r="L375" i="7"/>
  <c r="O375" i="7" s="1"/>
  <c r="M375" i="7"/>
  <c r="K376" i="7"/>
  <c r="L376" i="7"/>
  <c r="O376" i="7" s="1"/>
  <c r="M376" i="7"/>
  <c r="K377" i="7"/>
  <c r="L377" i="7"/>
  <c r="O377" i="7" s="1"/>
  <c r="M377" i="7"/>
  <c r="K378" i="7"/>
  <c r="L378" i="7"/>
  <c r="O378" i="7" s="1"/>
  <c r="M378" i="7"/>
  <c r="K379" i="7"/>
  <c r="L379" i="7"/>
  <c r="O379" i="7" s="1"/>
  <c r="M379" i="7"/>
  <c r="K380" i="7"/>
  <c r="L380" i="7"/>
  <c r="O380" i="7" s="1"/>
  <c r="M380" i="7"/>
  <c r="K381" i="7"/>
  <c r="L381" i="7"/>
  <c r="O381" i="7" s="1"/>
  <c r="M381" i="7"/>
  <c r="K382" i="7"/>
  <c r="L382" i="7"/>
  <c r="O382" i="7" s="1"/>
  <c r="M382" i="7"/>
  <c r="K383" i="7"/>
  <c r="L383" i="7"/>
  <c r="O383" i="7" s="1"/>
  <c r="M383" i="7"/>
  <c r="K384" i="7"/>
  <c r="L384" i="7"/>
  <c r="O384" i="7" s="1"/>
  <c r="M384" i="7"/>
  <c r="K385" i="7"/>
  <c r="L385" i="7"/>
  <c r="O385" i="7" s="1"/>
  <c r="M385" i="7"/>
  <c r="K386" i="7"/>
  <c r="L386" i="7"/>
  <c r="O386" i="7" s="1"/>
  <c r="M386" i="7"/>
  <c r="K387" i="7"/>
  <c r="L387" i="7"/>
  <c r="O387" i="7" s="1"/>
  <c r="M387" i="7"/>
  <c r="K388" i="7"/>
  <c r="L388" i="7"/>
  <c r="O388" i="7" s="1"/>
  <c r="M388" i="7"/>
  <c r="K389" i="7"/>
  <c r="L389" i="7"/>
  <c r="O389" i="7" s="1"/>
  <c r="M389" i="7"/>
  <c r="K390" i="7"/>
  <c r="L390" i="7"/>
  <c r="O390" i="7" s="1"/>
  <c r="M390" i="7"/>
  <c r="K391" i="7"/>
  <c r="L391" i="7"/>
  <c r="O391" i="7" s="1"/>
  <c r="M391" i="7"/>
  <c r="K392" i="7"/>
  <c r="L392" i="7"/>
  <c r="O392" i="7" s="1"/>
  <c r="M392" i="7"/>
  <c r="K393" i="7"/>
  <c r="L393" i="7"/>
  <c r="O393" i="7" s="1"/>
  <c r="M393" i="7"/>
  <c r="K394" i="7"/>
  <c r="L394" i="7"/>
  <c r="O394" i="7" s="1"/>
  <c r="M394" i="7"/>
  <c r="K395" i="7"/>
  <c r="L395" i="7"/>
  <c r="O395" i="7" s="1"/>
  <c r="M395" i="7"/>
  <c r="K396" i="7"/>
  <c r="L396" i="7"/>
  <c r="O396" i="7" s="1"/>
  <c r="M396" i="7"/>
  <c r="K397" i="7"/>
  <c r="L397" i="7"/>
  <c r="O397" i="7" s="1"/>
  <c r="M397" i="7"/>
  <c r="K398" i="7"/>
  <c r="L398" i="7"/>
  <c r="O398" i="7" s="1"/>
  <c r="M398" i="7"/>
  <c r="K399" i="7"/>
  <c r="L399" i="7"/>
  <c r="O399" i="7" s="1"/>
  <c r="M399" i="7"/>
  <c r="K400" i="7"/>
  <c r="L400" i="7"/>
  <c r="O400" i="7" s="1"/>
  <c r="M400" i="7"/>
  <c r="K401" i="7"/>
  <c r="L401" i="7"/>
  <c r="O401" i="7" s="1"/>
  <c r="M401" i="7"/>
  <c r="K402" i="7"/>
  <c r="L402" i="7"/>
  <c r="O402" i="7" s="1"/>
  <c r="M402" i="7"/>
  <c r="K403" i="7"/>
  <c r="L403" i="7"/>
  <c r="O403" i="7" s="1"/>
  <c r="M403" i="7"/>
  <c r="K404" i="7"/>
  <c r="L404" i="7"/>
  <c r="O404" i="7" s="1"/>
  <c r="M404" i="7"/>
  <c r="K405" i="7"/>
  <c r="L405" i="7"/>
  <c r="O405" i="7" s="1"/>
  <c r="M405" i="7"/>
  <c r="K406" i="7"/>
  <c r="L406" i="7"/>
  <c r="O406" i="7" s="1"/>
  <c r="M406" i="7"/>
  <c r="K407" i="7"/>
  <c r="L407" i="7"/>
  <c r="O407" i="7" s="1"/>
  <c r="M407" i="7"/>
  <c r="K408" i="7"/>
  <c r="L408" i="7"/>
  <c r="O408" i="7" s="1"/>
  <c r="M408" i="7"/>
  <c r="K409" i="7"/>
  <c r="L409" i="7"/>
  <c r="O409" i="7" s="1"/>
  <c r="M409" i="7"/>
  <c r="K410" i="7"/>
  <c r="L410" i="7"/>
  <c r="O410" i="7" s="1"/>
  <c r="M410" i="7"/>
  <c r="K411" i="7"/>
  <c r="L411" i="7"/>
  <c r="O411" i="7" s="1"/>
  <c r="M411" i="7"/>
  <c r="K412" i="7"/>
  <c r="L412" i="7"/>
  <c r="O412" i="7" s="1"/>
  <c r="M412" i="7"/>
  <c r="K413" i="7"/>
  <c r="L413" i="7"/>
  <c r="O413" i="7" s="1"/>
  <c r="M413" i="7"/>
  <c r="K414" i="7"/>
  <c r="L414" i="7"/>
  <c r="O414" i="7" s="1"/>
  <c r="M414" i="7"/>
  <c r="K415" i="7"/>
  <c r="L415" i="7"/>
  <c r="O415" i="7" s="1"/>
  <c r="M415" i="7"/>
  <c r="K416" i="7"/>
  <c r="L416" i="7"/>
  <c r="O416" i="7" s="1"/>
  <c r="M416" i="7"/>
  <c r="K417" i="7"/>
  <c r="L417" i="7"/>
  <c r="O417" i="7" s="1"/>
  <c r="M417" i="7"/>
  <c r="K418" i="7"/>
  <c r="L418" i="7"/>
  <c r="O418" i="7" s="1"/>
  <c r="M418" i="7"/>
  <c r="K419" i="7"/>
  <c r="L419" i="7"/>
  <c r="O419" i="7" s="1"/>
  <c r="M419" i="7"/>
  <c r="K420" i="7"/>
  <c r="L420" i="7"/>
  <c r="O420" i="7" s="1"/>
  <c r="M420" i="7"/>
  <c r="K421" i="7"/>
  <c r="L421" i="7"/>
  <c r="O421" i="7" s="1"/>
  <c r="M421" i="7"/>
  <c r="K422" i="7"/>
  <c r="L422" i="7"/>
  <c r="O422" i="7" s="1"/>
  <c r="M422" i="7"/>
  <c r="K423" i="7"/>
  <c r="L423" i="7"/>
  <c r="O423" i="7" s="1"/>
  <c r="M423" i="7"/>
  <c r="K424" i="7"/>
  <c r="L424" i="7"/>
  <c r="O424" i="7" s="1"/>
  <c r="M424" i="7"/>
  <c r="K425" i="7"/>
  <c r="L425" i="7"/>
  <c r="O425" i="7" s="1"/>
  <c r="M425" i="7"/>
  <c r="K426" i="7"/>
  <c r="L426" i="7"/>
  <c r="O426" i="7" s="1"/>
  <c r="M426" i="7"/>
  <c r="K427" i="7"/>
  <c r="L427" i="7"/>
  <c r="O427" i="7" s="1"/>
  <c r="M427" i="7"/>
  <c r="K428" i="7"/>
  <c r="L428" i="7"/>
  <c r="O428" i="7" s="1"/>
  <c r="M428" i="7"/>
  <c r="K429" i="7"/>
  <c r="L429" i="7"/>
  <c r="O429" i="7" s="1"/>
  <c r="M429" i="7"/>
  <c r="K430" i="7"/>
  <c r="L430" i="7"/>
  <c r="O430" i="7" s="1"/>
  <c r="M430" i="7"/>
  <c r="K431" i="7"/>
  <c r="L431" i="7"/>
  <c r="O431" i="7" s="1"/>
  <c r="M431" i="7"/>
  <c r="K432" i="7"/>
  <c r="L432" i="7"/>
  <c r="O432" i="7" s="1"/>
  <c r="M432" i="7"/>
  <c r="K433" i="7"/>
  <c r="L433" i="7"/>
  <c r="O433" i="7" s="1"/>
  <c r="M433" i="7"/>
  <c r="K434" i="7"/>
  <c r="L434" i="7"/>
  <c r="O434" i="7" s="1"/>
  <c r="M434" i="7"/>
  <c r="K435" i="7"/>
  <c r="L435" i="7"/>
  <c r="O435" i="7" s="1"/>
  <c r="M435" i="7"/>
  <c r="K436" i="7"/>
  <c r="L436" i="7"/>
  <c r="O436" i="7" s="1"/>
  <c r="M436" i="7"/>
  <c r="K437" i="7"/>
  <c r="L437" i="7"/>
  <c r="O437" i="7" s="1"/>
  <c r="M437" i="7"/>
  <c r="K438" i="7"/>
  <c r="L438" i="7"/>
  <c r="O438" i="7" s="1"/>
  <c r="M438" i="7"/>
  <c r="K439" i="7"/>
  <c r="L439" i="7"/>
  <c r="O439" i="7" s="1"/>
  <c r="M439" i="7"/>
  <c r="K440" i="7"/>
  <c r="L440" i="7"/>
  <c r="O440" i="7" s="1"/>
  <c r="M440" i="7"/>
  <c r="K441" i="7"/>
  <c r="L441" i="7"/>
  <c r="O441" i="7" s="1"/>
  <c r="M441" i="7"/>
  <c r="K442" i="7"/>
  <c r="L442" i="7"/>
  <c r="O442" i="7" s="1"/>
  <c r="M442" i="7"/>
  <c r="K443" i="7"/>
  <c r="L443" i="7"/>
  <c r="O443" i="7" s="1"/>
  <c r="M443" i="7"/>
  <c r="K444" i="7"/>
  <c r="L444" i="7"/>
  <c r="O444" i="7" s="1"/>
  <c r="M444" i="7"/>
  <c r="K445" i="7"/>
  <c r="L445" i="7"/>
  <c r="O445" i="7" s="1"/>
  <c r="M445" i="7"/>
  <c r="K446" i="7"/>
  <c r="L446" i="7"/>
  <c r="O446" i="7" s="1"/>
  <c r="M446" i="7"/>
  <c r="K447" i="7"/>
  <c r="L447" i="7"/>
  <c r="O447" i="7" s="1"/>
  <c r="M447" i="7"/>
  <c r="K448" i="7"/>
  <c r="L448" i="7"/>
  <c r="O448" i="7" s="1"/>
  <c r="M448" i="7"/>
  <c r="K449" i="7"/>
  <c r="L449" i="7"/>
  <c r="O449" i="7" s="1"/>
  <c r="M449" i="7"/>
  <c r="K450" i="7"/>
  <c r="L450" i="7"/>
  <c r="O450" i="7" s="1"/>
  <c r="M450" i="7"/>
  <c r="K451" i="7"/>
  <c r="L451" i="7"/>
  <c r="O451" i="7" s="1"/>
  <c r="M451" i="7"/>
  <c r="K452" i="7"/>
  <c r="L452" i="7"/>
  <c r="O452" i="7" s="1"/>
  <c r="M452" i="7"/>
  <c r="K453" i="7"/>
  <c r="L453" i="7"/>
  <c r="O453" i="7" s="1"/>
  <c r="M453" i="7"/>
  <c r="K454" i="7"/>
  <c r="L454" i="7"/>
  <c r="O454" i="7" s="1"/>
  <c r="M454" i="7"/>
  <c r="K455" i="7"/>
  <c r="L455" i="7"/>
  <c r="O455" i="7" s="1"/>
  <c r="M455" i="7"/>
  <c r="K456" i="7"/>
  <c r="L456" i="7"/>
  <c r="O456" i="7" s="1"/>
  <c r="M456" i="7"/>
  <c r="K457" i="7"/>
  <c r="L457" i="7"/>
  <c r="O457" i="7" s="1"/>
  <c r="M457" i="7"/>
  <c r="K458" i="7"/>
  <c r="L458" i="7"/>
  <c r="O458" i="7" s="1"/>
  <c r="M458" i="7"/>
  <c r="K459" i="7"/>
  <c r="L459" i="7"/>
  <c r="O459" i="7" s="1"/>
  <c r="M459" i="7"/>
  <c r="K460" i="7"/>
  <c r="L460" i="7"/>
  <c r="O460" i="7" s="1"/>
  <c r="M460" i="7"/>
  <c r="K461" i="7"/>
  <c r="L461" i="7"/>
  <c r="O461" i="7" s="1"/>
  <c r="M461" i="7"/>
  <c r="K462" i="7"/>
  <c r="L462" i="7"/>
  <c r="O462" i="7" s="1"/>
  <c r="M462" i="7"/>
  <c r="K463" i="7"/>
  <c r="L463" i="7"/>
  <c r="O463" i="7" s="1"/>
  <c r="M463" i="7"/>
  <c r="K464" i="7"/>
  <c r="L464" i="7"/>
  <c r="O464" i="7" s="1"/>
  <c r="M464" i="7"/>
  <c r="K465" i="7"/>
  <c r="L465" i="7"/>
  <c r="O465" i="7" s="1"/>
  <c r="M465" i="7"/>
  <c r="K466" i="7"/>
  <c r="L466" i="7"/>
  <c r="O466" i="7" s="1"/>
  <c r="M466" i="7"/>
  <c r="K467" i="7"/>
  <c r="L467" i="7"/>
  <c r="O467" i="7" s="1"/>
  <c r="M467" i="7"/>
  <c r="K468" i="7"/>
  <c r="L468" i="7"/>
  <c r="O468" i="7" s="1"/>
  <c r="M468" i="7"/>
  <c r="K469" i="7"/>
  <c r="L469" i="7"/>
  <c r="O469" i="7" s="1"/>
  <c r="M469" i="7"/>
  <c r="K470" i="7"/>
  <c r="L470" i="7"/>
  <c r="O470" i="7" s="1"/>
  <c r="M470" i="7"/>
  <c r="K471" i="7"/>
  <c r="L471" i="7"/>
  <c r="O471" i="7" s="1"/>
  <c r="M471" i="7"/>
  <c r="K472" i="7"/>
  <c r="L472" i="7"/>
  <c r="O472" i="7" s="1"/>
  <c r="M472" i="7"/>
  <c r="K473" i="7"/>
  <c r="L473" i="7"/>
  <c r="O473" i="7" s="1"/>
  <c r="M473" i="7"/>
  <c r="K474" i="7"/>
  <c r="L474" i="7"/>
  <c r="O474" i="7" s="1"/>
  <c r="M474" i="7"/>
  <c r="K475" i="7"/>
  <c r="L475" i="7"/>
  <c r="O475" i="7" s="1"/>
  <c r="M475" i="7"/>
  <c r="K476" i="7"/>
  <c r="L476" i="7"/>
  <c r="O476" i="7" s="1"/>
  <c r="M476" i="7"/>
  <c r="K477" i="7"/>
  <c r="L477" i="7"/>
  <c r="O477" i="7" s="1"/>
  <c r="M477" i="7"/>
  <c r="K478" i="7"/>
  <c r="L478" i="7"/>
  <c r="O478" i="7" s="1"/>
  <c r="M478" i="7"/>
  <c r="K479" i="7"/>
  <c r="L479" i="7"/>
  <c r="O479" i="7" s="1"/>
  <c r="M479" i="7"/>
  <c r="K480" i="7"/>
  <c r="L480" i="7"/>
  <c r="O480" i="7" s="1"/>
  <c r="M480" i="7"/>
  <c r="K481" i="7"/>
  <c r="L481" i="7"/>
  <c r="O481" i="7" s="1"/>
  <c r="M481" i="7"/>
  <c r="K482" i="7"/>
  <c r="L482" i="7"/>
  <c r="O482" i="7" s="1"/>
  <c r="M482" i="7"/>
  <c r="K483" i="7"/>
  <c r="L483" i="7"/>
  <c r="O483" i="7" s="1"/>
  <c r="M483" i="7"/>
  <c r="K484" i="7"/>
  <c r="L484" i="7"/>
  <c r="O484" i="7" s="1"/>
  <c r="M484" i="7"/>
  <c r="K485" i="7"/>
  <c r="L485" i="7"/>
  <c r="O485" i="7" s="1"/>
  <c r="M485" i="7"/>
  <c r="K486" i="7"/>
  <c r="L486" i="7"/>
  <c r="O486" i="7" s="1"/>
  <c r="M486" i="7"/>
  <c r="K487" i="7"/>
  <c r="L487" i="7"/>
  <c r="O487" i="7" s="1"/>
  <c r="M487" i="7"/>
  <c r="K488" i="7"/>
  <c r="L488" i="7"/>
  <c r="O488" i="7" s="1"/>
  <c r="M488" i="7"/>
  <c r="K489" i="7"/>
  <c r="L489" i="7"/>
  <c r="O489" i="7" s="1"/>
  <c r="M489" i="7"/>
  <c r="K490" i="7"/>
  <c r="L490" i="7"/>
  <c r="O490" i="7" s="1"/>
  <c r="M490" i="7"/>
  <c r="K491" i="7"/>
  <c r="L491" i="7"/>
  <c r="O491" i="7" s="1"/>
  <c r="M491" i="7"/>
  <c r="K492" i="7"/>
  <c r="L492" i="7"/>
  <c r="O492" i="7" s="1"/>
  <c r="M492" i="7"/>
  <c r="K493" i="7"/>
  <c r="L493" i="7"/>
  <c r="O493" i="7" s="1"/>
  <c r="M493" i="7"/>
  <c r="K494" i="7"/>
  <c r="L494" i="7"/>
  <c r="O494" i="7" s="1"/>
  <c r="M494" i="7"/>
  <c r="K495" i="7"/>
  <c r="L495" i="7"/>
  <c r="O495" i="7" s="1"/>
  <c r="M495" i="7"/>
  <c r="K496" i="7"/>
  <c r="L496" i="7"/>
  <c r="O496" i="7" s="1"/>
  <c r="M496" i="7"/>
  <c r="K497" i="7"/>
  <c r="L497" i="7"/>
  <c r="O497" i="7" s="1"/>
  <c r="M497" i="7"/>
  <c r="K498" i="7"/>
  <c r="L498" i="7"/>
  <c r="O498" i="7" s="1"/>
  <c r="M498" i="7"/>
  <c r="K499" i="7"/>
  <c r="L499" i="7"/>
  <c r="O499" i="7" s="1"/>
  <c r="M499" i="7"/>
  <c r="K500" i="7"/>
  <c r="L500" i="7"/>
  <c r="O500" i="7" s="1"/>
  <c r="M500" i="7"/>
  <c r="K501" i="7"/>
  <c r="L501" i="7"/>
  <c r="O501" i="7" s="1"/>
  <c r="M501" i="7"/>
  <c r="K502" i="7"/>
  <c r="L502" i="7"/>
  <c r="O502" i="7" s="1"/>
  <c r="M502" i="7"/>
  <c r="K503" i="7"/>
  <c r="L503" i="7"/>
  <c r="O503" i="7" s="1"/>
  <c r="M503" i="7"/>
  <c r="K504" i="7"/>
  <c r="L504" i="7"/>
  <c r="O504" i="7" s="1"/>
  <c r="M504" i="7"/>
  <c r="K505" i="7"/>
  <c r="L505" i="7"/>
  <c r="O505" i="7" s="1"/>
  <c r="M505" i="7"/>
  <c r="K506" i="7"/>
  <c r="L506" i="7"/>
  <c r="O506" i="7" s="1"/>
  <c r="M506" i="7"/>
  <c r="K507" i="7"/>
  <c r="L507" i="7"/>
  <c r="O507" i="7" s="1"/>
  <c r="M507" i="7"/>
  <c r="K508" i="7"/>
  <c r="L508" i="7"/>
  <c r="O508" i="7" s="1"/>
  <c r="M508" i="7"/>
  <c r="K509" i="7"/>
  <c r="L509" i="7"/>
  <c r="O509" i="7" s="1"/>
  <c r="M509" i="7"/>
  <c r="K510" i="7"/>
  <c r="L510" i="7"/>
  <c r="O510" i="7" s="1"/>
  <c r="M510" i="7"/>
  <c r="K511" i="7"/>
  <c r="L511" i="7"/>
  <c r="O511" i="7" s="1"/>
  <c r="M511" i="7"/>
  <c r="K512" i="7"/>
  <c r="L512" i="7"/>
  <c r="O512" i="7" s="1"/>
  <c r="M512" i="7"/>
  <c r="K513" i="7"/>
  <c r="L513" i="7"/>
  <c r="O513" i="7" s="1"/>
  <c r="M513" i="7"/>
  <c r="K514" i="7"/>
  <c r="L514" i="7"/>
  <c r="O514" i="7" s="1"/>
  <c r="M514" i="7"/>
  <c r="K515" i="7"/>
  <c r="L515" i="7"/>
  <c r="O515" i="7" s="1"/>
  <c r="M515" i="7"/>
  <c r="K516" i="7"/>
  <c r="L516" i="7"/>
  <c r="O516" i="7" s="1"/>
  <c r="M516" i="7"/>
  <c r="K517" i="7"/>
  <c r="L517" i="7"/>
  <c r="O517" i="7" s="1"/>
  <c r="M517" i="7"/>
  <c r="K518" i="7"/>
  <c r="L518" i="7"/>
  <c r="O518" i="7" s="1"/>
  <c r="M518" i="7"/>
  <c r="K519" i="7"/>
  <c r="L519" i="7"/>
  <c r="O519" i="7" s="1"/>
  <c r="M519" i="7"/>
  <c r="K520" i="7"/>
  <c r="L520" i="7"/>
  <c r="O520" i="7" s="1"/>
  <c r="M520" i="7"/>
  <c r="K521" i="7"/>
  <c r="L521" i="7"/>
  <c r="O521" i="7" s="1"/>
  <c r="M521" i="7"/>
  <c r="K522" i="7"/>
  <c r="L522" i="7"/>
  <c r="O522" i="7" s="1"/>
  <c r="M522" i="7"/>
  <c r="K523" i="7"/>
  <c r="L523" i="7"/>
  <c r="O523" i="7" s="1"/>
  <c r="M523" i="7"/>
  <c r="K524" i="7"/>
  <c r="L524" i="7"/>
  <c r="O524" i="7" s="1"/>
  <c r="M524" i="7"/>
  <c r="K525" i="7"/>
  <c r="L525" i="7"/>
  <c r="O525" i="7" s="1"/>
  <c r="M525" i="7"/>
  <c r="K526" i="7"/>
  <c r="L526" i="7"/>
  <c r="O526" i="7" s="1"/>
  <c r="M526" i="7"/>
  <c r="K527" i="7"/>
  <c r="L527" i="7"/>
  <c r="O527" i="7" s="1"/>
  <c r="M527" i="7"/>
  <c r="K528" i="7"/>
  <c r="L528" i="7"/>
  <c r="O528" i="7" s="1"/>
  <c r="M528" i="7"/>
  <c r="K529" i="7"/>
  <c r="L529" i="7"/>
  <c r="O529" i="7" s="1"/>
  <c r="M529" i="7"/>
  <c r="K530" i="7"/>
  <c r="L530" i="7"/>
  <c r="O530" i="7" s="1"/>
  <c r="M530" i="7"/>
  <c r="K531" i="7"/>
  <c r="L531" i="7"/>
  <c r="O531" i="7" s="1"/>
  <c r="M531" i="7"/>
  <c r="K532" i="7"/>
  <c r="L532" i="7"/>
  <c r="O532" i="7" s="1"/>
  <c r="M532" i="7"/>
  <c r="K533" i="7"/>
  <c r="L533" i="7"/>
  <c r="O533" i="7" s="1"/>
  <c r="M533" i="7"/>
  <c r="K534" i="7"/>
  <c r="L534" i="7"/>
  <c r="O534" i="7" s="1"/>
  <c r="M534" i="7"/>
  <c r="K535" i="7"/>
  <c r="L535" i="7"/>
  <c r="O535" i="7" s="1"/>
  <c r="M535" i="7"/>
  <c r="K536" i="7"/>
  <c r="L536" i="7"/>
  <c r="O536" i="7" s="1"/>
  <c r="M536" i="7"/>
  <c r="K537" i="7"/>
  <c r="L537" i="7"/>
  <c r="O537" i="7" s="1"/>
  <c r="M537" i="7"/>
  <c r="K538" i="7"/>
  <c r="L538" i="7"/>
  <c r="O538" i="7" s="1"/>
  <c r="M538" i="7"/>
  <c r="K539" i="7"/>
  <c r="L539" i="7"/>
  <c r="O539" i="7" s="1"/>
  <c r="M539" i="7"/>
  <c r="K540" i="7"/>
  <c r="L540" i="7"/>
  <c r="O540" i="7" s="1"/>
  <c r="M540" i="7"/>
  <c r="K541" i="7"/>
  <c r="L541" i="7"/>
  <c r="O541" i="7" s="1"/>
  <c r="M541" i="7"/>
  <c r="K542" i="7"/>
  <c r="L542" i="7"/>
  <c r="O542" i="7" s="1"/>
  <c r="M542" i="7"/>
  <c r="K543" i="7"/>
  <c r="L543" i="7"/>
  <c r="O543" i="7" s="1"/>
  <c r="M543" i="7"/>
  <c r="K544" i="7"/>
  <c r="L544" i="7"/>
  <c r="O544" i="7" s="1"/>
  <c r="M544" i="7"/>
  <c r="K545" i="7"/>
  <c r="L545" i="7"/>
  <c r="O545" i="7" s="1"/>
  <c r="M545" i="7"/>
  <c r="K546" i="7"/>
  <c r="L546" i="7"/>
  <c r="O546" i="7" s="1"/>
  <c r="M546" i="7"/>
  <c r="K547" i="7"/>
  <c r="L547" i="7"/>
  <c r="O547" i="7" s="1"/>
  <c r="M547" i="7"/>
  <c r="K548" i="7"/>
  <c r="L548" i="7"/>
  <c r="O548" i="7" s="1"/>
  <c r="M548" i="7"/>
  <c r="K549" i="7"/>
  <c r="L549" i="7"/>
  <c r="O549" i="7" s="1"/>
  <c r="M549" i="7"/>
  <c r="K550" i="7"/>
  <c r="L550" i="7"/>
  <c r="O550" i="7" s="1"/>
  <c r="M550" i="7"/>
  <c r="K551" i="7"/>
  <c r="L551" i="7"/>
  <c r="O551" i="7" s="1"/>
  <c r="M551" i="7"/>
  <c r="K552" i="7"/>
  <c r="L552" i="7"/>
  <c r="O552" i="7" s="1"/>
  <c r="M552" i="7"/>
  <c r="K553" i="7"/>
  <c r="L553" i="7"/>
  <c r="O553" i="7" s="1"/>
  <c r="M553" i="7"/>
  <c r="K554" i="7"/>
  <c r="L554" i="7"/>
  <c r="O554" i="7" s="1"/>
  <c r="M554" i="7"/>
  <c r="K555" i="7"/>
  <c r="L555" i="7"/>
  <c r="O555" i="7" s="1"/>
  <c r="M555" i="7"/>
  <c r="K556" i="7"/>
  <c r="L556" i="7"/>
  <c r="O556" i="7" s="1"/>
  <c r="M556" i="7"/>
  <c r="K557" i="7"/>
  <c r="L557" i="7"/>
  <c r="O557" i="7" s="1"/>
  <c r="M557" i="7"/>
  <c r="K558" i="7"/>
  <c r="L558" i="7"/>
  <c r="O558" i="7" s="1"/>
  <c r="M558" i="7"/>
  <c r="K559" i="7"/>
  <c r="L559" i="7"/>
  <c r="O559" i="7" s="1"/>
  <c r="M559" i="7"/>
  <c r="K560" i="7"/>
  <c r="L560" i="7"/>
  <c r="O560" i="7" s="1"/>
  <c r="M560" i="7"/>
  <c r="K561" i="7"/>
  <c r="L561" i="7"/>
  <c r="O561" i="7" s="1"/>
  <c r="M561" i="7"/>
  <c r="K562" i="7"/>
  <c r="L562" i="7"/>
  <c r="O562" i="7" s="1"/>
  <c r="M562" i="7"/>
  <c r="K563" i="7"/>
  <c r="L563" i="7"/>
  <c r="O563" i="7" s="1"/>
  <c r="M563" i="7"/>
  <c r="K564" i="7"/>
  <c r="L564" i="7"/>
  <c r="O564" i="7" s="1"/>
  <c r="M564" i="7"/>
  <c r="K565" i="7"/>
  <c r="L565" i="7"/>
  <c r="O565" i="7" s="1"/>
  <c r="M565" i="7"/>
  <c r="K566" i="7"/>
  <c r="L566" i="7"/>
  <c r="O566" i="7" s="1"/>
  <c r="M566" i="7"/>
  <c r="K567" i="7"/>
  <c r="L567" i="7"/>
  <c r="O567" i="7" s="1"/>
  <c r="M567" i="7"/>
  <c r="K568" i="7"/>
  <c r="L568" i="7"/>
  <c r="O568" i="7" s="1"/>
  <c r="M568" i="7"/>
  <c r="K569" i="7"/>
  <c r="L569" i="7"/>
  <c r="O569" i="7" s="1"/>
  <c r="M569" i="7"/>
  <c r="K570" i="7"/>
  <c r="L570" i="7"/>
  <c r="O570" i="7" s="1"/>
  <c r="M570" i="7"/>
  <c r="K571" i="7"/>
  <c r="L571" i="7"/>
  <c r="O571" i="7" s="1"/>
  <c r="M571" i="7"/>
  <c r="K572" i="7"/>
  <c r="L572" i="7"/>
  <c r="O572" i="7" s="1"/>
  <c r="M572" i="7"/>
  <c r="K573" i="7"/>
  <c r="L573" i="7"/>
  <c r="O573" i="7" s="1"/>
  <c r="M573" i="7"/>
  <c r="K574" i="7"/>
  <c r="L574" i="7"/>
  <c r="O574" i="7" s="1"/>
  <c r="M574" i="7"/>
  <c r="K575" i="7"/>
  <c r="L575" i="7"/>
  <c r="O575" i="7" s="1"/>
  <c r="M575" i="7"/>
  <c r="K576" i="7"/>
  <c r="L576" i="7"/>
  <c r="O576" i="7" s="1"/>
  <c r="M576" i="7"/>
  <c r="K577" i="7"/>
  <c r="L577" i="7"/>
  <c r="O577" i="7" s="1"/>
  <c r="M577" i="7"/>
  <c r="K578" i="7"/>
  <c r="L578" i="7"/>
  <c r="O578" i="7" s="1"/>
  <c r="M578" i="7"/>
  <c r="K579" i="7"/>
  <c r="L579" i="7"/>
  <c r="O579" i="7" s="1"/>
  <c r="M579" i="7"/>
  <c r="K580" i="7"/>
  <c r="L580" i="7"/>
  <c r="O580" i="7" s="1"/>
  <c r="M580" i="7"/>
  <c r="K581" i="7"/>
  <c r="L581" i="7"/>
  <c r="O581" i="7" s="1"/>
  <c r="M581" i="7"/>
  <c r="K582" i="7"/>
  <c r="L582" i="7"/>
  <c r="O582" i="7" s="1"/>
  <c r="M582" i="7"/>
  <c r="K583" i="7"/>
  <c r="L583" i="7"/>
  <c r="O583" i="7" s="1"/>
  <c r="M583" i="7"/>
  <c r="K584" i="7"/>
  <c r="L584" i="7"/>
  <c r="O584" i="7" s="1"/>
  <c r="M584" i="7"/>
  <c r="K585" i="7"/>
  <c r="L585" i="7"/>
  <c r="O585" i="7" s="1"/>
  <c r="M585" i="7"/>
  <c r="K586" i="7"/>
  <c r="L586" i="7"/>
  <c r="O586" i="7" s="1"/>
  <c r="M586" i="7"/>
  <c r="K587" i="7"/>
  <c r="L587" i="7"/>
  <c r="O587" i="7" s="1"/>
  <c r="M587" i="7"/>
  <c r="K588" i="7"/>
  <c r="L588" i="7"/>
  <c r="O588" i="7" s="1"/>
  <c r="M588" i="7"/>
  <c r="K589" i="7"/>
  <c r="L589" i="7"/>
  <c r="O589" i="7" s="1"/>
  <c r="M589" i="7"/>
  <c r="K590" i="7"/>
  <c r="L590" i="7"/>
  <c r="O590" i="7" s="1"/>
  <c r="M590" i="7"/>
  <c r="K591" i="7"/>
  <c r="L591" i="7"/>
  <c r="O591" i="7" s="1"/>
  <c r="M591" i="7"/>
  <c r="K592" i="7"/>
  <c r="L592" i="7"/>
  <c r="O592" i="7" s="1"/>
  <c r="M592" i="7"/>
  <c r="K593" i="7"/>
  <c r="L593" i="7"/>
  <c r="O593" i="7" s="1"/>
  <c r="M593" i="7"/>
  <c r="K594" i="7"/>
  <c r="L594" i="7"/>
  <c r="O594" i="7" s="1"/>
  <c r="M594" i="7"/>
  <c r="K595" i="7"/>
  <c r="L595" i="7"/>
  <c r="O595" i="7" s="1"/>
  <c r="M595" i="7"/>
  <c r="K596" i="7"/>
  <c r="L596" i="7"/>
  <c r="O596" i="7" s="1"/>
  <c r="M596" i="7"/>
  <c r="K597" i="7"/>
  <c r="L597" i="7"/>
  <c r="O597" i="7" s="1"/>
  <c r="M597" i="7"/>
  <c r="K598" i="7"/>
  <c r="L598" i="7"/>
  <c r="O598" i="7" s="1"/>
  <c r="M598" i="7"/>
  <c r="K599" i="7"/>
  <c r="L599" i="7"/>
  <c r="O599" i="7" s="1"/>
  <c r="M599" i="7"/>
  <c r="K600" i="7"/>
  <c r="L600" i="7"/>
  <c r="O600" i="7" s="1"/>
  <c r="M600" i="7"/>
  <c r="K601" i="7"/>
  <c r="L601" i="7"/>
  <c r="O601" i="7" s="1"/>
  <c r="M601" i="7"/>
  <c r="K602" i="7"/>
  <c r="L602" i="7"/>
  <c r="O602" i="7" s="1"/>
  <c r="M602" i="7"/>
  <c r="K603" i="7"/>
  <c r="L603" i="7"/>
  <c r="O603" i="7" s="1"/>
  <c r="M603" i="7"/>
  <c r="K604" i="7"/>
  <c r="L604" i="7"/>
  <c r="O604" i="7" s="1"/>
  <c r="M604" i="7"/>
  <c r="K605" i="7"/>
  <c r="L605" i="7"/>
  <c r="O605" i="7" s="1"/>
  <c r="M605" i="7"/>
  <c r="K606" i="7"/>
  <c r="L606" i="7"/>
  <c r="O606" i="7" s="1"/>
  <c r="M606" i="7"/>
  <c r="K607" i="7"/>
  <c r="L607" i="7"/>
  <c r="O607" i="7" s="1"/>
  <c r="M607" i="7"/>
  <c r="K608" i="7"/>
  <c r="L608" i="7"/>
  <c r="O608" i="7" s="1"/>
  <c r="M608" i="7"/>
  <c r="K609" i="7"/>
  <c r="L609" i="7"/>
  <c r="O609" i="7" s="1"/>
  <c r="M609" i="7"/>
  <c r="K610" i="7"/>
  <c r="L610" i="7"/>
  <c r="O610" i="7" s="1"/>
  <c r="M610" i="7"/>
  <c r="K611" i="7"/>
  <c r="L611" i="7"/>
  <c r="O611" i="7" s="1"/>
  <c r="M611" i="7"/>
  <c r="K612" i="7"/>
  <c r="L612" i="7"/>
  <c r="O612" i="7" s="1"/>
  <c r="M612" i="7"/>
  <c r="K613" i="7"/>
  <c r="L613" i="7"/>
  <c r="O613" i="7" s="1"/>
  <c r="M613" i="7"/>
  <c r="K614" i="7"/>
  <c r="L614" i="7"/>
  <c r="O614" i="7" s="1"/>
  <c r="M614" i="7"/>
  <c r="K615" i="7"/>
  <c r="L615" i="7"/>
  <c r="O615" i="7" s="1"/>
  <c r="M615" i="7"/>
  <c r="K616" i="7"/>
  <c r="L616" i="7"/>
  <c r="O616" i="7" s="1"/>
  <c r="M616" i="7"/>
  <c r="K617" i="7"/>
  <c r="L617" i="7"/>
  <c r="O617" i="7" s="1"/>
  <c r="M617" i="7"/>
  <c r="K618" i="7"/>
  <c r="L618" i="7"/>
  <c r="O618" i="7" s="1"/>
  <c r="M618" i="7"/>
  <c r="K619" i="7"/>
  <c r="L619" i="7"/>
  <c r="O619" i="7" s="1"/>
  <c r="M619" i="7"/>
  <c r="K620" i="7"/>
  <c r="L620" i="7"/>
  <c r="O620" i="7" s="1"/>
  <c r="M620" i="7"/>
  <c r="K621" i="7"/>
  <c r="L621" i="7"/>
  <c r="O621" i="7" s="1"/>
  <c r="M621" i="7"/>
  <c r="K622" i="7"/>
  <c r="L622" i="7"/>
  <c r="O622" i="7" s="1"/>
  <c r="M622" i="7"/>
  <c r="K623" i="7"/>
  <c r="L623" i="7"/>
  <c r="O623" i="7" s="1"/>
  <c r="M623" i="7"/>
  <c r="K624" i="7"/>
  <c r="L624" i="7"/>
  <c r="O624" i="7" s="1"/>
  <c r="M624" i="7"/>
  <c r="K625" i="7"/>
  <c r="L625" i="7"/>
  <c r="O625" i="7" s="1"/>
  <c r="M625" i="7"/>
  <c r="K626" i="7"/>
  <c r="L626" i="7"/>
  <c r="O626" i="7" s="1"/>
  <c r="M626" i="7"/>
  <c r="K627" i="7"/>
  <c r="L627" i="7"/>
  <c r="O627" i="7" s="1"/>
  <c r="M627" i="7"/>
  <c r="K628" i="7"/>
  <c r="L628" i="7"/>
  <c r="O628" i="7" s="1"/>
  <c r="M628" i="7"/>
  <c r="K629" i="7"/>
  <c r="L629" i="7"/>
  <c r="O629" i="7" s="1"/>
  <c r="M629" i="7"/>
  <c r="K630" i="7"/>
  <c r="L630" i="7"/>
  <c r="O630" i="7" s="1"/>
  <c r="M630" i="7"/>
  <c r="K631" i="7"/>
  <c r="L631" i="7"/>
  <c r="O631" i="7" s="1"/>
  <c r="M631" i="7"/>
  <c r="K632" i="7"/>
  <c r="L632" i="7"/>
  <c r="O632" i="7" s="1"/>
  <c r="M632" i="7"/>
  <c r="K633" i="7"/>
  <c r="L633" i="7"/>
  <c r="O633" i="7" s="1"/>
  <c r="M633" i="7"/>
  <c r="K634" i="7"/>
  <c r="L634" i="7"/>
  <c r="O634" i="7" s="1"/>
  <c r="M634" i="7"/>
  <c r="K635" i="7"/>
  <c r="L635" i="7"/>
  <c r="O635" i="7" s="1"/>
  <c r="M635" i="7"/>
  <c r="K636" i="7"/>
  <c r="L636" i="7"/>
  <c r="O636" i="7" s="1"/>
  <c r="M636" i="7"/>
  <c r="K637" i="7"/>
  <c r="L637" i="7"/>
  <c r="O637" i="7" s="1"/>
  <c r="M637" i="7"/>
  <c r="K638" i="7"/>
  <c r="L638" i="7"/>
  <c r="O638" i="7" s="1"/>
  <c r="M638" i="7"/>
  <c r="K639" i="7"/>
  <c r="L639" i="7"/>
  <c r="O639" i="7" s="1"/>
  <c r="M639" i="7"/>
  <c r="K640" i="7"/>
  <c r="L640" i="7"/>
  <c r="O640" i="7" s="1"/>
  <c r="M640" i="7"/>
  <c r="K641" i="7"/>
  <c r="L641" i="7"/>
  <c r="O641" i="7" s="1"/>
  <c r="M641" i="7"/>
  <c r="K642" i="7"/>
  <c r="L642" i="7"/>
  <c r="O642" i="7" s="1"/>
  <c r="M642" i="7"/>
  <c r="K643" i="7"/>
  <c r="L643" i="7"/>
  <c r="O643" i="7" s="1"/>
  <c r="M643" i="7"/>
  <c r="K644" i="7"/>
  <c r="L644" i="7"/>
  <c r="O644" i="7" s="1"/>
  <c r="M644" i="7"/>
  <c r="K645" i="7"/>
  <c r="L645" i="7"/>
  <c r="O645" i="7" s="1"/>
  <c r="M645" i="7"/>
  <c r="K646" i="7"/>
  <c r="L646" i="7"/>
  <c r="O646" i="7" s="1"/>
  <c r="M646" i="7"/>
  <c r="K647" i="7"/>
  <c r="L647" i="7"/>
  <c r="O647" i="7" s="1"/>
  <c r="M647" i="7"/>
  <c r="K648" i="7"/>
  <c r="L648" i="7"/>
  <c r="O648" i="7" s="1"/>
  <c r="M648" i="7"/>
  <c r="K649" i="7"/>
  <c r="L649" i="7"/>
  <c r="O649" i="7" s="1"/>
  <c r="M649" i="7"/>
  <c r="K650" i="7"/>
  <c r="L650" i="7"/>
  <c r="O650" i="7" s="1"/>
  <c r="M650" i="7"/>
  <c r="K651" i="7"/>
  <c r="L651" i="7"/>
  <c r="O651" i="7" s="1"/>
  <c r="M651" i="7"/>
  <c r="K652" i="7"/>
  <c r="L652" i="7"/>
  <c r="O652" i="7" s="1"/>
  <c r="M652" i="7"/>
  <c r="K653" i="7"/>
  <c r="L653" i="7"/>
  <c r="O653" i="7" s="1"/>
  <c r="M653" i="7"/>
  <c r="K654" i="7"/>
  <c r="L654" i="7"/>
  <c r="O654" i="7" s="1"/>
  <c r="M654" i="7"/>
  <c r="K655" i="7"/>
  <c r="L655" i="7"/>
  <c r="O655" i="7" s="1"/>
  <c r="M655" i="7"/>
  <c r="K656" i="7"/>
  <c r="L656" i="7"/>
  <c r="O656" i="7" s="1"/>
  <c r="M656" i="7"/>
  <c r="K657" i="7"/>
  <c r="L657" i="7"/>
  <c r="O657" i="7" s="1"/>
  <c r="M657" i="7"/>
  <c r="K658" i="7"/>
  <c r="L658" i="7"/>
  <c r="O658" i="7" s="1"/>
  <c r="M658" i="7"/>
  <c r="K659" i="7"/>
  <c r="L659" i="7"/>
  <c r="O659" i="7" s="1"/>
  <c r="M659" i="7"/>
  <c r="K660" i="7"/>
  <c r="L660" i="7"/>
  <c r="O660" i="7" s="1"/>
  <c r="M660" i="7"/>
  <c r="K661" i="7"/>
  <c r="L661" i="7"/>
  <c r="O661" i="7" s="1"/>
  <c r="M661" i="7"/>
  <c r="K662" i="7"/>
  <c r="L662" i="7"/>
  <c r="O662" i="7" s="1"/>
  <c r="M662" i="7"/>
  <c r="K663" i="7"/>
  <c r="L663" i="7"/>
  <c r="O663" i="7" s="1"/>
  <c r="M663" i="7"/>
  <c r="K664" i="7"/>
  <c r="L664" i="7"/>
  <c r="O664" i="7" s="1"/>
  <c r="M664" i="7"/>
  <c r="K665" i="7"/>
  <c r="L665" i="7"/>
  <c r="O665" i="7" s="1"/>
  <c r="M665" i="7"/>
  <c r="K666" i="7"/>
  <c r="L666" i="7"/>
  <c r="O666" i="7" s="1"/>
  <c r="M666" i="7"/>
  <c r="K667" i="7"/>
  <c r="L667" i="7"/>
  <c r="O667" i="7" s="1"/>
  <c r="M667" i="7"/>
  <c r="K668" i="7"/>
  <c r="L668" i="7"/>
  <c r="O668" i="7" s="1"/>
  <c r="M668" i="7"/>
  <c r="K669" i="7"/>
  <c r="L669" i="7"/>
  <c r="O669" i="7" s="1"/>
  <c r="M669" i="7"/>
  <c r="K670" i="7"/>
  <c r="L670" i="7"/>
  <c r="O670" i="7" s="1"/>
  <c r="M670" i="7"/>
  <c r="K671" i="7"/>
  <c r="L671" i="7"/>
  <c r="O671" i="7" s="1"/>
  <c r="M671" i="7"/>
  <c r="K672" i="7"/>
  <c r="L672" i="7"/>
  <c r="O672" i="7" s="1"/>
  <c r="M672" i="7"/>
  <c r="K673" i="7"/>
  <c r="L673" i="7"/>
  <c r="O673" i="7" s="1"/>
  <c r="M673" i="7"/>
  <c r="K674" i="7"/>
  <c r="L674" i="7"/>
  <c r="O674" i="7" s="1"/>
  <c r="M674" i="7"/>
  <c r="K675" i="7"/>
  <c r="L675" i="7"/>
  <c r="O675" i="7" s="1"/>
  <c r="M675" i="7"/>
  <c r="K676" i="7"/>
  <c r="L676" i="7"/>
  <c r="O676" i="7" s="1"/>
  <c r="M676" i="7"/>
  <c r="K677" i="7"/>
  <c r="L677" i="7"/>
  <c r="O677" i="7" s="1"/>
  <c r="M677" i="7"/>
  <c r="K678" i="7"/>
  <c r="L678" i="7"/>
  <c r="O678" i="7" s="1"/>
  <c r="M678" i="7"/>
  <c r="K679" i="7"/>
  <c r="L679" i="7"/>
  <c r="O679" i="7" s="1"/>
  <c r="M679" i="7"/>
  <c r="K680" i="7"/>
  <c r="L680" i="7"/>
  <c r="O680" i="7" s="1"/>
  <c r="M680" i="7"/>
  <c r="K681" i="7"/>
  <c r="L681" i="7"/>
  <c r="O681" i="7" s="1"/>
  <c r="M681" i="7"/>
  <c r="K682" i="7"/>
  <c r="L682" i="7"/>
  <c r="O682" i="7" s="1"/>
  <c r="M682" i="7"/>
  <c r="K683" i="7"/>
  <c r="L683" i="7"/>
  <c r="O683" i="7" s="1"/>
  <c r="M683" i="7"/>
  <c r="K684" i="7"/>
  <c r="L684" i="7"/>
  <c r="O684" i="7" s="1"/>
  <c r="M684" i="7"/>
  <c r="K685" i="7"/>
  <c r="L685" i="7"/>
  <c r="O685" i="7" s="1"/>
  <c r="M685" i="7"/>
  <c r="K686" i="7"/>
  <c r="L686" i="7"/>
  <c r="O686" i="7" s="1"/>
  <c r="M686" i="7"/>
  <c r="K687" i="7"/>
  <c r="L687" i="7"/>
  <c r="O687" i="7" s="1"/>
  <c r="M687" i="7"/>
  <c r="K688" i="7"/>
  <c r="L688" i="7"/>
  <c r="O688" i="7" s="1"/>
  <c r="M688" i="7"/>
  <c r="K689" i="7"/>
  <c r="L689" i="7"/>
  <c r="O689" i="7" s="1"/>
  <c r="M689" i="7"/>
  <c r="K690" i="7"/>
  <c r="L690" i="7"/>
  <c r="O690" i="7" s="1"/>
  <c r="M690" i="7"/>
  <c r="K691" i="7"/>
  <c r="L691" i="7"/>
  <c r="O691" i="7" s="1"/>
  <c r="M691" i="7"/>
  <c r="K692" i="7"/>
  <c r="L692" i="7"/>
  <c r="O692" i="7" s="1"/>
  <c r="M692" i="7"/>
  <c r="K693" i="7"/>
  <c r="L693" i="7"/>
  <c r="O693" i="7" s="1"/>
  <c r="M693" i="7"/>
  <c r="K694" i="7"/>
  <c r="L694" i="7"/>
  <c r="O694" i="7" s="1"/>
  <c r="M694" i="7"/>
  <c r="K695" i="7"/>
  <c r="L695" i="7"/>
  <c r="O695" i="7" s="1"/>
  <c r="M695" i="7"/>
  <c r="K696" i="7"/>
  <c r="L696" i="7"/>
  <c r="O696" i="7" s="1"/>
  <c r="M696" i="7"/>
  <c r="K697" i="7"/>
  <c r="L697" i="7"/>
  <c r="O697" i="7" s="1"/>
  <c r="M697" i="7"/>
  <c r="K698" i="7"/>
  <c r="L698" i="7"/>
  <c r="O698" i="7" s="1"/>
  <c r="M698" i="7"/>
  <c r="K699" i="7"/>
  <c r="L699" i="7"/>
  <c r="O699" i="7" s="1"/>
  <c r="M699" i="7"/>
  <c r="K700" i="7"/>
  <c r="L700" i="7"/>
  <c r="O700" i="7" s="1"/>
  <c r="M700" i="7"/>
  <c r="K701" i="7"/>
  <c r="L701" i="7"/>
  <c r="O701" i="7" s="1"/>
  <c r="M701" i="7"/>
  <c r="K702" i="7"/>
  <c r="L702" i="7"/>
  <c r="O702" i="7" s="1"/>
  <c r="M702" i="7"/>
  <c r="K703" i="7"/>
  <c r="L703" i="7"/>
  <c r="O703" i="7" s="1"/>
  <c r="M703" i="7"/>
  <c r="K704" i="7"/>
  <c r="L704" i="7"/>
  <c r="O704" i="7" s="1"/>
  <c r="M704" i="7"/>
  <c r="K705" i="7"/>
  <c r="L705" i="7"/>
  <c r="O705" i="7" s="1"/>
  <c r="M705" i="7"/>
  <c r="K706" i="7"/>
  <c r="L706" i="7"/>
  <c r="O706" i="7" s="1"/>
  <c r="M706" i="7"/>
  <c r="K707" i="7"/>
  <c r="L707" i="7"/>
  <c r="O707" i="7" s="1"/>
  <c r="M707" i="7"/>
  <c r="K708" i="7"/>
  <c r="L708" i="7"/>
  <c r="O708" i="7" s="1"/>
  <c r="M708" i="7"/>
  <c r="K709" i="7"/>
  <c r="L709" i="7"/>
  <c r="O709" i="7" s="1"/>
  <c r="M709" i="7"/>
  <c r="K710" i="7"/>
  <c r="L710" i="7"/>
  <c r="O710" i="7" s="1"/>
  <c r="M710" i="7"/>
  <c r="K711" i="7"/>
  <c r="L711" i="7"/>
  <c r="O711" i="7" s="1"/>
  <c r="M711" i="7"/>
  <c r="K712" i="7"/>
  <c r="L712" i="7"/>
  <c r="O712" i="7" s="1"/>
  <c r="M712" i="7"/>
  <c r="K713" i="7"/>
  <c r="L713" i="7"/>
  <c r="O713" i="7" s="1"/>
  <c r="M713" i="7"/>
  <c r="K714" i="7"/>
  <c r="L714" i="7"/>
  <c r="O714" i="7" s="1"/>
  <c r="M714" i="7"/>
  <c r="K715" i="7"/>
  <c r="L715" i="7"/>
  <c r="O715" i="7" s="1"/>
  <c r="M715" i="7"/>
  <c r="K716" i="7"/>
  <c r="L716" i="7"/>
  <c r="O716" i="7" s="1"/>
  <c r="M716" i="7"/>
  <c r="K717" i="7"/>
  <c r="L717" i="7"/>
  <c r="O717" i="7" s="1"/>
  <c r="M717" i="7"/>
  <c r="K718" i="7"/>
  <c r="L718" i="7"/>
  <c r="O718" i="7" s="1"/>
  <c r="M718" i="7"/>
  <c r="K719" i="7"/>
  <c r="L719" i="7"/>
  <c r="O719" i="7" s="1"/>
  <c r="M719" i="7"/>
  <c r="K720" i="7"/>
  <c r="L720" i="7"/>
  <c r="O720" i="7" s="1"/>
  <c r="M720" i="7"/>
  <c r="K721" i="7"/>
  <c r="L721" i="7"/>
  <c r="O721" i="7" s="1"/>
  <c r="M721" i="7"/>
  <c r="K722" i="7"/>
  <c r="L722" i="7"/>
  <c r="O722" i="7" s="1"/>
  <c r="M722" i="7"/>
  <c r="K723" i="7"/>
  <c r="L723" i="7"/>
  <c r="O723" i="7" s="1"/>
  <c r="M723" i="7"/>
  <c r="K724" i="7"/>
  <c r="L724" i="7"/>
  <c r="O724" i="7" s="1"/>
  <c r="M724" i="7"/>
  <c r="K725" i="7"/>
  <c r="L725" i="7"/>
  <c r="O725" i="7" s="1"/>
  <c r="M725" i="7"/>
  <c r="K726" i="7"/>
  <c r="L726" i="7"/>
  <c r="O726" i="7" s="1"/>
  <c r="M726" i="7"/>
  <c r="K727" i="7"/>
  <c r="L727" i="7"/>
  <c r="O727" i="7" s="1"/>
  <c r="M727" i="7"/>
  <c r="K728" i="7"/>
  <c r="L728" i="7"/>
  <c r="O728" i="7" s="1"/>
  <c r="M728" i="7"/>
  <c r="K729" i="7"/>
  <c r="L729" i="7"/>
  <c r="O729" i="7" s="1"/>
  <c r="M729" i="7"/>
  <c r="K730" i="7"/>
  <c r="L730" i="7"/>
  <c r="O730" i="7" s="1"/>
  <c r="M730" i="7"/>
  <c r="K731" i="7"/>
  <c r="L731" i="7"/>
  <c r="O731" i="7" s="1"/>
  <c r="M731" i="7"/>
  <c r="K732" i="7"/>
  <c r="L732" i="7"/>
  <c r="O732" i="7" s="1"/>
  <c r="M732" i="7"/>
  <c r="K733" i="7"/>
  <c r="L733" i="7"/>
  <c r="O733" i="7" s="1"/>
  <c r="M733" i="7"/>
  <c r="K734" i="7"/>
  <c r="L734" i="7"/>
  <c r="O734" i="7" s="1"/>
  <c r="M734" i="7"/>
  <c r="K735" i="7"/>
  <c r="L735" i="7"/>
  <c r="O735" i="7" s="1"/>
  <c r="M735" i="7"/>
  <c r="K736" i="7"/>
  <c r="L736" i="7"/>
  <c r="O736" i="7" s="1"/>
  <c r="M736" i="7"/>
  <c r="K737" i="7"/>
  <c r="L737" i="7"/>
  <c r="O737" i="7" s="1"/>
  <c r="M737" i="7"/>
  <c r="K738" i="7"/>
  <c r="L738" i="7"/>
  <c r="O738" i="7" s="1"/>
  <c r="M738" i="7"/>
  <c r="K739" i="7"/>
  <c r="L739" i="7"/>
  <c r="O739" i="7" s="1"/>
  <c r="M739" i="7"/>
  <c r="K740" i="7"/>
  <c r="L740" i="7"/>
  <c r="O740" i="7" s="1"/>
  <c r="M740" i="7"/>
  <c r="K741" i="7"/>
  <c r="L741" i="7"/>
  <c r="O741" i="7" s="1"/>
  <c r="M741" i="7"/>
  <c r="K742" i="7"/>
  <c r="L742" i="7"/>
  <c r="O742" i="7" s="1"/>
  <c r="M742" i="7"/>
  <c r="K743" i="7"/>
  <c r="L743" i="7"/>
  <c r="O743" i="7" s="1"/>
  <c r="M743" i="7"/>
  <c r="K744" i="7"/>
  <c r="L744" i="7"/>
  <c r="O744" i="7" s="1"/>
  <c r="M744" i="7"/>
  <c r="K745" i="7"/>
  <c r="L745" i="7"/>
  <c r="O745" i="7" s="1"/>
  <c r="M745" i="7"/>
  <c r="K746" i="7"/>
  <c r="L746" i="7"/>
  <c r="O746" i="7" s="1"/>
  <c r="M746" i="7"/>
  <c r="K747" i="7"/>
  <c r="L747" i="7"/>
  <c r="O747" i="7" s="1"/>
  <c r="M747" i="7"/>
  <c r="K748" i="7"/>
  <c r="L748" i="7"/>
  <c r="O748" i="7" s="1"/>
  <c r="M748" i="7"/>
  <c r="K749" i="7"/>
  <c r="L749" i="7"/>
  <c r="O749" i="7" s="1"/>
  <c r="M749" i="7"/>
  <c r="K750" i="7"/>
  <c r="L750" i="7"/>
  <c r="O750" i="7" s="1"/>
  <c r="M750" i="7"/>
  <c r="K751" i="7"/>
  <c r="L751" i="7"/>
  <c r="O751" i="7" s="1"/>
  <c r="M751" i="7"/>
  <c r="K752" i="7"/>
  <c r="L752" i="7"/>
  <c r="O752" i="7" s="1"/>
  <c r="M752" i="7"/>
  <c r="K753" i="7"/>
  <c r="L753" i="7"/>
  <c r="O753" i="7" s="1"/>
  <c r="M753" i="7"/>
  <c r="K754" i="7"/>
  <c r="L754" i="7"/>
  <c r="O754" i="7" s="1"/>
  <c r="M754" i="7"/>
  <c r="K755" i="7"/>
  <c r="L755" i="7"/>
  <c r="O755" i="7" s="1"/>
  <c r="M755" i="7"/>
  <c r="K756" i="7"/>
  <c r="L756" i="7"/>
  <c r="O756" i="7" s="1"/>
  <c r="M756" i="7"/>
  <c r="K757" i="7"/>
  <c r="L757" i="7"/>
  <c r="O757" i="7" s="1"/>
  <c r="M757" i="7"/>
  <c r="K758" i="7"/>
  <c r="L758" i="7"/>
  <c r="O758" i="7" s="1"/>
  <c r="M758" i="7"/>
  <c r="K759" i="7"/>
  <c r="L759" i="7"/>
  <c r="O759" i="7" s="1"/>
  <c r="M759" i="7"/>
  <c r="K760" i="7"/>
  <c r="L760" i="7"/>
  <c r="O760" i="7" s="1"/>
  <c r="M760" i="7"/>
  <c r="K761" i="7"/>
  <c r="L761" i="7"/>
  <c r="O761" i="7" s="1"/>
  <c r="M761" i="7"/>
  <c r="K762" i="7"/>
  <c r="L762" i="7"/>
  <c r="O762" i="7" s="1"/>
  <c r="M762" i="7"/>
  <c r="K763" i="7"/>
  <c r="L763" i="7"/>
  <c r="O763" i="7" s="1"/>
  <c r="M763" i="7"/>
  <c r="K764" i="7"/>
  <c r="L764" i="7"/>
  <c r="O764" i="7" s="1"/>
  <c r="M764" i="7"/>
  <c r="K765" i="7"/>
  <c r="L765" i="7"/>
  <c r="O765" i="7" s="1"/>
  <c r="M765" i="7"/>
  <c r="K766" i="7"/>
  <c r="L766" i="7"/>
  <c r="O766" i="7" s="1"/>
  <c r="M766" i="7"/>
  <c r="K767" i="7"/>
  <c r="L767" i="7"/>
  <c r="O767" i="7" s="1"/>
  <c r="M767" i="7"/>
  <c r="K768" i="7"/>
  <c r="L768" i="7"/>
  <c r="O768" i="7" s="1"/>
  <c r="M768" i="7"/>
  <c r="K769" i="7"/>
  <c r="L769" i="7"/>
  <c r="O769" i="7" s="1"/>
  <c r="M769" i="7"/>
  <c r="K770" i="7"/>
  <c r="L770" i="7"/>
  <c r="O770" i="7" s="1"/>
  <c r="M770" i="7"/>
  <c r="K771" i="7"/>
  <c r="L771" i="7"/>
  <c r="O771" i="7" s="1"/>
  <c r="M771" i="7"/>
  <c r="K772" i="7"/>
  <c r="L772" i="7"/>
  <c r="O772" i="7" s="1"/>
  <c r="M772" i="7"/>
  <c r="K773" i="7"/>
  <c r="L773" i="7"/>
  <c r="O773" i="7" s="1"/>
  <c r="M773" i="7"/>
  <c r="K774" i="7"/>
  <c r="L774" i="7"/>
  <c r="O774" i="7" s="1"/>
  <c r="M774" i="7"/>
  <c r="K775" i="7"/>
  <c r="L775" i="7"/>
  <c r="O775" i="7" s="1"/>
  <c r="M775" i="7"/>
  <c r="K776" i="7"/>
  <c r="L776" i="7"/>
  <c r="O776" i="7" s="1"/>
  <c r="M776" i="7"/>
  <c r="K777" i="7"/>
  <c r="L777" i="7"/>
  <c r="O777" i="7" s="1"/>
  <c r="M777" i="7"/>
  <c r="K778" i="7"/>
  <c r="L778" i="7"/>
  <c r="O778" i="7" s="1"/>
  <c r="M778" i="7"/>
  <c r="K779" i="7"/>
  <c r="L779" i="7"/>
  <c r="O779" i="7" s="1"/>
  <c r="M779" i="7"/>
  <c r="K780" i="7"/>
  <c r="L780" i="7"/>
  <c r="O780" i="7" s="1"/>
  <c r="M780" i="7"/>
  <c r="K781" i="7"/>
  <c r="L781" i="7"/>
  <c r="O781" i="7" s="1"/>
  <c r="M781" i="7"/>
  <c r="K782" i="7"/>
  <c r="L782" i="7"/>
  <c r="O782" i="7" s="1"/>
  <c r="M782" i="7"/>
  <c r="K783" i="7"/>
  <c r="L783" i="7"/>
  <c r="O783" i="7" s="1"/>
  <c r="M783" i="7"/>
  <c r="K784" i="7"/>
  <c r="L784" i="7"/>
  <c r="O784" i="7" s="1"/>
  <c r="M784" i="7"/>
  <c r="K785" i="7"/>
  <c r="L785" i="7"/>
  <c r="O785" i="7" s="1"/>
  <c r="M785" i="7"/>
  <c r="K786" i="7"/>
  <c r="L786" i="7"/>
  <c r="O786" i="7" s="1"/>
  <c r="M786" i="7"/>
  <c r="K787" i="7"/>
  <c r="L787" i="7"/>
  <c r="O787" i="7" s="1"/>
  <c r="M787" i="7"/>
  <c r="K788" i="7"/>
  <c r="L788" i="7"/>
  <c r="O788" i="7" s="1"/>
  <c r="M788" i="7"/>
  <c r="K789" i="7"/>
  <c r="L789" i="7"/>
  <c r="O789" i="7" s="1"/>
  <c r="M789" i="7"/>
  <c r="K790" i="7"/>
  <c r="L790" i="7"/>
  <c r="O790" i="7" s="1"/>
  <c r="M790" i="7"/>
  <c r="K791" i="7"/>
  <c r="L791" i="7"/>
  <c r="O791" i="7" s="1"/>
  <c r="M791" i="7"/>
  <c r="K792" i="7"/>
  <c r="L792" i="7"/>
  <c r="O792" i="7" s="1"/>
  <c r="M792" i="7"/>
  <c r="K793" i="7"/>
  <c r="L793" i="7"/>
  <c r="O793" i="7" s="1"/>
  <c r="M793" i="7"/>
  <c r="K794" i="7"/>
  <c r="L794" i="7"/>
  <c r="O794" i="7" s="1"/>
  <c r="M794" i="7"/>
  <c r="K795" i="7"/>
  <c r="L795" i="7"/>
  <c r="O795" i="7" s="1"/>
  <c r="M795" i="7"/>
  <c r="K796" i="7"/>
  <c r="L796" i="7"/>
  <c r="O796" i="7" s="1"/>
  <c r="M796" i="7"/>
  <c r="K797" i="7"/>
  <c r="L797" i="7"/>
  <c r="O797" i="7" s="1"/>
  <c r="M797" i="7"/>
  <c r="K798" i="7"/>
  <c r="L798" i="7"/>
  <c r="O798" i="7" s="1"/>
  <c r="M798" i="7"/>
  <c r="K799" i="7"/>
  <c r="L799" i="7"/>
  <c r="O799" i="7" s="1"/>
  <c r="M799" i="7"/>
  <c r="K800" i="7"/>
  <c r="L800" i="7"/>
  <c r="O800" i="7" s="1"/>
  <c r="M800" i="7"/>
  <c r="K801" i="7"/>
  <c r="L801" i="7"/>
  <c r="O801" i="7" s="1"/>
  <c r="M801" i="7"/>
  <c r="K802" i="7"/>
  <c r="L802" i="7"/>
  <c r="O802" i="7" s="1"/>
  <c r="M802" i="7"/>
  <c r="K803" i="7"/>
  <c r="L803" i="7"/>
  <c r="O803" i="7" s="1"/>
  <c r="M803" i="7"/>
  <c r="K804" i="7"/>
  <c r="L804" i="7"/>
  <c r="O804" i="7" s="1"/>
  <c r="M804" i="7"/>
  <c r="K805" i="7"/>
  <c r="L805" i="7"/>
  <c r="O805" i="7" s="1"/>
  <c r="M805" i="7"/>
  <c r="K806" i="7"/>
  <c r="L806" i="7"/>
  <c r="O806" i="7" s="1"/>
  <c r="M806" i="7"/>
  <c r="K807" i="7"/>
  <c r="L807" i="7"/>
  <c r="O807" i="7" s="1"/>
  <c r="M807" i="7"/>
  <c r="K808" i="7"/>
  <c r="L808" i="7"/>
  <c r="O808" i="7" s="1"/>
  <c r="M808" i="7"/>
  <c r="K809" i="7"/>
  <c r="L809" i="7"/>
  <c r="O809" i="7" s="1"/>
  <c r="M809" i="7"/>
  <c r="K810" i="7"/>
  <c r="L810" i="7"/>
  <c r="O810" i="7" s="1"/>
  <c r="M810" i="7"/>
  <c r="K811" i="7"/>
  <c r="L811" i="7"/>
  <c r="O811" i="7" s="1"/>
  <c r="M811" i="7"/>
  <c r="K812" i="7"/>
  <c r="L812" i="7"/>
  <c r="O812" i="7" s="1"/>
  <c r="M812" i="7"/>
  <c r="K813" i="7"/>
  <c r="L813" i="7"/>
  <c r="O813" i="7" s="1"/>
  <c r="M813" i="7"/>
  <c r="K814" i="7"/>
  <c r="L814" i="7"/>
  <c r="O814" i="7" s="1"/>
  <c r="M814" i="7"/>
  <c r="K815" i="7"/>
  <c r="L815" i="7"/>
  <c r="O815" i="7" s="1"/>
  <c r="M815" i="7"/>
  <c r="K816" i="7"/>
  <c r="L816" i="7"/>
  <c r="O816" i="7" s="1"/>
  <c r="M816" i="7"/>
  <c r="K817" i="7"/>
  <c r="L817" i="7"/>
  <c r="O817" i="7" s="1"/>
  <c r="M817" i="7"/>
  <c r="K818" i="7"/>
  <c r="L818" i="7"/>
  <c r="O818" i="7" s="1"/>
  <c r="M818" i="7"/>
  <c r="K819" i="7"/>
  <c r="L819" i="7"/>
  <c r="O819" i="7" s="1"/>
  <c r="M819" i="7"/>
  <c r="K820" i="7"/>
  <c r="L820" i="7"/>
  <c r="O820" i="7" s="1"/>
  <c r="M820" i="7"/>
  <c r="K821" i="7"/>
  <c r="L821" i="7"/>
  <c r="O821" i="7" s="1"/>
  <c r="M821" i="7"/>
  <c r="K822" i="7"/>
  <c r="L822" i="7"/>
  <c r="O822" i="7" s="1"/>
  <c r="M822" i="7"/>
  <c r="K823" i="7"/>
  <c r="L823" i="7"/>
  <c r="O823" i="7" s="1"/>
  <c r="M823" i="7"/>
  <c r="K824" i="7"/>
  <c r="L824" i="7"/>
  <c r="O824" i="7" s="1"/>
  <c r="M824" i="7"/>
  <c r="K825" i="7"/>
  <c r="L825" i="7"/>
  <c r="O825" i="7" s="1"/>
  <c r="M825" i="7"/>
  <c r="K826" i="7"/>
  <c r="L826" i="7"/>
  <c r="O826" i="7" s="1"/>
  <c r="M826" i="7"/>
  <c r="K827" i="7"/>
  <c r="L827" i="7"/>
  <c r="O827" i="7" s="1"/>
  <c r="M827" i="7"/>
  <c r="K828" i="7"/>
  <c r="L828" i="7"/>
  <c r="O828" i="7" s="1"/>
  <c r="M828" i="7"/>
  <c r="K829" i="7"/>
  <c r="L829" i="7"/>
  <c r="O829" i="7" s="1"/>
  <c r="M829" i="7"/>
  <c r="K830" i="7"/>
  <c r="L830" i="7"/>
  <c r="O830" i="7" s="1"/>
  <c r="M830" i="7"/>
  <c r="K831" i="7"/>
  <c r="L831" i="7"/>
  <c r="O831" i="7" s="1"/>
  <c r="M831" i="7"/>
  <c r="K832" i="7"/>
  <c r="L832" i="7"/>
  <c r="O832" i="7" s="1"/>
  <c r="M832" i="7"/>
  <c r="K833" i="7"/>
  <c r="L833" i="7"/>
  <c r="O833" i="7" s="1"/>
  <c r="M833" i="7"/>
  <c r="K834" i="7"/>
  <c r="L834" i="7"/>
  <c r="O834" i="7" s="1"/>
  <c r="M834" i="7"/>
  <c r="K835" i="7"/>
  <c r="L835" i="7"/>
  <c r="O835" i="7" s="1"/>
  <c r="M835" i="7"/>
  <c r="K836" i="7"/>
  <c r="L836" i="7"/>
  <c r="O836" i="7" s="1"/>
  <c r="M836" i="7"/>
  <c r="K837" i="7"/>
  <c r="L837" i="7"/>
  <c r="O837" i="7" s="1"/>
  <c r="M837" i="7"/>
  <c r="K838" i="7"/>
  <c r="L838" i="7"/>
  <c r="O838" i="7" s="1"/>
  <c r="M838" i="7"/>
  <c r="K839" i="7"/>
  <c r="L839" i="7"/>
  <c r="O839" i="7" s="1"/>
  <c r="M839" i="7"/>
  <c r="K840" i="7"/>
  <c r="L840" i="7"/>
  <c r="O840" i="7" s="1"/>
  <c r="M840" i="7"/>
  <c r="K841" i="7"/>
  <c r="L841" i="7"/>
  <c r="O841" i="7" s="1"/>
  <c r="M841" i="7"/>
  <c r="K842" i="7"/>
  <c r="L842" i="7"/>
  <c r="O842" i="7" s="1"/>
  <c r="M842" i="7"/>
  <c r="K843" i="7"/>
  <c r="L843" i="7"/>
  <c r="O843" i="7" s="1"/>
  <c r="M843" i="7"/>
  <c r="K844" i="7"/>
  <c r="L844" i="7"/>
  <c r="O844" i="7" s="1"/>
  <c r="M844" i="7"/>
  <c r="K845" i="7"/>
  <c r="L845" i="7"/>
  <c r="O845" i="7" s="1"/>
  <c r="M845" i="7"/>
  <c r="K846" i="7"/>
  <c r="L846" i="7"/>
  <c r="O846" i="7" s="1"/>
  <c r="M846" i="7"/>
  <c r="K847" i="7"/>
  <c r="L847" i="7"/>
  <c r="O847" i="7" s="1"/>
  <c r="M847" i="7"/>
  <c r="K848" i="7"/>
  <c r="L848" i="7"/>
  <c r="O848" i="7" s="1"/>
  <c r="M848" i="7"/>
  <c r="K849" i="7"/>
  <c r="L849" i="7"/>
  <c r="O849" i="7" s="1"/>
  <c r="M849" i="7"/>
  <c r="K850" i="7"/>
  <c r="L850" i="7"/>
  <c r="O850" i="7" s="1"/>
  <c r="M850" i="7"/>
  <c r="K851" i="7"/>
  <c r="L851" i="7"/>
  <c r="O851" i="7" s="1"/>
  <c r="M851" i="7"/>
  <c r="K852" i="7"/>
  <c r="L852" i="7"/>
  <c r="O852" i="7" s="1"/>
  <c r="M852" i="7"/>
  <c r="K853" i="7"/>
  <c r="L853" i="7"/>
  <c r="O853" i="7" s="1"/>
  <c r="M853" i="7"/>
  <c r="K854" i="7"/>
  <c r="L854" i="7"/>
  <c r="O854" i="7" s="1"/>
  <c r="M854" i="7"/>
  <c r="K855" i="7"/>
  <c r="L855" i="7"/>
  <c r="O855" i="7" s="1"/>
  <c r="M855" i="7"/>
  <c r="K856" i="7"/>
  <c r="L856" i="7"/>
  <c r="O856" i="7" s="1"/>
  <c r="M856" i="7"/>
  <c r="K857" i="7"/>
  <c r="L857" i="7"/>
  <c r="O857" i="7" s="1"/>
  <c r="M857" i="7"/>
  <c r="K858" i="7"/>
  <c r="L858" i="7"/>
  <c r="O858" i="7" s="1"/>
  <c r="M858" i="7"/>
  <c r="K859" i="7"/>
  <c r="L859" i="7"/>
  <c r="O859" i="7" s="1"/>
  <c r="M859" i="7"/>
  <c r="K860" i="7"/>
  <c r="L860" i="7"/>
  <c r="O860" i="7" s="1"/>
  <c r="M860" i="7"/>
  <c r="K861" i="7"/>
  <c r="L861" i="7"/>
  <c r="O861" i="7" s="1"/>
  <c r="M861" i="7"/>
  <c r="K862" i="7"/>
  <c r="L862" i="7"/>
  <c r="O862" i="7" s="1"/>
  <c r="M862" i="7"/>
  <c r="K863" i="7"/>
  <c r="L863" i="7"/>
  <c r="O863" i="7" s="1"/>
  <c r="M863" i="7"/>
  <c r="K864" i="7"/>
  <c r="L864" i="7"/>
  <c r="O864" i="7" s="1"/>
  <c r="M864" i="7"/>
  <c r="K865" i="7"/>
  <c r="L865" i="7"/>
  <c r="O865" i="7" s="1"/>
  <c r="M865" i="7"/>
  <c r="K866" i="7"/>
  <c r="L866" i="7"/>
  <c r="O866" i="7" s="1"/>
  <c r="M866" i="7"/>
  <c r="K867" i="7"/>
  <c r="L867" i="7"/>
  <c r="O867" i="7" s="1"/>
  <c r="M867" i="7"/>
  <c r="K868" i="7"/>
  <c r="L868" i="7"/>
  <c r="O868" i="7" s="1"/>
  <c r="M868" i="7"/>
  <c r="K869" i="7"/>
  <c r="L869" i="7"/>
  <c r="O869" i="7" s="1"/>
  <c r="M869" i="7"/>
  <c r="K870" i="7"/>
  <c r="L870" i="7"/>
  <c r="O870" i="7" s="1"/>
  <c r="M870" i="7"/>
  <c r="K871" i="7"/>
  <c r="L871" i="7"/>
  <c r="O871" i="7" s="1"/>
  <c r="M871" i="7"/>
  <c r="K872" i="7"/>
  <c r="L872" i="7"/>
  <c r="O872" i="7" s="1"/>
  <c r="M872" i="7"/>
  <c r="K873" i="7"/>
  <c r="L873" i="7"/>
  <c r="O873" i="7" s="1"/>
  <c r="M873" i="7"/>
  <c r="K874" i="7"/>
  <c r="L874" i="7"/>
  <c r="O874" i="7" s="1"/>
  <c r="M874" i="7"/>
  <c r="K875" i="7"/>
  <c r="L875" i="7"/>
  <c r="O875" i="7" s="1"/>
  <c r="M875" i="7"/>
  <c r="K876" i="7"/>
  <c r="L876" i="7"/>
  <c r="O876" i="7" s="1"/>
  <c r="M876" i="7"/>
  <c r="K877" i="7"/>
  <c r="L877" i="7"/>
  <c r="O877" i="7" s="1"/>
  <c r="M877" i="7"/>
  <c r="K878" i="7"/>
  <c r="L878" i="7"/>
  <c r="O878" i="7" s="1"/>
  <c r="M878" i="7"/>
  <c r="K879" i="7"/>
  <c r="L879" i="7"/>
  <c r="O879" i="7" s="1"/>
  <c r="M879" i="7"/>
  <c r="K880" i="7"/>
  <c r="L880" i="7"/>
  <c r="O880" i="7" s="1"/>
  <c r="M880" i="7"/>
  <c r="K881" i="7"/>
  <c r="L881" i="7"/>
  <c r="O881" i="7" s="1"/>
  <c r="M881" i="7"/>
  <c r="K882" i="7"/>
  <c r="L882" i="7"/>
  <c r="O882" i="7" s="1"/>
  <c r="M882" i="7"/>
  <c r="K883" i="7"/>
  <c r="L883" i="7"/>
  <c r="O883" i="7" s="1"/>
  <c r="M883" i="7"/>
  <c r="K884" i="7"/>
  <c r="L884" i="7"/>
  <c r="O884" i="7" s="1"/>
  <c r="M884" i="7"/>
  <c r="K885" i="7"/>
  <c r="L885" i="7"/>
  <c r="O885" i="7" s="1"/>
  <c r="M885" i="7"/>
  <c r="K886" i="7"/>
  <c r="L886" i="7"/>
  <c r="O886" i="7" s="1"/>
  <c r="M886" i="7"/>
  <c r="K887" i="7"/>
  <c r="L887" i="7"/>
  <c r="O887" i="7" s="1"/>
  <c r="M887" i="7"/>
  <c r="K888" i="7"/>
  <c r="L888" i="7"/>
  <c r="O888" i="7" s="1"/>
  <c r="M888" i="7"/>
  <c r="K889" i="7"/>
  <c r="L889" i="7"/>
  <c r="O889" i="7" s="1"/>
  <c r="M889" i="7"/>
  <c r="K890" i="7"/>
  <c r="L890" i="7"/>
  <c r="O890" i="7" s="1"/>
  <c r="M890" i="7"/>
  <c r="K891" i="7"/>
  <c r="L891" i="7"/>
  <c r="O891" i="7" s="1"/>
  <c r="M891" i="7"/>
  <c r="K892" i="7"/>
  <c r="L892" i="7"/>
  <c r="O892" i="7" s="1"/>
  <c r="M892" i="7"/>
  <c r="K893" i="7"/>
  <c r="L893" i="7"/>
  <c r="O893" i="7" s="1"/>
  <c r="M893" i="7"/>
  <c r="K894" i="7"/>
  <c r="L894" i="7"/>
  <c r="O894" i="7" s="1"/>
  <c r="M894" i="7"/>
  <c r="K895" i="7"/>
  <c r="L895" i="7"/>
  <c r="O895" i="7" s="1"/>
  <c r="M895" i="7"/>
  <c r="K896" i="7"/>
  <c r="L896" i="7"/>
  <c r="O896" i="7" s="1"/>
  <c r="M896" i="7"/>
  <c r="K897" i="7"/>
  <c r="L897" i="7"/>
  <c r="O897" i="7" s="1"/>
  <c r="M897" i="7"/>
  <c r="K898" i="7"/>
  <c r="L898" i="7"/>
  <c r="O898" i="7" s="1"/>
  <c r="M898" i="7"/>
  <c r="K899" i="7"/>
  <c r="L899" i="7"/>
  <c r="O899" i="7" s="1"/>
  <c r="M899" i="7"/>
  <c r="K900" i="7"/>
  <c r="L900" i="7"/>
  <c r="O900" i="7" s="1"/>
  <c r="M900" i="7"/>
  <c r="K901" i="7"/>
  <c r="L901" i="7"/>
  <c r="O901" i="7" s="1"/>
  <c r="M901" i="7"/>
  <c r="K902" i="7"/>
  <c r="L902" i="7"/>
  <c r="O902" i="7" s="1"/>
  <c r="M902" i="7"/>
  <c r="K903" i="7"/>
  <c r="L903" i="7"/>
  <c r="O903" i="7" s="1"/>
  <c r="M903" i="7"/>
  <c r="K904" i="7"/>
  <c r="L904" i="7"/>
  <c r="O904" i="7" s="1"/>
  <c r="M904" i="7"/>
  <c r="K905" i="7"/>
  <c r="L905" i="7"/>
  <c r="O905" i="7" s="1"/>
  <c r="M905" i="7"/>
  <c r="K906" i="7"/>
  <c r="L906" i="7"/>
  <c r="O906" i="7" s="1"/>
  <c r="M906" i="7"/>
  <c r="K907" i="7"/>
  <c r="L907" i="7"/>
  <c r="O907" i="7" s="1"/>
  <c r="M907" i="7"/>
  <c r="K908" i="7"/>
  <c r="L908" i="7"/>
  <c r="O908" i="7" s="1"/>
  <c r="M908" i="7"/>
  <c r="K909" i="7"/>
  <c r="L909" i="7"/>
  <c r="O909" i="7" s="1"/>
  <c r="M909" i="7"/>
  <c r="K910" i="7"/>
  <c r="L910" i="7"/>
  <c r="O910" i="7" s="1"/>
  <c r="M910" i="7"/>
  <c r="K911" i="7"/>
  <c r="L911" i="7"/>
  <c r="O911" i="7" s="1"/>
  <c r="M911" i="7"/>
  <c r="K912" i="7"/>
  <c r="L912" i="7"/>
  <c r="O912" i="7" s="1"/>
  <c r="M912" i="7"/>
  <c r="K913" i="7"/>
  <c r="L913" i="7"/>
  <c r="O913" i="7" s="1"/>
  <c r="M913" i="7"/>
  <c r="K914" i="7"/>
  <c r="L914" i="7"/>
  <c r="O914" i="7" s="1"/>
  <c r="M914" i="7"/>
  <c r="K915" i="7"/>
  <c r="L915" i="7"/>
  <c r="O915" i="7" s="1"/>
  <c r="M915" i="7"/>
  <c r="K916" i="7"/>
  <c r="L916" i="7"/>
  <c r="O916" i="7" s="1"/>
  <c r="M916" i="7"/>
  <c r="K917" i="7"/>
  <c r="L917" i="7"/>
  <c r="O917" i="7" s="1"/>
  <c r="M917" i="7"/>
  <c r="K918" i="7"/>
  <c r="L918" i="7"/>
  <c r="O918" i="7" s="1"/>
  <c r="M918" i="7"/>
  <c r="K919" i="7"/>
  <c r="L919" i="7"/>
  <c r="O919" i="7" s="1"/>
  <c r="M919" i="7"/>
  <c r="K920" i="7"/>
  <c r="L920" i="7"/>
  <c r="O920" i="7" s="1"/>
  <c r="M920" i="7"/>
  <c r="K921" i="7"/>
  <c r="L921" i="7"/>
  <c r="O921" i="7" s="1"/>
  <c r="M921" i="7"/>
  <c r="K922" i="7"/>
  <c r="L922" i="7"/>
  <c r="O922" i="7" s="1"/>
  <c r="M922" i="7"/>
  <c r="K923" i="7"/>
  <c r="L923" i="7"/>
  <c r="O923" i="7" s="1"/>
  <c r="M923" i="7"/>
  <c r="K924" i="7"/>
  <c r="L924" i="7"/>
  <c r="O924" i="7" s="1"/>
  <c r="M924" i="7"/>
  <c r="K925" i="7"/>
  <c r="L925" i="7"/>
  <c r="O925" i="7" s="1"/>
  <c r="M925" i="7"/>
  <c r="K926" i="7"/>
  <c r="L926" i="7"/>
  <c r="O926" i="7" s="1"/>
  <c r="M926" i="7"/>
  <c r="K927" i="7"/>
  <c r="L927" i="7"/>
  <c r="O927" i="7" s="1"/>
  <c r="M927" i="7"/>
  <c r="K928" i="7"/>
  <c r="L928" i="7"/>
  <c r="O928" i="7" s="1"/>
  <c r="M928" i="7"/>
  <c r="K929" i="7"/>
  <c r="L929" i="7"/>
  <c r="O929" i="7" s="1"/>
  <c r="M929" i="7"/>
  <c r="K930" i="7"/>
  <c r="L930" i="7"/>
  <c r="O930" i="7" s="1"/>
  <c r="M930" i="7"/>
  <c r="K931" i="7"/>
  <c r="L931" i="7"/>
  <c r="O931" i="7" s="1"/>
  <c r="M931" i="7"/>
  <c r="K932" i="7"/>
  <c r="L932" i="7"/>
  <c r="O932" i="7" s="1"/>
  <c r="M932" i="7"/>
  <c r="K933" i="7"/>
  <c r="L933" i="7"/>
  <c r="O933" i="7" s="1"/>
  <c r="M933" i="7"/>
  <c r="K934" i="7"/>
  <c r="L934" i="7"/>
  <c r="O934" i="7" s="1"/>
  <c r="M934" i="7"/>
  <c r="K935" i="7"/>
  <c r="L935" i="7"/>
  <c r="O935" i="7" s="1"/>
  <c r="M935" i="7"/>
  <c r="K936" i="7"/>
  <c r="L936" i="7"/>
  <c r="O936" i="7" s="1"/>
  <c r="M936" i="7"/>
  <c r="K937" i="7"/>
  <c r="L937" i="7"/>
  <c r="O937" i="7" s="1"/>
  <c r="M937" i="7"/>
  <c r="K938" i="7"/>
  <c r="L938" i="7"/>
  <c r="O938" i="7" s="1"/>
  <c r="M938" i="7"/>
  <c r="K939" i="7"/>
  <c r="L939" i="7"/>
  <c r="O939" i="7" s="1"/>
  <c r="M939" i="7"/>
  <c r="K940" i="7"/>
  <c r="L940" i="7"/>
  <c r="O940" i="7" s="1"/>
  <c r="M940" i="7"/>
  <c r="K941" i="7"/>
  <c r="L941" i="7"/>
  <c r="O941" i="7" s="1"/>
  <c r="M941" i="7"/>
  <c r="K942" i="7"/>
  <c r="L942" i="7"/>
  <c r="O942" i="7" s="1"/>
  <c r="M942" i="7"/>
  <c r="K943" i="7"/>
  <c r="L943" i="7"/>
  <c r="O943" i="7" s="1"/>
  <c r="M943" i="7"/>
  <c r="K944" i="7"/>
  <c r="L944" i="7"/>
  <c r="O944" i="7" s="1"/>
  <c r="M944" i="7"/>
  <c r="K945" i="7"/>
  <c r="L945" i="7"/>
  <c r="O945" i="7" s="1"/>
  <c r="M945" i="7"/>
  <c r="K946" i="7"/>
  <c r="L946" i="7"/>
  <c r="O946" i="7" s="1"/>
  <c r="M946" i="7"/>
  <c r="K947" i="7"/>
  <c r="L947" i="7"/>
  <c r="O947" i="7" s="1"/>
  <c r="M947" i="7"/>
  <c r="K948" i="7"/>
  <c r="L948" i="7"/>
  <c r="O948" i="7" s="1"/>
  <c r="M948" i="7"/>
  <c r="K949" i="7"/>
  <c r="L949" i="7"/>
  <c r="O949" i="7" s="1"/>
  <c r="M949" i="7"/>
  <c r="K950" i="7"/>
  <c r="L950" i="7"/>
  <c r="O950" i="7" s="1"/>
  <c r="M950" i="7"/>
  <c r="K951" i="7"/>
  <c r="L951" i="7"/>
  <c r="O951" i="7" s="1"/>
  <c r="M951" i="7"/>
  <c r="K952" i="7"/>
  <c r="L952" i="7"/>
  <c r="O952" i="7" s="1"/>
  <c r="M952" i="7"/>
  <c r="K953" i="7"/>
  <c r="L953" i="7"/>
  <c r="O953" i="7" s="1"/>
  <c r="M953" i="7"/>
  <c r="K954" i="7"/>
  <c r="L954" i="7"/>
  <c r="O954" i="7" s="1"/>
  <c r="M954" i="7"/>
  <c r="K955" i="7"/>
  <c r="L955" i="7"/>
  <c r="O955" i="7" s="1"/>
  <c r="M955" i="7"/>
  <c r="K956" i="7"/>
  <c r="L956" i="7"/>
  <c r="O956" i="7" s="1"/>
  <c r="M956" i="7"/>
  <c r="K957" i="7"/>
  <c r="L957" i="7"/>
  <c r="O957" i="7" s="1"/>
  <c r="M957" i="7"/>
  <c r="K958" i="7"/>
  <c r="L958" i="7"/>
  <c r="O958" i="7" s="1"/>
  <c r="M958" i="7"/>
  <c r="K959" i="7"/>
  <c r="L959" i="7"/>
  <c r="O959" i="7" s="1"/>
  <c r="M959" i="7"/>
  <c r="K960" i="7"/>
  <c r="L960" i="7"/>
  <c r="O960" i="7" s="1"/>
  <c r="M960" i="7"/>
  <c r="K961" i="7"/>
  <c r="L961" i="7"/>
  <c r="O961" i="7" s="1"/>
  <c r="M961" i="7"/>
  <c r="K962" i="7"/>
  <c r="L962" i="7"/>
  <c r="O962" i="7" s="1"/>
  <c r="M962" i="7"/>
  <c r="K963" i="7"/>
  <c r="L963" i="7"/>
  <c r="O963" i="7" s="1"/>
  <c r="M963" i="7"/>
  <c r="K964" i="7"/>
  <c r="L964" i="7"/>
  <c r="O964" i="7" s="1"/>
  <c r="M964" i="7"/>
  <c r="K965" i="7"/>
  <c r="L965" i="7"/>
  <c r="O965" i="7" s="1"/>
  <c r="M965" i="7"/>
  <c r="K966" i="7"/>
  <c r="L966" i="7"/>
  <c r="O966" i="7" s="1"/>
  <c r="M966" i="7"/>
  <c r="K967" i="7"/>
  <c r="L967" i="7"/>
  <c r="O967" i="7" s="1"/>
  <c r="M967" i="7"/>
  <c r="K968" i="7"/>
  <c r="L968" i="7"/>
  <c r="O968" i="7" s="1"/>
  <c r="M968" i="7"/>
  <c r="K969" i="7"/>
  <c r="L969" i="7"/>
  <c r="O969" i="7" s="1"/>
  <c r="M969" i="7"/>
  <c r="K970" i="7"/>
  <c r="L970" i="7"/>
  <c r="O970" i="7" s="1"/>
  <c r="M970" i="7"/>
  <c r="K971" i="7"/>
  <c r="L971" i="7"/>
  <c r="O971" i="7" s="1"/>
  <c r="M971" i="7"/>
  <c r="K972" i="7"/>
  <c r="L972" i="7"/>
  <c r="O972" i="7" s="1"/>
  <c r="M972" i="7"/>
  <c r="K973" i="7"/>
  <c r="L973" i="7"/>
  <c r="O973" i="7" s="1"/>
  <c r="M973" i="7"/>
  <c r="K974" i="7"/>
  <c r="L974" i="7"/>
  <c r="O974" i="7" s="1"/>
  <c r="M974" i="7"/>
  <c r="K975" i="7"/>
  <c r="L975" i="7"/>
  <c r="O975" i="7" s="1"/>
  <c r="M975" i="7"/>
  <c r="K976" i="7"/>
  <c r="L976" i="7"/>
  <c r="O976" i="7" s="1"/>
  <c r="M976" i="7"/>
  <c r="K977" i="7"/>
  <c r="L977" i="7"/>
  <c r="O977" i="7" s="1"/>
  <c r="M977" i="7"/>
  <c r="K978" i="7"/>
  <c r="L978" i="7"/>
  <c r="O978" i="7" s="1"/>
  <c r="M978" i="7"/>
  <c r="K979" i="7"/>
  <c r="L979" i="7"/>
  <c r="O979" i="7" s="1"/>
  <c r="M979" i="7"/>
  <c r="K980" i="7"/>
  <c r="L980" i="7"/>
  <c r="O980" i="7" s="1"/>
  <c r="M980" i="7"/>
  <c r="K981" i="7"/>
  <c r="L981" i="7"/>
  <c r="O981" i="7" s="1"/>
  <c r="M981" i="7"/>
  <c r="K982" i="7"/>
  <c r="L982" i="7"/>
  <c r="O982" i="7" s="1"/>
  <c r="M982" i="7"/>
  <c r="K983" i="7"/>
  <c r="L983" i="7"/>
  <c r="O983" i="7" s="1"/>
  <c r="M983" i="7"/>
  <c r="K984" i="7"/>
  <c r="L984" i="7"/>
  <c r="O984" i="7" s="1"/>
  <c r="M984" i="7"/>
  <c r="K985" i="7"/>
  <c r="L985" i="7"/>
  <c r="O985" i="7" s="1"/>
  <c r="M985" i="7"/>
  <c r="K986" i="7"/>
  <c r="L986" i="7"/>
  <c r="O986" i="7" s="1"/>
  <c r="M986" i="7"/>
  <c r="K987" i="7"/>
  <c r="L987" i="7"/>
  <c r="O987" i="7" s="1"/>
  <c r="M987" i="7"/>
  <c r="K988" i="7"/>
  <c r="L988" i="7"/>
  <c r="O988" i="7" s="1"/>
  <c r="M988" i="7"/>
  <c r="K989" i="7"/>
  <c r="L989" i="7"/>
  <c r="O989" i="7" s="1"/>
  <c r="M989" i="7"/>
  <c r="K990" i="7"/>
  <c r="L990" i="7"/>
  <c r="O990" i="7" s="1"/>
  <c r="M990" i="7"/>
  <c r="K991" i="7"/>
  <c r="L991" i="7"/>
  <c r="O991" i="7" s="1"/>
  <c r="M991" i="7"/>
  <c r="K992" i="7"/>
  <c r="L992" i="7"/>
  <c r="O992" i="7" s="1"/>
  <c r="M992" i="7"/>
  <c r="K993" i="7"/>
  <c r="L993" i="7"/>
  <c r="O993" i="7" s="1"/>
  <c r="M993" i="7"/>
  <c r="K994" i="7"/>
  <c r="L994" i="7"/>
  <c r="O994" i="7" s="1"/>
  <c r="M994" i="7"/>
  <c r="K995" i="7"/>
  <c r="L995" i="7"/>
  <c r="O995" i="7" s="1"/>
  <c r="M995" i="7"/>
  <c r="K996" i="7"/>
  <c r="L996" i="7"/>
  <c r="O996" i="7" s="1"/>
  <c r="M996" i="7"/>
  <c r="K997" i="7"/>
  <c r="L997" i="7"/>
  <c r="O997" i="7" s="1"/>
  <c r="M997" i="7"/>
  <c r="K998" i="7"/>
  <c r="L998" i="7"/>
  <c r="O998" i="7" s="1"/>
  <c r="M998" i="7"/>
  <c r="K999" i="7"/>
  <c r="L999" i="7"/>
  <c r="O999" i="7" s="1"/>
  <c r="M999" i="7"/>
  <c r="K1000" i="7"/>
  <c r="L1000" i="7"/>
  <c r="O1000" i="7" s="1"/>
  <c r="M1000" i="7"/>
  <c r="K1001" i="7"/>
  <c r="L1001" i="7"/>
  <c r="O1001" i="7" s="1"/>
  <c r="M1001" i="7"/>
  <c r="K1002" i="7"/>
  <c r="L1002" i="7"/>
  <c r="O1002" i="7" s="1"/>
  <c r="M1002" i="7"/>
  <c r="K1003" i="7"/>
  <c r="L1003" i="7"/>
  <c r="O1003" i="7" s="1"/>
  <c r="M1003" i="7"/>
  <c r="K1004" i="7"/>
  <c r="L1004" i="7"/>
  <c r="O1004" i="7" s="1"/>
  <c r="M1004" i="7"/>
  <c r="K1005" i="7"/>
  <c r="L1005" i="7"/>
  <c r="O1005" i="7" s="1"/>
  <c r="M1005" i="7"/>
  <c r="K1006" i="7"/>
  <c r="L1006" i="7"/>
  <c r="O1006" i="7" s="1"/>
  <c r="M1006" i="7"/>
  <c r="K1007" i="7"/>
  <c r="L1007" i="7"/>
  <c r="O1007" i="7" s="1"/>
  <c r="M1007" i="7"/>
  <c r="K1008" i="7"/>
  <c r="L1008" i="7"/>
  <c r="O1008" i="7" s="1"/>
  <c r="M1008" i="7"/>
  <c r="K1009" i="7"/>
  <c r="L1009" i="7"/>
  <c r="O1009" i="7" s="1"/>
  <c r="M1009" i="7"/>
  <c r="K1010" i="7"/>
  <c r="L1010" i="7"/>
  <c r="O1010" i="7" s="1"/>
  <c r="M1010" i="7"/>
  <c r="K1011" i="7"/>
  <c r="L1011" i="7"/>
  <c r="O1011" i="7" s="1"/>
  <c r="M1011" i="7"/>
  <c r="K1012" i="7"/>
  <c r="L1012" i="7"/>
  <c r="O1012" i="7" s="1"/>
  <c r="M1012" i="7"/>
  <c r="K1013" i="7"/>
  <c r="L1013" i="7"/>
  <c r="O1013" i="7" s="1"/>
  <c r="M1013" i="7"/>
  <c r="K1014" i="7"/>
  <c r="L1014" i="7"/>
  <c r="O1014" i="7" s="1"/>
  <c r="M1014" i="7"/>
  <c r="K1015" i="7"/>
  <c r="L1015" i="7"/>
  <c r="O1015" i="7" s="1"/>
  <c r="M1015" i="7"/>
  <c r="K1016" i="7"/>
  <c r="L1016" i="7"/>
  <c r="O1016" i="7" s="1"/>
  <c r="M1016" i="7"/>
  <c r="K1017" i="7"/>
  <c r="L1017" i="7"/>
  <c r="O1017" i="7" s="1"/>
  <c r="M1017" i="7"/>
  <c r="K1018" i="7"/>
  <c r="L1018" i="7"/>
  <c r="O1018" i="7" s="1"/>
  <c r="M1018" i="7"/>
  <c r="K1019" i="7"/>
  <c r="L1019" i="7"/>
  <c r="O1019" i="7" s="1"/>
  <c r="M1019" i="7"/>
  <c r="K1020" i="7"/>
  <c r="L1020" i="7"/>
  <c r="O1020" i="7" s="1"/>
  <c r="M1020" i="7"/>
  <c r="K1021" i="7"/>
  <c r="L1021" i="7"/>
  <c r="O1021" i="7" s="1"/>
  <c r="M1021" i="7"/>
  <c r="K1022" i="7"/>
  <c r="L1022" i="7"/>
  <c r="O1022" i="7" s="1"/>
  <c r="M1022" i="7"/>
  <c r="K1023" i="7"/>
  <c r="L1023" i="7"/>
  <c r="O1023" i="7" s="1"/>
  <c r="M1023" i="7"/>
  <c r="K1024" i="7"/>
  <c r="L1024" i="7"/>
  <c r="O1024" i="7" s="1"/>
  <c r="M1024" i="7"/>
  <c r="K1025" i="7"/>
  <c r="L1025" i="7"/>
  <c r="O1025" i="7" s="1"/>
  <c r="M1025" i="7"/>
  <c r="K1026" i="7"/>
  <c r="L1026" i="7"/>
  <c r="O1026" i="7" s="1"/>
  <c r="M1026" i="7"/>
  <c r="K1027" i="7"/>
  <c r="L1027" i="7"/>
  <c r="O1027" i="7" s="1"/>
  <c r="M1027" i="7"/>
  <c r="K1028" i="7"/>
  <c r="L1028" i="7"/>
  <c r="O1028" i="7" s="1"/>
  <c r="M1028" i="7"/>
  <c r="K1029" i="7"/>
  <c r="L1029" i="7"/>
  <c r="O1029" i="7" s="1"/>
  <c r="M1029" i="7"/>
  <c r="K1030" i="7"/>
  <c r="L1030" i="7"/>
  <c r="O1030" i="7" s="1"/>
  <c r="M1030" i="7"/>
  <c r="K1031" i="7"/>
  <c r="L1031" i="7"/>
  <c r="O1031" i="7" s="1"/>
  <c r="M1031" i="7"/>
  <c r="K1032" i="7"/>
  <c r="L1032" i="7"/>
  <c r="O1032" i="7" s="1"/>
  <c r="M1032" i="7"/>
  <c r="K1033" i="7"/>
  <c r="L1033" i="7"/>
  <c r="O1033" i="7" s="1"/>
  <c r="M1033" i="7"/>
  <c r="K1034" i="7"/>
  <c r="L1034" i="7"/>
  <c r="O1034" i="7" s="1"/>
  <c r="M1034" i="7"/>
  <c r="K1035" i="7"/>
  <c r="L1035" i="7"/>
  <c r="O1035" i="7" s="1"/>
  <c r="M1035" i="7"/>
  <c r="K1036" i="7"/>
  <c r="L1036" i="7"/>
  <c r="O1036" i="7" s="1"/>
  <c r="M1036" i="7"/>
  <c r="K1037" i="7"/>
  <c r="L1037" i="7"/>
  <c r="O1037" i="7" s="1"/>
  <c r="M1037" i="7"/>
  <c r="K1038" i="7"/>
  <c r="L1038" i="7"/>
  <c r="O1038" i="7" s="1"/>
  <c r="M1038" i="7"/>
  <c r="K1039" i="7"/>
  <c r="L1039" i="7"/>
  <c r="O1039" i="7" s="1"/>
  <c r="M1039" i="7"/>
  <c r="K1040" i="7"/>
  <c r="L1040" i="7"/>
  <c r="O1040" i="7" s="1"/>
  <c r="M1040" i="7"/>
  <c r="K1041" i="7"/>
  <c r="L1041" i="7"/>
  <c r="O1041" i="7" s="1"/>
  <c r="M1041" i="7"/>
  <c r="K1042" i="7"/>
  <c r="L1042" i="7"/>
  <c r="O1042" i="7" s="1"/>
  <c r="M1042" i="7"/>
  <c r="K1043" i="7"/>
  <c r="L1043" i="7"/>
  <c r="O1043" i="7" s="1"/>
  <c r="M1043" i="7"/>
  <c r="K1044" i="7"/>
  <c r="L1044" i="7"/>
  <c r="O1044" i="7" s="1"/>
  <c r="M1044" i="7"/>
  <c r="K1045" i="7"/>
  <c r="L1045" i="7"/>
  <c r="O1045" i="7" s="1"/>
  <c r="M1045" i="7"/>
  <c r="K1046" i="7"/>
  <c r="L1046" i="7"/>
  <c r="O1046" i="7" s="1"/>
  <c r="M1046" i="7"/>
  <c r="K1047" i="7"/>
  <c r="L1047" i="7"/>
  <c r="O1047" i="7" s="1"/>
  <c r="M1047" i="7"/>
  <c r="K1048" i="7"/>
  <c r="L1048" i="7"/>
  <c r="O1048" i="7" s="1"/>
  <c r="M1048" i="7"/>
  <c r="K1049" i="7"/>
  <c r="L1049" i="7"/>
  <c r="O1049" i="7" s="1"/>
  <c r="M1049" i="7"/>
  <c r="K1050" i="7"/>
  <c r="L1050" i="7"/>
  <c r="O1050" i="7" s="1"/>
  <c r="M1050" i="7"/>
  <c r="K1051" i="7"/>
  <c r="L1051" i="7"/>
  <c r="O1051" i="7" s="1"/>
  <c r="M1051" i="7"/>
  <c r="K1052" i="7"/>
  <c r="L1052" i="7"/>
  <c r="O1052" i="7" s="1"/>
  <c r="M1052" i="7"/>
  <c r="K1053" i="7"/>
  <c r="L1053" i="7"/>
  <c r="O1053" i="7" s="1"/>
  <c r="M1053" i="7"/>
  <c r="K1054" i="7"/>
  <c r="L1054" i="7"/>
  <c r="O1054" i="7" s="1"/>
  <c r="M1054" i="7"/>
  <c r="K1055" i="7"/>
  <c r="L1055" i="7"/>
  <c r="O1055" i="7" s="1"/>
  <c r="M1055" i="7"/>
  <c r="K1056" i="7"/>
  <c r="L1056" i="7"/>
  <c r="O1056" i="7" s="1"/>
  <c r="M1056" i="7"/>
  <c r="K1057" i="7"/>
  <c r="L1057" i="7"/>
  <c r="O1057" i="7" s="1"/>
  <c r="M1057" i="7"/>
  <c r="K1058" i="7"/>
  <c r="L1058" i="7"/>
  <c r="O1058" i="7" s="1"/>
  <c r="M1058" i="7"/>
  <c r="K1059" i="7"/>
  <c r="L1059" i="7"/>
  <c r="O1059" i="7" s="1"/>
  <c r="M1059" i="7"/>
  <c r="K1060" i="7"/>
  <c r="L1060" i="7"/>
  <c r="O1060" i="7" s="1"/>
  <c r="M1060" i="7"/>
  <c r="K1061" i="7"/>
  <c r="L1061" i="7"/>
  <c r="O1061" i="7" s="1"/>
  <c r="M1061" i="7"/>
  <c r="K1062" i="7"/>
  <c r="L1062" i="7"/>
  <c r="O1062" i="7" s="1"/>
  <c r="M1062" i="7"/>
  <c r="K1063" i="7"/>
  <c r="L1063" i="7"/>
  <c r="O1063" i="7" s="1"/>
  <c r="M1063" i="7"/>
  <c r="K1064" i="7"/>
  <c r="L1064" i="7"/>
  <c r="O1064" i="7" s="1"/>
  <c r="M1064" i="7"/>
  <c r="K1065" i="7"/>
  <c r="L1065" i="7"/>
  <c r="O1065" i="7" s="1"/>
  <c r="M1065" i="7"/>
  <c r="K1066" i="7"/>
  <c r="L1066" i="7"/>
  <c r="O1066" i="7" s="1"/>
  <c r="M1066" i="7"/>
  <c r="K1067" i="7"/>
  <c r="L1067" i="7"/>
  <c r="O1067" i="7" s="1"/>
  <c r="M1067" i="7"/>
  <c r="K1068" i="7"/>
  <c r="L1068" i="7"/>
  <c r="O1068" i="7" s="1"/>
  <c r="M1068" i="7"/>
  <c r="K1069" i="7"/>
  <c r="L1069" i="7"/>
  <c r="O1069" i="7" s="1"/>
  <c r="M1069" i="7"/>
  <c r="K1070" i="7"/>
  <c r="L1070" i="7"/>
  <c r="O1070" i="7" s="1"/>
  <c r="M1070" i="7"/>
  <c r="K1071" i="7"/>
  <c r="L1071" i="7"/>
  <c r="O1071" i="7" s="1"/>
  <c r="M1071" i="7"/>
  <c r="K1072" i="7"/>
  <c r="L1072" i="7"/>
  <c r="O1072" i="7" s="1"/>
  <c r="M1072" i="7"/>
  <c r="K1073" i="7"/>
  <c r="L1073" i="7"/>
  <c r="O1073" i="7" s="1"/>
  <c r="M1073" i="7"/>
  <c r="K1074" i="7"/>
  <c r="L1074" i="7"/>
  <c r="O1074" i="7" s="1"/>
  <c r="M1074" i="7"/>
  <c r="K1075" i="7"/>
  <c r="L1075" i="7"/>
  <c r="O1075" i="7" s="1"/>
  <c r="M1075" i="7"/>
  <c r="K1076" i="7"/>
  <c r="L1076" i="7"/>
  <c r="O1076" i="7" s="1"/>
  <c r="M1076" i="7"/>
  <c r="K1077" i="7"/>
  <c r="L1077" i="7"/>
  <c r="O1077" i="7" s="1"/>
  <c r="M1077" i="7"/>
  <c r="K1078" i="7"/>
  <c r="L1078" i="7"/>
  <c r="O1078" i="7" s="1"/>
  <c r="M1078" i="7"/>
  <c r="K1079" i="7"/>
  <c r="L1079" i="7"/>
  <c r="O1079" i="7" s="1"/>
  <c r="M1079" i="7"/>
  <c r="K1080" i="7"/>
  <c r="L1080" i="7"/>
  <c r="O1080" i="7" s="1"/>
  <c r="M1080" i="7"/>
  <c r="K1081" i="7"/>
  <c r="L1081" i="7"/>
  <c r="O1081" i="7" s="1"/>
  <c r="M1081" i="7"/>
  <c r="K1082" i="7"/>
  <c r="L1082" i="7"/>
  <c r="O1082" i="7" s="1"/>
  <c r="M1082" i="7"/>
  <c r="K1083" i="7"/>
  <c r="L1083" i="7"/>
  <c r="O1083" i="7" s="1"/>
  <c r="M1083" i="7"/>
  <c r="K1084" i="7"/>
  <c r="L1084" i="7"/>
  <c r="O1084" i="7" s="1"/>
  <c r="M1084" i="7"/>
  <c r="K1085" i="7"/>
  <c r="L1085" i="7"/>
  <c r="O1085" i="7" s="1"/>
  <c r="M1085" i="7"/>
  <c r="K1086" i="7"/>
  <c r="L1086" i="7"/>
  <c r="O1086" i="7" s="1"/>
  <c r="M1086" i="7"/>
  <c r="K1087" i="7"/>
  <c r="L1087" i="7"/>
  <c r="O1087" i="7" s="1"/>
  <c r="M1087" i="7"/>
  <c r="K1088" i="7"/>
  <c r="L1088" i="7"/>
  <c r="O1088" i="7" s="1"/>
  <c r="M1088" i="7"/>
  <c r="K1089" i="7"/>
  <c r="L1089" i="7"/>
  <c r="O1089" i="7" s="1"/>
  <c r="M1089" i="7"/>
  <c r="K1090" i="7"/>
  <c r="L1090" i="7"/>
  <c r="O1090" i="7" s="1"/>
  <c r="M1090" i="7"/>
  <c r="K1091" i="7"/>
  <c r="L1091" i="7"/>
  <c r="O1091" i="7" s="1"/>
  <c r="M1091" i="7"/>
  <c r="K1092" i="7"/>
  <c r="L1092" i="7"/>
  <c r="O1092" i="7" s="1"/>
  <c r="M1092" i="7"/>
  <c r="K1093" i="7"/>
  <c r="L1093" i="7"/>
  <c r="O1093" i="7" s="1"/>
  <c r="M1093" i="7"/>
  <c r="K1094" i="7"/>
  <c r="L1094" i="7"/>
  <c r="O1094" i="7" s="1"/>
  <c r="M1094" i="7"/>
  <c r="K1095" i="7"/>
  <c r="L1095" i="7"/>
  <c r="O1095" i="7" s="1"/>
  <c r="M1095" i="7"/>
  <c r="K1096" i="7"/>
  <c r="L1096" i="7"/>
  <c r="O1096" i="7" s="1"/>
  <c r="M1096" i="7"/>
  <c r="K1097" i="7"/>
  <c r="L1097" i="7"/>
  <c r="O1097" i="7" s="1"/>
  <c r="M1097" i="7"/>
  <c r="K1098" i="7"/>
  <c r="L1098" i="7"/>
  <c r="O1098" i="7" s="1"/>
  <c r="M1098" i="7"/>
  <c r="K1099" i="7"/>
  <c r="L1099" i="7"/>
  <c r="O1099" i="7" s="1"/>
  <c r="M1099" i="7"/>
  <c r="K1100" i="7"/>
  <c r="L1100" i="7"/>
  <c r="O1100" i="7" s="1"/>
  <c r="M1100" i="7"/>
  <c r="K1101" i="7"/>
  <c r="L1101" i="7"/>
  <c r="O1101" i="7" s="1"/>
  <c r="M1101" i="7"/>
  <c r="K1102" i="7"/>
  <c r="L1102" i="7"/>
  <c r="O1102" i="7" s="1"/>
  <c r="M1102" i="7"/>
  <c r="K1103" i="7"/>
  <c r="L1103" i="7"/>
  <c r="O1103" i="7" s="1"/>
  <c r="M1103" i="7"/>
  <c r="K1104" i="7"/>
  <c r="L1104" i="7"/>
  <c r="O1104" i="7" s="1"/>
  <c r="M1104" i="7"/>
  <c r="K1105" i="7"/>
  <c r="L1105" i="7"/>
  <c r="O1105" i="7" s="1"/>
  <c r="M1105" i="7"/>
  <c r="K1106" i="7"/>
  <c r="L1106" i="7"/>
  <c r="O1106" i="7" s="1"/>
  <c r="M1106" i="7"/>
  <c r="K1107" i="7"/>
  <c r="L1107" i="7"/>
  <c r="O1107" i="7" s="1"/>
  <c r="M1107" i="7"/>
  <c r="K1108" i="7"/>
  <c r="L1108" i="7"/>
  <c r="O1108" i="7" s="1"/>
  <c r="M1108" i="7"/>
  <c r="K1109" i="7"/>
  <c r="L1109" i="7"/>
  <c r="O1109" i="7" s="1"/>
  <c r="M1109" i="7"/>
  <c r="K1110" i="7"/>
  <c r="L1110" i="7"/>
  <c r="O1110" i="7" s="1"/>
  <c r="M1110" i="7"/>
  <c r="K1111" i="7"/>
  <c r="L1111" i="7"/>
  <c r="O1111" i="7" s="1"/>
  <c r="M1111" i="7"/>
  <c r="K1112" i="7"/>
  <c r="L1112" i="7"/>
  <c r="O1112" i="7" s="1"/>
  <c r="M1112" i="7"/>
  <c r="K1113" i="7"/>
  <c r="L1113" i="7"/>
  <c r="O1113" i="7" s="1"/>
  <c r="M1113" i="7"/>
  <c r="K1114" i="7"/>
  <c r="L1114" i="7"/>
  <c r="O1114" i="7" s="1"/>
  <c r="M1114" i="7"/>
  <c r="K1115" i="7"/>
  <c r="L1115" i="7"/>
  <c r="O1115" i="7" s="1"/>
  <c r="M1115" i="7"/>
  <c r="K1116" i="7"/>
  <c r="L1116" i="7"/>
  <c r="O1116" i="7" s="1"/>
  <c r="M1116" i="7"/>
  <c r="K1117" i="7"/>
  <c r="L1117" i="7"/>
  <c r="O1117" i="7" s="1"/>
  <c r="M1117" i="7"/>
  <c r="K1118" i="7"/>
  <c r="L1118" i="7"/>
  <c r="O1118" i="7" s="1"/>
  <c r="M1118" i="7"/>
  <c r="K1119" i="7"/>
  <c r="L1119" i="7"/>
  <c r="O1119" i="7" s="1"/>
  <c r="M1119" i="7"/>
  <c r="K1120" i="7"/>
  <c r="L1120" i="7"/>
  <c r="O1120" i="7" s="1"/>
  <c r="M1120" i="7"/>
  <c r="K1121" i="7"/>
  <c r="L1121" i="7"/>
  <c r="O1121" i="7" s="1"/>
  <c r="M1121" i="7"/>
  <c r="K1122" i="7"/>
  <c r="L1122" i="7"/>
  <c r="O1122" i="7" s="1"/>
  <c r="M1122" i="7"/>
  <c r="K1123" i="7"/>
  <c r="L1123" i="7"/>
  <c r="O1123" i="7" s="1"/>
  <c r="M1123" i="7"/>
  <c r="K1124" i="7"/>
  <c r="L1124" i="7"/>
  <c r="O1124" i="7" s="1"/>
  <c r="M1124" i="7"/>
  <c r="K1125" i="7"/>
  <c r="L1125" i="7"/>
  <c r="O1125" i="7" s="1"/>
  <c r="M1125" i="7"/>
  <c r="K1126" i="7"/>
  <c r="L1126" i="7"/>
  <c r="O1126" i="7" s="1"/>
  <c r="M1126" i="7"/>
  <c r="K1127" i="7"/>
  <c r="L1127" i="7"/>
  <c r="O1127" i="7" s="1"/>
  <c r="M1127" i="7"/>
  <c r="K1128" i="7"/>
  <c r="L1128" i="7"/>
  <c r="O1128" i="7" s="1"/>
  <c r="M1128" i="7"/>
  <c r="K1129" i="7"/>
  <c r="L1129" i="7"/>
  <c r="O1129" i="7" s="1"/>
  <c r="M1129" i="7"/>
  <c r="K1130" i="7"/>
  <c r="L1130" i="7"/>
  <c r="O1130" i="7" s="1"/>
  <c r="M1130" i="7"/>
  <c r="K1131" i="7"/>
  <c r="L1131" i="7"/>
  <c r="O1131" i="7" s="1"/>
  <c r="M1131" i="7"/>
  <c r="K1132" i="7"/>
  <c r="L1132" i="7"/>
  <c r="O1132" i="7" s="1"/>
  <c r="M1132" i="7"/>
  <c r="K1133" i="7"/>
  <c r="L1133" i="7"/>
  <c r="O1133" i="7" s="1"/>
  <c r="M1133" i="7"/>
  <c r="K1134" i="7"/>
  <c r="L1134" i="7"/>
  <c r="O1134" i="7" s="1"/>
  <c r="M1134" i="7"/>
  <c r="K1135" i="7"/>
  <c r="L1135" i="7"/>
  <c r="O1135" i="7" s="1"/>
  <c r="M1135" i="7"/>
  <c r="K1136" i="7"/>
  <c r="L1136" i="7"/>
  <c r="O1136" i="7" s="1"/>
  <c r="M1136" i="7"/>
  <c r="K1137" i="7"/>
  <c r="L1137" i="7"/>
  <c r="O1137" i="7" s="1"/>
  <c r="M1137" i="7"/>
  <c r="K1138" i="7"/>
  <c r="L1138" i="7"/>
  <c r="O1138" i="7" s="1"/>
  <c r="M1138" i="7"/>
  <c r="K1139" i="7"/>
  <c r="L1139" i="7"/>
  <c r="O1139" i="7" s="1"/>
  <c r="M1139" i="7"/>
  <c r="K1140" i="7"/>
  <c r="L1140" i="7"/>
  <c r="O1140" i="7" s="1"/>
  <c r="M1140" i="7"/>
  <c r="K1141" i="7"/>
  <c r="L1141" i="7"/>
  <c r="O1141" i="7" s="1"/>
  <c r="M1141" i="7"/>
  <c r="K1142" i="7"/>
  <c r="L1142" i="7"/>
  <c r="O1142" i="7" s="1"/>
  <c r="M1142" i="7"/>
  <c r="K1143" i="7"/>
  <c r="L1143" i="7"/>
  <c r="O1143" i="7" s="1"/>
  <c r="M1143" i="7"/>
  <c r="K1144" i="7"/>
  <c r="L1144" i="7"/>
  <c r="O1144" i="7" s="1"/>
  <c r="M1144" i="7"/>
  <c r="K1145" i="7"/>
  <c r="L1145" i="7"/>
  <c r="O1145" i="7" s="1"/>
  <c r="M1145" i="7"/>
  <c r="K1146" i="7"/>
  <c r="L1146" i="7"/>
  <c r="O1146" i="7" s="1"/>
  <c r="M1146" i="7"/>
  <c r="K1147" i="7"/>
  <c r="L1147" i="7"/>
  <c r="O1147" i="7" s="1"/>
  <c r="M1147" i="7"/>
  <c r="K1148" i="7"/>
  <c r="L1148" i="7"/>
  <c r="O1148" i="7" s="1"/>
  <c r="M1148" i="7"/>
  <c r="K1149" i="7"/>
  <c r="L1149" i="7"/>
  <c r="O1149" i="7" s="1"/>
  <c r="M1149" i="7"/>
  <c r="K1150" i="7"/>
  <c r="L1150" i="7"/>
  <c r="O1150" i="7" s="1"/>
  <c r="M1150" i="7"/>
  <c r="K1151" i="7"/>
  <c r="L1151" i="7"/>
  <c r="O1151" i="7" s="1"/>
  <c r="M1151" i="7"/>
  <c r="K1152" i="7"/>
  <c r="L1152" i="7"/>
  <c r="O1152" i="7" s="1"/>
  <c r="M1152" i="7"/>
  <c r="K1153" i="7"/>
  <c r="L1153" i="7"/>
  <c r="O1153" i="7" s="1"/>
  <c r="M1153" i="7"/>
  <c r="K1154" i="7"/>
  <c r="L1154" i="7"/>
  <c r="O1154" i="7" s="1"/>
  <c r="M1154" i="7"/>
  <c r="K1155" i="7"/>
  <c r="L1155" i="7"/>
  <c r="O1155" i="7" s="1"/>
  <c r="M1155" i="7"/>
  <c r="K1156" i="7"/>
  <c r="L1156" i="7"/>
  <c r="O1156" i="7" s="1"/>
  <c r="M1156" i="7"/>
  <c r="K1157" i="7"/>
  <c r="L1157" i="7"/>
  <c r="O1157" i="7" s="1"/>
  <c r="M1157" i="7"/>
  <c r="K1158" i="7"/>
  <c r="L1158" i="7"/>
  <c r="O1158" i="7" s="1"/>
  <c r="M1158" i="7"/>
  <c r="K1159" i="7"/>
  <c r="L1159" i="7"/>
  <c r="O1159" i="7" s="1"/>
  <c r="M1159" i="7"/>
  <c r="K1160" i="7"/>
  <c r="L1160" i="7"/>
  <c r="O1160" i="7" s="1"/>
  <c r="M1160" i="7"/>
  <c r="K1161" i="7"/>
  <c r="L1161" i="7"/>
  <c r="O1161" i="7" s="1"/>
  <c r="M1161" i="7"/>
  <c r="K1162" i="7"/>
  <c r="L1162" i="7"/>
  <c r="O1162" i="7" s="1"/>
  <c r="M1162" i="7"/>
  <c r="K1163" i="7"/>
  <c r="L1163" i="7"/>
  <c r="O1163" i="7" s="1"/>
  <c r="M1163" i="7"/>
  <c r="K1164" i="7"/>
  <c r="L1164" i="7"/>
  <c r="O1164" i="7" s="1"/>
  <c r="M1164" i="7"/>
  <c r="K1165" i="7"/>
  <c r="L1165" i="7"/>
  <c r="O1165" i="7" s="1"/>
  <c r="M1165" i="7"/>
  <c r="K1166" i="7"/>
  <c r="L1166" i="7"/>
  <c r="O1166" i="7" s="1"/>
  <c r="M1166" i="7"/>
  <c r="K1167" i="7"/>
  <c r="L1167" i="7"/>
  <c r="O1167" i="7" s="1"/>
  <c r="M1167" i="7"/>
  <c r="K1168" i="7"/>
  <c r="L1168" i="7"/>
  <c r="O1168" i="7" s="1"/>
  <c r="M1168" i="7"/>
  <c r="K1169" i="7"/>
  <c r="L1169" i="7"/>
  <c r="O1169" i="7" s="1"/>
  <c r="M1169" i="7"/>
  <c r="K1170" i="7"/>
  <c r="L1170" i="7"/>
  <c r="O1170" i="7" s="1"/>
  <c r="M1170" i="7"/>
  <c r="K1171" i="7"/>
  <c r="L1171" i="7"/>
  <c r="O1171" i="7" s="1"/>
  <c r="M1171" i="7"/>
  <c r="K1172" i="7"/>
  <c r="L1172" i="7"/>
  <c r="O1172" i="7" s="1"/>
  <c r="M1172" i="7"/>
  <c r="K1173" i="7"/>
  <c r="L1173" i="7"/>
  <c r="O1173" i="7" s="1"/>
  <c r="M1173" i="7"/>
  <c r="K1174" i="7"/>
  <c r="L1174" i="7"/>
  <c r="O1174" i="7" s="1"/>
  <c r="M1174" i="7"/>
  <c r="K1175" i="7"/>
  <c r="L1175" i="7"/>
  <c r="O1175" i="7" s="1"/>
  <c r="M1175" i="7"/>
  <c r="K1176" i="7"/>
  <c r="L1176" i="7"/>
  <c r="O1176" i="7" s="1"/>
  <c r="M1176" i="7"/>
  <c r="K1177" i="7"/>
  <c r="L1177" i="7"/>
  <c r="O1177" i="7" s="1"/>
  <c r="M1177" i="7"/>
  <c r="K1178" i="7"/>
  <c r="L1178" i="7"/>
  <c r="O1178" i="7" s="1"/>
  <c r="M1178" i="7"/>
  <c r="K1179" i="7"/>
  <c r="L1179" i="7"/>
  <c r="O1179" i="7" s="1"/>
  <c r="M1179" i="7"/>
  <c r="K1180" i="7"/>
  <c r="L1180" i="7"/>
  <c r="O1180" i="7" s="1"/>
  <c r="M1180" i="7"/>
  <c r="K1181" i="7"/>
  <c r="L1181" i="7"/>
  <c r="O1181" i="7" s="1"/>
  <c r="M1181" i="7"/>
  <c r="K1182" i="7"/>
  <c r="L1182" i="7"/>
  <c r="O1182" i="7" s="1"/>
  <c r="M1182" i="7"/>
  <c r="K1183" i="7"/>
  <c r="L1183" i="7"/>
  <c r="O1183" i="7" s="1"/>
  <c r="M1183" i="7"/>
  <c r="K1184" i="7"/>
  <c r="L1184" i="7"/>
  <c r="O1184" i="7" s="1"/>
  <c r="M1184" i="7"/>
  <c r="K1185" i="7"/>
  <c r="L1185" i="7"/>
  <c r="O1185" i="7" s="1"/>
  <c r="M1185" i="7"/>
  <c r="K1186" i="7"/>
  <c r="L1186" i="7"/>
  <c r="O1186" i="7" s="1"/>
  <c r="M1186" i="7"/>
  <c r="K1187" i="7"/>
  <c r="L1187" i="7"/>
  <c r="O1187" i="7" s="1"/>
  <c r="M1187" i="7"/>
  <c r="K1188" i="7"/>
  <c r="L1188" i="7"/>
  <c r="O1188" i="7" s="1"/>
  <c r="M1188" i="7"/>
  <c r="K1189" i="7"/>
  <c r="L1189" i="7"/>
  <c r="O1189" i="7" s="1"/>
  <c r="M1189" i="7"/>
  <c r="K1190" i="7"/>
  <c r="L1190" i="7"/>
  <c r="O1190" i="7" s="1"/>
  <c r="M1190" i="7"/>
  <c r="K1191" i="7"/>
  <c r="L1191" i="7"/>
  <c r="O1191" i="7" s="1"/>
  <c r="M1191" i="7"/>
  <c r="K1192" i="7"/>
  <c r="L1192" i="7"/>
  <c r="O1192" i="7" s="1"/>
  <c r="M1192" i="7"/>
  <c r="K1193" i="7"/>
  <c r="L1193" i="7"/>
  <c r="O1193" i="7" s="1"/>
  <c r="M1193" i="7"/>
  <c r="K1194" i="7"/>
  <c r="L1194" i="7"/>
  <c r="O1194" i="7" s="1"/>
  <c r="M1194" i="7"/>
  <c r="K1195" i="7"/>
  <c r="L1195" i="7"/>
  <c r="O1195" i="7" s="1"/>
  <c r="M1195" i="7"/>
  <c r="K1196" i="7"/>
  <c r="L1196" i="7"/>
  <c r="O1196" i="7" s="1"/>
  <c r="M1196" i="7"/>
  <c r="K1197" i="7"/>
  <c r="L1197" i="7"/>
  <c r="O1197" i="7" s="1"/>
  <c r="M1197" i="7"/>
  <c r="K1198" i="7"/>
  <c r="L1198" i="7"/>
  <c r="O1198" i="7" s="1"/>
  <c r="M1198" i="7"/>
  <c r="K1199" i="7"/>
  <c r="L1199" i="7"/>
  <c r="O1199" i="7" s="1"/>
  <c r="M1199" i="7"/>
  <c r="K1200" i="7"/>
  <c r="L1200" i="7"/>
  <c r="O1200" i="7" s="1"/>
  <c r="M1200" i="7"/>
  <c r="K1201" i="7"/>
  <c r="L1201" i="7"/>
  <c r="O1201" i="7" s="1"/>
  <c r="M1201" i="7"/>
  <c r="K1202" i="7"/>
  <c r="L1202" i="7"/>
  <c r="O1202" i="7" s="1"/>
  <c r="M1202" i="7"/>
  <c r="K1203" i="7"/>
  <c r="L1203" i="7"/>
  <c r="O1203" i="7" s="1"/>
  <c r="M1203" i="7"/>
  <c r="K1204" i="7"/>
  <c r="L1204" i="7"/>
  <c r="O1204" i="7" s="1"/>
  <c r="M1204" i="7"/>
  <c r="K1205" i="7"/>
  <c r="L1205" i="7"/>
  <c r="O1205" i="7" s="1"/>
  <c r="M1205" i="7"/>
  <c r="K1206" i="7"/>
  <c r="L1206" i="7"/>
  <c r="O1206" i="7" s="1"/>
  <c r="M1206" i="7"/>
  <c r="K1207" i="7"/>
  <c r="L1207" i="7"/>
  <c r="O1207" i="7" s="1"/>
  <c r="M1207" i="7"/>
  <c r="K1208" i="7"/>
  <c r="L1208" i="7"/>
  <c r="O1208" i="7" s="1"/>
  <c r="M1208" i="7"/>
  <c r="K1209" i="7"/>
  <c r="L1209" i="7"/>
  <c r="O1209" i="7" s="1"/>
  <c r="M1209" i="7"/>
  <c r="K1210" i="7"/>
  <c r="L1210" i="7"/>
  <c r="O1210" i="7" s="1"/>
  <c r="M1210" i="7"/>
  <c r="K1211" i="7"/>
  <c r="L1211" i="7"/>
  <c r="O1211" i="7" s="1"/>
  <c r="M1211" i="7"/>
  <c r="K1212" i="7"/>
  <c r="L1212" i="7"/>
  <c r="O1212" i="7" s="1"/>
  <c r="M1212" i="7"/>
  <c r="K1213" i="7"/>
  <c r="L1213" i="7"/>
  <c r="O1213" i="7" s="1"/>
  <c r="M1213" i="7"/>
  <c r="K1214" i="7"/>
  <c r="L1214" i="7"/>
  <c r="O1214" i="7" s="1"/>
  <c r="M1214" i="7"/>
  <c r="K1215" i="7"/>
  <c r="L1215" i="7"/>
  <c r="O1215" i="7" s="1"/>
  <c r="M1215" i="7"/>
  <c r="K1216" i="7"/>
  <c r="L1216" i="7"/>
  <c r="O1216" i="7" s="1"/>
  <c r="M1216" i="7"/>
  <c r="K1217" i="7"/>
  <c r="L1217" i="7"/>
  <c r="O1217" i="7" s="1"/>
  <c r="M1217" i="7"/>
  <c r="K1218" i="7"/>
  <c r="L1218" i="7"/>
  <c r="O1218" i="7" s="1"/>
  <c r="M1218" i="7"/>
  <c r="K1219" i="7"/>
  <c r="L1219" i="7"/>
  <c r="O1219" i="7" s="1"/>
  <c r="M1219" i="7"/>
  <c r="K1220" i="7"/>
  <c r="L1220" i="7"/>
  <c r="O1220" i="7" s="1"/>
  <c r="M1220" i="7"/>
  <c r="K1221" i="7"/>
  <c r="L1221" i="7"/>
  <c r="O1221" i="7" s="1"/>
  <c r="M1221" i="7"/>
  <c r="K1222" i="7"/>
  <c r="L1222" i="7"/>
  <c r="O1222" i="7" s="1"/>
  <c r="M1222" i="7"/>
  <c r="K1223" i="7"/>
  <c r="L1223" i="7"/>
  <c r="O1223" i="7" s="1"/>
  <c r="M1223" i="7"/>
  <c r="K1224" i="7"/>
  <c r="L1224" i="7"/>
  <c r="O1224" i="7" s="1"/>
  <c r="M1224" i="7"/>
  <c r="K1225" i="7"/>
  <c r="L1225" i="7"/>
  <c r="O1225" i="7" s="1"/>
  <c r="M1225" i="7"/>
  <c r="K1226" i="7"/>
  <c r="L1226" i="7"/>
  <c r="O1226" i="7" s="1"/>
  <c r="M1226" i="7"/>
  <c r="K1227" i="7"/>
  <c r="L1227" i="7"/>
  <c r="O1227" i="7" s="1"/>
  <c r="M1227" i="7"/>
  <c r="K1228" i="7"/>
  <c r="L1228" i="7"/>
  <c r="O1228" i="7" s="1"/>
  <c r="M1228" i="7"/>
  <c r="K1229" i="7"/>
  <c r="L1229" i="7"/>
  <c r="O1229" i="7" s="1"/>
  <c r="M1229" i="7"/>
  <c r="K1230" i="7"/>
  <c r="L1230" i="7"/>
  <c r="O1230" i="7" s="1"/>
  <c r="M1230" i="7"/>
  <c r="K1231" i="7"/>
  <c r="L1231" i="7"/>
  <c r="O1231" i="7" s="1"/>
  <c r="M1231" i="7"/>
  <c r="K1232" i="7"/>
  <c r="L1232" i="7"/>
  <c r="O1232" i="7" s="1"/>
  <c r="M1232" i="7"/>
  <c r="K1233" i="7"/>
  <c r="L1233" i="7"/>
  <c r="O1233" i="7" s="1"/>
  <c r="M1233" i="7"/>
  <c r="K1234" i="7"/>
  <c r="L1234" i="7"/>
  <c r="O1234" i="7" s="1"/>
  <c r="M1234" i="7"/>
  <c r="K1235" i="7"/>
  <c r="L1235" i="7"/>
  <c r="O1235" i="7" s="1"/>
  <c r="M1235" i="7"/>
  <c r="K1236" i="7"/>
  <c r="L1236" i="7"/>
  <c r="O1236" i="7" s="1"/>
  <c r="M1236" i="7"/>
  <c r="K1237" i="7"/>
  <c r="L1237" i="7"/>
  <c r="O1237" i="7" s="1"/>
  <c r="M1237" i="7"/>
  <c r="K1238" i="7"/>
  <c r="L1238" i="7"/>
  <c r="O1238" i="7" s="1"/>
  <c r="M1238" i="7"/>
  <c r="K1239" i="7"/>
  <c r="L1239" i="7"/>
  <c r="O1239" i="7" s="1"/>
  <c r="M1239" i="7"/>
  <c r="K1240" i="7"/>
  <c r="L1240" i="7"/>
  <c r="O1240" i="7" s="1"/>
  <c r="M1240" i="7"/>
  <c r="K1241" i="7"/>
  <c r="L1241" i="7"/>
  <c r="O1241" i="7" s="1"/>
  <c r="M1241" i="7"/>
  <c r="K1242" i="7"/>
  <c r="L1242" i="7"/>
  <c r="O1242" i="7" s="1"/>
  <c r="M1242" i="7"/>
  <c r="K1243" i="7"/>
  <c r="L1243" i="7"/>
  <c r="O1243" i="7" s="1"/>
  <c r="M1243" i="7"/>
  <c r="K1244" i="7"/>
  <c r="L1244" i="7"/>
  <c r="O1244" i="7" s="1"/>
  <c r="M1244" i="7"/>
  <c r="K1245" i="7"/>
  <c r="L1245" i="7"/>
  <c r="O1245" i="7" s="1"/>
  <c r="M1245" i="7"/>
  <c r="K1246" i="7"/>
  <c r="L1246" i="7"/>
  <c r="O1246" i="7" s="1"/>
  <c r="M1246" i="7"/>
  <c r="K1247" i="7"/>
  <c r="L1247" i="7"/>
  <c r="O1247" i="7" s="1"/>
  <c r="M1247" i="7"/>
  <c r="K1248" i="7"/>
  <c r="L1248" i="7"/>
  <c r="O1248" i="7" s="1"/>
  <c r="M1248" i="7"/>
  <c r="K1249" i="7"/>
  <c r="L1249" i="7"/>
  <c r="O1249" i="7" s="1"/>
  <c r="M1249" i="7"/>
  <c r="K1250" i="7"/>
  <c r="L1250" i="7"/>
  <c r="O1250" i="7" s="1"/>
  <c r="M1250" i="7"/>
  <c r="K1251" i="7"/>
  <c r="L1251" i="7"/>
  <c r="O1251" i="7" s="1"/>
  <c r="M1251" i="7"/>
  <c r="K1252" i="7"/>
  <c r="L1252" i="7"/>
  <c r="O1252" i="7" s="1"/>
  <c r="M1252" i="7"/>
  <c r="K1253" i="7"/>
  <c r="L1253" i="7"/>
  <c r="O1253" i="7" s="1"/>
  <c r="M1253" i="7"/>
  <c r="K1254" i="7"/>
  <c r="L1254" i="7"/>
  <c r="O1254" i="7" s="1"/>
  <c r="M1254" i="7"/>
  <c r="K1255" i="7"/>
  <c r="L1255" i="7"/>
  <c r="O1255" i="7" s="1"/>
  <c r="M1255" i="7"/>
  <c r="K1256" i="7"/>
  <c r="L1256" i="7"/>
  <c r="O1256" i="7" s="1"/>
  <c r="M1256" i="7"/>
  <c r="K1257" i="7"/>
  <c r="L1257" i="7"/>
  <c r="O1257" i="7" s="1"/>
  <c r="M1257" i="7"/>
  <c r="K1258" i="7"/>
  <c r="L1258" i="7"/>
  <c r="O1258" i="7" s="1"/>
  <c r="M1258" i="7"/>
  <c r="K1259" i="7"/>
  <c r="L1259" i="7"/>
  <c r="O1259" i="7" s="1"/>
  <c r="M1259" i="7"/>
  <c r="K1260" i="7"/>
  <c r="L1260" i="7"/>
  <c r="O1260" i="7" s="1"/>
  <c r="M1260" i="7"/>
  <c r="K1261" i="7"/>
  <c r="L1261" i="7"/>
  <c r="O1261" i="7" s="1"/>
  <c r="M1261" i="7"/>
  <c r="K1262" i="7"/>
  <c r="L1262" i="7"/>
  <c r="O1262" i="7" s="1"/>
  <c r="M1262" i="7"/>
  <c r="K1263" i="7"/>
  <c r="L1263" i="7"/>
  <c r="O1263" i="7" s="1"/>
  <c r="M1263" i="7"/>
  <c r="K1264" i="7"/>
  <c r="L1264" i="7"/>
  <c r="O1264" i="7" s="1"/>
  <c r="M1264" i="7"/>
  <c r="K1265" i="7"/>
  <c r="L1265" i="7"/>
  <c r="O1265" i="7" s="1"/>
  <c r="M1265" i="7"/>
  <c r="K1266" i="7"/>
  <c r="L1266" i="7"/>
  <c r="O1266" i="7" s="1"/>
  <c r="M1266" i="7"/>
  <c r="K1267" i="7"/>
  <c r="L1267" i="7"/>
  <c r="O1267" i="7" s="1"/>
  <c r="M1267" i="7"/>
  <c r="K1268" i="7"/>
  <c r="L1268" i="7"/>
  <c r="O1268" i="7" s="1"/>
  <c r="M1268" i="7"/>
  <c r="K1269" i="7"/>
  <c r="L1269" i="7"/>
  <c r="O1269" i="7" s="1"/>
  <c r="M1269" i="7"/>
  <c r="K1270" i="7"/>
  <c r="L1270" i="7"/>
  <c r="O1270" i="7" s="1"/>
  <c r="M1270" i="7"/>
  <c r="K1271" i="7"/>
  <c r="L1271" i="7"/>
  <c r="O1271" i="7" s="1"/>
  <c r="M1271" i="7"/>
  <c r="K1272" i="7"/>
  <c r="L1272" i="7"/>
  <c r="O1272" i="7" s="1"/>
  <c r="M1272" i="7"/>
  <c r="K1273" i="7"/>
  <c r="L1273" i="7"/>
  <c r="O1273" i="7" s="1"/>
  <c r="M1273" i="7"/>
  <c r="K1274" i="7"/>
  <c r="L1274" i="7"/>
  <c r="O1274" i="7" s="1"/>
  <c r="M1274" i="7"/>
  <c r="K1275" i="7"/>
  <c r="L1275" i="7"/>
  <c r="O1275" i="7" s="1"/>
  <c r="M1275" i="7"/>
  <c r="K1276" i="7"/>
  <c r="L1276" i="7"/>
  <c r="O1276" i="7" s="1"/>
  <c r="M1276" i="7"/>
  <c r="K1277" i="7"/>
  <c r="L1277" i="7"/>
  <c r="O1277" i="7" s="1"/>
  <c r="M1277" i="7"/>
  <c r="K1278" i="7"/>
  <c r="L1278" i="7"/>
  <c r="O1278" i="7" s="1"/>
  <c r="M1278" i="7"/>
  <c r="K1279" i="7"/>
  <c r="L1279" i="7"/>
  <c r="O1279" i="7" s="1"/>
  <c r="M1279" i="7"/>
  <c r="K1280" i="7"/>
  <c r="L1280" i="7"/>
  <c r="O1280" i="7" s="1"/>
  <c r="M1280" i="7"/>
  <c r="K1281" i="7"/>
  <c r="L1281" i="7"/>
  <c r="O1281" i="7" s="1"/>
  <c r="M1281" i="7"/>
  <c r="K1282" i="7"/>
  <c r="L1282" i="7"/>
  <c r="O1282" i="7" s="1"/>
  <c r="M1282" i="7"/>
  <c r="K1283" i="7"/>
  <c r="L1283" i="7"/>
  <c r="O1283" i="7" s="1"/>
  <c r="M1283" i="7"/>
  <c r="K1284" i="7"/>
  <c r="L1284" i="7"/>
  <c r="O1284" i="7" s="1"/>
  <c r="M1284" i="7"/>
  <c r="K1285" i="7"/>
  <c r="L1285" i="7"/>
  <c r="O1285" i="7" s="1"/>
  <c r="M1285" i="7"/>
  <c r="K1286" i="7"/>
  <c r="L1286" i="7"/>
  <c r="O1286" i="7" s="1"/>
  <c r="M1286" i="7"/>
  <c r="K1287" i="7"/>
  <c r="L1287" i="7"/>
  <c r="O1287" i="7" s="1"/>
  <c r="M1287" i="7"/>
  <c r="K1288" i="7"/>
  <c r="L1288" i="7"/>
  <c r="O1288" i="7" s="1"/>
  <c r="M1288" i="7"/>
  <c r="K1289" i="7"/>
  <c r="L1289" i="7"/>
  <c r="O1289" i="7" s="1"/>
  <c r="M1289" i="7"/>
  <c r="K1290" i="7"/>
  <c r="L1290" i="7"/>
  <c r="O1290" i="7" s="1"/>
  <c r="M1290" i="7"/>
  <c r="K1291" i="7"/>
  <c r="L1291" i="7"/>
  <c r="O1291" i="7" s="1"/>
  <c r="M1291" i="7"/>
  <c r="K1292" i="7"/>
  <c r="L1292" i="7"/>
  <c r="O1292" i="7" s="1"/>
  <c r="M1292" i="7"/>
  <c r="K1293" i="7"/>
  <c r="L1293" i="7"/>
  <c r="O1293" i="7" s="1"/>
  <c r="M1293" i="7"/>
  <c r="K1294" i="7"/>
  <c r="L1294" i="7"/>
  <c r="O1294" i="7" s="1"/>
  <c r="M1294" i="7"/>
  <c r="K1295" i="7"/>
  <c r="L1295" i="7"/>
  <c r="O1295" i="7" s="1"/>
  <c r="M1295" i="7"/>
  <c r="K1296" i="7"/>
  <c r="L1296" i="7"/>
  <c r="O1296" i="7" s="1"/>
  <c r="M1296" i="7"/>
  <c r="K1297" i="7"/>
  <c r="L1297" i="7"/>
  <c r="O1297" i="7" s="1"/>
  <c r="M1297" i="7"/>
  <c r="K1298" i="7"/>
  <c r="L1298" i="7"/>
  <c r="O1298" i="7" s="1"/>
  <c r="M1298" i="7"/>
  <c r="K1299" i="7"/>
  <c r="L1299" i="7"/>
  <c r="O1299" i="7" s="1"/>
  <c r="M1299" i="7"/>
  <c r="K1300" i="7"/>
  <c r="L1300" i="7"/>
  <c r="O1300" i="7" s="1"/>
  <c r="M1300" i="7"/>
  <c r="K1301" i="7"/>
  <c r="L1301" i="7"/>
  <c r="O1301" i="7" s="1"/>
  <c r="M1301" i="7"/>
  <c r="K1302" i="7"/>
  <c r="L1302" i="7"/>
  <c r="O1302" i="7" s="1"/>
  <c r="M1302" i="7"/>
  <c r="K1303" i="7"/>
  <c r="L1303" i="7"/>
  <c r="O1303" i="7" s="1"/>
  <c r="M1303" i="7"/>
  <c r="K1304" i="7"/>
  <c r="L1304" i="7"/>
  <c r="O1304" i="7" s="1"/>
  <c r="M1304" i="7"/>
  <c r="K1305" i="7"/>
  <c r="L1305" i="7"/>
  <c r="O1305" i="7" s="1"/>
  <c r="M1305" i="7"/>
  <c r="K1306" i="7"/>
  <c r="L1306" i="7"/>
  <c r="O1306" i="7" s="1"/>
  <c r="M1306" i="7"/>
  <c r="K1307" i="7"/>
  <c r="L1307" i="7"/>
  <c r="O1307" i="7" s="1"/>
  <c r="M1307" i="7"/>
  <c r="K1308" i="7"/>
  <c r="L1308" i="7"/>
  <c r="O1308" i="7" s="1"/>
  <c r="M1308" i="7"/>
  <c r="K1309" i="7"/>
  <c r="L1309" i="7"/>
  <c r="O1309" i="7" s="1"/>
  <c r="M1309" i="7"/>
  <c r="K1310" i="7"/>
  <c r="L1310" i="7"/>
  <c r="O1310" i="7" s="1"/>
  <c r="M1310" i="7"/>
  <c r="K1311" i="7"/>
  <c r="L1311" i="7"/>
  <c r="O1311" i="7" s="1"/>
  <c r="M1311" i="7"/>
  <c r="K1312" i="7"/>
  <c r="L1312" i="7"/>
  <c r="O1312" i="7" s="1"/>
  <c r="M1312" i="7"/>
  <c r="K1313" i="7"/>
  <c r="L1313" i="7"/>
  <c r="O1313" i="7" s="1"/>
  <c r="M1313" i="7"/>
  <c r="K1314" i="7"/>
  <c r="L1314" i="7"/>
  <c r="O1314" i="7" s="1"/>
  <c r="M1314" i="7"/>
  <c r="K1315" i="7"/>
  <c r="L1315" i="7"/>
  <c r="O1315" i="7" s="1"/>
  <c r="M1315" i="7"/>
  <c r="K1316" i="7"/>
  <c r="L1316" i="7"/>
  <c r="O1316" i="7" s="1"/>
  <c r="M1316" i="7"/>
  <c r="K1317" i="7"/>
  <c r="L1317" i="7"/>
  <c r="O1317" i="7" s="1"/>
  <c r="M1317" i="7"/>
  <c r="K1318" i="7"/>
  <c r="L1318" i="7"/>
  <c r="O1318" i="7" s="1"/>
  <c r="M1318" i="7"/>
  <c r="K1319" i="7"/>
  <c r="L1319" i="7"/>
  <c r="O1319" i="7" s="1"/>
  <c r="M1319" i="7"/>
  <c r="K1320" i="7"/>
  <c r="L1320" i="7"/>
  <c r="O1320" i="7" s="1"/>
  <c r="M1320" i="7"/>
  <c r="K1321" i="7"/>
  <c r="L1321" i="7"/>
  <c r="O1321" i="7" s="1"/>
  <c r="M1321" i="7"/>
  <c r="K1322" i="7"/>
  <c r="L1322" i="7"/>
  <c r="O1322" i="7" s="1"/>
  <c r="M1322" i="7"/>
  <c r="K1323" i="7"/>
  <c r="L1323" i="7"/>
  <c r="O1323" i="7" s="1"/>
  <c r="M1323" i="7"/>
  <c r="K1324" i="7"/>
  <c r="L1324" i="7"/>
  <c r="O1324" i="7" s="1"/>
  <c r="M1324" i="7"/>
  <c r="K1325" i="7"/>
  <c r="L1325" i="7"/>
  <c r="O1325" i="7" s="1"/>
  <c r="M1325" i="7"/>
  <c r="K1326" i="7"/>
  <c r="L1326" i="7"/>
  <c r="O1326" i="7" s="1"/>
  <c r="M1326" i="7"/>
  <c r="K1327" i="7"/>
  <c r="L1327" i="7"/>
  <c r="O1327" i="7" s="1"/>
  <c r="M1327" i="7"/>
  <c r="K1328" i="7"/>
  <c r="L1328" i="7"/>
  <c r="O1328" i="7" s="1"/>
  <c r="M1328" i="7"/>
  <c r="K1329" i="7"/>
  <c r="L1329" i="7"/>
  <c r="O1329" i="7" s="1"/>
  <c r="M1329" i="7"/>
  <c r="K1330" i="7"/>
  <c r="L1330" i="7"/>
  <c r="O1330" i="7" s="1"/>
  <c r="M1330" i="7"/>
  <c r="K1331" i="7"/>
  <c r="L1331" i="7"/>
  <c r="O1331" i="7" s="1"/>
  <c r="M1331" i="7"/>
  <c r="K1332" i="7"/>
  <c r="L1332" i="7"/>
  <c r="O1332" i="7" s="1"/>
  <c r="M1332" i="7"/>
  <c r="K1333" i="7"/>
  <c r="L1333" i="7"/>
  <c r="O1333" i="7" s="1"/>
  <c r="M1333" i="7"/>
  <c r="K1334" i="7"/>
  <c r="L1334" i="7"/>
  <c r="O1334" i="7" s="1"/>
  <c r="M1334" i="7"/>
  <c r="K1335" i="7"/>
  <c r="L1335" i="7"/>
  <c r="O1335" i="7" s="1"/>
  <c r="M1335" i="7"/>
  <c r="K1336" i="7"/>
  <c r="L1336" i="7"/>
  <c r="O1336" i="7" s="1"/>
  <c r="M1336" i="7"/>
  <c r="K1337" i="7"/>
  <c r="L1337" i="7"/>
  <c r="O1337" i="7" s="1"/>
  <c r="M1337" i="7"/>
  <c r="K1338" i="7"/>
  <c r="L1338" i="7"/>
  <c r="O1338" i="7" s="1"/>
  <c r="M1338" i="7"/>
  <c r="K1339" i="7"/>
  <c r="L1339" i="7"/>
  <c r="O1339" i="7" s="1"/>
  <c r="M1339" i="7"/>
  <c r="K1340" i="7"/>
  <c r="L1340" i="7"/>
  <c r="O1340" i="7" s="1"/>
  <c r="M1340" i="7"/>
  <c r="K1341" i="7"/>
  <c r="L1341" i="7"/>
  <c r="O1341" i="7" s="1"/>
  <c r="M1341" i="7"/>
  <c r="K1342" i="7"/>
  <c r="L1342" i="7"/>
  <c r="O1342" i="7" s="1"/>
  <c r="M1342" i="7"/>
  <c r="K1343" i="7"/>
  <c r="L1343" i="7"/>
  <c r="O1343" i="7" s="1"/>
  <c r="M1343" i="7"/>
  <c r="K1344" i="7"/>
  <c r="L1344" i="7"/>
  <c r="O1344" i="7" s="1"/>
  <c r="M1344" i="7"/>
  <c r="K1345" i="7"/>
  <c r="L1345" i="7"/>
  <c r="O1345" i="7" s="1"/>
  <c r="M1345" i="7"/>
  <c r="K1346" i="7"/>
  <c r="L1346" i="7"/>
  <c r="O1346" i="7" s="1"/>
  <c r="M1346" i="7"/>
  <c r="K1347" i="7"/>
  <c r="L1347" i="7"/>
  <c r="O1347" i="7" s="1"/>
  <c r="M1347" i="7"/>
  <c r="K1348" i="7"/>
  <c r="L1348" i="7"/>
  <c r="O1348" i="7" s="1"/>
  <c r="M1348" i="7"/>
  <c r="K1349" i="7"/>
  <c r="L1349" i="7"/>
  <c r="O1349" i="7" s="1"/>
  <c r="M1349" i="7"/>
  <c r="K1350" i="7"/>
  <c r="L1350" i="7"/>
  <c r="O1350" i="7" s="1"/>
  <c r="M1350" i="7"/>
  <c r="K1351" i="7"/>
  <c r="L1351" i="7"/>
  <c r="O1351" i="7" s="1"/>
  <c r="M1351" i="7"/>
  <c r="K1352" i="7"/>
  <c r="L1352" i="7"/>
  <c r="O1352" i="7" s="1"/>
  <c r="M1352" i="7"/>
  <c r="K1353" i="7"/>
  <c r="L1353" i="7"/>
  <c r="O1353" i="7" s="1"/>
  <c r="M1353" i="7"/>
  <c r="K1354" i="7"/>
  <c r="L1354" i="7"/>
  <c r="O1354" i="7" s="1"/>
  <c r="M1354" i="7"/>
  <c r="K1355" i="7"/>
  <c r="L1355" i="7"/>
  <c r="O1355" i="7" s="1"/>
  <c r="M1355" i="7"/>
  <c r="K1356" i="7"/>
  <c r="L1356" i="7"/>
  <c r="O1356" i="7" s="1"/>
  <c r="M1356" i="7"/>
  <c r="K1357" i="7"/>
  <c r="L1357" i="7"/>
  <c r="O1357" i="7" s="1"/>
  <c r="M1357" i="7"/>
  <c r="K1358" i="7"/>
  <c r="L1358" i="7"/>
  <c r="O1358" i="7" s="1"/>
  <c r="M1358" i="7"/>
  <c r="K1359" i="7"/>
  <c r="L1359" i="7"/>
  <c r="O1359" i="7" s="1"/>
  <c r="M1359" i="7"/>
  <c r="K1360" i="7"/>
  <c r="L1360" i="7"/>
  <c r="O1360" i="7" s="1"/>
  <c r="M1360" i="7"/>
  <c r="K1361" i="7"/>
  <c r="L1361" i="7"/>
  <c r="O1361" i="7" s="1"/>
  <c r="M1361" i="7"/>
  <c r="K1362" i="7"/>
  <c r="L1362" i="7"/>
  <c r="O1362" i="7" s="1"/>
  <c r="M1362" i="7"/>
  <c r="K1363" i="7"/>
  <c r="L1363" i="7"/>
  <c r="O1363" i="7" s="1"/>
  <c r="M1363" i="7"/>
  <c r="K1364" i="7"/>
  <c r="L1364" i="7"/>
  <c r="O1364" i="7" s="1"/>
  <c r="M1364" i="7"/>
  <c r="K1365" i="7"/>
  <c r="L1365" i="7"/>
  <c r="O1365" i="7" s="1"/>
  <c r="M1365" i="7"/>
  <c r="K1366" i="7"/>
  <c r="L1366" i="7"/>
  <c r="O1366" i="7" s="1"/>
  <c r="M1366" i="7"/>
  <c r="K1367" i="7"/>
  <c r="L1367" i="7"/>
  <c r="O1367" i="7" s="1"/>
  <c r="M1367" i="7"/>
  <c r="K1368" i="7"/>
  <c r="L1368" i="7"/>
  <c r="O1368" i="7" s="1"/>
  <c r="M1368" i="7"/>
  <c r="K1369" i="7"/>
  <c r="L1369" i="7"/>
  <c r="O1369" i="7" s="1"/>
  <c r="M1369" i="7"/>
  <c r="K1370" i="7"/>
  <c r="L1370" i="7"/>
  <c r="O1370" i="7" s="1"/>
  <c r="M1370" i="7"/>
  <c r="K1371" i="7"/>
  <c r="L1371" i="7"/>
  <c r="O1371" i="7" s="1"/>
  <c r="M1371" i="7"/>
  <c r="K1372" i="7"/>
  <c r="L1372" i="7"/>
  <c r="O1372" i="7" s="1"/>
  <c r="M1372" i="7"/>
  <c r="K1373" i="7"/>
  <c r="L1373" i="7"/>
  <c r="O1373" i="7" s="1"/>
  <c r="M1373" i="7"/>
  <c r="K1374" i="7"/>
  <c r="L1374" i="7"/>
  <c r="O1374" i="7" s="1"/>
  <c r="M1374" i="7"/>
  <c r="K1375" i="7"/>
  <c r="L1375" i="7"/>
  <c r="O1375" i="7" s="1"/>
  <c r="M1375" i="7"/>
  <c r="K1376" i="7"/>
  <c r="L1376" i="7"/>
  <c r="O1376" i="7" s="1"/>
  <c r="M1376" i="7"/>
  <c r="K1377" i="7"/>
  <c r="L1377" i="7"/>
  <c r="O1377" i="7" s="1"/>
  <c r="M1377" i="7"/>
  <c r="K1378" i="7"/>
  <c r="L1378" i="7"/>
  <c r="O1378" i="7" s="1"/>
  <c r="M1378" i="7"/>
  <c r="K1379" i="7"/>
  <c r="L1379" i="7"/>
  <c r="O1379" i="7" s="1"/>
  <c r="M1379" i="7"/>
  <c r="K1380" i="7"/>
  <c r="L1380" i="7"/>
  <c r="O1380" i="7" s="1"/>
  <c r="M1380" i="7"/>
  <c r="K1381" i="7"/>
  <c r="L1381" i="7"/>
  <c r="O1381" i="7" s="1"/>
  <c r="M1381" i="7"/>
  <c r="K1382" i="7"/>
  <c r="L1382" i="7"/>
  <c r="O1382" i="7" s="1"/>
  <c r="M1382" i="7"/>
  <c r="K1383" i="7"/>
  <c r="L1383" i="7"/>
  <c r="O1383" i="7" s="1"/>
  <c r="M1383" i="7"/>
  <c r="K1384" i="7"/>
  <c r="L1384" i="7"/>
  <c r="O1384" i="7" s="1"/>
  <c r="M1384" i="7"/>
  <c r="K1385" i="7"/>
  <c r="L1385" i="7"/>
  <c r="O1385" i="7" s="1"/>
  <c r="M1385" i="7"/>
  <c r="K1386" i="7"/>
  <c r="L1386" i="7"/>
  <c r="O1386" i="7" s="1"/>
  <c r="M1386" i="7"/>
  <c r="K1387" i="7"/>
  <c r="L1387" i="7"/>
  <c r="O1387" i="7" s="1"/>
  <c r="M1387" i="7"/>
  <c r="K1388" i="7"/>
  <c r="L1388" i="7"/>
  <c r="O1388" i="7" s="1"/>
  <c r="M1388" i="7"/>
  <c r="K1389" i="7"/>
  <c r="L1389" i="7"/>
  <c r="O1389" i="7" s="1"/>
  <c r="M1389" i="7"/>
  <c r="K1390" i="7"/>
  <c r="L1390" i="7"/>
  <c r="O1390" i="7" s="1"/>
  <c r="M1390" i="7"/>
  <c r="K1391" i="7"/>
  <c r="L1391" i="7"/>
  <c r="O1391" i="7" s="1"/>
  <c r="M1391" i="7"/>
  <c r="K1392" i="7"/>
  <c r="L1392" i="7"/>
  <c r="O1392" i="7" s="1"/>
  <c r="M1392" i="7"/>
  <c r="K1393" i="7"/>
  <c r="L1393" i="7"/>
  <c r="O1393" i="7" s="1"/>
  <c r="M1393" i="7"/>
  <c r="K1394" i="7"/>
  <c r="L1394" i="7"/>
  <c r="O1394" i="7" s="1"/>
  <c r="M1394" i="7"/>
  <c r="K1395" i="7"/>
  <c r="L1395" i="7"/>
  <c r="O1395" i="7" s="1"/>
  <c r="M1395" i="7"/>
  <c r="K1396" i="7"/>
  <c r="L1396" i="7"/>
  <c r="O1396" i="7" s="1"/>
  <c r="M1396" i="7"/>
  <c r="K1397" i="7"/>
  <c r="L1397" i="7"/>
  <c r="O1397" i="7" s="1"/>
  <c r="M1397" i="7"/>
  <c r="K1398" i="7"/>
  <c r="L1398" i="7"/>
  <c r="O1398" i="7" s="1"/>
  <c r="M1398" i="7"/>
  <c r="K1399" i="7"/>
  <c r="L1399" i="7"/>
  <c r="O1399" i="7" s="1"/>
  <c r="M1399" i="7"/>
  <c r="K1400" i="7"/>
  <c r="L1400" i="7"/>
  <c r="O1400" i="7" s="1"/>
  <c r="M1400" i="7"/>
  <c r="K1401" i="7"/>
  <c r="L1401" i="7"/>
  <c r="O1401" i="7" s="1"/>
  <c r="M1401" i="7"/>
  <c r="K1402" i="7"/>
  <c r="L1402" i="7"/>
  <c r="O1402" i="7" s="1"/>
  <c r="M1402" i="7"/>
  <c r="K1403" i="7"/>
  <c r="L1403" i="7"/>
  <c r="O1403" i="7" s="1"/>
  <c r="M1403" i="7"/>
  <c r="K1404" i="7"/>
  <c r="L1404" i="7"/>
  <c r="O1404" i="7" s="1"/>
  <c r="M1404" i="7"/>
  <c r="K1405" i="7"/>
  <c r="L1405" i="7"/>
  <c r="O1405" i="7" s="1"/>
  <c r="M1405" i="7"/>
  <c r="K1406" i="7"/>
  <c r="L1406" i="7"/>
  <c r="O1406" i="7" s="1"/>
  <c r="M1406" i="7"/>
  <c r="K1407" i="7"/>
  <c r="L1407" i="7"/>
  <c r="O1407" i="7" s="1"/>
  <c r="M1407" i="7"/>
  <c r="K1408" i="7"/>
  <c r="L1408" i="7"/>
  <c r="O1408" i="7" s="1"/>
  <c r="M1408" i="7"/>
  <c r="K1409" i="7"/>
  <c r="L1409" i="7"/>
  <c r="O1409" i="7" s="1"/>
  <c r="M1409" i="7"/>
  <c r="K1410" i="7"/>
  <c r="L1410" i="7"/>
  <c r="O1410" i="7" s="1"/>
  <c r="M1410" i="7"/>
  <c r="K1411" i="7"/>
  <c r="L1411" i="7"/>
  <c r="O1411" i="7" s="1"/>
  <c r="M1411" i="7"/>
  <c r="K1412" i="7"/>
  <c r="L1412" i="7"/>
  <c r="O1412" i="7" s="1"/>
  <c r="M1412" i="7"/>
  <c r="K1413" i="7"/>
  <c r="L1413" i="7"/>
  <c r="O1413" i="7" s="1"/>
  <c r="M1413" i="7"/>
  <c r="K1414" i="7"/>
  <c r="L1414" i="7"/>
  <c r="O1414" i="7" s="1"/>
  <c r="M1414" i="7"/>
  <c r="K1415" i="7"/>
  <c r="L1415" i="7"/>
  <c r="O1415" i="7" s="1"/>
  <c r="M1415" i="7"/>
  <c r="K1416" i="7"/>
  <c r="L1416" i="7"/>
  <c r="O1416" i="7" s="1"/>
  <c r="M1416" i="7"/>
  <c r="K1417" i="7"/>
  <c r="L1417" i="7"/>
  <c r="O1417" i="7" s="1"/>
  <c r="M1417" i="7"/>
  <c r="K1418" i="7"/>
  <c r="L1418" i="7"/>
  <c r="O1418" i="7" s="1"/>
  <c r="M1418" i="7"/>
  <c r="K1419" i="7"/>
  <c r="L1419" i="7"/>
  <c r="O1419" i="7" s="1"/>
  <c r="M1419" i="7"/>
  <c r="K1420" i="7"/>
  <c r="L1420" i="7"/>
  <c r="O1420" i="7" s="1"/>
  <c r="M1420" i="7"/>
  <c r="K1421" i="7"/>
  <c r="L1421" i="7"/>
  <c r="O1421" i="7" s="1"/>
  <c r="M1421" i="7"/>
  <c r="K1422" i="7"/>
  <c r="L1422" i="7"/>
  <c r="O1422" i="7" s="1"/>
  <c r="M1422" i="7"/>
  <c r="K1423" i="7"/>
  <c r="L1423" i="7"/>
  <c r="O1423" i="7" s="1"/>
  <c r="M1423" i="7"/>
  <c r="K1424" i="7"/>
  <c r="L1424" i="7"/>
  <c r="O1424" i="7" s="1"/>
  <c r="M1424" i="7"/>
  <c r="K1425" i="7"/>
  <c r="L1425" i="7"/>
  <c r="O1425" i="7" s="1"/>
  <c r="M1425" i="7"/>
  <c r="K1426" i="7"/>
  <c r="L1426" i="7"/>
  <c r="O1426" i="7" s="1"/>
  <c r="M1426" i="7"/>
  <c r="K1427" i="7"/>
  <c r="L1427" i="7"/>
  <c r="O1427" i="7" s="1"/>
  <c r="M1427" i="7"/>
  <c r="K1428" i="7"/>
  <c r="L1428" i="7"/>
  <c r="O1428" i="7" s="1"/>
  <c r="M1428" i="7"/>
  <c r="K1429" i="7"/>
  <c r="L1429" i="7"/>
  <c r="O1429" i="7" s="1"/>
  <c r="M1429" i="7"/>
  <c r="K1430" i="7"/>
  <c r="L1430" i="7"/>
  <c r="O1430" i="7" s="1"/>
  <c r="M1430" i="7"/>
  <c r="K1431" i="7"/>
  <c r="L1431" i="7"/>
  <c r="O1431" i="7" s="1"/>
  <c r="M1431" i="7"/>
  <c r="K1432" i="7"/>
  <c r="L1432" i="7"/>
  <c r="O1432" i="7" s="1"/>
  <c r="M1432" i="7"/>
  <c r="K1433" i="7"/>
  <c r="L1433" i="7"/>
  <c r="O1433" i="7" s="1"/>
  <c r="M1433" i="7"/>
  <c r="K1434" i="7"/>
  <c r="L1434" i="7"/>
  <c r="O1434" i="7" s="1"/>
  <c r="M1434" i="7"/>
  <c r="K1435" i="7"/>
  <c r="L1435" i="7"/>
  <c r="O1435" i="7" s="1"/>
  <c r="M1435" i="7"/>
  <c r="K1436" i="7"/>
  <c r="L1436" i="7"/>
  <c r="O1436" i="7" s="1"/>
  <c r="M1436" i="7"/>
  <c r="K1437" i="7"/>
  <c r="L1437" i="7"/>
  <c r="O1437" i="7" s="1"/>
  <c r="M1437" i="7"/>
  <c r="K1438" i="7"/>
  <c r="L1438" i="7"/>
  <c r="O1438" i="7" s="1"/>
  <c r="M1438" i="7"/>
  <c r="K1439" i="7"/>
  <c r="L1439" i="7"/>
  <c r="O1439" i="7" s="1"/>
  <c r="M1439" i="7"/>
  <c r="K1440" i="7"/>
  <c r="L1440" i="7"/>
  <c r="O1440" i="7" s="1"/>
  <c r="M1440" i="7"/>
  <c r="K1441" i="7"/>
  <c r="L1441" i="7"/>
  <c r="O1441" i="7" s="1"/>
  <c r="M1441" i="7"/>
  <c r="K1442" i="7"/>
  <c r="L1442" i="7"/>
  <c r="O1442" i="7" s="1"/>
  <c r="M1442" i="7"/>
  <c r="K1443" i="7"/>
  <c r="L1443" i="7"/>
  <c r="O1443" i="7" s="1"/>
  <c r="M1443" i="7"/>
  <c r="K1444" i="7"/>
  <c r="L1444" i="7"/>
  <c r="O1444" i="7" s="1"/>
  <c r="M1444" i="7"/>
  <c r="K1445" i="7"/>
  <c r="L1445" i="7"/>
  <c r="O1445" i="7" s="1"/>
  <c r="M1445" i="7"/>
  <c r="K1446" i="7"/>
  <c r="L1446" i="7"/>
  <c r="O1446" i="7" s="1"/>
  <c r="M1446" i="7"/>
  <c r="K1447" i="7"/>
  <c r="L1447" i="7"/>
  <c r="O1447" i="7" s="1"/>
  <c r="M1447" i="7"/>
  <c r="K1448" i="7"/>
  <c r="L1448" i="7"/>
  <c r="O1448" i="7" s="1"/>
  <c r="M1448" i="7"/>
  <c r="K1449" i="7"/>
  <c r="L1449" i="7"/>
  <c r="O1449" i="7" s="1"/>
  <c r="M1449" i="7"/>
  <c r="K1450" i="7"/>
  <c r="L1450" i="7"/>
  <c r="O1450" i="7" s="1"/>
  <c r="M1450" i="7"/>
  <c r="K1451" i="7"/>
  <c r="L1451" i="7"/>
  <c r="O1451" i="7" s="1"/>
  <c r="M1451" i="7"/>
  <c r="K1452" i="7"/>
  <c r="L1452" i="7"/>
  <c r="O1452" i="7" s="1"/>
  <c r="M1452" i="7"/>
  <c r="K1453" i="7"/>
  <c r="L1453" i="7"/>
  <c r="O1453" i="7" s="1"/>
  <c r="M1453" i="7"/>
  <c r="K1454" i="7"/>
  <c r="L1454" i="7"/>
  <c r="O1454" i="7" s="1"/>
  <c r="M1454" i="7"/>
  <c r="K1455" i="7"/>
  <c r="L1455" i="7"/>
  <c r="O1455" i="7" s="1"/>
  <c r="M1455" i="7"/>
  <c r="K1456" i="7"/>
  <c r="L1456" i="7"/>
  <c r="O1456" i="7" s="1"/>
  <c r="M1456" i="7"/>
  <c r="K1457" i="7"/>
  <c r="L1457" i="7"/>
  <c r="O1457" i="7" s="1"/>
  <c r="M1457" i="7"/>
  <c r="K1458" i="7"/>
  <c r="L1458" i="7"/>
  <c r="O1458" i="7" s="1"/>
  <c r="M1458" i="7"/>
  <c r="K1459" i="7"/>
  <c r="L1459" i="7"/>
  <c r="O1459" i="7" s="1"/>
  <c r="M1459" i="7"/>
  <c r="K1460" i="7"/>
  <c r="L1460" i="7"/>
  <c r="O1460" i="7" s="1"/>
  <c r="M1460" i="7"/>
  <c r="K1461" i="7"/>
  <c r="L1461" i="7"/>
  <c r="O1461" i="7" s="1"/>
  <c r="M1461" i="7"/>
  <c r="K1462" i="7"/>
  <c r="L1462" i="7"/>
  <c r="O1462" i="7" s="1"/>
  <c r="M1462" i="7"/>
  <c r="K1463" i="7"/>
  <c r="L1463" i="7"/>
  <c r="O1463" i="7" s="1"/>
  <c r="M1463" i="7"/>
  <c r="K1464" i="7"/>
  <c r="L1464" i="7"/>
  <c r="O1464" i="7" s="1"/>
  <c r="M1464" i="7"/>
  <c r="K1465" i="7"/>
  <c r="L1465" i="7"/>
  <c r="O1465" i="7" s="1"/>
  <c r="M1465" i="7"/>
  <c r="K1466" i="7"/>
  <c r="L1466" i="7"/>
  <c r="O1466" i="7" s="1"/>
  <c r="M1466" i="7"/>
  <c r="K1467" i="7"/>
  <c r="L1467" i="7"/>
  <c r="O1467" i="7" s="1"/>
  <c r="M1467" i="7"/>
  <c r="K1468" i="7"/>
  <c r="L1468" i="7"/>
  <c r="O1468" i="7" s="1"/>
  <c r="M1468" i="7"/>
  <c r="K1469" i="7"/>
  <c r="L1469" i="7"/>
  <c r="O1469" i="7" s="1"/>
  <c r="M1469" i="7"/>
  <c r="K1470" i="7"/>
  <c r="L1470" i="7"/>
  <c r="O1470" i="7" s="1"/>
  <c r="M1470" i="7"/>
  <c r="K1471" i="7"/>
  <c r="L1471" i="7"/>
  <c r="O1471" i="7" s="1"/>
  <c r="M1471" i="7"/>
  <c r="K1472" i="7"/>
  <c r="L1472" i="7"/>
  <c r="O1472" i="7" s="1"/>
  <c r="M1472" i="7"/>
  <c r="K1473" i="7"/>
  <c r="L1473" i="7"/>
  <c r="O1473" i="7" s="1"/>
  <c r="M1473" i="7"/>
  <c r="K1474" i="7"/>
  <c r="L1474" i="7"/>
  <c r="O1474" i="7" s="1"/>
  <c r="M1474" i="7"/>
  <c r="K1475" i="7"/>
  <c r="L1475" i="7"/>
  <c r="O1475" i="7" s="1"/>
  <c r="M1475" i="7"/>
  <c r="K1476" i="7"/>
  <c r="L1476" i="7"/>
  <c r="O1476" i="7" s="1"/>
  <c r="M1476" i="7"/>
  <c r="K1477" i="7"/>
  <c r="L1477" i="7"/>
  <c r="O1477" i="7" s="1"/>
  <c r="M1477" i="7"/>
  <c r="K1478" i="7"/>
  <c r="L1478" i="7"/>
  <c r="O1478" i="7" s="1"/>
  <c r="M1478" i="7"/>
  <c r="K1479" i="7"/>
  <c r="L1479" i="7"/>
  <c r="O1479" i="7" s="1"/>
  <c r="M1479" i="7"/>
  <c r="K1480" i="7"/>
  <c r="L1480" i="7"/>
  <c r="O1480" i="7" s="1"/>
  <c r="M1480" i="7"/>
  <c r="K1481" i="7"/>
  <c r="L1481" i="7"/>
  <c r="O1481" i="7" s="1"/>
  <c r="M1481" i="7"/>
  <c r="K1482" i="7"/>
  <c r="L1482" i="7"/>
  <c r="O1482" i="7" s="1"/>
  <c r="M1482" i="7"/>
  <c r="K1483" i="7"/>
  <c r="L1483" i="7"/>
  <c r="O1483" i="7" s="1"/>
  <c r="M1483" i="7"/>
  <c r="K1484" i="7"/>
  <c r="L1484" i="7"/>
  <c r="O1484" i="7" s="1"/>
  <c r="M1484" i="7"/>
  <c r="K1485" i="7"/>
  <c r="L1485" i="7"/>
  <c r="O1485" i="7" s="1"/>
  <c r="M1485" i="7"/>
  <c r="K1486" i="7"/>
  <c r="L1486" i="7"/>
  <c r="O1486" i="7" s="1"/>
  <c r="M1486" i="7"/>
  <c r="K1487" i="7"/>
  <c r="L1487" i="7"/>
  <c r="O1487" i="7" s="1"/>
  <c r="M1487" i="7"/>
  <c r="K1488" i="7"/>
  <c r="L1488" i="7"/>
  <c r="O1488" i="7" s="1"/>
  <c r="M1488" i="7"/>
  <c r="K1489" i="7"/>
  <c r="L1489" i="7"/>
  <c r="O1489" i="7" s="1"/>
  <c r="M1489" i="7"/>
  <c r="K1490" i="7"/>
  <c r="L1490" i="7"/>
  <c r="O1490" i="7" s="1"/>
  <c r="M1490" i="7"/>
  <c r="K1491" i="7"/>
  <c r="L1491" i="7"/>
  <c r="O1491" i="7" s="1"/>
  <c r="M1491" i="7"/>
  <c r="K1492" i="7"/>
  <c r="L1492" i="7"/>
  <c r="O1492" i="7" s="1"/>
  <c r="M1492" i="7"/>
  <c r="K1493" i="7"/>
  <c r="L1493" i="7"/>
  <c r="O1493" i="7" s="1"/>
  <c r="M1493" i="7"/>
  <c r="K1494" i="7"/>
  <c r="L1494" i="7"/>
  <c r="O1494" i="7" s="1"/>
  <c r="M1494" i="7"/>
  <c r="K1495" i="7"/>
  <c r="L1495" i="7"/>
  <c r="O1495" i="7" s="1"/>
  <c r="M1495" i="7"/>
  <c r="K1496" i="7"/>
  <c r="L1496" i="7"/>
  <c r="O1496" i="7" s="1"/>
  <c r="M1496" i="7"/>
  <c r="K1497" i="7"/>
  <c r="L1497" i="7"/>
  <c r="O1497" i="7" s="1"/>
  <c r="M1497" i="7"/>
  <c r="K1498" i="7"/>
  <c r="L1498" i="7"/>
  <c r="O1498" i="7" s="1"/>
  <c r="M1498" i="7"/>
  <c r="K1499" i="7"/>
  <c r="L1499" i="7"/>
  <c r="O1499" i="7" s="1"/>
  <c r="M1499" i="7"/>
  <c r="K1500" i="7"/>
  <c r="L1500" i="7"/>
  <c r="O1500" i="7" s="1"/>
  <c r="M1500" i="7"/>
  <c r="K1501" i="7"/>
  <c r="L1501" i="7"/>
  <c r="O1501" i="7" s="1"/>
  <c r="M1501" i="7"/>
  <c r="K1502" i="7"/>
  <c r="L1502" i="7"/>
  <c r="O1502" i="7" s="1"/>
  <c r="M1502" i="7"/>
  <c r="K1503" i="7"/>
  <c r="L1503" i="7"/>
  <c r="O1503" i="7" s="1"/>
  <c r="M1503" i="7"/>
  <c r="K1504" i="7"/>
  <c r="L1504" i="7"/>
  <c r="O1504" i="7" s="1"/>
  <c r="M1504" i="7"/>
  <c r="K1505" i="7"/>
  <c r="L1505" i="7"/>
  <c r="O1505" i="7" s="1"/>
  <c r="M1505" i="7"/>
  <c r="K1506" i="7"/>
  <c r="L1506" i="7"/>
  <c r="O1506" i="7" s="1"/>
  <c r="M1506" i="7"/>
  <c r="K1507" i="7"/>
  <c r="L1507" i="7"/>
  <c r="O1507" i="7" s="1"/>
  <c r="M1507" i="7"/>
  <c r="K1508" i="7"/>
  <c r="L1508" i="7"/>
  <c r="O1508" i="7" s="1"/>
  <c r="M1508" i="7"/>
  <c r="K1509" i="7"/>
  <c r="L1509" i="7"/>
  <c r="O1509" i="7" s="1"/>
  <c r="M1509" i="7"/>
  <c r="K1510" i="7"/>
  <c r="L1510" i="7"/>
  <c r="O1510" i="7" s="1"/>
  <c r="M1510" i="7"/>
  <c r="K1511" i="7"/>
  <c r="L1511" i="7"/>
  <c r="O1511" i="7" s="1"/>
  <c r="M1511" i="7"/>
  <c r="K1512" i="7"/>
  <c r="L1512" i="7"/>
  <c r="O1512" i="7" s="1"/>
  <c r="M1512" i="7"/>
  <c r="K1513" i="7"/>
  <c r="L1513" i="7"/>
  <c r="O1513" i="7" s="1"/>
  <c r="M1513" i="7"/>
  <c r="K1514" i="7"/>
  <c r="L1514" i="7"/>
  <c r="O1514" i="7" s="1"/>
  <c r="M1514" i="7"/>
  <c r="K1515" i="7"/>
  <c r="L1515" i="7"/>
  <c r="O1515" i="7" s="1"/>
  <c r="M1515" i="7"/>
  <c r="K1516" i="7"/>
  <c r="L1516" i="7"/>
  <c r="O1516" i="7" s="1"/>
  <c r="M1516" i="7"/>
  <c r="K1517" i="7"/>
  <c r="L1517" i="7"/>
  <c r="O1517" i="7" s="1"/>
  <c r="M1517" i="7"/>
  <c r="K1518" i="7"/>
  <c r="L1518" i="7"/>
  <c r="O1518" i="7" s="1"/>
  <c r="M1518" i="7"/>
  <c r="K1519" i="7"/>
  <c r="L1519" i="7"/>
  <c r="O1519" i="7" s="1"/>
  <c r="M1519" i="7"/>
  <c r="K1520" i="7"/>
  <c r="L1520" i="7"/>
  <c r="O1520" i="7" s="1"/>
  <c r="M1520" i="7"/>
  <c r="K1521" i="7"/>
  <c r="L1521" i="7"/>
  <c r="O1521" i="7" s="1"/>
  <c r="M1521" i="7"/>
  <c r="K1522" i="7"/>
  <c r="L1522" i="7"/>
  <c r="O1522" i="7" s="1"/>
  <c r="M1522" i="7"/>
  <c r="K1523" i="7"/>
  <c r="L1523" i="7"/>
  <c r="O1523" i="7" s="1"/>
  <c r="M1523" i="7"/>
  <c r="K1524" i="7"/>
  <c r="L1524" i="7"/>
  <c r="O1524" i="7" s="1"/>
  <c r="M1524" i="7"/>
  <c r="K1525" i="7"/>
  <c r="L1525" i="7"/>
  <c r="O1525" i="7" s="1"/>
  <c r="M1525" i="7"/>
  <c r="K1526" i="7"/>
  <c r="L1526" i="7"/>
  <c r="O1526" i="7" s="1"/>
  <c r="M1526" i="7"/>
  <c r="K1527" i="7"/>
  <c r="L1527" i="7"/>
  <c r="O1527" i="7" s="1"/>
  <c r="M1527" i="7"/>
  <c r="K1528" i="7"/>
  <c r="L1528" i="7"/>
  <c r="O1528" i="7" s="1"/>
  <c r="M1528" i="7"/>
  <c r="K1529" i="7"/>
  <c r="L1529" i="7"/>
  <c r="O1529" i="7" s="1"/>
  <c r="M1529" i="7"/>
  <c r="K1530" i="7"/>
  <c r="L1530" i="7"/>
  <c r="O1530" i="7" s="1"/>
  <c r="M1530" i="7"/>
  <c r="K1531" i="7"/>
  <c r="L1531" i="7"/>
  <c r="O1531" i="7" s="1"/>
  <c r="M1531" i="7"/>
  <c r="K1532" i="7"/>
  <c r="L1532" i="7"/>
  <c r="O1532" i="7" s="1"/>
  <c r="M1532" i="7"/>
  <c r="K1533" i="7"/>
  <c r="L1533" i="7"/>
  <c r="O1533" i="7" s="1"/>
  <c r="M1533" i="7"/>
  <c r="K1534" i="7"/>
  <c r="L1534" i="7"/>
  <c r="O1534" i="7" s="1"/>
  <c r="M1534" i="7"/>
  <c r="K1535" i="7"/>
  <c r="L1535" i="7"/>
  <c r="O1535" i="7" s="1"/>
  <c r="M1535" i="7"/>
  <c r="K1536" i="7"/>
  <c r="L1536" i="7"/>
  <c r="O1536" i="7" s="1"/>
  <c r="M1536" i="7"/>
  <c r="K1537" i="7"/>
  <c r="L1537" i="7"/>
  <c r="O1537" i="7" s="1"/>
  <c r="M1537" i="7"/>
  <c r="K1538" i="7"/>
  <c r="L1538" i="7"/>
  <c r="O1538" i="7" s="1"/>
  <c r="M1538" i="7"/>
  <c r="K1539" i="7"/>
  <c r="L1539" i="7"/>
  <c r="O1539" i="7" s="1"/>
  <c r="M1539" i="7"/>
  <c r="K1540" i="7"/>
  <c r="L1540" i="7"/>
  <c r="O1540" i="7" s="1"/>
  <c r="M1540" i="7"/>
  <c r="K1541" i="7"/>
  <c r="L1541" i="7"/>
  <c r="O1541" i="7" s="1"/>
  <c r="M1541" i="7"/>
  <c r="K1542" i="7"/>
  <c r="L1542" i="7"/>
  <c r="O1542" i="7" s="1"/>
  <c r="M1542" i="7"/>
  <c r="K1543" i="7"/>
  <c r="L1543" i="7"/>
  <c r="O1543" i="7" s="1"/>
  <c r="M1543" i="7"/>
  <c r="K1544" i="7"/>
  <c r="L1544" i="7"/>
  <c r="O1544" i="7" s="1"/>
  <c r="M1544" i="7"/>
  <c r="K1545" i="7"/>
  <c r="L1545" i="7"/>
  <c r="O1545" i="7" s="1"/>
  <c r="M1545" i="7"/>
  <c r="K1546" i="7"/>
  <c r="L1546" i="7"/>
  <c r="O1546" i="7" s="1"/>
  <c r="M1546" i="7"/>
  <c r="K1547" i="7"/>
  <c r="L1547" i="7"/>
  <c r="O1547" i="7" s="1"/>
  <c r="M1547" i="7"/>
  <c r="K1548" i="7"/>
  <c r="L1548" i="7"/>
  <c r="O1548" i="7" s="1"/>
  <c r="M1548" i="7"/>
  <c r="K1549" i="7"/>
  <c r="L1549" i="7"/>
  <c r="O1549" i="7" s="1"/>
  <c r="M1549" i="7"/>
  <c r="K1550" i="7"/>
  <c r="L1550" i="7"/>
  <c r="O1550" i="7" s="1"/>
  <c r="M1550" i="7"/>
  <c r="K1551" i="7"/>
  <c r="L1551" i="7"/>
  <c r="O1551" i="7" s="1"/>
  <c r="M1551" i="7"/>
  <c r="K1552" i="7"/>
  <c r="L1552" i="7"/>
  <c r="O1552" i="7" s="1"/>
  <c r="M1552" i="7"/>
  <c r="K1553" i="7"/>
  <c r="L1553" i="7"/>
  <c r="O1553" i="7" s="1"/>
  <c r="M1553" i="7"/>
  <c r="K1554" i="7"/>
  <c r="L1554" i="7"/>
  <c r="O1554" i="7" s="1"/>
  <c r="M1554" i="7"/>
  <c r="K1555" i="7"/>
  <c r="L1555" i="7"/>
  <c r="O1555" i="7" s="1"/>
  <c r="M1555" i="7"/>
  <c r="K1556" i="7"/>
  <c r="L1556" i="7"/>
  <c r="O1556" i="7" s="1"/>
  <c r="M1556" i="7"/>
  <c r="K1557" i="7"/>
  <c r="L1557" i="7"/>
  <c r="O1557" i="7" s="1"/>
  <c r="M1557" i="7"/>
  <c r="K1558" i="7"/>
  <c r="L1558" i="7"/>
  <c r="O1558" i="7" s="1"/>
  <c r="M1558" i="7"/>
  <c r="K1559" i="7"/>
  <c r="L1559" i="7"/>
  <c r="O1559" i="7" s="1"/>
  <c r="M1559" i="7"/>
  <c r="K1560" i="7"/>
  <c r="L1560" i="7"/>
  <c r="O1560" i="7" s="1"/>
  <c r="M1560" i="7"/>
  <c r="K1561" i="7"/>
  <c r="L1561" i="7"/>
  <c r="O1561" i="7" s="1"/>
  <c r="M1561" i="7"/>
  <c r="K1562" i="7"/>
  <c r="L1562" i="7"/>
  <c r="O1562" i="7" s="1"/>
  <c r="M1562" i="7"/>
  <c r="K1563" i="7"/>
  <c r="L1563" i="7"/>
  <c r="O1563" i="7" s="1"/>
  <c r="M1563" i="7"/>
  <c r="K1564" i="7"/>
  <c r="L1564" i="7"/>
  <c r="O1564" i="7" s="1"/>
  <c r="M1564" i="7"/>
  <c r="K1565" i="7"/>
  <c r="L1565" i="7"/>
  <c r="O1565" i="7" s="1"/>
  <c r="M1565" i="7"/>
  <c r="K1566" i="7"/>
  <c r="L1566" i="7"/>
  <c r="O1566" i="7" s="1"/>
  <c r="M1566" i="7"/>
  <c r="K1567" i="7"/>
  <c r="L1567" i="7"/>
  <c r="O1567" i="7" s="1"/>
  <c r="M1567" i="7"/>
  <c r="K1568" i="7"/>
  <c r="L1568" i="7"/>
  <c r="O1568" i="7" s="1"/>
  <c r="M1568" i="7"/>
  <c r="K1569" i="7"/>
  <c r="L1569" i="7"/>
  <c r="O1569" i="7" s="1"/>
  <c r="M1569" i="7"/>
  <c r="K1570" i="7"/>
  <c r="L1570" i="7"/>
  <c r="O1570" i="7" s="1"/>
  <c r="M1570" i="7"/>
  <c r="K1571" i="7"/>
  <c r="L1571" i="7"/>
  <c r="O1571" i="7" s="1"/>
  <c r="M1571" i="7"/>
  <c r="K1572" i="7"/>
  <c r="L1572" i="7"/>
  <c r="O1572" i="7" s="1"/>
  <c r="M1572" i="7"/>
  <c r="K1573" i="7"/>
  <c r="L1573" i="7"/>
  <c r="O1573" i="7" s="1"/>
  <c r="M1573" i="7"/>
  <c r="K1574" i="7"/>
  <c r="L1574" i="7"/>
  <c r="O1574" i="7" s="1"/>
  <c r="M1574" i="7"/>
  <c r="K1575" i="7"/>
  <c r="L1575" i="7"/>
  <c r="O1575" i="7" s="1"/>
  <c r="M1575" i="7"/>
  <c r="K1576" i="7"/>
  <c r="L1576" i="7"/>
  <c r="O1576" i="7" s="1"/>
  <c r="M1576" i="7"/>
  <c r="K1577" i="7"/>
  <c r="L1577" i="7"/>
  <c r="O1577" i="7" s="1"/>
  <c r="M1577" i="7"/>
  <c r="K1578" i="7"/>
  <c r="L1578" i="7"/>
  <c r="O1578" i="7" s="1"/>
  <c r="M1578" i="7"/>
  <c r="K1579" i="7"/>
  <c r="L1579" i="7"/>
  <c r="O1579" i="7" s="1"/>
  <c r="M1579" i="7"/>
  <c r="K1580" i="7"/>
  <c r="L1580" i="7"/>
  <c r="O1580" i="7" s="1"/>
  <c r="M1580" i="7"/>
  <c r="K1581" i="7"/>
  <c r="L1581" i="7"/>
  <c r="O1581" i="7" s="1"/>
  <c r="M1581" i="7"/>
  <c r="K1582" i="7"/>
  <c r="L1582" i="7"/>
  <c r="O1582" i="7" s="1"/>
  <c r="M1582" i="7"/>
  <c r="K1583" i="7"/>
  <c r="L1583" i="7"/>
  <c r="O1583" i="7" s="1"/>
  <c r="M1583" i="7"/>
  <c r="K1584" i="7"/>
  <c r="L1584" i="7"/>
  <c r="O1584" i="7" s="1"/>
  <c r="M1584" i="7"/>
  <c r="K1585" i="7"/>
  <c r="L1585" i="7"/>
  <c r="O1585" i="7" s="1"/>
  <c r="M1585" i="7"/>
  <c r="K1586" i="7"/>
  <c r="L1586" i="7"/>
  <c r="O1586" i="7" s="1"/>
  <c r="M1586" i="7"/>
  <c r="K1587" i="7"/>
  <c r="L1587" i="7"/>
  <c r="O1587" i="7" s="1"/>
  <c r="M1587" i="7"/>
  <c r="K1588" i="7"/>
  <c r="L1588" i="7"/>
  <c r="O1588" i="7" s="1"/>
  <c r="M1588" i="7"/>
  <c r="K1589" i="7"/>
  <c r="L1589" i="7"/>
  <c r="O1589" i="7" s="1"/>
  <c r="M1589" i="7"/>
  <c r="K1590" i="7"/>
  <c r="L1590" i="7"/>
  <c r="O1590" i="7" s="1"/>
  <c r="M1590" i="7"/>
  <c r="K1591" i="7"/>
  <c r="L1591" i="7"/>
  <c r="O1591" i="7" s="1"/>
  <c r="M1591" i="7"/>
  <c r="K1592" i="7"/>
  <c r="L1592" i="7"/>
  <c r="O1592" i="7" s="1"/>
  <c r="M1592" i="7"/>
  <c r="K1593" i="7"/>
  <c r="L1593" i="7"/>
  <c r="O1593" i="7" s="1"/>
  <c r="M1593" i="7"/>
  <c r="K1594" i="7"/>
  <c r="L1594" i="7"/>
  <c r="O1594" i="7" s="1"/>
  <c r="M1594" i="7"/>
  <c r="K1595" i="7"/>
  <c r="L1595" i="7"/>
  <c r="O1595" i="7" s="1"/>
  <c r="M1595" i="7"/>
  <c r="K1596" i="7"/>
  <c r="L1596" i="7"/>
  <c r="O1596" i="7" s="1"/>
  <c r="M1596" i="7"/>
  <c r="K1597" i="7"/>
  <c r="L1597" i="7"/>
  <c r="O1597" i="7" s="1"/>
  <c r="M1597" i="7"/>
  <c r="K1598" i="7"/>
  <c r="L1598" i="7"/>
  <c r="O1598" i="7" s="1"/>
  <c r="M1598" i="7"/>
  <c r="K1599" i="7"/>
  <c r="L1599" i="7"/>
  <c r="O1599" i="7" s="1"/>
  <c r="M1599" i="7"/>
  <c r="K1600" i="7"/>
  <c r="L1600" i="7"/>
  <c r="O1600" i="7" s="1"/>
  <c r="M1600" i="7"/>
  <c r="K1601" i="7"/>
  <c r="L1601" i="7"/>
  <c r="O1601" i="7" s="1"/>
  <c r="M1601" i="7"/>
  <c r="K1602" i="7"/>
  <c r="L1602" i="7"/>
  <c r="O1602" i="7" s="1"/>
  <c r="M1602" i="7"/>
  <c r="K1603" i="7"/>
  <c r="L1603" i="7"/>
  <c r="O1603" i="7" s="1"/>
  <c r="M1603" i="7"/>
  <c r="K1604" i="7"/>
  <c r="L1604" i="7"/>
  <c r="O1604" i="7" s="1"/>
  <c r="M1604" i="7"/>
  <c r="K1605" i="7"/>
  <c r="L1605" i="7"/>
  <c r="O1605" i="7" s="1"/>
  <c r="M1605" i="7"/>
  <c r="K1606" i="7"/>
  <c r="L1606" i="7"/>
  <c r="O1606" i="7" s="1"/>
  <c r="M1606" i="7"/>
  <c r="K1607" i="7"/>
  <c r="L1607" i="7"/>
  <c r="O1607" i="7" s="1"/>
  <c r="M1607" i="7"/>
  <c r="K1608" i="7"/>
  <c r="L1608" i="7"/>
  <c r="O1608" i="7" s="1"/>
  <c r="M1608" i="7"/>
  <c r="K1609" i="7"/>
  <c r="L1609" i="7"/>
  <c r="O1609" i="7" s="1"/>
  <c r="M1609" i="7"/>
  <c r="K1610" i="7"/>
  <c r="L1610" i="7"/>
  <c r="O1610" i="7" s="1"/>
  <c r="M1610" i="7"/>
  <c r="K1611" i="7"/>
  <c r="L1611" i="7"/>
  <c r="O1611" i="7" s="1"/>
  <c r="M1611" i="7"/>
  <c r="K1612" i="7"/>
  <c r="L1612" i="7"/>
  <c r="O1612" i="7" s="1"/>
  <c r="M1612" i="7"/>
  <c r="K1613" i="7"/>
  <c r="L1613" i="7"/>
  <c r="O1613" i="7" s="1"/>
  <c r="M1613" i="7"/>
  <c r="K1614" i="7"/>
  <c r="L1614" i="7"/>
  <c r="O1614" i="7" s="1"/>
  <c r="M1614" i="7"/>
  <c r="K1615" i="7"/>
  <c r="L1615" i="7"/>
  <c r="O1615" i="7" s="1"/>
  <c r="M1615" i="7"/>
  <c r="K1616" i="7"/>
  <c r="L1616" i="7"/>
  <c r="O1616" i="7" s="1"/>
  <c r="M1616" i="7"/>
  <c r="K1617" i="7"/>
  <c r="L1617" i="7"/>
  <c r="O1617" i="7" s="1"/>
  <c r="M1617" i="7"/>
  <c r="K1618" i="7"/>
  <c r="L1618" i="7"/>
  <c r="O1618" i="7" s="1"/>
  <c r="M1618" i="7"/>
  <c r="K1619" i="7"/>
  <c r="L1619" i="7"/>
  <c r="O1619" i="7" s="1"/>
  <c r="M1619" i="7"/>
  <c r="K1620" i="7"/>
  <c r="L1620" i="7"/>
  <c r="O1620" i="7" s="1"/>
  <c r="M1620" i="7"/>
  <c r="K1621" i="7"/>
  <c r="L1621" i="7"/>
  <c r="O1621" i="7" s="1"/>
  <c r="M1621" i="7"/>
  <c r="K1622" i="7"/>
  <c r="L1622" i="7"/>
  <c r="O1622" i="7" s="1"/>
  <c r="M1622" i="7"/>
  <c r="K1623" i="7"/>
  <c r="L1623" i="7"/>
  <c r="O1623" i="7" s="1"/>
  <c r="M1623" i="7"/>
  <c r="K1624" i="7"/>
  <c r="L1624" i="7"/>
  <c r="O1624" i="7" s="1"/>
  <c r="M1624" i="7"/>
  <c r="K1625" i="7"/>
  <c r="L1625" i="7"/>
  <c r="O1625" i="7" s="1"/>
  <c r="M1625" i="7"/>
  <c r="K1626" i="7"/>
  <c r="L1626" i="7"/>
  <c r="O1626" i="7" s="1"/>
  <c r="M1626" i="7"/>
  <c r="K1627" i="7"/>
  <c r="L1627" i="7"/>
  <c r="O1627" i="7" s="1"/>
  <c r="M1627" i="7"/>
  <c r="K1628" i="7"/>
  <c r="L1628" i="7"/>
  <c r="O1628" i="7" s="1"/>
  <c r="M1628" i="7"/>
  <c r="K1629" i="7"/>
  <c r="L1629" i="7"/>
  <c r="O1629" i="7" s="1"/>
  <c r="M1629" i="7"/>
  <c r="K1630" i="7"/>
  <c r="L1630" i="7"/>
  <c r="O1630" i="7" s="1"/>
  <c r="M1630" i="7"/>
  <c r="K1631" i="7"/>
  <c r="L1631" i="7"/>
  <c r="O1631" i="7" s="1"/>
  <c r="M1631" i="7"/>
  <c r="K1632" i="7"/>
  <c r="L1632" i="7"/>
  <c r="O1632" i="7" s="1"/>
  <c r="M1632" i="7"/>
  <c r="K1633" i="7"/>
  <c r="L1633" i="7"/>
  <c r="O1633" i="7" s="1"/>
  <c r="M1633" i="7"/>
  <c r="K1634" i="7"/>
  <c r="L1634" i="7"/>
  <c r="O1634" i="7" s="1"/>
  <c r="M1634" i="7"/>
  <c r="K1635" i="7"/>
  <c r="L1635" i="7"/>
  <c r="O1635" i="7" s="1"/>
  <c r="M1635" i="7"/>
  <c r="K1636" i="7"/>
  <c r="L1636" i="7"/>
  <c r="O1636" i="7" s="1"/>
  <c r="M1636" i="7"/>
  <c r="K1637" i="7"/>
  <c r="L1637" i="7"/>
  <c r="O1637" i="7" s="1"/>
  <c r="M1637" i="7"/>
  <c r="K1638" i="7"/>
  <c r="L1638" i="7"/>
  <c r="O1638" i="7" s="1"/>
  <c r="M1638" i="7"/>
  <c r="K1639" i="7"/>
  <c r="L1639" i="7"/>
  <c r="O1639" i="7" s="1"/>
  <c r="M1639" i="7"/>
  <c r="K1640" i="7"/>
  <c r="L1640" i="7"/>
  <c r="O1640" i="7" s="1"/>
  <c r="M1640" i="7"/>
  <c r="K1641" i="7"/>
  <c r="L1641" i="7"/>
  <c r="O1641" i="7" s="1"/>
  <c r="M1641" i="7"/>
  <c r="K1642" i="7"/>
  <c r="L1642" i="7"/>
  <c r="O1642" i="7" s="1"/>
  <c r="M1642" i="7"/>
  <c r="K1643" i="7"/>
  <c r="L1643" i="7"/>
  <c r="O1643" i="7" s="1"/>
  <c r="M1643" i="7"/>
  <c r="K1644" i="7"/>
  <c r="L1644" i="7"/>
  <c r="O1644" i="7" s="1"/>
  <c r="M1644" i="7"/>
  <c r="K1645" i="7"/>
  <c r="L1645" i="7"/>
  <c r="O1645" i="7" s="1"/>
  <c r="M1645" i="7"/>
  <c r="K1646" i="7"/>
  <c r="L1646" i="7"/>
  <c r="O1646" i="7" s="1"/>
  <c r="M1646" i="7"/>
  <c r="K1647" i="7"/>
  <c r="L1647" i="7"/>
  <c r="O1647" i="7" s="1"/>
  <c r="M1647" i="7"/>
  <c r="K1648" i="7"/>
  <c r="L1648" i="7"/>
  <c r="O1648" i="7" s="1"/>
  <c r="M1648" i="7"/>
  <c r="K1649" i="7"/>
  <c r="L1649" i="7"/>
  <c r="O1649" i="7" s="1"/>
  <c r="M1649" i="7"/>
  <c r="K1650" i="7"/>
  <c r="L1650" i="7"/>
  <c r="O1650" i="7" s="1"/>
  <c r="M1650" i="7"/>
  <c r="K1651" i="7"/>
  <c r="L1651" i="7"/>
  <c r="O1651" i="7" s="1"/>
  <c r="M1651" i="7"/>
  <c r="K1652" i="7"/>
  <c r="L1652" i="7"/>
  <c r="O1652" i="7" s="1"/>
  <c r="M1652" i="7"/>
  <c r="K1653" i="7"/>
  <c r="L1653" i="7"/>
  <c r="O1653" i="7" s="1"/>
  <c r="M1653" i="7"/>
  <c r="K1654" i="7"/>
  <c r="L1654" i="7"/>
  <c r="O1654" i="7" s="1"/>
  <c r="M1654" i="7"/>
  <c r="K1655" i="7"/>
  <c r="L1655" i="7"/>
  <c r="O1655" i="7" s="1"/>
  <c r="M1655" i="7"/>
  <c r="K1656" i="7"/>
  <c r="L1656" i="7"/>
  <c r="O1656" i="7" s="1"/>
  <c r="M1656" i="7"/>
  <c r="K1657" i="7"/>
  <c r="L1657" i="7"/>
  <c r="O1657" i="7" s="1"/>
  <c r="M1657" i="7"/>
  <c r="K1658" i="7"/>
  <c r="L1658" i="7"/>
  <c r="O1658" i="7" s="1"/>
  <c r="M1658" i="7"/>
  <c r="K1659" i="7"/>
  <c r="L1659" i="7"/>
  <c r="O1659" i="7" s="1"/>
  <c r="M1659" i="7"/>
  <c r="K1660" i="7"/>
  <c r="L1660" i="7"/>
  <c r="O1660" i="7" s="1"/>
  <c r="M1660" i="7"/>
  <c r="K1661" i="7"/>
  <c r="L1661" i="7"/>
  <c r="O1661" i="7" s="1"/>
  <c r="M1661" i="7"/>
  <c r="K1662" i="7"/>
  <c r="L1662" i="7"/>
  <c r="O1662" i="7" s="1"/>
  <c r="M1662" i="7"/>
  <c r="K1663" i="7"/>
  <c r="L1663" i="7"/>
  <c r="O1663" i="7" s="1"/>
  <c r="M1663" i="7"/>
  <c r="K1664" i="7"/>
  <c r="L1664" i="7"/>
  <c r="O1664" i="7" s="1"/>
  <c r="M1664" i="7"/>
  <c r="K1665" i="7"/>
  <c r="L1665" i="7"/>
  <c r="O1665" i="7" s="1"/>
  <c r="M1665" i="7"/>
  <c r="K1666" i="7"/>
  <c r="L1666" i="7"/>
  <c r="O1666" i="7" s="1"/>
  <c r="M1666" i="7"/>
  <c r="K1667" i="7"/>
  <c r="L1667" i="7"/>
  <c r="O1667" i="7" s="1"/>
  <c r="M1667" i="7"/>
  <c r="K1668" i="7"/>
  <c r="L1668" i="7"/>
  <c r="O1668" i="7" s="1"/>
  <c r="M1668" i="7"/>
  <c r="K1669" i="7"/>
  <c r="L1669" i="7"/>
  <c r="O1669" i="7" s="1"/>
  <c r="M1669" i="7"/>
  <c r="K1670" i="7"/>
  <c r="L1670" i="7"/>
  <c r="O1670" i="7" s="1"/>
  <c r="M1670" i="7"/>
  <c r="K1671" i="7"/>
  <c r="L1671" i="7"/>
  <c r="O1671" i="7" s="1"/>
  <c r="M1671" i="7"/>
  <c r="K1672" i="7"/>
  <c r="L1672" i="7"/>
  <c r="O1672" i="7" s="1"/>
  <c r="M1672" i="7"/>
  <c r="K1673" i="7"/>
  <c r="L1673" i="7"/>
  <c r="O1673" i="7" s="1"/>
  <c r="M1673" i="7"/>
  <c r="K1674" i="7"/>
  <c r="L1674" i="7"/>
  <c r="O1674" i="7" s="1"/>
  <c r="M1674" i="7"/>
  <c r="K1675" i="7"/>
  <c r="L1675" i="7"/>
  <c r="O1675" i="7" s="1"/>
  <c r="M1675" i="7"/>
  <c r="K1676" i="7"/>
  <c r="L1676" i="7"/>
  <c r="O1676" i="7" s="1"/>
  <c r="M1676" i="7"/>
  <c r="K1677" i="7"/>
  <c r="L1677" i="7"/>
  <c r="O1677" i="7" s="1"/>
  <c r="M1677" i="7"/>
  <c r="K1678" i="7"/>
  <c r="L1678" i="7"/>
  <c r="O1678" i="7" s="1"/>
  <c r="M1678" i="7"/>
  <c r="K1679" i="7"/>
  <c r="L1679" i="7"/>
  <c r="O1679" i="7" s="1"/>
  <c r="M1679" i="7"/>
  <c r="K1680" i="7"/>
  <c r="L1680" i="7"/>
  <c r="O1680" i="7" s="1"/>
  <c r="M1680" i="7"/>
  <c r="K1681" i="7"/>
  <c r="L1681" i="7"/>
  <c r="O1681" i="7" s="1"/>
  <c r="M1681" i="7"/>
  <c r="K1682" i="7"/>
  <c r="L1682" i="7"/>
  <c r="O1682" i="7" s="1"/>
  <c r="M1682" i="7"/>
  <c r="K1683" i="7"/>
  <c r="L1683" i="7"/>
  <c r="O1683" i="7" s="1"/>
  <c r="M1683" i="7"/>
  <c r="K1684" i="7"/>
  <c r="L1684" i="7"/>
  <c r="O1684" i="7" s="1"/>
  <c r="M1684" i="7"/>
  <c r="K1685" i="7"/>
  <c r="L1685" i="7"/>
  <c r="O1685" i="7" s="1"/>
  <c r="M1685" i="7"/>
  <c r="K1686" i="7"/>
  <c r="L1686" i="7"/>
  <c r="O1686" i="7" s="1"/>
  <c r="M1686" i="7"/>
  <c r="K1687" i="7"/>
  <c r="L1687" i="7"/>
  <c r="O1687" i="7" s="1"/>
  <c r="M1687" i="7"/>
  <c r="K1688" i="7"/>
  <c r="L1688" i="7"/>
  <c r="O1688" i="7" s="1"/>
  <c r="M1688" i="7"/>
  <c r="K1689" i="7"/>
  <c r="L1689" i="7"/>
  <c r="O1689" i="7" s="1"/>
  <c r="M1689" i="7"/>
  <c r="K1690" i="7"/>
  <c r="L1690" i="7"/>
  <c r="O1690" i="7" s="1"/>
  <c r="M1690" i="7"/>
  <c r="K1691" i="7"/>
  <c r="L1691" i="7"/>
  <c r="O1691" i="7" s="1"/>
  <c r="M1691" i="7"/>
  <c r="K1692" i="7"/>
  <c r="L1692" i="7"/>
  <c r="O1692" i="7" s="1"/>
  <c r="M1692" i="7"/>
  <c r="K1693" i="7"/>
  <c r="L1693" i="7"/>
  <c r="O1693" i="7" s="1"/>
  <c r="M1693" i="7"/>
  <c r="K1694" i="7"/>
  <c r="L1694" i="7"/>
  <c r="O1694" i="7" s="1"/>
  <c r="M1694" i="7"/>
  <c r="K1695" i="7"/>
  <c r="L1695" i="7"/>
  <c r="O1695" i="7" s="1"/>
  <c r="M1695" i="7"/>
  <c r="K1696" i="7"/>
  <c r="L1696" i="7"/>
  <c r="O1696" i="7" s="1"/>
  <c r="M1696" i="7"/>
  <c r="K1697" i="7"/>
  <c r="L1697" i="7"/>
  <c r="O1697" i="7" s="1"/>
  <c r="M1697" i="7"/>
  <c r="K1698" i="7"/>
  <c r="L1698" i="7"/>
  <c r="O1698" i="7" s="1"/>
  <c r="M1698" i="7"/>
  <c r="K1699" i="7"/>
  <c r="L1699" i="7"/>
  <c r="O1699" i="7" s="1"/>
  <c r="M1699" i="7"/>
  <c r="K1700" i="7"/>
  <c r="L1700" i="7"/>
  <c r="O1700" i="7" s="1"/>
  <c r="M1700" i="7"/>
  <c r="K1701" i="7"/>
  <c r="L1701" i="7"/>
  <c r="O1701" i="7" s="1"/>
  <c r="M1701" i="7"/>
  <c r="K1702" i="7"/>
  <c r="L1702" i="7"/>
  <c r="O1702" i="7" s="1"/>
  <c r="M1702" i="7"/>
  <c r="K1703" i="7"/>
  <c r="L1703" i="7"/>
  <c r="O1703" i="7" s="1"/>
  <c r="M1703" i="7"/>
  <c r="K1704" i="7"/>
  <c r="L1704" i="7"/>
  <c r="O1704" i="7" s="1"/>
  <c r="M1704" i="7"/>
  <c r="K1705" i="7"/>
  <c r="L1705" i="7"/>
  <c r="O1705" i="7" s="1"/>
  <c r="M1705" i="7"/>
  <c r="K1706" i="7"/>
  <c r="L1706" i="7"/>
  <c r="O1706" i="7" s="1"/>
  <c r="M1706" i="7"/>
  <c r="K1707" i="7"/>
  <c r="L1707" i="7"/>
  <c r="O1707" i="7" s="1"/>
  <c r="M1707" i="7"/>
  <c r="K1708" i="7"/>
  <c r="L1708" i="7"/>
  <c r="O1708" i="7" s="1"/>
  <c r="M1708" i="7"/>
  <c r="K1709" i="7"/>
  <c r="L1709" i="7"/>
  <c r="O1709" i="7" s="1"/>
  <c r="M1709" i="7"/>
  <c r="K1710" i="7"/>
  <c r="L1710" i="7"/>
  <c r="O1710" i="7" s="1"/>
  <c r="M1710" i="7"/>
  <c r="K1711" i="7"/>
  <c r="L1711" i="7"/>
  <c r="O1711" i="7" s="1"/>
  <c r="M1711" i="7"/>
  <c r="K1712" i="7"/>
  <c r="L1712" i="7"/>
  <c r="O1712" i="7" s="1"/>
  <c r="M1712" i="7"/>
  <c r="K1713" i="7"/>
  <c r="L1713" i="7"/>
  <c r="O1713" i="7" s="1"/>
  <c r="M1713" i="7"/>
  <c r="K1714" i="7"/>
  <c r="L1714" i="7"/>
  <c r="O1714" i="7" s="1"/>
  <c r="M1714" i="7"/>
  <c r="K1715" i="7"/>
  <c r="L1715" i="7"/>
  <c r="O1715" i="7" s="1"/>
  <c r="M1715" i="7"/>
  <c r="K1716" i="7"/>
  <c r="L1716" i="7"/>
  <c r="O1716" i="7" s="1"/>
  <c r="M1716" i="7"/>
  <c r="K1717" i="7"/>
  <c r="L1717" i="7"/>
  <c r="O1717" i="7" s="1"/>
  <c r="M1717" i="7"/>
  <c r="K1718" i="7"/>
  <c r="L1718" i="7"/>
  <c r="O1718" i="7" s="1"/>
  <c r="M1718" i="7"/>
  <c r="K1719" i="7"/>
  <c r="L1719" i="7"/>
  <c r="O1719" i="7" s="1"/>
  <c r="M1719" i="7"/>
  <c r="K1720" i="7"/>
  <c r="L1720" i="7"/>
  <c r="O1720" i="7" s="1"/>
  <c r="M1720" i="7"/>
  <c r="K1721" i="7"/>
  <c r="L1721" i="7"/>
  <c r="O1721" i="7" s="1"/>
  <c r="M1721" i="7"/>
  <c r="K1722" i="7"/>
  <c r="L1722" i="7"/>
  <c r="O1722" i="7" s="1"/>
  <c r="M1722" i="7"/>
  <c r="K1723" i="7"/>
  <c r="L1723" i="7"/>
  <c r="O1723" i="7" s="1"/>
  <c r="M1723" i="7"/>
  <c r="K1724" i="7"/>
  <c r="L1724" i="7"/>
  <c r="O1724" i="7" s="1"/>
  <c r="M1724" i="7"/>
  <c r="K1725" i="7"/>
  <c r="L1725" i="7"/>
  <c r="O1725" i="7" s="1"/>
  <c r="M1725" i="7"/>
  <c r="K1726" i="7"/>
  <c r="L1726" i="7"/>
  <c r="O1726" i="7" s="1"/>
  <c r="M1726" i="7"/>
  <c r="K1727" i="7"/>
  <c r="L1727" i="7"/>
  <c r="O1727" i="7" s="1"/>
  <c r="M1727" i="7"/>
  <c r="K1728" i="7"/>
  <c r="L1728" i="7"/>
  <c r="O1728" i="7" s="1"/>
  <c r="M1728" i="7"/>
  <c r="K1729" i="7"/>
  <c r="L1729" i="7"/>
  <c r="O1729" i="7" s="1"/>
  <c r="M1729" i="7"/>
  <c r="K1730" i="7"/>
  <c r="L1730" i="7"/>
  <c r="O1730" i="7" s="1"/>
  <c r="M1730" i="7"/>
  <c r="K1731" i="7"/>
  <c r="L1731" i="7"/>
  <c r="O1731" i="7" s="1"/>
  <c r="M1731" i="7"/>
  <c r="K1732" i="7"/>
  <c r="L1732" i="7"/>
  <c r="O1732" i="7" s="1"/>
  <c r="M1732" i="7"/>
  <c r="K1733" i="7"/>
  <c r="L1733" i="7"/>
  <c r="O1733" i="7" s="1"/>
  <c r="M1733" i="7"/>
  <c r="K1734" i="7"/>
  <c r="L1734" i="7"/>
  <c r="O1734" i="7" s="1"/>
  <c r="M1734" i="7"/>
  <c r="K1735" i="7"/>
  <c r="L1735" i="7"/>
  <c r="O1735" i="7" s="1"/>
  <c r="M1735" i="7"/>
  <c r="K1736" i="7"/>
  <c r="L1736" i="7"/>
  <c r="O1736" i="7" s="1"/>
  <c r="M1736" i="7"/>
  <c r="K1737" i="7"/>
  <c r="L1737" i="7"/>
  <c r="O1737" i="7" s="1"/>
  <c r="M1737" i="7"/>
  <c r="K1738" i="7"/>
  <c r="L1738" i="7"/>
  <c r="O1738" i="7" s="1"/>
  <c r="M1738" i="7"/>
  <c r="K1739" i="7"/>
  <c r="L1739" i="7"/>
  <c r="O1739" i="7" s="1"/>
  <c r="M1739" i="7"/>
  <c r="K1740" i="7"/>
  <c r="L1740" i="7"/>
  <c r="O1740" i="7" s="1"/>
  <c r="M1740" i="7"/>
  <c r="K1741" i="7"/>
  <c r="L1741" i="7"/>
  <c r="O1741" i="7" s="1"/>
  <c r="M1741" i="7"/>
  <c r="K1742" i="7"/>
  <c r="L1742" i="7"/>
  <c r="O1742" i="7" s="1"/>
  <c r="M1742" i="7"/>
  <c r="K1743" i="7"/>
  <c r="L1743" i="7"/>
  <c r="O1743" i="7" s="1"/>
  <c r="M1743" i="7"/>
  <c r="K1744" i="7"/>
  <c r="L1744" i="7"/>
  <c r="O1744" i="7" s="1"/>
  <c r="M1744" i="7"/>
  <c r="K1745" i="7"/>
  <c r="L1745" i="7"/>
  <c r="O1745" i="7" s="1"/>
  <c r="M1745" i="7"/>
  <c r="K1746" i="7"/>
  <c r="L1746" i="7"/>
  <c r="O1746" i="7" s="1"/>
  <c r="M1746" i="7"/>
  <c r="K1747" i="7"/>
  <c r="L1747" i="7"/>
  <c r="O1747" i="7" s="1"/>
  <c r="M1747" i="7"/>
  <c r="K1748" i="7"/>
  <c r="L1748" i="7"/>
  <c r="O1748" i="7" s="1"/>
  <c r="M1748" i="7"/>
  <c r="K1749" i="7"/>
  <c r="L1749" i="7"/>
  <c r="O1749" i="7" s="1"/>
  <c r="M1749" i="7"/>
  <c r="K1750" i="7"/>
  <c r="L1750" i="7"/>
  <c r="O1750" i="7" s="1"/>
  <c r="M1750" i="7"/>
  <c r="K1751" i="7"/>
  <c r="L1751" i="7"/>
  <c r="O1751" i="7" s="1"/>
  <c r="M1751" i="7"/>
  <c r="K1752" i="7"/>
  <c r="L1752" i="7"/>
  <c r="O1752" i="7" s="1"/>
  <c r="M1752" i="7"/>
  <c r="K1753" i="7"/>
  <c r="L1753" i="7"/>
  <c r="O1753" i="7" s="1"/>
  <c r="M1753" i="7"/>
  <c r="K1754" i="7"/>
  <c r="L1754" i="7"/>
  <c r="O1754" i="7" s="1"/>
  <c r="M1754" i="7"/>
  <c r="K1755" i="7"/>
  <c r="L1755" i="7"/>
  <c r="O1755" i="7" s="1"/>
  <c r="M1755" i="7"/>
  <c r="K1756" i="7"/>
  <c r="L1756" i="7"/>
  <c r="O1756" i="7" s="1"/>
  <c r="M1756" i="7"/>
  <c r="K1757" i="7"/>
  <c r="L1757" i="7"/>
  <c r="O1757" i="7" s="1"/>
  <c r="M1757" i="7"/>
  <c r="K1758" i="7"/>
  <c r="L1758" i="7"/>
  <c r="O1758" i="7" s="1"/>
  <c r="M1758" i="7"/>
  <c r="K1759" i="7"/>
  <c r="L1759" i="7"/>
  <c r="O1759" i="7" s="1"/>
  <c r="M1759" i="7"/>
  <c r="K1760" i="7"/>
  <c r="L1760" i="7"/>
  <c r="O1760" i="7" s="1"/>
  <c r="M1760" i="7"/>
  <c r="K1761" i="7"/>
  <c r="L1761" i="7"/>
  <c r="O1761" i="7" s="1"/>
  <c r="M1761" i="7"/>
  <c r="K1762" i="7"/>
  <c r="L1762" i="7"/>
  <c r="O1762" i="7" s="1"/>
  <c r="M1762" i="7"/>
  <c r="K1763" i="7"/>
  <c r="L1763" i="7"/>
  <c r="O1763" i="7" s="1"/>
  <c r="M1763" i="7"/>
  <c r="K1764" i="7"/>
  <c r="L1764" i="7"/>
  <c r="O1764" i="7" s="1"/>
  <c r="M1764" i="7"/>
  <c r="K1765" i="7"/>
  <c r="L1765" i="7"/>
  <c r="O1765" i="7" s="1"/>
  <c r="M1765" i="7"/>
  <c r="K1766" i="7"/>
  <c r="L1766" i="7"/>
  <c r="O1766" i="7" s="1"/>
  <c r="M1766" i="7"/>
  <c r="K1767" i="7"/>
  <c r="L1767" i="7"/>
  <c r="O1767" i="7" s="1"/>
  <c r="M1767" i="7"/>
  <c r="K1768" i="7"/>
  <c r="L1768" i="7"/>
  <c r="O1768" i="7" s="1"/>
  <c r="M1768" i="7"/>
  <c r="K1769" i="7"/>
  <c r="L1769" i="7"/>
  <c r="O1769" i="7" s="1"/>
  <c r="M1769" i="7"/>
  <c r="K1770" i="7"/>
  <c r="L1770" i="7"/>
  <c r="O1770" i="7" s="1"/>
  <c r="M1770" i="7"/>
  <c r="K1771" i="7"/>
  <c r="L1771" i="7"/>
  <c r="O1771" i="7" s="1"/>
  <c r="M1771" i="7"/>
  <c r="K1772" i="7"/>
  <c r="L1772" i="7"/>
  <c r="O1772" i="7" s="1"/>
  <c r="M1772" i="7"/>
  <c r="K1773" i="7"/>
  <c r="L1773" i="7"/>
  <c r="O1773" i="7" s="1"/>
  <c r="M1773" i="7"/>
  <c r="K1774" i="7"/>
  <c r="L1774" i="7"/>
  <c r="O1774" i="7" s="1"/>
  <c r="M1774" i="7"/>
  <c r="K1775" i="7"/>
  <c r="L1775" i="7"/>
  <c r="O1775" i="7" s="1"/>
  <c r="M1775" i="7"/>
  <c r="K1776" i="7"/>
  <c r="L1776" i="7"/>
  <c r="O1776" i="7" s="1"/>
  <c r="M1776" i="7"/>
  <c r="K1777" i="7"/>
  <c r="L1777" i="7"/>
  <c r="O1777" i="7" s="1"/>
  <c r="M1777" i="7"/>
  <c r="K1778" i="7"/>
  <c r="L1778" i="7"/>
  <c r="O1778" i="7" s="1"/>
  <c r="M1778" i="7"/>
  <c r="K1779" i="7"/>
  <c r="L1779" i="7"/>
  <c r="O1779" i="7" s="1"/>
  <c r="M1779" i="7"/>
  <c r="K1780" i="7"/>
  <c r="L1780" i="7"/>
  <c r="O1780" i="7" s="1"/>
  <c r="M1780" i="7"/>
  <c r="K1781" i="7"/>
  <c r="L1781" i="7"/>
  <c r="O1781" i="7" s="1"/>
  <c r="M1781" i="7"/>
  <c r="K1782" i="7"/>
  <c r="L1782" i="7"/>
  <c r="O1782" i="7" s="1"/>
  <c r="M1782" i="7"/>
  <c r="K1783" i="7"/>
  <c r="L1783" i="7"/>
  <c r="O1783" i="7" s="1"/>
  <c r="M1783" i="7"/>
  <c r="K1784" i="7"/>
  <c r="L1784" i="7"/>
  <c r="O1784" i="7" s="1"/>
  <c r="M1784" i="7"/>
  <c r="K1785" i="7"/>
  <c r="L1785" i="7"/>
  <c r="O1785" i="7" s="1"/>
  <c r="M1785" i="7"/>
  <c r="K1786" i="7"/>
  <c r="L1786" i="7"/>
  <c r="O1786" i="7" s="1"/>
  <c r="M1786" i="7"/>
  <c r="K1787" i="7"/>
  <c r="L1787" i="7"/>
  <c r="O1787" i="7" s="1"/>
  <c r="M1787" i="7"/>
  <c r="K1788" i="7"/>
  <c r="L1788" i="7"/>
  <c r="O1788" i="7" s="1"/>
  <c r="M1788" i="7"/>
  <c r="K1789" i="7"/>
  <c r="L1789" i="7"/>
  <c r="O1789" i="7" s="1"/>
  <c r="M1789" i="7"/>
  <c r="K1790" i="7"/>
  <c r="L1790" i="7"/>
  <c r="O1790" i="7" s="1"/>
  <c r="M1790" i="7"/>
  <c r="K1791" i="7"/>
  <c r="L1791" i="7"/>
  <c r="O1791" i="7" s="1"/>
  <c r="M1791" i="7"/>
  <c r="K1792" i="7"/>
  <c r="L1792" i="7"/>
  <c r="O1792" i="7" s="1"/>
  <c r="M1792" i="7"/>
  <c r="K1793" i="7"/>
  <c r="L1793" i="7"/>
  <c r="O1793" i="7" s="1"/>
  <c r="M1793" i="7"/>
  <c r="K1794" i="7"/>
  <c r="L1794" i="7"/>
  <c r="O1794" i="7" s="1"/>
  <c r="M1794" i="7"/>
  <c r="K1795" i="7"/>
  <c r="L1795" i="7"/>
  <c r="O1795" i="7" s="1"/>
  <c r="M1795" i="7"/>
  <c r="K1796" i="7"/>
  <c r="L1796" i="7"/>
  <c r="O1796" i="7" s="1"/>
  <c r="M1796" i="7"/>
  <c r="K1797" i="7"/>
  <c r="L1797" i="7"/>
  <c r="O1797" i="7" s="1"/>
  <c r="M1797" i="7"/>
  <c r="K1798" i="7"/>
  <c r="L1798" i="7"/>
  <c r="O1798" i="7" s="1"/>
  <c r="M1798" i="7"/>
  <c r="K1799" i="7"/>
  <c r="L1799" i="7"/>
  <c r="O1799" i="7" s="1"/>
  <c r="M1799" i="7"/>
  <c r="K1800" i="7"/>
  <c r="L1800" i="7"/>
  <c r="O1800" i="7" s="1"/>
  <c r="M1800" i="7"/>
  <c r="K1801" i="7"/>
  <c r="L1801" i="7"/>
  <c r="O1801" i="7" s="1"/>
  <c r="M1801" i="7"/>
  <c r="K1802" i="7"/>
  <c r="L1802" i="7"/>
  <c r="O1802" i="7" s="1"/>
  <c r="M1802" i="7"/>
  <c r="K1803" i="7"/>
  <c r="L1803" i="7"/>
  <c r="O1803" i="7" s="1"/>
  <c r="M1803" i="7"/>
  <c r="K1804" i="7"/>
  <c r="L1804" i="7"/>
  <c r="O1804" i="7" s="1"/>
  <c r="M1804" i="7"/>
  <c r="K1805" i="7"/>
  <c r="L1805" i="7"/>
  <c r="O1805" i="7" s="1"/>
  <c r="M1805" i="7"/>
  <c r="K1806" i="7"/>
  <c r="L1806" i="7"/>
  <c r="O1806" i="7" s="1"/>
  <c r="M1806" i="7"/>
  <c r="K1807" i="7"/>
  <c r="L1807" i="7"/>
  <c r="O1807" i="7" s="1"/>
  <c r="M1807" i="7"/>
  <c r="K1808" i="7"/>
  <c r="L1808" i="7"/>
  <c r="O1808" i="7" s="1"/>
  <c r="M1808" i="7"/>
  <c r="K1809" i="7"/>
  <c r="L1809" i="7"/>
  <c r="O1809" i="7" s="1"/>
  <c r="M1809" i="7"/>
  <c r="K1810" i="7"/>
  <c r="L1810" i="7"/>
  <c r="O1810" i="7" s="1"/>
  <c r="M1810" i="7"/>
  <c r="K1811" i="7"/>
  <c r="L1811" i="7"/>
  <c r="O1811" i="7" s="1"/>
  <c r="M1811" i="7"/>
  <c r="K1812" i="7"/>
  <c r="L1812" i="7"/>
  <c r="O1812" i="7" s="1"/>
  <c r="M1812" i="7"/>
  <c r="K1813" i="7"/>
  <c r="L1813" i="7"/>
  <c r="O1813" i="7" s="1"/>
  <c r="M1813" i="7"/>
  <c r="K1814" i="7"/>
  <c r="L1814" i="7"/>
  <c r="O1814" i="7" s="1"/>
  <c r="M1814" i="7"/>
  <c r="K1815" i="7"/>
  <c r="L1815" i="7"/>
  <c r="O1815" i="7" s="1"/>
  <c r="M1815" i="7"/>
  <c r="K1816" i="7"/>
  <c r="L1816" i="7"/>
  <c r="O1816" i="7" s="1"/>
  <c r="M1816" i="7"/>
  <c r="K1817" i="7"/>
  <c r="L1817" i="7"/>
  <c r="O1817" i="7" s="1"/>
  <c r="M1817" i="7"/>
  <c r="K1818" i="7"/>
  <c r="L1818" i="7"/>
  <c r="O1818" i="7" s="1"/>
  <c r="M1818" i="7"/>
  <c r="K1819" i="7"/>
  <c r="L1819" i="7"/>
  <c r="O1819" i="7" s="1"/>
  <c r="M1819" i="7"/>
  <c r="K1820" i="7"/>
  <c r="L1820" i="7"/>
  <c r="O1820" i="7" s="1"/>
  <c r="M1820" i="7"/>
  <c r="K1821" i="7"/>
  <c r="L1821" i="7"/>
  <c r="O1821" i="7" s="1"/>
  <c r="M1821" i="7"/>
  <c r="K1822" i="7"/>
  <c r="L1822" i="7"/>
  <c r="O1822" i="7" s="1"/>
  <c r="M1822" i="7"/>
  <c r="K1823" i="7"/>
  <c r="L1823" i="7"/>
  <c r="O1823" i="7" s="1"/>
  <c r="M1823" i="7"/>
  <c r="K1824" i="7"/>
  <c r="L1824" i="7"/>
  <c r="O1824" i="7" s="1"/>
  <c r="M1824" i="7"/>
  <c r="K1825" i="7"/>
  <c r="L1825" i="7"/>
  <c r="O1825" i="7" s="1"/>
  <c r="M1825" i="7"/>
  <c r="K1826" i="7"/>
  <c r="L1826" i="7"/>
  <c r="O1826" i="7" s="1"/>
  <c r="M1826" i="7"/>
  <c r="K1827" i="7"/>
  <c r="L1827" i="7"/>
  <c r="O1827" i="7" s="1"/>
  <c r="M1827" i="7"/>
  <c r="K1828" i="7"/>
  <c r="L1828" i="7"/>
  <c r="O1828" i="7" s="1"/>
  <c r="M1828" i="7"/>
  <c r="K1829" i="7"/>
  <c r="L1829" i="7"/>
  <c r="O1829" i="7" s="1"/>
  <c r="M1829" i="7"/>
  <c r="K1830" i="7"/>
  <c r="L1830" i="7"/>
  <c r="O1830" i="7" s="1"/>
  <c r="M1830" i="7"/>
  <c r="K1831" i="7"/>
  <c r="L1831" i="7"/>
  <c r="O1831" i="7" s="1"/>
  <c r="M1831" i="7"/>
  <c r="K1832" i="7"/>
  <c r="L1832" i="7"/>
  <c r="O1832" i="7" s="1"/>
  <c r="M1832" i="7"/>
  <c r="K1833" i="7"/>
  <c r="L1833" i="7"/>
  <c r="O1833" i="7" s="1"/>
  <c r="M1833" i="7"/>
  <c r="K1834" i="7"/>
  <c r="L1834" i="7"/>
  <c r="O1834" i="7" s="1"/>
  <c r="M1834" i="7"/>
  <c r="K1835" i="7"/>
  <c r="L1835" i="7"/>
  <c r="O1835" i="7" s="1"/>
  <c r="M1835" i="7"/>
  <c r="K1836" i="7"/>
  <c r="L1836" i="7"/>
  <c r="O1836" i="7" s="1"/>
  <c r="M1836" i="7"/>
  <c r="K1837" i="7"/>
  <c r="L1837" i="7"/>
  <c r="O1837" i="7" s="1"/>
  <c r="M1837" i="7"/>
  <c r="K1838" i="7"/>
  <c r="L1838" i="7"/>
  <c r="O1838" i="7" s="1"/>
  <c r="M1838" i="7"/>
  <c r="K1839" i="7"/>
  <c r="L1839" i="7"/>
  <c r="O1839" i="7" s="1"/>
  <c r="M1839" i="7"/>
  <c r="K1840" i="7"/>
  <c r="L1840" i="7"/>
  <c r="O1840" i="7" s="1"/>
  <c r="M1840" i="7"/>
  <c r="K1841" i="7"/>
  <c r="L1841" i="7"/>
  <c r="O1841" i="7" s="1"/>
  <c r="M1841" i="7"/>
  <c r="K1842" i="7"/>
  <c r="L1842" i="7"/>
  <c r="O1842" i="7" s="1"/>
  <c r="M1842" i="7"/>
  <c r="K1843" i="7"/>
  <c r="L1843" i="7"/>
  <c r="O1843" i="7" s="1"/>
  <c r="M1843" i="7"/>
  <c r="K1844" i="7"/>
  <c r="L1844" i="7"/>
  <c r="O1844" i="7" s="1"/>
  <c r="M1844" i="7"/>
  <c r="K1845" i="7"/>
  <c r="L1845" i="7"/>
  <c r="O1845" i="7" s="1"/>
  <c r="M1845" i="7"/>
  <c r="K1846" i="7"/>
  <c r="L1846" i="7"/>
  <c r="O1846" i="7" s="1"/>
  <c r="M1846" i="7"/>
  <c r="K1847" i="7"/>
  <c r="L1847" i="7"/>
  <c r="O1847" i="7" s="1"/>
  <c r="M1847" i="7"/>
  <c r="K1848" i="7"/>
  <c r="L1848" i="7"/>
  <c r="O1848" i="7" s="1"/>
  <c r="M1848" i="7"/>
  <c r="K1849" i="7"/>
  <c r="L1849" i="7"/>
  <c r="O1849" i="7" s="1"/>
  <c r="M1849" i="7"/>
  <c r="K1850" i="7"/>
  <c r="L1850" i="7"/>
  <c r="O1850" i="7" s="1"/>
  <c r="M1850" i="7"/>
  <c r="K1851" i="7"/>
  <c r="L1851" i="7"/>
  <c r="O1851" i="7" s="1"/>
  <c r="M1851" i="7"/>
  <c r="K1852" i="7"/>
  <c r="L1852" i="7"/>
  <c r="O1852" i="7" s="1"/>
  <c r="M1852" i="7"/>
  <c r="K1853" i="7"/>
  <c r="L1853" i="7"/>
  <c r="O1853" i="7" s="1"/>
  <c r="M1853" i="7"/>
  <c r="K1854" i="7"/>
  <c r="L1854" i="7"/>
  <c r="O1854" i="7" s="1"/>
  <c r="M1854" i="7"/>
  <c r="K1855" i="7"/>
  <c r="L1855" i="7"/>
  <c r="O1855" i="7" s="1"/>
  <c r="M1855" i="7"/>
  <c r="K1856" i="7"/>
  <c r="L1856" i="7"/>
  <c r="O1856" i="7" s="1"/>
  <c r="M1856" i="7"/>
  <c r="K1857" i="7"/>
  <c r="L1857" i="7"/>
  <c r="O1857" i="7" s="1"/>
  <c r="M1857" i="7"/>
  <c r="K1858" i="7"/>
  <c r="L1858" i="7"/>
  <c r="O1858" i="7" s="1"/>
  <c r="M1858" i="7"/>
  <c r="K1859" i="7"/>
  <c r="L1859" i="7"/>
  <c r="O1859" i="7" s="1"/>
  <c r="M1859" i="7"/>
  <c r="K1860" i="7"/>
  <c r="L1860" i="7"/>
  <c r="O1860" i="7" s="1"/>
  <c r="M1860" i="7"/>
  <c r="K1861" i="7"/>
  <c r="L1861" i="7"/>
  <c r="O1861" i="7" s="1"/>
  <c r="M1861" i="7"/>
  <c r="K1862" i="7"/>
  <c r="L1862" i="7"/>
  <c r="O1862" i="7" s="1"/>
  <c r="M1862" i="7"/>
  <c r="K1863" i="7"/>
  <c r="L1863" i="7"/>
  <c r="O1863" i="7" s="1"/>
  <c r="M1863" i="7"/>
  <c r="K1864" i="7"/>
  <c r="L1864" i="7"/>
  <c r="O1864" i="7" s="1"/>
  <c r="M1864" i="7"/>
  <c r="K1865" i="7"/>
  <c r="L1865" i="7"/>
  <c r="O1865" i="7" s="1"/>
  <c r="M1865" i="7"/>
  <c r="K1866" i="7"/>
  <c r="L1866" i="7"/>
  <c r="O1866" i="7" s="1"/>
  <c r="M1866" i="7"/>
  <c r="K1867" i="7"/>
  <c r="L1867" i="7"/>
  <c r="O1867" i="7" s="1"/>
  <c r="M1867" i="7"/>
  <c r="K1868" i="7"/>
  <c r="L1868" i="7"/>
  <c r="O1868" i="7" s="1"/>
  <c r="M1868" i="7"/>
  <c r="K1869" i="7"/>
  <c r="L1869" i="7"/>
  <c r="O1869" i="7" s="1"/>
  <c r="M1869" i="7"/>
  <c r="K1870" i="7"/>
  <c r="L1870" i="7"/>
  <c r="O1870" i="7" s="1"/>
  <c r="M1870" i="7"/>
  <c r="K1871" i="7"/>
  <c r="L1871" i="7"/>
  <c r="O1871" i="7" s="1"/>
  <c r="M1871" i="7"/>
  <c r="K1872" i="7"/>
  <c r="L1872" i="7"/>
  <c r="O1872" i="7" s="1"/>
  <c r="M1872" i="7"/>
  <c r="K1873" i="7"/>
  <c r="L1873" i="7"/>
  <c r="O1873" i="7" s="1"/>
  <c r="M1873" i="7"/>
  <c r="K1874" i="7"/>
  <c r="L1874" i="7"/>
  <c r="O1874" i="7" s="1"/>
  <c r="M1874" i="7"/>
  <c r="K1875" i="7"/>
  <c r="L1875" i="7"/>
  <c r="O1875" i="7" s="1"/>
  <c r="M1875" i="7"/>
  <c r="K1876" i="7"/>
  <c r="L1876" i="7"/>
  <c r="O1876" i="7" s="1"/>
  <c r="M1876" i="7"/>
  <c r="K1877" i="7"/>
  <c r="L1877" i="7"/>
  <c r="O1877" i="7" s="1"/>
  <c r="M1877" i="7"/>
  <c r="K1878" i="7"/>
  <c r="L1878" i="7"/>
  <c r="O1878" i="7" s="1"/>
  <c r="M1878" i="7"/>
  <c r="K1879" i="7"/>
  <c r="L1879" i="7"/>
  <c r="O1879" i="7" s="1"/>
  <c r="M1879" i="7"/>
  <c r="K1880" i="7"/>
  <c r="L1880" i="7"/>
  <c r="O1880" i="7" s="1"/>
  <c r="M1880" i="7"/>
  <c r="K1881" i="7"/>
  <c r="L1881" i="7"/>
  <c r="O1881" i="7" s="1"/>
  <c r="M1881" i="7"/>
  <c r="K1882" i="7"/>
  <c r="L1882" i="7"/>
  <c r="O1882" i="7" s="1"/>
  <c r="M1882" i="7"/>
  <c r="K1883" i="7"/>
  <c r="L1883" i="7"/>
  <c r="O1883" i="7" s="1"/>
  <c r="M1883" i="7"/>
  <c r="K1884" i="7"/>
  <c r="L1884" i="7"/>
  <c r="O1884" i="7" s="1"/>
  <c r="M1884" i="7"/>
  <c r="K1885" i="7"/>
  <c r="L1885" i="7"/>
  <c r="O1885" i="7" s="1"/>
  <c r="M1885" i="7"/>
  <c r="K1886" i="7"/>
  <c r="L1886" i="7"/>
  <c r="O1886" i="7" s="1"/>
  <c r="M1886" i="7"/>
  <c r="K1887" i="7"/>
  <c r="L1887" i="7"/>
  <c r="O1887" i="7" s="1"/>
  <c r="M1887" i="7"/>
  <c r="K1888" i="7"/>
  <c r="L1888" i="7"/>
  <c r="O1888" i="7" s="1"/>
  <c r="M1888" i="7"/>
  <c r="K1889" i="7"/>
  <c r="L1889" i="7"/>
  <c r="O1889" i="7" s="1"/>
  <c r="M1889" i="7"/>
  <c r="K1890" i="7"/>
  <c r="L1890" i="7"/>
  <c r="O1890" i="7" s="1"/>
  <c r="M1890" i="7"/>
  <c r="K1891" i="7"/>
  <c r="L1891" i="7"/>
  <c r="O1891" i="7" s="1"/>
  <c r="M1891" i="7"/>
  <c r="K1892" i="7"/>
  <c r="L1892" i="7"/>
  <c r="O1892" i="7" s="1"/>
  <c r="M1892" i="7"/>
  <c r="K1893" i="7"/>
  <c r="L1893" i="7"/>
  <c r="O1893" i="7" s="1"/>
  <c r="M1893" i="7"/>
  <c r="K1894" i="7"/>
  <c r="L1894" i="7"/>
  <c r="O1894" i="7" s="1"/>
  <c r="M1894" i="7"/>
  <c r="K1895" i="7"/>
  <c r="L1895" i="7"/>
  <c r="O1895" i="7" s="1"/>
  <c r="M1895" i="7"/>
  <c r="K1896" i="7"/>
  <c r="L1896" i="7"/>
  <c r="O1896" i="7" s="1"/>
  <c r="M1896" i="7"/>
  <c r="K1897" i="7"/>
  <c r="L1897" i="7"/>
  <c r="O1897" i="7" s="1"/>
  <c r="M1897" i="7"/>
  <c r="K1898" i="7"/>
  <c r="L1898" i="7"/>
  <c r="O1898" i="7" s="1"/>
  <c r="M1898" i="7"/>
  <c r="K1899" i="7"/>
  <c r="L1899" i="7"/>
  <c r="O1899" i="7" s="1"/>
  <c r="M1899" i="7"/>
  <c r="K1900" i="7"/>
  <c r="L1900" i="7"/>
  <c r="O1900" i="7" s="1"/>
  <c r="M1900" i="7"/>
  <c r="K1901" i="7"/>
  <c r="L1901" i="7"/>
  <c r="O1901" i="7" s="1"/>
  <c r="M1901" i="7"/>
  <c r="K1902" i="7"/>
  <c r="L1902" i="7"/>
  <c r="O1902" i="7" s="1"/>
  <c r="M1902" i="7"/>
  <c r="K1903" i="7"/>
  <c r="L1903" i="7"/>
  <c r="O1903" i="7" s="1"/>
  <c r="M1903" i="7"/>
  <c r="K1904" i="7"/>
  <c r="L1904" i="7"/>
  <c r="O1904" i="7" s="1"/>
  <c r="M1904" i="7"/>
  <c r="K1905" i="7"/>
  <c r="L1905" i="7"/>
  <c r="O1905" i="7" s="1"/>
  <c r="M1905" i="7"/>
  <c r="K1906" i="7"/>
  <c r="L1906" i="7"/>
  <c r="O1906" i="7" s="1"/>
  <c r="M1906" i="7"/>
  <c r="K1907" i="7"/>
  <c r="L1907" i="7"/>
  <c r="O1907" i="7" s="1"/>
  <c r="M1907" i="7"/>
  <c r="K1908" i="7"/>
  <c r="L1908" i="7"/>
  <c r="O1908" i="7" s="1"/>
  <c r="M1908" i="7"/>
  <c r="K1909" i="7"/>
  <c r="L1909" i="7"/>
  <c r="O1909" i="7" s="1"/>
  <c r="M1909" i="7"/>
  <c r="K1910" i="7"/>
  <c r="L1910" i="7"/>
  <c r="O1910" i="7" s="1"/>
  <c r="M1910" i="7"/>
  <c r="K1911" i="7"/>
  <c r="L1911" i="7"/>
  <c r="O1911" i="7" s="1"/>
  <c r="M1911" i="7"/>
  <c r="K1912" i="7"/>
  <c r="L1912" i="7"/>
  <c r="O1912" i="7" s="1"/>
  <c r="M1912" i="7"/>
  <c r="K1913" i="7"/>
  <c r="L1913" i="7"/>
  <c r="O1913" i="7" s="1"/>
  <c r="M1913" i="7"/>
  <c r="K1914" i="7"/>
  <c r="L1914" i="7"/>
  <c r="O1914" i="7" s="1"/>
  <c r="M1914" i="7"/>
  <c r="K1915" i="7"/>
  <c r="L1915" i="7"/>
  <c r="O1915" i="7" s="1"/>
  <c r="M1915" i="7"/>
  <c r="K1916" i="7"/>
  <c r="L1916" i="7"/>
  <c r="O1916" i="7" s="1"/>
  <c r="M1916" i="7"/>
  <c r="K1917" i="7"/>
  <c r="L1917" i="7"/>
  <c r="O1917" i="7" s="1"/>
  <c r="M1917" i="7"/>
  <c r="K1918" i="7"/>
  <c r="L1918" i="7"/>
  <c r="O1918" i="7" s="1"/>
  <c r="M1918" i="7"/>
  <c r="K1919" i="7"/>
  <c r="L1919" i="7"/>
  <c r="O1919" i="7" s="1"/>
  <c r="M1919" i="7"/>
  <c r="K1920" i="7"/>
  <c r="L1920" i="7"/>
  <c r="O1920" i="7" s="1"/>
  <c r="M1920" i="7"/>
  <c r="K1921" i="7"/>
  <c r="L1921" i="7"/>
  <c r="O1921" i="7" s="1"/>
  <c r="M1921" i="7"/>
  <c r="K1922" i="7"/>
  <c r="L1922" i="7"/>
  <c r="O1922" i="7" s="1"/>
  <c r="M1922" i="7"/>
  <c r="K1923" i="7"/>
  <c r="L1923" i="7"/>
  <c r="O1923" i="7" s="1"/>
  <c r="M1923" i="7"/>
  <c r="K1924" i="7"/>
  <c r="L1924" i="7"/>
  <c r="O1924" i="7" s="1"/>
  <c r="M1924" i="7"/>
  <c r="K1925" i="7"/>
  <c r="L1925" i="7"/>
  <c r="O1925" i="7" s="1"/>
  <c r="M1925" i="7"/>
  <c r="K1926" i="7"/>
  <c r="L1926" i="7"/>
  <c r="O1926" i="7" s="1"/>
  <c r="M1926" i="7"/>
  <c r="K1927" i="7"/>
  <c r="L1927" i="7"/>
  <c r="O1927" i="7" s="1"/>
  <c r="M1927" i="7"/>
  <c r="K1928" i="7"/>
  <c r="L1928" i="7"/>
  <c r="O1928" i="7" s="1"/>
  <c r="M1928" i="7"/>
  <c r="K1929" i="7"/>
  <c r="L1929" i="7"/>
  <c r="O1929" i="7" s="1"/>
  <c r="M1929" i="7"/>
  <c r="K1930" i="7"/>
  <c r="L1930" i="7"/>
  <c r="O1930" i="7" s="1"/>
  <c r="M1930" i="7"/>
  <c r="K1931" i="7"/>
  <c r="L1931" i="7"/>
  <c r="O1931" i="7" s="1"/>
  <c r="M1931" i="7"/>
  <c r="K1932" i="7"/>
  <c r="L1932" i="7"/>
  <c r="O1932" i="7" s="1"/>
  <c r="M1932" i="7"/>
  <c r="K1933" i="7"/>
  <c r="L1933" i="7"/>
  <c r="O1933" i="7" s="1"/>
  <c r="M1933" i="7"/>
  <c r="K1934" i="7"/>
  <c r="L1934" i="7"/>
  <c r="O1934" i="7" s="1"/>
  <c r="M1934" i="7"/>
  <c r="K1935" i="7"/>
  <c r="L1935" i="7"/>
  <c r="O1935" i="7" s="1"/>
  <c r="M1935" i="7"/>
  <c r="K1936" i="7"/>
  <c r="L1936" i="7"/>
  <c r="O1936" i="7" s="1"/>
  <c r="M1936" i="7"/>
  <c r="K1937" i="7"/>
  <c r="L1937" i="7"/>
  <c r="O1937" i="7" s="1"/>
  <c r="M1937" i="7"/>
  <c r="K1938" i="7"/>
  <c r="L1938" i="7"/>
  <c r="O1938" i="7" s="1"/>
  <c r="M1938" i="7"/>
  <c r="K1939" i="7"/>
  <c r="L1939" i="7"/>
  <c r="O1939" i="7" s="1"/>
  <c r="M1939" i="7"/>
  <c r="K1940" i="7"/>
  <c r="L1940" i="7"/>
  <c r="O1940" i="7" s="1"/>
  <c r="M1940" i="7"/>
  <c r="K1941" i="7"/>
  <c r="L1941" i="7"/>
  <c r="O1941" i="7" s="1"/>
  <c r="M1941" i="7"/>
  <c r="K1942" i="7"/>
  <c r="L1942" i="7"/>
  <c r="O1942" i="7" s="1"/>
  <c r="M1942" i="7"/>
  <c r="K1943" i="7"/>
  <c r="L1943" i="7"/>
  <c r="O1943" i="7" s="1"/>
  <c r="M1943" i="7"/>
  <c r="K1944" i="7"/>
  <c r="L1944" i="7"/>
  <c r="O1944" i="7" s="1"/>
  <c r="M1944" i="7"/>
  <c r="K1945" i="7"/>
  <c r="L1945" i="7"/>
  <c r="O1945" i="7" s="1"/>
  <c r="M1945" i="7"/>
  <c r="K1946" i="7"/>
  <c r="L1946" i="7"/>
  <c r="O1946" i="7" s="1"/>
  <c r="M1946" i="7"/>
  <c r="K1947" i="7"/>
  <c r="L1947" i="7"/>
  <c r="O1947" i="7" s="1"/>
  <c r="M1947" i="7"/>
  <c r="K1948" i="7"/>
  <c r="L1948" i="7"/>
  <c r="O1948" i="7" s="1"/>
  <c r="M1948" i="7"/>
  <c r="K1949" i="7"/>
  <c r="L1949" i="7"/>
  <c r="O1949" i="7" s="1"/>
  <c r="M1949" i="7"/>
  <c r="K1950" i="7"/>
  <c r="L1950" i="7"/>
  <c r="O1950" i="7" s="1"/>
  <c r="M1950" i="7"/>
  <c r="K1951" i="7"/>
  <c r="L1951" i="7"/>
  <c r="O1951" i="7" s="1"/>
  <c r="M1951" i="7"/>
  <c r="K1952" i="7"/>
  <c r="L1952" i="7"/>
  <c r="O1952" i="7" s="1"/>
  <c r="M1952" i="7"/>
  <c r="K1953" i="7"/>
  <c r="L1953" i="7"/>
  <c r="O1953" i="7" s="1"/>
  <c r="M1953" i="7"/>
  <c r="K1954" i="7"/>
  <c r="L1954" i="7"/>
  <c r="O1954" i="7" s="1"/>
  <c r="M1954" i="7"/>
  <c r="K1955" i="7"/>
  <c r="L1955" i="7"/>
  <c r="O1955" i="7" s="1"/>
  <c r="M1955" i="7"/>
  <c r="K1956" i="7"/>
  <c r="L1956" i="7"/>
  <c r="O1956" i="7" s="1"/>
  <c r="M1956" i="7"/>
  <c r="K1957" i="7"/>
  <c r="L1957" i="7"/>
  <c r="O1957" i="7" s="1"/>
  <c r="M1957" i="7"/>
  <c r="K1958" i="7"/>
  <c r="L1958" i="7"/>
  <c r="O1958" i="7" s="1"/>
  <c r="M1958" i="7"/>
  <c r="K1959" i="7"/>
  <c r="L1959" i="7"/>
  <c r="O1959" i="7" s="1"/>
  <c r="M1959" i="7"/>
  <c r="K1960" i="7"/>
  <c r="L1960" i="7"/>
  <c r="O1960" i="7" s="1"/>
  <c r="M1960" i="7"/>
  <c r="K1961" i="7"/>
  <c r="L1961" i="7"/>
  <c r="O1961" i="7" s="1"/>
  <c r="M1961" i="7"/>
  <c r="K1962" i="7"/>
  <c r="L1962" i="7"/>
  <c r="O1962" i="7" s="1"/>
  <c r="M1962" i="7"/>
  <c r="K1963" i="7"/>
  <c r="L1963" i="7"/>
  <c r="O1963" i="7" s="1"/>
  <c r="M1963" i="7"/>
  <c r="K1964" i="7"/>
  <c r="L1964" i="7"/>
  <c r="O1964" i="7" s="1"/>
  <c r="M1964" i="7"/>
  <c r="K1965" i="7"/>
  <c r="L1965" i="7"/>
  <c r="O1965" i="7" s="1"/>
  <c r="M1965" i="7"/>
  <c r="K1966" i="7"/>
  <c r="L1966" i="7"/>
  <c r="O1966" i="7" s="1"/>
  <c r="M1966" i="7"/>
  <c r="K1967" i="7"/>
  <c r="L1967" i="7"/>
  <c r="O1967" i="7" s="1"/>
  <c r="M1967" i="7"/>
  <c r="K1968" i="7"/>
  <c r="L1968" i="7"/>
  <c r="O1968" i="7" s="1"/>
  <c r="M1968" i="7"/>
  <c r="K1969" i="7"/>
  <c r="L1969" i="7"/>
  <c r="O1969" i="7" s="1"/>
  <c r="M1969" i="7"/>
  <c r="K1970" i="7"/>
  <c r="L1970" i="7"/>
  <c r="O1970" i="7" s="1"/>
  <c r="M1970" i="7"/>
  <c r="K1971" i="7"/>
  <c r="L1971" i="7"/>
  <c r="O1971" i="7" s="1"/>
  <c r="M1971" i="7"/>
  <c r="K1972" i="7"/>
  <c r="L1972" i="7"/>
  <c r="O1972" i="7" s="1"/>
  <c r="M1972" i="7"/>
  <c r="K1973" i="7"/>
  <c r="L1973" i="7"/>
  <c r="O1973" i="7" s="1"/>
  <c r="M1973" i="7"/>
  <c r="K1974" i="7"/>
  <c r="L1974" i="7"/>
  <c r="O1974" i="7" s="1"/>
  <c r="M1974" i="7"/>
  <c r="K1975" i="7"/>
  <c r="L1975" i="7"/>
  <c r="O1975" i="7" s="1"/>
  <c r="M1975" i="7"/>
  <c r="K1976" i="7"/>
  <c r="L1976" i="7"/>
  <c r="O1976" i="7" s="1"/>
  <c r="M1976" i="7"/>
  <c r="K1977" i="7"/>
  <c r="L1977" i="7"/>
  <c r="O1977" i="7" s="1"/>
  <c r="M1977" i="7"/>
  <c r="K1978" i="7"/>
  <c r="L1978" i="7"/>
  <c r="O1978" i="7" s="1"/>
  <c r="M1978" i="7"/>
  <c r="K1979" i="7"/>
  <c r="L1979" i="7"/>
  <c r="O1979" i="7" s="1"/>
  <c r="M1979" i="7"/>
  <c r="K1980" i="7"/>
  <c r="L1980" i="7"/>
  <c r="O1980" i="7" s="1"/>
  <c r="M1980" i="7"/>
  <c r="K1981" i="7"/>
  <c r="L1981" i="7"/>
  <c r="O1981" i="7" s="1"/>
  <c r="M1981" i="7"/>
  <c r="K1982" i="7"/>
  <c r="L1982" i="7"/>
  <c r="O1982" i="7" s="1"/>
  <c r="M1982" i="7"/>
  <c r="K1983" i="7"/>
  <c r="L1983" i="7"/>
  <c r="O1983" i="7" s="1"/>
  <c r="M1983" i="7"/>
  <c r="K1984" i="7"/>
  <c r="L1984" i="7"/>
  <c r="O1984" i="7" s="1"/>
  <c r="M1984" i="7"/>
  <c r="K1985" i="7"/>
  <c r="L1985" i="7"/>
  <c r="O1985" i="7" s="1"/>
  <c r="M1985" i="7"/>
  <c r="K1986" i="7"/>
  <c r="L1986" i="7"/>
  <c r="O1986" i="7" s="1"/>
  <c r="M1986" i="7"/>
  <c r="K1987" i="7"/>
  <c r="L1987" i="7"/>
  <c r="O1987" i="7" s="1"/>
  <c r="M1987" i="7"/>
  <c r="K1988" i="7"/>
  <c r="L1988" i="7"/>
  <c r="O1988" i="7" s="1"/>
  <c r="M1988" i="7"/>
  <c r="K1989" i="7"/>
  <c r="L1989" i="7"/>
  <c r="O1989" i="7" s="1"/>
  <c r="M1989" i="7"/>
  <c r="K1990" i="7"/>
  <c r="L1990" i="7"/>
  <c r="O1990" i="7" s="1"/>
  <c r="M1990" i="7"/>
  <c r="K1991" i="7"/>
  <c r="L1991" i="7"/>
  <c r="O1991" i="7" s="1"/>
  <c r="M1991" i="7"/>
  <c r="K1992" i="7"/>
  <c r="L1992" i="7"/>
  <c r="O1992" i="7" s="1"/>
  <c r="M1992" i="7"/>
  <c r="K1993" i="7"/>
  <c r="L1993" i="7"/>
  <c r="O1993" i="7" s="1"/>
  <c r="M1993" i="7"/>
  <c r="K1994" i="7"/>
  <c r="L1994" i="7"/>
  <c r="O1994" i="7" s="1"/>
  <c r="M1994" i="7"/>
  <c r="K1995" i="7"/>
  <c r="L1995" i="7"/>
  <c r="O1995" i="7" s="1"/>
  <c r="M1995" i="7"/>
  <c r="K1996" i="7"/>
  <c r="L1996" i="7"/>
  <c r="O1996" i="7" s="1"/>
  <c r="M1996" i="7"/>
  <c r="K1997" i="7"/>
  <c r="L1997" i="7"/>
  <c r="O1997" i="7" s="1"/>
  <c r="M1997" i="7"/>
  <c r="K1998" i="7"/>
  <c r="L1998" i="7"/>
  <c r="O1998" i="7" s="1"/>
  <c r="M1998" i="7"/>
  <c r="K1999" i="7"/>
  <c r="L1999" i="7"/>
  <c r="O1999" i="7" s="1"/>
  <c r="M1999" i="7"/>
  <c r="K2000" i="7"/>
  <c r="L2000" i="7"/>
  <c r="O2000" i="7" s="1"/>
  <c r="M2000" i="7"/>
  <c r="K2001" i="7"/>
  <c r="L2001" i="7"/>
  <c r="O2001" i="7" s="1"/>
  <c r="M2001" i="7"/>
  <c r="K2002" i="7"/>
  <c r="L2002" i="7"/>
  <c r="O2002" i="7" s="1"/>
  <c r="M2002" i="7"/>
  <c r="K2003" i="7"/>
  <c r="L2003" i="7"/>
  <c r="O2003" i="7" s="1"/>
  <c r="M2003" i="7"/>
  <c r="K2004" i="7"/>
  <c r="L2004" i="7"/>
  <c r="O2004" i="7" s="1"/>
  <c r="M2004" i="7"/>
  <c r="K2005" i="7"/>
  <c r="L2005" i="7"/>
  <c r="O2005" i="7" s="1"/>
  <c r="M2005" i="7"/>
  <c r="K2006" i="7"/>
  <c r="L2006" i="7"/>
  <c r="O2006" i="7" s="1"/>
  <c r="M2006" i="7"/>
  <c r="K2007" i="7"/>
  <c r="L2007" i="7"/>
  <c r="O2007" i="7" s="1"/>
  <c r="M2007" i="7"/>
  <c r="K2008" i="7"/>
  <c r="L2008" i="7"/>
  <c r="O2008" i="7" s="1"/>
  <c r="M2008" i="7"/>
  <c r="K2009" i="7"/>
  <c r="L2009" i="7"/>
  <c r="O2009" i="7" s="1"/>
  <c r="M2009" i="7"/>
  <c r="K2010" i="7"/>
  <c r="L2010" i="7"/>
  <c r="O2010" i="7" s="1"/>
  <c r="M2010" i="7"/>
  <c r="K2011" i="7"/>
  <c r="L2011" i="7"/>
  <c r="O2011" i="7" s="1"/>
  <c r="M2011" i="7"/>
  <c r="K2012" i="7"/>
  <c r="L2012" i="7"/>
  <c r="O2012" i="7" s="1"/>
  <c r="M2012" i="7"/>
  <c r="K2013" i="7"/>
  <c r="L2013" i="7"/>
  <c r="O2013" i="7" s="1"/>
  <c r="M2013" i="7"/>
  <c r="K2014" i="7"/>
  <c r="L2014" i="7"/>
  <c r="O2014" i="7" s="1"/>
  <c r="M2014" i="7"/>
  <c r="K2015" i="7"/>
  <c r="L2015" i="7"/>
  <c r="O2015" i="7" s="1"/>
  <c r="M2015" i="7"/>
  <c r="K2016" i="7"/>
  <c r="L2016" i="7"/>
  <c r="O2016" i="7" s="1"/>
  <c r="M2016" i="7"/>
  <c r="K2017" i="7"/>
  <c r="L2017" i="7"/>
  <c r="O2017" i="7" s="1"/>
  <c r="M2017" i="7"/>
  <c r="K2018" i="7"/>
  <c r="L2018" i="7"/>
  <c r="O2018" i="7" s="1"/>
  <c r="M2018" i="7"/>
  <c r="K2019" i="7"/>
  <c r="L2019" i="7"/>
  <c r="O2019" i="7" s="1"/>
  <c r="M2019" i="7"/>
  <c r="K2020" i="7"/>
  <c r="L2020" i="7"/>
  <c r="O2020" i="7" s="1"/>
  <c r="M2020" i="7"/>
  <c r="K2021" i="7"/>
  <c r="L2021" i="7"/>
  <c r="O2021" i="7" s="1"/>
  <c r="M2021" i="7"/>
  <c r="K2022" i="7"/>
  <c r="L2022" i="7"/>
  <c r="O2022" i="7" s="1"/>
  <c r="M2022" i="7"/>
  <c r="K2023" i="7"/>
  <c r="L2023" i="7"/>
  <c r="O2023" i="7" s="1"/>
  <c r="M2023" i="7"/>
  <c r="K2024" i="7"/>
  <c r="L2024" i="7"/>
  <c r="O2024" i="7" s="1"/>
  <c r="M2024" i="7"/>
  <c r="K2025" i="7"/>
  <c r="L2025" i="7"/>
  <c r="O2025" i="7" s="1"/>
  <c r="M2025" i="7"/>
  <c r="K2026" i="7"/>
  <c r="L2026" i="7"/>
  <c r="O2026" i="7" s="1"/>
  <c r="M2026" i="7"/>
  <c r="K2027" i="7"/>
  <c r="L2027" i="7"/>
  <c r="O2027" i="7" s="1"/>
  <c r="M2027" i="7"/>
  <c r="K2028" i="7"/>
  <c r="L2028" i="7"/>
  <c r="O2028" i="7" s="1"/>
  <c r="M2028" i="7"/>
  <c r="K2029" i="7"/>
  <c r="L2029" i="7"/>
  <c r="O2029" i="7" s="1"/>
  <c r="M2029" i="7"/>
  <c r="K2030" i="7"/>
  <c r="L2030" i="7"/>
  <c r="O2030" i="7" s="1"/>
  <c r="M2030" i="7"/>
  <c r="K2031" i="7"/>
  <c r="L2031" i="7"/>
  <c r="O2031" i="7" s="1"/>
  <c r="M2031" i="7"/>
  <c r="K2032" i="7"/>
  <c r="L2032" i="7"/>
  <c r="O2032" i="7" s="1"/>
  <c r="M2032" i="7"/>
  <c r="K2033" i="7"/>
  <c r="L2033" i="7"/>
  <c r="O2033" i="7" s="1"/>
  <c r="M2033" i="7"/>
  <c r="K2034" i="7"/>
  <c r="L2034" i="7"/>
  <c r="O2034" i="7" s="1"/>
  <c r="M2034" i="7"/>
  <c r="K2035" i="7"/>
  <c r="L2035" i="7"/>
  <c r="O2035" i="7" s="1"/>
  <c r="M2035" i="7"/>
  <c r="K2036" i="7"/>
  <c r="L2036" i="7"/>
  <c r="O2036" i="7" s="1"/>
  <c r="M2036" i="7"/>
  <c r="K2037" i="7"/>
  <c r="L2037" i="7"/>
  <c r="O2037" i="7" s="1"/>
  <c r="M2037" i="7"/>
  <c r="K2038" i="7"/>
  <c r="L2038" i="7"/>
  <c r="O2038" i="7" s="1"/>
  <c r="M2038" i="7"/>
  <c r="K2039" i="7"/>
  <c r="L2039" i="7"/>
  <c r="O2039" i="7" s="1"/>
  <c r="M2039" i="7"/>
  <c r="K2040" i="7"/>
  <c r="L2040" i="7"/>
  <c r="O2040" i="7" s="1"/>
  <c r="M2040" i="7"/>
  <c r="K2041" i="7"/>
  <c r="L2041" i="7"/>
  <c r="O2041" i="7" s="1"/>
  <c r="M2041" i="7"/>
  <c r="K2042" i="7"/>
  <c r="L2042" i="7"/>
  <c r="O2042" i="7" s="1"/>
  <c r="M2042" i="7"/>
  <c r="K2043" i="7"/>
  <c r="L2043" i="7"/>
  <c r="O2043" i="7" s="1"/>
  <c r="M2043" i="7"/>
  <c r="K2044" i="7"/>
  <c r="L2044" i="7"/>
  <c r="O2044" i="7" s="1"/>
  <c r="M2044" i="7"/>
  <c r="K2045" i="7"/>
  <c r="L2045" i="7"/>
  <c r="O2045" i="7" s="1"/>
  <c r="M2045" i="7"/>
  <c r="K2046" i="7"/>
  <c r="L2046" i="7"/>
  <c r="O2046" i="7" s="1"/>
  <c r="M2046" i="7"/>
  <c r="K2047" i="7"/>
  <c r="L2047" i="7"/>
  <c r="O2047" i="7" s="1"/>
  <c r="M2047" i="7"/>
  <c r="K2048" i="7"/>
  <c r="L2048" i="7"/>
  <c r="O2048" i="7" s="1"/>
  <c r="M2048" i="7"/>
  <c r="K2049" i="7"/>
  <c r="L2049" i="7"/>
  <c r="O2049" i="7" s="1"/>
  <c r="M2049" i="7"/>
  <c r="K2050" i="7"/>
  <c r="L2050" i="7"/>
  <c r="O2050" i="7" s="1"/>
  <c r="M2050" i="7"/>
  <c r="K2051" i="7"/>
  <c r="L2051" i="7"/>
  <c r="O2051" i="7" s="1"/>
  <c r="M2051" i="7"/>
  <c r="K2052" i="7"/>
  <c r="L2052" i="7"/>
  <c r="O2052" i="7" s="1"/>
  <c r="M2052" i="7"/>
  <c r="K2053" i="7"/>
  <c r="L2053" i="7"/>
  <c r="O2053" i="7" s="1"/>
  <c r="M2053" i="7"/>
  <c r="K2054" i="7"/>
  <c r="L2054" i="7"/>
  <c r="O2054" i="7" s="1"/>
  <c r="M2054" i="7"/>
  <c r="K2055" i="7"/>
  <c r="L2055" i="7"/>
  <c r="O2055" i="7" s="1"/>
  <c r="M2055" i="7"/>
  <c r="K2056" i="7"/>
  <c r="L2056" i="7"/>
  <c r="O2056" i="7" s="1"/>
  <c r="M2056" i="7"/>
  <c r="K2057" i="7"/>
  <c r="L2057" i="7"/>
  <c r="O2057" i="7" s="1"/>
  <c r="M2057" i="7"/>
  <c r="K2058" i="7"/>
  <c r="L2058" i="7"/>
  <c r="O2058" i="7" s="1"/>
  <c r="M2058" i="7"/>
  <c r="K2059" i="7"/>
  <c r="L2059" i="7"/>
  <c r="O2059" i="7" s="1"/>
  <c r="M2059" i="7"/>
  <c r="K2060" i="7"/>
  <c r="L2060" i="7"/>
  <c r="O2060" i="7" s="1"/>
  <c r="M2060" i="7"/>
  <c r="K2061" i="7"/>
  <c r="L2061" i="7"/>
  <c r="O2061" i="7" s="1"/>
  <c r="M2061" i="7"/>
  <c r="K2062" i="7"/>
  <c r="L2062" i="7"/>
  <c r="O2062" i="7" s="1"/>
  <c r="M2062" i="7"/>
  <c r="K2063" i="7"/>
  <c r="L2063" i="7"/>
  <c r="O2063" i="7" s="1"/>
  <c r="M2063" i="7"/>
  <c r="K2064" i="7"/>
  <c r="L2064" i="7"/>
  <c r="O2064" i="7" s="1"/>
  <c r="M2064" i="7"/>
  <c r="K2065" i="7"/>
  <c r="L2065" i="7"/>
  <c r="O2065" i="7" s="1"/>
  <c r="M2065" i="7"/>
  <c r="K2066" i="7"/>
  <c r="L2066" i="7"/>
  <c r="O2066" i="7" s="1"/>
  <c r="M2066" i="7"/>
  <c r="K2067" i="7"/>
  <c r="L2067" i="7"/>
  <c r="O2067" i="7" s="1"/>
  <c r="M2067" i="7"/>
  <c r="K2068" i="7"/>
  <c r="L2068" i="7"/>
  <c r="O2068" i="7" s="1"/>
  <c r="M2068" i="7"/>
  <c r="K2069" i="7"/>
  <c r="L2069" i="7"/>
  <c r="O2069" i="7" s="1"/>
  <c r="M2069" i="7"/>
  <c r="K2070" i="7"/>
  <c r="L2070" i="7"/>
  <c r="O2070" i="7" s="1"/>
  <c r="M2070" i="7"/>
  <c r="K2071" i="7"/>
  <c r="L2071" i="7"/>
  <c r="O2071" i="7" s="1"/>
  <c r="M2071" i="7"/>
  <c r="K2072" i="7"/>
  <c r="L2072" i="7"/>
  <c r="O2072" i="7" s="1"/>
  <c r="M2072" i="7"/>
  <c r="K2073" i="7"/>
  <c r="L2073" i="7"/>
  <c r="O2073" i="7" s="1"/>
  <c r="M2073" i="7"/>
  <c r="K2074" i="7"/>
  <c r="L2074" i="7"/>
  <c r="O2074" i="7" s="1"/>
  <c r="M2074" i="7"/>
  <c r="K2075" i="7"/>
  <c r="L2075" i="7"/>
  <c r="O2075" i="7" s="1"/>
  <c r="M2075" i="7"/>
  <c r="K2076" i="7"/>
  <c r="L2076" i="7"/>
  <c r="O2076" i="7" s="1"/>
  <c r="M2076" i="7"/>
  <c r="K2077" i="7"/>
  <c r="L2077" i="7"/>
  <c r="O2077" i="7" s="1"/>
  <c r="M2077" i="7"/>
  <c r="K2078" i="7"/>
  <c r="L2078" i="7"/>
  <c r="O2078" i="7" s="1"/>
  <c r="M2078" i="7"/>
  <c r="K2079" i="7"/>
  <c r="L2079" i="7"/>
  <c r="O2079" i="7" s="1"/>
  <c r="M2079" i="7"/>
  <c r="K2080" i="7"/>
  <c r="L2080" i="7"/>
  <c r="O2080" i="7" s="1"/>
  <c r="M2080" i="7"/>
  <c r="K2081" i="7"/>
  <c r="L2081" i="7"/>
  <c r="O2081" i="7" s="1"/>
  <c r="M2081" i="7"/>
  <c r="K2082" i="7"/>
  <c r="L2082" i="7"/>
  <c r="O2082" i="7" s="1"/>
  <c r="M2082" i="7"/>
  <c r="K2083" i="7"/>
  <c r="L2083" i="7"/>
  <c r="O2083" i="7" s="1"/>
  <c r="M2083" i="7"/>
  <c r="K2084" i="7"/>
  <c r="L2084" i="7"/>
  <c r="O2084" i="7" s="1"/>
  <c r="M2084" i="7"/>
  <c r="K2085" i="7"/>
  <c r="L2085" i="7"/>
  <c r="O2085" i="7" s="1"/>
  <c r="M2085" i="7"/>
  <c r="K2086" i="7"/>
  <c r="L2086" i="7"/>
  <c r="O2086" i="7" s="1"/>
  <c r="M2086" i="7"/>
  <c r="K2087" i="7"/>
  <c r="L2087" i="7"/>
  <c r="O2087" i="7" s="1"/>
  <c r="M2087" i="7"/>
  <c r="K2088" i="7"/>
  <c r="L2088" i="7"/>
  <c r="O2088" i="7" s="1"/>
  <c r="M2088" i="7"/>
  <c r="K2089" i="7"/>
  <c r="L2089" i="7"/>
  <c r="O2089" i="7" s="1"/>
  <c r="M2089" i="7"/>
  <c r="K2090" i="7"/>
  <c r="L2090" i="7"/>
  <c r="O2090" i="7" s="1"/>
  <c r="M2090" i="7"/>
  <c r="K2091" i="7"/>
  <c r="L2091" i="7"/>
  <c r="O2091" i="7" s="1"/>
  <c r="M2091" i="7"/>
  <c r="K2092" i="7"/>
  <c r="L2092" i="7"/>
  <c r="O2092" i="7" s="1"/>
  <c r="M2092" i="7"/>
  <c r="K2093" i="7"/>
  <c r="L2093" i="7"/>
  <c r="O2093" i="7" s="1"/>
  <c r="M2093" i="7"/>
  <c r="K2094" i="7"/>
  <c r="L2094" i="7"/>
  <c r="O2094" i="7" s="1"/>
  <c r="M2094" i="7"/>
  <c r="K2095" i="7"/>
  <c r="L2095" i="7"/>
  <c r="O2095" i="7" s="1"/>
  <c r="M2095" i="7"/>
  <c r="K2096" i="7"/>
  <c r="L2096" i="7"/>
  <c r="O2096" i="7" s="1"/>
  <c r="M2096" i="7"/>
  <c r="K2097" i="7"/>
  <c r="L2097" i="7"/>
  <c r="O2097" i="7" s="1"/>
  <c r="M2097" i="7"/>
  <c r="K2098" i="7"/>
  <c r="L2098" i="7"/>
  <c r="O2098" i="7" s="1"/>
  <c r="M2098" i="7"/>
  <c r="K2099" i="7"/>
  <c r="L2099" i="7"/>
  <c r="O2099" i="7" s="1"/>
  <c r="M2099" i="7"/>
  <c r="K2100" i="7"/>
  <c r="L2100" i="7"/>
  <c r="O2100" i="7" s="1"/>
  <c r="M2100" i="7"/>
  <c r="K2101" i="7"/>
  <c r="L2101" i="7"/>
  <c r="O2101" i="7" s="1"/>
  <c r="M2101" i="7"/>
  <c r="K2102" i="7"/>
  <c r="L2102" i="7"/>
  <c r="O2102" i="7" s="1"/>
  <c r="M2102" i="7"/>
  <c r="K2103" i="7"/>
  <c r="L2103" i="7"/>
  <c r="O2103" i="7" s="1"/>
  <c r="M2103" i="7"/>
  <c r="K2104" i="7"/>
  <c r="L2104" i="7"/>
  <c r="O2104" i="7" s="1"/>
  <c r="M2104" i="7"/>
  <c r="K2105" i="7"/>
  <c r="L2105" i="7"/>
  <c r="O2105" i="7" s="1"/>
  <c r="M2105" i="7"/>
  <c r="K2106" i="7"/>
  <c r="L2106" i="7"/>
  <c r="O2106" i="7" s="1"/>
  <c r="M2106" i="7"/>
  <c r="K2107" i="7"/>
  <c r="L2107" i="7"/>
  <c r="O2107" i="7" s="1"/>
  <c r="M2107" i="7"/>
  <c r="K2108" i="7"/>
  <c r="L2108" i="7"/>
  <c r="O2108" i="7" s="1"/>
  <c r="M2108" i="7"/>
  <c r="K2109" i="7"/>
  <c r="L2109" i="7"/>
  <c r="O2109" i="7" s="1"/>
  <c r="M2109" i="7"/>
  <c r="K2110" i="7"/>
  <c r="L2110" i="7"/>
  <c r="O2110" i="7" s="1"/>
  <c r="M2110" i="7"/>
  <c r="K2111" i="7"/>
  <c r="L2111" i="7"/>
  <c r="O2111" i="7" s="1"/>
  <c r="M2111" i="7"/>
  <c r="K2112" i="7"/>
  <c r="L2112" i="7"/>
  <c r="O2112" i="7" s="1"/>
  <c r="M2112" i="7"/>
  <c r="K2113" i="7"/>
  <c r="L2113" i="7"/>
  <c r="O2113" i="7" s="1"/>
  <c r="M2113" i="7"/>
  <c r="K2114" i="7"/>
  <c r="L2114" i="7"/>
  <c r="O2114" i="7" s="1"/>
  <c r="M2114" i="7"/>
  <c r="K2115" i="7"/>
  <c r="L2115" i="7"/>
  <c r="O2115" i="7" s="1"/>
  <c r="M2115" i="7"/>
  <c r="K2116" i="7"/>
  <c r="L2116" i="7"/>
  <c r="O2116" i="7" s="1"/>
  <c r="M2116" i="7"/>
  <c r="K2117" i="7"/>
  <c r="L2117" i="7"/>
  <c r="O2117" i="7" s="1"/>
  <c r="M2117" i="7"/>
  <c r="K2118" i="7"/>
  <c r="L2118" i="7"/>
  <c r="O2118" i="7" s="1"/>
  <c r="M2118" i="7"/>
  <c r="K2119" i="7"/>
  <c r="L2119" i="7"/>
  <c r="O2119" i="7" s="1"/>
  <c r="M2119" i="7"/>
  <c r="K2120" i="7"/>
  <c r="L2120" i="7"/>
  <c r="O2120" i="7" s="1"/>
  <c r="M2120" i="7"/>
  <c r="K2121" i="7"/>
  <c r="L2121" i="7"/>
  <c r="O2121" i="7" s="1"/>
  <c r="M2121" i="7"/>
  <c r="K2122" i="7"/>
  <c r="L2122" i="7"/>
  <c r="O2122" i="7" s="1"/>
  <c r="M2122" i="7"/>
  <c r="K2123" i="7"/>
  <c r="L2123" i="7"/>
  <c r="O2123" i="7" s="1"/>
  <c r="M2123" i="7"/>
  <c r="K2124" i="7"/>
  <c r="L2124" i="7"/>
  <c r="O2124" i="7" s="1"/>
  <c r="M2124" i="7"/>
  <c r="K2125" i="7"/>
  <c r="L2125" i="7"/>
  <c r="O2125" i="7" s="1"/>
  <c r="M2125" i="7"/>
  <c r="K2126" i="7"/>
  <c r="L2126" i="7"/>
  <c r="O2126" i="7" s="1"/>
  <c r="M2126" i="7"/>
  <c r="K2127" i="7"/>
  <c r="L2127" i="7"/>
  <c r="O2127" i="7" s="1"/>
  <c r="M2127" i="7"/>
  <c r="K2128" i="7"/>
  <c r="L2128" i="7"/>
  <c r="O2128" i="7" s="1"/>
  <c r="M2128" i="7"/>
  <c r="K2129" i="7"/>
  <c r="L2129" i="7"/>
  <c r="O2129" i="7" s="1"/>
  <c r="M2129" i="7"/>
  <c r="K2130" i="7"/>
  <c r="L2130" i="7"/>
  <c r="O2130" i="7" s="1"/>
  <c r="M2130" i="7"/>
  <c r="K2131" i="7"/>
  <c r="L2131" i="7"/>
  <c r="O2131" i="7" s="1"/>
  <c r="M2131" i="7"/>
  <c r="K2132" i="7"/>
  <c r="L2132" i="7"/>
  <c r="O2132" i="7" s="1"/>
  <c r="M2132" i="7"/>
  <c r="K2133" i="7"/>
  <c r="L2133" i="7"/>
  <c r="O2133" i="7" s="1"/>
  <c r="M2133" i="7"/>
  <c r="K2134" i="7"/>
  <c r="L2134" i="7"/>
  <c r="O2134" i="7" s="1"/>
  <c r="M2134" i="7"/>
  <c r="K2135" i="7"/>
  <c r="L2135" i="7"/>
  <c r="O2135" i="7" s="1"/>
  <c r="M2135" i="7"/>
  <c r="K2136" i="7"/>
  <c r="L2136" i="7"/>
  <c r="O2136" i="7" s="1"/>
  <c r="M2136" i="7"/>
  <c r="K2137" i="7"/>
  <c r="L2137" i="7"/>
  <c r="O2137" i="7" s="1"/>
  <c r="M2137" i="7"/>
  <c r="K2138" i="7"/>
  <c r="L2138" i="7"/>
  <c r="O2138" i="7" s="1"/>
  <c r="M2138" i="7"/>
  <c r="K2139" i="7"/>
  <c r="L2139" i="7"/>
  <c r="O2139" i="7" s="1"/>
  <c r="M2139" i="7"/>
  <c r="K2140" i="7"/>
  <c r="L2140" i="7"/>
  <c r="O2140" i="7" s="1"/>
  <c r="M2140" i="7"/>
  <c r="K2141" i="7"/>
  <c r="L2141" i="7"/>
  <c r="O2141" i="7" s="1"/>
  <c r="M2141" i="7"/>
  <c r="K2142" i="7"/>
  <c r="L2142" i="7"/>
  <c r="O2142" i="7" s="1"/>
  <c r="M2142" i="7"/>
  <c r="K2143" i="7"/>
  <c r="L2143" i="7"/>
  <c r="O2143" i="7" s="1"/>
  <c r="M2143" i="7"/>
  <c r="K2144" i="7"/>
  <c r="L2144" i="7"/>
  <c r="O2144" i="7" s="1"/>
  <c r="M2144" i="7"/>
  <c r="K2145" i="7"/>
  <c r="L2145" i="7"/>
  <c r="O2145" i="7" s="1"/>
  <c r="M2145" i="7"/>
  <c r="K2146" i="7"/>
  <c r="L2146" i="7"/>
  <c r="O2146" i="7" s="1"/>
  <c r="M2146" i="7"/>
  <c r="K2147" i="7"/>
  <c r="L2147" i="7"/>
  <c r="O2147" i="7" s="1"/>
  <c r="M2147" i="7"/>
  <c r="K2148" i="7"/>
  <c r="L2148" i="7"/>
  <c r="O2148" i="7" s="1"/>
  <c r="M2148" i="7"/>
  <c r="K2149" i="7"/>
  <c r="L2149" i="7"/>
  <c r="O2149" i="7" s="1"/>
  <c r="M2149" i="7"/>
  <c r="K2150" i="7"/>
  <c r="L2150" i="7"/>
  <c r="O2150" i="7" s="1"/>
  <c r="M2150" i="7"/>
  <c r="K2151" i="7"/>
  <c r="L2151" i="7"/>
  <c r="O2151" i="7" s="1"/>
  <c r="M2151" i="7"/>
  <c r="K2152" i="7"/>
  <c r="L2152" i="7"/>
  <c r="O2152" i="7" s="1"/>
  <c r="M2152" i="7"/>
  <c r="K2153" i="7"/>
  <c r="L2153" i="7"/>
  <c r="O2153" i="7" s="1"/>
  <c r="M2153" i="7"/>
  <c r="K2154" i="7"/>
  <c r="L2154" i="7"/>
  <c r="O2154" i="7" s="1"/>
  <c r="M2154" i="7"/>
  <c r="K2155" i="7"/>
  <c r="L2155" i="7"/>
  <c r="O2155" i="7" s="1"/>
  <c r="M2155" i="7"/>
  <c r="K2156" i="7"/>
  <c r="L2156" i="7"/>
  <c r="O2156" i="7" s="1"/>
  <c r="M2156" i="7"/>
  <c r="K2157" i="7"/>
  <c r="L2157" i="7"/>
  <c r="O2157" i="7" s="1"/>
  <c r="M2157" i="7"/>
  <c r="K2158" i="7"/>
  <c r="L2158" i="7"/>
  <c r="O2158" i="7" s="1"/>
  <c r="M2158" i="7"/>
  <c r="K2159" i="7"/>
  <c r="L2159" i="7"/>
  <c r="O2159" i="7" s="1"/>
  <c r="M2159" i="7"/>
  <c r="K2160" i="7"/>
  <c r="L2160" i="7"/>
  <c r="O2160" i="7" s="1"/>
  <c r="M2160" i="7"/>
  <c r="K2161" i="7"/>
  <c r="L2161" i="7"/>
  <c r="O2161" i="7" s="1"/>
  <c r="M2161" i="7"/>
  <c r="K2162" i="7"/>
  <c r="L2162" i="7"/>
  <c r="O2162" i="7" s="1"/>
  <c r="M2162" i="7"/>
  <c r="K2163" i="7"/>
  <c r="L2163" i="7"/>
  <c r="O2163" i="7" s="1"/>
  <c r="M2163" i="7"/>
  <c r="K2164" i="7"/>
  <c r="L2164" i="7"/>
  <c r="O2164" i="7" s="1"/>
  <c r="M2164" i="7"/>
  <c r="K2165" i="7"/>
  <c r="L2165" i="7"/>
  <c r="O2165" i="7" s="1"/>
  <c r="M2165" i="7"/>
  <c r="K2166" i="7"/>
  <c r="L2166" i="7"/>
  <c r="O2166" i="7" s="1"/>
  <c r="M2166" i="7"/>
  <c r="K2167" i="7"/>
  <c r="L2167" i="7"/>
  <c r="O2167" i="7" s="1"/>
  <c r="M2167" i="7"/>
  <c r="K2168" i="7"/>
  <c r="L2168" i="7"/>
  <c r="O2168" i="7" s="1"/>
  <c r="M2168" i="7"/>
  <c r="K2169" i="7"/>
  <c r="L2169" i="7"/>
  <c r="O2169" i="7" s="1"/>
  <c r="M2169" i="7"/>
  <c r="K2170" i="7"/>
  <c r="L2170" i="7"/>
  <c r="O2170" i="7" s="1"/>
  <c r="M2170" i="7"/>
  <c r="K2171" i="7"/>
  <c r="L2171" i="7"/>
  <c r="O2171" i="7" s="1"/>
  <c r="M2171" i="7"/>
  <c r="K2172" i="7"/>
  <c r="L2172" i="7"/>
  <c r="O2172" i="7" s="1"/>
  <c r="M2172" i="7"/>
  <c r="K2173" i="7"/>
  <c r="L2173" i="7"/>
  <c r="O2173" i="7" s="1"/>
  <c r="M2173" i="7"/>
  <c r="K2174" i="7"/>
  <c r="L2174" i="7"/>
  <c r="O2174" i="7" s="1"/>
  <c r="M2174" i="7"/>
  <c r="K2175" i="7"/>
  <c r="L2175" i="7"/>
  <c r="O2175" i="7" s="1"/>
  <c r="M2175" i="7"/>
  <c r="K2176" i="7"/>
  <c r="L2176" i="7"/>
  <c r="O2176" i="7" s="1"/>
  <c r="M2176" i="7"/>
  <c r="K2177" i="7"/>
  <c r="L2177" i="7"/>
  <c r="O2177" i="7" s="1"/>
  <c r="M2177" i="7"/>
  <c r="K2178" i="7"/>
  <c r="L2178" i="7"/>
  <c r="O2178" i="7" s="1"/>
  <c r="M2178" i="7"/>
  <c r="K2179" i="7"/>
  <c r="L2179" i="7"/>
  <c r="O2179" i="7" s="1"/>
  <c r="M2179" i="7"/>
  <c r="K2180" i="7"/>
  <c r="L2180" i="7"/>
  <c r="O2180" i="7" s="1"/>
  <c r="M2180" i="7"/>
  <c r="K2181" i="7"/>
  <c r="L2181" i="7"/>
  <c r="O2181" i="7" s="1"/>
  <c r="M2181" i="7"/>
  <c r="K2182" i="7"/>
  <c r="L2182" i="7"/>
  <c r="O2182" i="7" s="1"/>
  <c r="M2182" i="7"/>
  <c r="K2183" i="7"/>
  <c r="L2183" i="7"/>
  <c r="O2183" i="7" s="1"/>
  <c r="M2183" i="7"/>
  <c r="K2184" i="7"/>
  <c r="L2184" i="7"/>
  <c r="O2184" i="7" s="1"/>
  <c r="M2184" i="7"/>
  <c r="K2185" i="7"/>
  <c r="L2185" i="7"/>
  <c r="O2185" i="7" s="1"/>
  <c r="M2185" i="7"/>
  <c r="K2186" i="7"/>
  <c r="L2186" i="7"/>
  <c r="O2186" i="7" s="1"/>
  <c r="M2186" i="7"/>
  <c r="K2187" i="7"/>
  <c r="L2187" i="7"/>
  <c r="O2187" i="7" s="1"/>
  <c r="M2187" i="7"/>
  <c r="K2188" i="7"/>
  <c r="L2188" i="7"/>
  <c r="O2188" i="7" s="1"/>
  <c r="M2188" i="7"/>
  <c r="K2189" i="7"/>
  <c r="L2189" i="7"/>
  <c r="O2189" i="7" s="1"/>
  <c r="M2189" i="7"/>
  <c r="K2190" i="7"/>
  <c r="L2190" i="7"/>
  <c r="O2190" i="7" s="1"/>
  <c r="M2190" i="7"/>
  <c r="K2191" i="7"/>
  <c r="L2191" i="7"/>
  <c r="O2191" i="7" s="1"/>
  <c r="M2191" i="7"/>
  <c r="K2192" i="7"/>
  <c r="L2192" i="7"/>
  <c r="O2192" i="7" s="1"/>
  <c r="M2192" i="7"/>
  <c r="K2193" i="7"/>
  <c r="L2193" i="7"/>
  <c r="O2193" i="7" s="1"/>
  <c r="M2193" i="7"/>
  <c r="K2194" i="7"/>
  <c r="L2194" i="7"/>
  <c r="O2194" i="7" s="1"/>
  <c r="M2194" i="7"/>
  <c r="K2195" i="7"/>
  <c r="L2195" i="7"/>
  <c r="O2195" i="7" s="1"/>
  <c r="M2195" i="7"/>
  <c r="K2196" i="7"/>
  <c r="L2196" i="7"/>
  <c r="O2196" i="7" s="1"/>
  <c r="M2196" i="7"/>
  <c r="K2197" i="7"/>
  <c r="L2197" i="7"/>
  <c r="O2197" i="7" s="1"/>
  <c r="M2197" i="7"/>
  <c r="K2198" i="7"/>
  <c r="L2198" i="7"/>
  <c r="O2198" i="7" s="1"/>
  <c r="M2198" i="7"/>
  <c r="K2199" i="7"/>
  <c r="L2199" i="7"/>
  <c r="O2199" i="7" s="1"/>
  <c r="M2199" i="7"/>
  <c r="K2200" i="7"/>
  <c r="L2200" i="7"/>
  <c r="O2200" i="7" s="1"/>
  <c r="M2200" i="7"/>
  <c r="K2201" i="7"/>
  <c r="L2201" i="7"/>
  <c r="O2201" i="7" s="1"/>
  <c r="M2201" i="7"/>
  <c r="K2202" i="7"/>
  <c r="L2202" i="7"/>
  <c r="O2202" i="7" s="1"/>
  <c r="M2202" i="7"/>
  <c r="K2203" i="7"/>
  <c r="L2203" i="7"/>
  <c r="O2203" i="7" s="1"/>
  <c r="M2203" i="7"/>
  <c r="K2204" i="7"/>
  <c r="L2204" i="7"/>
  <c r="O2204" i="7" s="1"/>
  <c r="M2204" i="7"/>
  <c r="K2205" i="7"/>
  <c r="L2205" i="7"/>
  <c r="O2205" i="7" s="1"/>
  <c r="M2205" i="7"/>
  <c r="K2206" i="7"/>
  <c r="L2206" i="7"/>
  <c r="O2206" i="7" s="1"/>
  <c r="M2206" i="7"/>
  <c r="K2207" i="7"/>
  <c r="L2207" i="7"/>
  <c r="O2207" i="7" s="1"/>
  <c r="M2207" i="7"/>
  <c r="K2208" i="7"/>
  <c r="L2208" i="7"/>
  <c r="O2208" i="7" s="1"/>
  <c r="M2208" i="7"/>
  <c r="K2209" i="7"/>
  <c r="L2209" i="7"/>
  <c r="O2209" i="7" s="1"/>
  <c r="M2209" i="7"/>
  <c r="K2210" i="7"/>
  <c r="L2210" i="7"/>
  <c r="O2210" i="7" s="1"/>
  <c r="M2210" i="7"/>
  <c r="K2211" i="7"/>
  <c r="L2211" i="7"/>
  <c r="O2211" i="7" s="1"/>
  <c r="M2211" i="7"/>
  <c r="K2212" i="7"/>
  <c r="L2212" i="7"/>
  <c r="O2212" i="7" s="1"/>
  <c r="M2212" i="7"/>
  <c r="K2213" i="7"/>
  <c r="L2213" i="7"/>
  <c r="O2213" i="7" s="1"/>
  <c r="M2213" i="7"/>
  <c r="K2214" i="7"/>
  <c r="L2214" i="7"/>
  <c r="O2214" i="7" s="1"/>
  <c r="M2214" i="7"/>
  <c r="K2215" i="7"/>
  <c r="L2215" i="7"/>
  <c r="O2215" i="7" s="1"/>
  <c r="M2215" i="7"/>
  <c r="K2216" i="7"/>
  <c r="L2216" i="7"/>
  <c r="O2216" i="7" s="1"/>
  <c r="M2216" i="7"/>
  <c r="K2217" i="7"/>
  <c r="L2217" i="7"/>
  <c r="O2217" i="7" s="1"/>
  <c r="M2217" i="7"/>
  <c r="K2218" i="7"/>
  <c r="L2218" i="7"/>
  <c r="O2218" i="7" s="1"/>
  <c r="M2218" i="7"/>
  <c r="K2219" i="7"/>
  <c r="L2219" i="7"/>
  <c r="O2219" i="7" s="1"/>
  <c r="M2219" i="7"/>
  <c r="K2220" i="7"/>
  <c r="L2220" i="7"/>
  <c r="O2220" i="7" s="1"/>
  <c r="M2220" i="7"/>
  <c r="K2221" i="7"/>
  <c r="L2221" i="7"/>
  <c r="O2221" i="7" s="1"/>
  <c r="M2221" i="7"/>
  <c r="K2222" i="7"/>
  <c r="L2222" i="7"/>
  <c r="O2222" i="7" s="1"/>
  <c r="M2222" i="7"/>
  <c r="K2223" i="7"/>
  <c r="L2223" i="7"/>
  <c r="O2223" i="7" s="1"/>
  <c r="M2223" i="7"/>
  <c r="K2224" i="7"/>
  <c r="L2224" i="7"/>
  <c r="O2224" i="7" s="1"/>
  <c r="M2224" i="7"/>
  <c r="K2225" i="7"/>
  <c r="L2225" i="7"/>
  <c r="O2225" i="7" s="1"/>
  <c r="M2225" i="7"/>
  <c r="K2226" i="7"/>
  <c r="L2226" i="7"/>
  <c r="O2226" i="7" s="1"/>
  <c r="M2226" i="7"/>
  <c r="K2227" i="7"/>
  <c r="L2227" i="7"/>
  <c r="O2227" i="7" s="1"/>
  <c r="M2227" i="7"/>
  <c r="K2228" i="7"/>
  <c r="L2228" i="7"/>
  <c r="O2228" i="7" s="1"/>
  <c r="M2228" i="7"/>
  <c r="K2229" i="7"/>
  <c r="L2229" i="7"/>
  <c r="O2229" i="7" s="1"/>
  <c r="M2229" i="7"/>
  <c r="K2230" i="7"/>
  <c r="L2230" i="7"/>
  <c r="O2230" i="7" s="1"/>
  <c r="M2230" i="7"/>
  <c r="K2231" i="7"/>
  <c r="L2231" i="7"/>
  <c r="O2231" i="7" s="1"/>
  <c r="M2231" i="7"/>
  <c r="K2232" i="7"/>
  <c r="L2232" i="7"/>
  <c r="O2232" i="7" s="1"/>
  <c r="M2232" i="7"/>
  <c r="K2233" i="7"/>
  <c r="L2233" i="7"/>
  <c r="O2233" i="7" s="1"/>
  <c r="M2233" i="7"/>
  <c r="K2234" i="7"/>
  <c r="L2234" i="7"/>
  <c r="O2234" i="7" s="1"/>
  <c r="M2234" i="7"/>
  <c r="K2235" i="7"/>
  <c r="L2235" i="7"/>
  <c r="O2235" i="7" s="1"/>
  <c r="M2235" i="7"/>
  <c r="K2236" i="7"/>
  <c r="L2236" i="7"/>
  <c r="O2236" i="7" s="1"/>
  <c r="M2236" i="7"/>
  <c r="K2237" i="7"/>
  <c r="L2237" i="7"/>
  <c r="O2237" i="7" s="1"/>
  <c r="M2237" i="7"/>
  <c r="K2238" i="7"/>
  <c r="L2238" i="7"/>
  <c r="O2238" i="7" s="1"/>
  <c r="M2238" i="7"/>
  <c r="K2239" i="7"/>
  <c r="L2239" i="7"/>
  <c r="O2239" i="7" s="1"/>
  <c r="M2239" i="7"/>
  <c r="K2240" i="7"/>
  <c r="L2240" i="7"/>
  <c r="O2240" i="7" s="1"/>
  <c r="M2240" i="7"/>
  <c r="K2241" i="7"/>
  <c r="L2241" i="7"/>
  <c r="O2241" i="7" s="1"/>
  <c r="M2241" i="7"/>
  <c r="K2242" i="7"/>
  <c r="L2242" i="7"/>
  <c r="O2242" i="7" s="1"/>
  <c r="M2242" i="7"/>
  <c r="K2243" i="7"/>
  <c r="L2243" i="7"/>
  <c r="O2243" i="7" s="1"/>
  <c r="M2243" i="7"/>
  <c r="K2244" i="7"/>
  <c r="L2244" i="7"/>
  <c r="O2244" i="7" s="1"/>
  <c r="M2244" i="7"/>
  <c r="K2245" i="7"/>
  <c r="L2245" i="7"/>
  <c r="O2245" i="7" s="1"/>
  <c r="M2245" i="7"/>
  <c r="K2246" i="7"/>
  <c r="L2246" i="7"/>
  <c r="O2246" i="7" s="1"/>
  <c r="M2246" i="7"/>
  <c r="K2247" i="7"/>
  <c r="L2247" i="7"/>
  <c r="O2247" i="7" s="1"/>
  <c r="M2247" i="7"/>
  <c r="K2248" i="7"/>
  <c r="L2248" i="7"/>
  <c r="O2248" i="7" s="1"/>
  <c r="M2248" i="7"/>
  <c r="K2249" i="7"/>
  <c r="L2249" i="7"/>
  <c r="O2249" i="7" s="1"/>
  <c r="M2249" i="7"/>
  <c r="K2250" i="7"/>
  <c r="L2250" i="7"/>
  <c r="O2250" i="7" s="1"/>
  <c r="M2250" i="7"/>
  <c r="K2251" i="7"/>
  <c r="L2251" i="7"/>
  <c r="O2251" i="7" s="1"/>
  <c r="M2251" i="7"/>
  <c r="K2252" i="7"/>
  <c r="L2252" i="7"/>
  <c r="O2252" i="7" s="1"/>
  <c r="M2252" i="7"/>
  <c r="K2253" i="7"/>
  <c r="L2253" i="7"/>
  <c r="O2253" i="7" s="1"/>
  <c r="M2253" i="7"/>
  <c r="K2254" i="7"/>
  <c r="L2254" i="7"/>
  <c r="O2254" i="7" s="1"/>
  <c r="M2254" i="7"/>
  <c r="K2255" i="7"/>
  <c r="L2255" i="7"/>
  <c r="O2255" i="7" s="1"/>
  <c r="M2255" i="7"/>
  <c r="K2256" i="7"/>
  <c r="L2256" i="7"/>
  <c r="O2256" i="7" s="1"/>
  <c r="M2256" i="7"/>
  <c r="K2257" i="7"/>
  <c r="L2257" i="7"/>
  <c r="O2257" i="7" s="1"/>
  <c r="M2257" i="7"/>
  <c r="K2258" i="7"/>
  <c r="L2258" i="7"/>
  <c r="O2258" i="7" s="1"/>
  <c r="M2258" i="7"/>
  <c r="K2259" i="7"/>
  <c r="L2259" i="7"/>
  <c r="O2259" i="7" s="1"/>
  <c r="M2259" i="7"/>
  <c r="K2260" i="7"/>
  <c r="L2260" i="7"/>
  <c r="O2260" i="7" s="1"/>
  <c r="M2260" i="7"/>
  <c r="K2261" i="7"/>
  <c r="L2261" i="7"/>
  <c r="O2261" i="7" s="1"/>
  <c r="M2261" i="7"/>
  <c r="K2262" i="7"/>
  <c r="L2262" i="7"/>
  <c r="O2262" i="7" s="1"/>
  <c r="M2262" i="7"/>
  <c r="K2263" i="7"/>
  <c r="L2263" i="7"/>
  <c r="O2263" i="7" s="1"/>
  <c r="M2263" i="7"/>
  <c r="K2264" i="7"/>
  <c r="L2264" i="7"/>
  <c r="O2264" i="7" s="1"/>
  <c r="M2264" i="7"/>
  <c r="K2265" i="7"/>
  <c r="L2265" i="7"/>
  <c r="O2265" i="7" s="1"/>
  <c r="M2265" i="7"/>
  <c r="K2266" i="7"/>
  <c r="L2266" i="7"/>
  <c r="O2266" i="7" s="1"/>
  <c r="M2266" i="7"/>
  <c r="K2267" i="7"/>
  <c r="L2267" i="7"/>
  <c r="O2267" i="7" s="1"/>
  <c r="M2267" i="7"/>
  <c r="K2268" i="7"/>
  <c r="L2268" i="7"/>
  <c r="O2268" i="7" s="1"/>
  <c r="M2268" i="7"/>
  <c r="K2269" i="7"/>
  <c r="L2269" i="7"/>
  <c r="O2269" i="7" s="1"/>
  <c r="M2269" i="7"/>
  <c r="K2270" i="7"/>
  <c r="L2270" i="7"/>
  <c r="O2270" i="7" s="1"/>
  <c r="M2270" i="7"/>
  <c r="K2271" i="7"/>
  <c r="L2271" i="7"/>
  <c r="O2271" i="7" s="1"/>
  <c r="M2271" i="7"/>
  <c r="K2272" i="7"/>
  <c r="L2272" i="7"/>
  <c r="O2272" i="7" s="1"/>
  <c r="M2272" i="7"/>
  <c r="K2273" i="7"/>
  <c r="L2273" i="7"/>
  <c r="O2273" i="7" s="1"/>
  <c r="M2273" i="7"/>
  <c r="K2274" i="7"/>
  <c r="L2274" i="7"/>
  <c r="O2274" i="7" s="1"/>
  <c r="M2274" i="7"/>
  <c r="K2275" i="7"/>
  <c r="L2275" i="7"/>
  <c r="O2275" i="7" s="1"/>
  <c r="M2275" i="7"/>
  <c r="K2276" i="7"/>
  <c r="L2276" i="7"/>
  <c r="O2276" i="7" s="1"/>
  <c r="M2276" i="7"/>
  <c r="K2277" i="7"/>
  <c r="L2277" i="7"/>
  <c r="O2277" i="7" s="1"/>
  <c r="M2277" i="7"/>
  <c r="K2278" i="7"/>
  <c r="L2278" i="7"/>
  <c r="O2278" i="7" s="1"/>
  <c r="M2278" i="7"/>
  <c r="K2279" i="7"/>
  <c r="L2279" i="7"/>
  <c r="O2279" i="7" s="1"/>
  <c r="M2279" i="7"/>
  <c r="K2280" i="7"/>
  <c r="L2280" i="7"/>
  <c r="O2280" i="7" s="1"/>
  <c r="M2280" i="7"/>
  <c r="K2281" i="7"/>
  <c r="L2281" i="7"/>
  <c r="O2281" i="7" s="1"/>
  <c r="M2281" i="7"/>
  <c r="K2282" i="7"/>
  <c r="L2282" i="7"/>
  <c r="O2282" i="7" s="1"/>
  <c r="M2282" i="7"/>
  <c r="K2283" i="7"/>
  <c r="L2283" i="7"/>
  <c r="O2283" i="7" s="1"/>
  <c r="M2283" i="7"/>
  <c r="K2284" i="7"/>
  <c r="L2284" i="7"/>
  <c r="O2284" i="7" s="1"/>
  <c r="M2284" i="7"/>
  <c r="K2285" i="7"/>
  <c r="L2285" i="7"/>
  <c r="O2285" i="7" s="1"/>
  <c r="M2285" i="7"/>
  <c r="K2286" i="7"/>
  <c r="L2286" i="7"/>
  <c r="O2286" i="7" s="1"/>
  <c r="M2286" i="7"/>
  <c r="K2287" i="7"/>
  <c r="L2287" i="7"/>
  <c r="O2287" i="7" s="1"/>
  <c r="M2287" i="7"/>
  <c r="K2288" i="7"/>
  <c r="L2288" i="7"/>
  <c r="O2288" i="7" s="1"/>
  <c r="M2288" i="7"/>
  <c r="K2289" i="7"/>
  <c r="L2289" i="7"/>
  <c r="O2289" i="7" s="1"/>
  <c r="M2289" i="7"/>
  <c r="K2290" i="7"/>
  <c r="L2290" i="7"/>
  <c r="O2290" i="7" s="1"/>
  <c r="M2290" i="7"/>
  <c r="K2291" i="7"/>
  <c r="L2291" i="7"/>
  <c r="O2291" i="7" s="1"/>
  <c r="M2291" i="7"/>
  <c r="K2292" i="7"/>
  <c r="L2292" i="7"/>
  <c r="O2292" i="7" s="1"/>
  <c r="M2292" i="7"/>
  <c r="K2293" i="7"/>
  <c r="L2293" i="7"/>
  <c r="O2293" i="7" s="1"/>
  <c r="M2293" i="7"/>
  <c r="K2294" i="7"/>
  <c r="L2294" i="7"/>
  <c r="O2294" i="7" s="1"/>
  <c r="M2294" i="7"/>
  <c r="K2295" i="7"/>
  <c r="L2295" i="7"/>
  <c r="O2295" i="7" s="1"/>
  <c r="M2295" i="7"/>
  <c r="K2296" i="7"/>
  <c r="L2296" i="7"/>
  <c r="O2296" i="7" s="1"/>
  <c r="M2296" i="7"/>
  <c r="K2297" i="7"/>
  <c r="L2297" i="7"/>
  <c r="O2297" i="7" s="1"/>
  <c r="M2297" i="7"/>
  <c r="K2298" i="7"/>
  <c r="L2298" i="7"/>
  <c r="O2298" i="7" s="1"/>
  <c r="M2298" i="7"/>
  <c r="K2299" i="7"/>
  <c r="L2299" i="7"/>
  <c r="O2299" i="7" s="1"/>
  <c r="M2299" i="7"/>
  <c r="K2300" i="7"/>
  <c r="L2300" i="7"/>
  <c r="O2300" i="7" s="1"/>
  <c r="M2300" i="7"/>
  <c r="K2301" i="7"/>
  <c r="L2301" i="7"/>
  <c r="O2301" i="7" s="1"/>
  <c r="M2301" i="7"/>
  <c r="K2302" i="7"/>
  <c r="L2302" i="7"/>
  <c r="O2302" i="7" s="1"/>
  <c r="M2302" i="7"/>
  <c r="K2303" i="7"/>
  <c r="L2303" i="7"/>
  <c r="O2303" i="7" s="1"/>
  <c r="M2303" i="7"/>
  <c r="K2304" i="7"/>
  <c r="L2304" i="7"/>
  <c r="O2304" i="7" s="1"/>
  <c r="M2304" i="7"/>
  <c r="K2305" i="7"/>
  <c r="L2305" i="7"/>
  <c r="O2305" i="7" s="1"/>
  <c r="M2305" i="7"/>
  <c r="K2306" i="7"/>
  <c r="L2306" i="7"/>
  <c r="O2306" i="7" s="1"/>
  <c r="M2306" i="7"/>
  <c r="K2307" i="7"/>
  <c r="L2307" i="7"/>
  <c r="O2307" i="7" s="1"/>
  <c r="M2307" i="7"/>
  <c r="K2308" i="7"/>
  <c r="L2308" i="7"/>
  <c r="O2308" i="7" s="1"/>
  <c r="M2308" i="7"/>
  <c r="K2309" i="7"/>
  <c r="L2309" i="7"/>
  <c r="O2309" i="7" s="1"/>
  <c r="M2309" i="7"/>
  <c r="K2310" i="7"/>
  <c r="L2310" i="7"/>
  <c r="O2310" i="7" s="1"/>
  <c r="M2310" i="7"/>
  <c r="K2311" i="7"/>
  <c r="L2311" i="7"/>
  <c r="O2311" i="7" s="1"/>
  <c r="M2311" i="7"/>
  <c r="K2312" i="7"/>
  <c r="L2312" i="7"/>
  <c r="O2312" i="7" s="1"/>
  <c r="M2312" i="7"/>
  <c r="K2313" i="7"/>
  <c r="L2313" i="7"/>
  <c r="O2313" i="7" s="1"/>
  <c r="M2313" i="7"/>
  <c r="K2314" i="7"/>
  <c r="L2314" i="7"/>
  <c r="O2314" i="7" s="1"/>
  <c r="M2314" i="7"/>
  <c r="K2315" i="7"/>
  <c r="L2315" i="7"/>
  <c r="O2315" i="7" s="1"/>
  <c r="M2315" i="7"/>
  <c r="K2316" i="7"/>
  <c r="L2316" i="7"/>
  <c r="O2316" i="7" s="1"/>
  <c r="M2316" i="7"/>
  <c r="K2317" i="7"/>
  <c r="L2317" i="7"/>
  <c r="O2317" i="7" s="1"/>
  <c r="M2317" i="7"/>
  <c r="K2318" i="7"/>
  <c r="L2318" i="7"/>
  <c r="O2318" i="7" s="1"/>
  <c r="M2318" i="7"/>
  <c r="K2319" i="7"/>
  <c r="L2319" i="7"/>
  <c r="O2319" i="7" s="1"/>
  <c r="M2319" i="7"/>
  <c r="K2320" i="7"/>
  <c r="L2320" i="7"/>
  <c r="O2320" i="7" s="1"/>
  <c r="M2320" i="7"/>
  <c r="K2321" i="7"/>
  <c r="L2321" i="7"/>
  <c r="O2321" i="7" s="1"/>
  <c r="M2321" i="7"/>
  <c r="K2322" i="7"/>
  <c r="L2322" i="7"/>
  <c r="O2322" i="7" s="1"/>
  <c r="M2322" i="7"/>
  <c r="K2323" i="7"/>
  <c r="L2323" i="7"/>
  <c r="O2323" i="7" s="1"/>
  <c r="M2323" i="7"/>
  <c r="K2324" i="7"/>
  <c r="L2324" i="7"/>
  <c r="O2324" i="7" s="1"/>
  <c r="M2324" i="7"/>
  <c r="K2325" i="7"/>
  <c r="L2325" i="7"/>
  <c r="O2325" i="7" s="1"/>
  <c r="M2325" i="7"/>
  <c r="K2326" i="7"/>
  <c r="L2326" i="7"/>
  <c r="O2326" i="7" s="1"/>
  <c r="M2326" i="7"/>
  <c r="K2327" i="7"/>
  <c r="L2327" i="7"/>
  <c r="O2327" i="7" s="1"/>
  <c r="M2327" i="7"/>
  <c r="K2328" i="7"/>
  <c r="L2328" i="7"/>
  <c r="O2328" i="7" s="1"/>
  <c r="M2328" i="7"/>
  <c r="K2329" i="7"/>
  <c r="L2329" i="7"/>
  <c r="O2329" i="7" s="1"/>
  <c r="M2329" i="7"/>
  <c r="K2330" i="7"/>
  <c r="L2330" i="7"/>
  <c r="O2330" i="7" s="1"/>
  <c r="M2330" i="7"/>
  <c r="K2331" i="7"/>
  <c r="L2331" i="7"/>
  <c r="O2331" i="7" s="1"/>
  <c r="M2331" i="7"/>
  <c r="K2332" i="7"/>
  <c r="L2332" i="7"/>
  <c r="O2332" i="7" s="1"/>
  <c r="M2332" i="7"/>
  <c r="K2333" i="7"/>
  <c r="L2333" i="7"/>
  <c r="O2333" i="7" s="1"/>
  <c r="M2333" i="7"/>
  <c r="K2334" i="7"/>
  <c r="L2334" i="7"/>
  <c r="O2334" i="7" s="1"/>
  <c r="M2334" i="7"/>
  <c r="K2335" i="7"/>
  <c r="L2335" i="7"/>
  <c r="O2335" i="7" s="1"/>
  <c r="M2335" i="7"/>
  <c r="K2336" i="7"/>
  <c r="L2336" i="7"/>
  <c r="O2336" i="7" s="1"/>
  <c r="M2336" i="7"/>
  <c r="K2337" i="7"/>
  <c r="L2337" i="7"/>
  <c r="O2337" i="7" s="1"/>
  <c r="M2337" i="7"/>
  <c r="K2338" i="7"/>
  <c r="L2338" i="7"/>
  <c r="O2338" i="7" s="1"/>
  <c r="M2338" i="7"/>
  <c r="K2339" i="7"/>
  <c r="L2339" i="7"/>
  <c r="O2339" i="7" s="1"/>
  <c r="M2339" i="7"/>
  <c r="K2340" i="7"/>
  <c r="L2340" i="7"/>
  <c r="O2340" i="7" s="1"/>
  <c r="M2340" i="7"/>
  <c r="K2341" i="7"/>
  <c r="L2341" i="7"/>
  <c r="O2341" i="7" s="1"/>
  <c r="M2341" i="7"/>
  <c r="K2342" i="7"/>
  <c r="L2342" i="7"/>
  <c r="O2342" i="7" s="1"/>
  <c r="M2342" i="7"/>
  <c r="K2343" i="7"/>
  <c r="L2343" i="7"/>
  <c r="O2343" i="7" s="1"/>
  <c r="M2343" i="7"/>
  <c r="K2344" i="7"/>
  <c r="L2344" i="7"/>
  <c r="O2344" i="7" s="1"/>
  <c r="M2344" i="7"/>
  <c r="K2345" i="7"/>
  <c r="L2345" i="7"/>
  <c r="O2345" i="7" s="1"/>
  <c r="M2345" i="7"/>
  <c r="K2346" i="7"/>
  <c r="L2346" i="7"/>
  <c r="O2346" i="7" s="1"/>
  <c r="M2346" i="7"/>
  <c r="K2347" i="7"/>
  <c r="L2347" i="7"/>
  <c r="O2347" i="7" s="1"/>
  <c r="M2347" i="7"/>
  <c r="K2348" i="7"/>
  <c r="L2348" i="7"/>
  <c r="O2348" i="7" s="1"/>
  <c r="M2348" i="7"/>
  <c r="K2349" i="7"/>
  <c r="L2349" i="7"/>
  <c r="O2349" i="7" s="1"/>
  <c r="M2349" i="7"/>
  <c r="K2350" i="7"/>
  <c r="L2350" i="7"/>
  <c r="O2350" i="7" s="1"/>
  <c r="M2350" i="7"/>
  <c r="K2351" i="7"/>
  <c r="L2351" i="7"/>
  <c r="O2351" i="7" s="1"/>
  <c r="M2351" i="7"/>
  <c r="K2352" i="7"/>
  <c r="L2352" i="7"/>
  <c r="O2352" i="7" s="1"/>
  <c r="M2352" i="7"/>
  <c r="K2353" i="7"/>
  <c r="L2353" i="7"/>
  <c r="O2353" i="7" s="1"/>
  <c r="M2353" i="7"/>
  <c r="K2354" i="7"/>
  <c r="L2354" i="7"/>
  <c r="O2354" i="7" s="1"/>
  <c r="M2354" i="7"/>
  <c r="K2355" i="7"/>
  <c r="L2355" i="7"/>
  <c r="O2355" i="7" s="1"/>
  <c r="M2355" i="7"/>
  <c r="K2356" i="7"/>
  <c r="L2356" i="7"/>
  <c r="O2356" i="7" s="1"/>
  <c r="M2356" i="7"/>
  <c r="K2357" i="7"/>
  <c r="L2357" i="7"/>
  <c r="O2357" i="7" s="1"/>
  <c r="M2357" i="7"/>
  <c r="K2358" i="7"/>
  <c r="L2358" i="7"/>
  <c r="O2358" i="7" s="1"/>
  <c r="M2358" i="7"/>
  <c r="K2359" i="7"/>
  <c r="L2359" i="7"/>
  <c r="O2359" i="7" s="1"/>
  <c r="M2359" i="7"/>
  <c r="K2360" i="7"/>
  <c r="L2360" i="7"/>
  <c r="O2360" i="7" s="1"/>
  <c r="M2360" i="7"/>
  <c r="K2361" i="7"/>
  <c r="L2361" i="7"/>
  <c r="O2361" i="7" s="1"/>
  <c r="M2361" i="7"/>
  <c r="K2362" i="7"/>
  <c r="L2362" i="7"/>
  <c r="O2362" i="7" s="1"/>
  <c r="M2362" i="7"/>
  <c r="K2363" i="7"/>
  <c r="L2363" i="7"/>
  <c r="O2363" i="7" s="1"/>
  <c r="M2363" i="7"/>
  <c r="K2364" i="7"/>
  <c r="L2364" i="7"/>
  <c r="O2364" i="7" s="1"/>
  <c r="M2364" i="7"/>
  <c r="K2365" i="7"/>
  <c r="L2365" i="7"/>
  <c r="O2365" i="7" s="1"/>
  <c r="M2365" i="7"/>
  <c r="K2366" i="7"/>
  <c r="L2366" i="7"/>
  <c r="O2366" i="7" s="1"/>
  <c r="M2366" i="7"/>
  <c r="K2367" i="7"/>
  <c r="L2367" i="7"/>
  <c r="O2367" i="7" s="1"/>
  <c r="M2367" i="7"/>
  <c r="K2368" i="7"/>
  <c r="L2368" i="7"/>
  <c r="O2368" i="7" s="1"/>
  <c r="M2368" i="7"/>
  <c r="K2369" i="7"/>
  <c r="L2369" i="7"/>
  <c r="O2369" i="7" s="1"/>
  <c r="M2369" i="7"/>
  <c r="K2370" i="7"/>
  <c r="L2370" i="7"/>
  <c r="O2370" i="7" s="1"/>
  <c r="M2370" i="7"/>
  <c r="K2371" i="7"/>
  <c r="L2371" i="7"/>
  <c r="O2371" i="7" s="1"/>
  <c r="M2371" i="7"/>
  <c r="K2372" i="7"/>
  <c r="L2372" i="7"/>
  <c r="O2372" i="7" s="1"/>
  <c r="M2372" i="7"/>
  <c r="K2373" i="7"/>
  <c r="L2373" i="7"/>
  <c r="O2373" i="7" s="1"/>
  <c r="M2373" i="7"/>
  <c r="K2374" i="7"/>
  <c r="L2374" i="7"/>
  <c r="O2374" i="7" s="1"/>
  <c r="M2374" i="7"/>
  <c r="K2375" i="7"/>
  <c r="L2375" i="7"/>
  <c r="O2375" i="7" s="1"/>
  <c r="M2375" i="7"/>
  <c r="K2376" i="7"/>
  <c r="L2376" i="7"/>
  <c r="O2376" i="7" s="1"/>
  <c r="M2376" i="7"/>
  <c r="K2377" i="7"/>
  <c r="L2377" i="7"/>
  <c r="O2377" i="7" s="1"/>
  <c r="M2377" i="7"/>
  <c r="K2378" i="7"/>
  <c r="L2378" i="7"/>
  <c r="O2378" i="7" s="1"/>
  <c r="M2378" i="7"/>
  <c r="K2379" i="7"/>
  <c r="L2379" i="7"/>
  <c r="O2379" i="7" s="1"/>
  <c r="M2379" i="7"/>
  <c r="K2380" i="7"/>
  <c r="L2380" i="7"/>
  <c r="O2380" i="7" s="1"/>
  <c r="M2380" i="7"/>
  <c r="K2381" i="7"/>
  <c r="L2381" i="7"/>
  <c r="O2381" i="7" s="1"/>
  <c r="M2381" i="7"/>
  <c r="K2382" i="7"/>
  <c r="L2382" i="7"/>
  <c r="O2382" i="7" s="1"/>
  <c r="M2382" i="7"/>
  <c r="K2383" i="7"/>
  <c r="L2383" i="7"/>
  <c r="O2383" i="7" s="1"/>
  <c r="M2383" i="7"/>
  <c r="K2384" i="7"/>
  <c r="L2384" i="7"/>
  <c r="O2384" i="7" s="1"/>
  <c r="M2384" i="7"/>
  <c r="K2385" i="7"/>
  <c r="L2385" i="7"/>
  <c r="O2385" i="7" s="1"/>
  <c r="M2385" i="7"/>
  <c r="K2386" i="7"/>
  <c r="L2386" i="7"/>
  <c r="O2386" i="7" s="1"/>
  <c r="M2386" i="7"/>
  <c r="K2387" i="7"/>
  <c r="L2387" i="7"/>
  <c r="O2387" i="7" s="1"/>
  <c r="M2387" i="7"/>
  <c r="K2388" i="7"/>
  <c r="L2388" i="7"/>
  <c r="O2388" i="7" s="1"/>
  <c r="M2388" i="7"/>
  <c r="K2389" i="7"/>
  <c r="L2389" i="7"/>
  <c r="O2389" i="7" s="1"/>
  <c r="M2389" i="7"/>
  <c r="K2390" i="7"/>
  <c r="L2390" i="7"/>
  <c r="O2390" i="7" s="1"/>
  <c r="M2390" i="7"/>
  <c r="K2391" i="7"/>
  <c r="L2391" i="7"/>
  <c r="O2391" i="7" s="1"/>
  <c r="M2391" i="7"/>
  <c r="K2392" i="7"/>
  <c r="L2392" i="7"/>
  <c r="O2392" i="7" s="1"/>
  <c r="M2392" i="7"/>
  <c r="K2393" i="7"/>
  <c r="L2393" i="7"/>
  <c r="O2393" i="7" s="1"/>
  <c r="M2393" i="7"/>
  <c r="K2394" i="7"/>
  <c r="L2394" i="7"/>
  <c r="O2394" i="7" s="1"/>
  <c r="M2394" i="7"/>
  <c r="K2395" i="7"/>
  <c r="L2395" i="7"/>
  <c r="O2395" i="7" s="1"/>
  <c r="M2395" i="7"/>
  <c r="K2396" i="7"/>
  <c r="L2396" i="7"/>
  <c r="O2396" i="7" s="1"/>
  <c r="M2396" i="7"/>
  <c r="K2397" i="7"/>
  <c r="L2397" i="7"/>
  <c r="O2397" i="7" s="1"/>
  <c r="M2397" i="7"/>
  <c r="K2398" i="7"/>
  <c r="L2398" i="7"/>
  <c r="O2398" i="7" s="1"/>
  <c r="M2398" i="7"/>
  <c r="K2399" i="7"/>
  <c r="L2399" i="7"/>
  <c r="O2399" i="7" s="1"/>
  <c r="M2399" i="7"/>
  <c r="K2400" i="7"/>
  <c r="L2400" i="7"/>
  <c r="O2400" i="7" s="1"/>
  <c r="M2400" i="7"/>
  <c r="K2401" i="7"/>
  <c r="L2401" i="7"/>
  <c r="O2401" i="7" s="1"/>
  <c r="M2401" i="7"/>
  <c r="K2402" i="7"/>
  <c r="L2402" i="7"/>
  <c r="O2402" i="7" s="1"/>
  <c r="M2402" i="7"/>
  <c r="K2403" i="7"/>
  <c r="L2403" i="7"/>
  <c r="O2403" i="7" s="1"/>
  <c r="M2403" i="7"/>
  <c r="K2404" i="7"/>
  <c r="L2404" i="7"/>
  <c r="O2404" i="7" s="1"/>
  <c r="M2404" i="7"/>
  <c r="K2405" i="7"/>
  <c r="L2405" i="7"/>
  <c r="O2405" i="7" s="1"/>
  <c r="M2405" i="7"/>
  <c r="K2406" i="7"/>
  <c r="L2406" i="7"/>
  <c r="O2406" i="7" s="1"/>
  <c r="M2406" i="7"/>
  <c r="K2407" i="7"/>
  <c r="L2407" i="7"/>
  <c r="O2407" i="7" s="1"/>
  <c r="M2407" i="7"/>
  <c r="K2408" i="7"/>
  <c r="L2408" i="7"/>
  <c r="O2408" i="7" s="1"/>
  <c r="M2408" i="7"/>
  <c r="K2409" i="7"/>
  <c r="L2409" i="7"/>
  <c r="O2409" i="7" s="1"/>
  <c r="M2409" i="7"/>
  <c r="K2410" i="7"/>
  <c r="L2410" i="7"/>
  <c r="O2410" i="7" s="1"/>
  <c r="M2410" i="7"/>
  <c r="K2411" i="7"/>
  <c r="L2411" i="7"/>
  <c r="O2411" i="7" s="1"/>
  <c r="M2411" i="7"/>
  <c r="K2412" i="7"/>
  <c r="L2412" i="7"/>
  <c r="O2412" i="7" s="1"/>
  <c r="M2412" i="7"/>
  <c r="K2413" i="7"/>
  <c r="L2413" i="7"/>
  <c r="O2413" i="7" s="1"/>
  <c r="M2413" i="7"/>
  <c r="K2414" i="7"/>
  <c r="L2414" i="7"/>
  <c r="O2414" i="7" s="1"/>
  <c r="M2414" i="7"/>
  <c r="K2415" i="7"/>
  <c r="L2415" i="7"/>
  <c r="O2415" i="7" s="1"/>
  <c r="M2415" i="7"/>
  <c r="K2416" i="7"/>
  <c r="L2416" i="7"/>
  <c r="O2416" i="7" s="1"/>
  <c r="M2416" i="7"/>
  <c r="K2417" i="7"/>
  <c r="L2417" i="7"/>
  <c r="O2417" i="7" s="1"/>
  <c r="M2417" i="7"/>
  <c r="K2418" i="7"/>
  <c r="L2418" i="7"/>
  <c r="O2418" i="7" s="1"/>
  <c r="M2418" i="7"/>
  <c r="K2419" i="7"/>
  <c r="L2419" i="7"/>
  <c r="O2419" i="7" s="1"/>
  <c r="M2419" i="7"/>
  <c r="K2420" i="7"/>
  <c r="L2420" i="7"/>
  <c r="O2420" i="7" s="1"/>
  <c r="M2420" i="7"/>
  <c r="K2421" i="7"/>
  <c r="L2421" i="7"/>
  <c r="O2421" i="7" s="1"/>
  <c r="M2421" i="7"/>
  <c r="K2422" i="7"/>
  <c r="L2422" i="7"/>
  <c r="O2422" i="7" s="1"/>
  <c r="M2422" i="7"/>
  <c r="K2423" i="7"/>
  <c r="L2423" i="7"/>
  <c r="O2423" i="7" s="1"/>
  <c r="M2423" i="7"/>
  <c r="K2424" i="7"/>
  <c r="L2424" i="7"/>
  <c r="O2424" i="7" s="1"/>
  <c r="M2424" i="7"/>
  <c r="K2425" i="7"/>
  <c r="L2425" i="7"/>
  <c r="O2425" i="7" s="1"/>
  <c r="M2425" i="7"/>
  <c r="K2426" i="7"/>
  <c r="L2426" i="7"/>
  <c r="O2426" i="7" s="1"/>
  <c r="M2426" i="7"/>
  <c r="K2427" i="7"/>
  <c r="L2427" i="7"/>
  <c r="O2427" i="7" s="1"/>
  <c r="M2427" i="7"/>
  <c r="K2428" i="7"/>
  <c r="L2428" i="7"/>
  <c r="O2428" i="7" s="1"/>
  <c r="M2428" i="7"/>
  <c r="K2429" i="7"/>
  <c r="L2429" i="7"/>
  <c r="O2429" i="7" s="1"/>
  <c r="M2429" i="7"/>
  <c r="K2430" i="7"/>
  <c r="L2430" i="7"/>
  <c r="O2430" i="7" s="1"/>
  <c r="M2430" i="7"/>
  <c r="K2431" i="7"/>
  <c r="L2431" i="7"/>
  <c r="O2431" i="7" s="1"/>
  <c r="M2431" i="7"/>
  <c r="K2432" i="7"/>
  <c r="L2432" i="7"/>
  <c r="O2432" i="7" s="1"/>
  <c r="M2432" i="7"/>
  <c r="K2433" i="7"/>
  <c r="L2433" i="7"/>
  <c r="O2433" i="7" s="1"/>
  <c r="M2433" i="7"/>
  <c r="K2434" i="7"/>
  <c r="L2434" i="7"/>
  <c r="O2434" i="7" s="1"/>
  <c r="M2434" i="7"/>
  <c r="K2435" i="7"/>
  <c r="L2435" i="7"/>
  <c r="O2435" i="7" s="1"/>
  <c r="M2435" i="7"/>
  <c r="K2436" i="7"/>
  <c r="L2436" i="7"/>
  <c r="O2436" i="7" s="1"/>
  <c r="M2436" i="7"/>
  <c r="K2437" i="7"/>
  <c r="L2437" i="7"/>
  <c r="O2437" i="7" s="1"/>
  <c r="M2437" i="7"/>
  <c r="K2438" i="7"/>
  <c r="L2438" i="7"/>
  <c r="O2438" i="7" s="1"/>
  <c r="M2438" i="7"/>
  <c r="K2439" i="7"/>
  <c r="L2439" i="7"/>
  <c r="O2439" i="7" s="1"/>
  <c r="M2439" i="7"/>
  <c r="K2440" i="7"/>
  <c r="L2440" i="7"/>
  <c r="O2440" i="7" s="1"/>
  <c r="M2440" i="7"/>
  <c r="K2441" i="7"/>
  <c r="L2441" i="7"/>
  <c r="O2441" i="7" s="1"/>
  <c r="M2441" i="7"/>
  <c r="K2442" i="7"/>
  <c r="L2442" i="7"/>
  <c r="O2442" i="7" s="1"/>
  <c r="M2442" i="7"/>
  <c r="K2443" i="7"/>
  <c r="L2443" i="7"/>
  <c r="O2443" i="7" s="1"/>
  <c r="M2443" i="7"/>
  <c r="K2444" i="7"/>
  <c r="L2444" i="7"/>
  <c r="O2444" i="7" s="1"/>
  <c r="M2444" i="7"/>
  <c r="K2445" i="7"/>
  <c r="L2445" i="7"/>
  <c r="O2445" i="7" s="1"/>
  <c r="M2445" i="7"/>
  <c r="K2446" i="7"/>
  <c r="L2446" i="7"/>
  <c r="O2446" i="7" s="1"/>
  <c r="M2446" i="7"/>
  <c r="K2447" i="7"/>
  <c r="L2447" i="7"/>
  <c r="O2447" i="7" s="1"/>
  <c r="M2447" i="7"/>
  <c r="K2448" i="7"/>
  <c r="L2448" i="7"/>
  <c r="O2448" i="7" s="1"/>
  <c r="M2448" i="7"/>
  <c r="K2449" i="7"/>
  <c r="L2449" i="7"/>
  <c r="O2449" i="7" s="1"/>
  <c r="M2449" i="7"/>
  <c r="K2450" i="7"/>
  <c r="L2450" i="7"/>
  <c r="O2450" i="7" s="1"/>
  <c r="M2450" i="7"/>
  <c r="K2451" i="7"/>
  <c r="L2451" i="7"/>
  <c r="O2451" i="7" s="1"/>
  <c r="M2451" i="7"/>
  <c r="K2452" i="7"/>
  <c r="L2452" i="7"/>
  <c r="O2452" i="7" s="1"/>
  <c r="M2452" i="7"/>
  <c r="K2453" i="7"/>
  <c r="L2453" i="7"/>
  <c r="O2453" i="7" s="1"/>
  <c r="M2453" i="7"/>
  <c r="K2454" i="7"/>
  <c r="L2454" i="7"/>
  <c r="O2454" i="7" s="1"/>
  <c r="M2454" i="7"/>
  <c r="K2455" i="7"/>
  <c r="L2455" i="7"/>
  <c r="O2455" i="7" s="1"/>
  <c r="M2455" i="7"/>
  <c r="K2456" i="7"/>
  <c r="L2456" i="7"/>
  <c r="O2456" i="7" s="1"/>
  <c r="M2456" i="7"/>
  <c r="K2457" i="7"/>
  <c r="L2457" i="7"/>
  <c r="O2457" i="7" s="1"/>
  <c r="M2457" i="7"/>
  <c r="K2458" i="7"/>
  <c r="L2458" i="7"/>
  <c r="O2458" i="7" s="1"/>
  <c r="M2458" i="7"/>
  <c r="K2459" i="7"/>
  <c r="L2459" i="7"/>
  <c r="O2459" i="7" s="1"/>
  <c r="M2459" i="7"/>
  <c r="K2460" i="7"/>
  <c r="L2460" i="7"/>
  <c r="O2460" i="7" s="1"/>
  <c r="M2460" i="7"/>
  <c r="K2461" i="7"/>
  <c r="L2461" i="7"/>
  <c r="O2461" i="7" s="1"/>
  <c r="M2461" i="7"/>
  <c r="K2462" i="7"/>
  <c r="L2462" i="7"/>
  <c r="O2462" i="7" s="1"/>
  <c r="M2462" i="7"/>
  <c r="K2463" i="7"/>
  <c r="L2463" i="7"/>
  <c r="O2463" i="7" s="1"/>
  <c r="M2463" i="7"/>
  <c r="K2464" i="7"/>
  <c r="L2464" i="7"/>
  <c r="O2464" i="7" s="1"/>
  <c r="M2464" i="7"/>
  <c r="K2465" i="7"/>
  <c r="L2465" i="7"/>
  <c r="O2465" i="7" s="1"/>
  <c r="M2465" i="7"/>
  <c r="K2466" i="7"/>
  <c r="L2466" i="7"/>
  <c r="O2466" i="7" s="1"/>
  <c r="M2466" i="7"/>
  <c r="K2467" i="7"/>
  <c r="L2467" i="7"/>
  <c r="O2467" i="7" s="1"/>
  <c r="M2467" i="7"/>
  <c r="K2468" i="7"/>
  <c r="L2468" i="7"/>
  <c r="O2468" i="7" s="1"/>
  <c r="M2468" i="7"/>
  <c r="K2469" i="7"/>
  <c r="L2469" i="7"/>
  <c r="O2469" i="7" s="1"/>
  <c r="M2469" i="7"/>
  <c r="K2470" i="7"/>
  <c r="L2470" i="7"/>
  <c r="O2470" i="7" s="1"/>
  <c r="M2470" i="7"/>
  <c r="K2471" i="7"/>
  <c r="L2471" i="7"/>
  <c r="O2471" i="7" s="1"/>
  <c r="M2471" i="7"/>
  <c r="K2472" i="7"/>
  <c r="L2472" i="7"/>
  <c r="O2472" i="7" s="1"/>
  <c r="M2472" i="7"/>
  <c r="K2473" i="7"/>
  <c r="L2473" i="7"/>
  <c r="O2473" i="7" s="1"/>
  <c r="M2473" i="7"/>
  <c r="K2474" i="7"/>
  <c r="L2474" i="7"/>
  <c r="O2474" i="7" s="1"/>
  <c r="M2474" i="7"/>
  <c r="K2475" i="7"/>
  <c r="L2475" i="7"/>
  <c r="O2475" i="7" s="1"/>
  <c r="M2475" i="7"/>
  <c r="K2476" i="7"/>
  <c r="L2476" i="7"/>
  <c r="O2476" i="7" s="1"/>
  <c r="M2476" i="7"/>
  <c r="K2477" i="7"/>
  <c r="L2477" i="7"/>
  <c r="O2477" i="7" s="1"/>
  <c r="M2477" i="7"/>
  <c r="K2478" i="7"/>
  <c r="L2478" i="7"/>
  <c r="O2478" i="7" s="1"/>
  <c r="M2478" i="7"/>
  <c r="K2479" i="7"/>
  <c r="L2479" i="7"/>
  <c r="O2479" i="7" s="1"/>
  <c r="M2479" i="7"/>
  <c r="K2480" i="7"/>
  <c r="L2480" i="7"/>
  <c r="O2480" i="7" s="1"/>
  <c r="M2480" i="7"/>
  <c r="K2481" i="7"/>
  <c r="L2481" i="7"/>
  <c r="O2481" i="7" s="1"/>
  <c r="M2481" i="7"/>
  <c r="K2482" i="7"/>
  <c r="L2482" i="7"/>
  <c r="O2482" i="7" s="1"/>
  <c r="M2482" i="7"/>
  <c r="K2483" i="7"/>
  <c r="L2483" i="7"/>
  <c r="O2483" i="7" s="1"/>
  <c r="M2483" i="7"/>
  <c r="K2484" i="7"/>
  <c r="L2484" i="7"/>
  <c r="O2484" i="7" s="1"/>
  <c r="M2484" i="7"/>
  <c r="K2485" i="7"/>
  <c r="L2485" i="7"/>
  <c r="O2485" i="7" s="1"/>
  <c r="M2485" i="7"/>
  <c r="K2486" i="7"/>
  <c r="L2486" i="7"/>
  <c r="O2486" i="7" s="1"/>
  <c r="M2486" i="7"/>
  <c r="K2487" i="7"/>
  <c r="L2487" i="7"/>
  <c r="O2487" i="7" s="1"/>
  <c r="M2487" i="7"/>
  <c r="K2488" i="7"/>
  <c r="L2488" i="7"/>
  <c r="O2488" i="7" s="1"/>
  <c r="M2488" i="7"/>
  <c r="K2489" i="7"/>
  <c r="L2489" i="7"/>
  <c r="O2489" i="7" s="1"/>
  <c r="M2489" i="7"/>
  <c r="K2490" i="7"/>
  <c r="L2490" i="7"/>
  <c r="O2490" i="7" s="1"/>
  <c r="M2490" i="7"/>
  <c r="K2491" i="7"/>
  <c r="L2491" i="7"/>
  <c r="O2491" i="7" s="1"/>
  <c r="M2491" i="7"/>
  <c r="K2492" i="7"/>
  <c r="L2492" i="7"/>
  <c r="O2492" i="7" s="1"/>
  <c r="M2492" i="7"/>
  <c r="K2493" i="7"/>
  <c r="L2493" i="7"/>
  <c r="O2493" i="7" s="1"/>
  <c r="M2493" i="7"/>
  <c r="K2494" i="7"/>
  <c r="L2494" i="7"/>
  <c r="O2494" i="7" s="1"/>
  <c r="M2494" i="7"/>
  <c r="K2495" i="7"/>
  <c r="L2495" i="7"/>
  <c r="O2495" i="7" s="1"/>
  <c r="M2495" i="7"/>
  <c r="J2496" i="7"/>
  <c r="K2496" i="7"/>
  <c r="L2496" i="7"/>
  <c r="O2496" i="7" s="1"/>
  <c r="M2496" i="7"/>
  <c r="J2497" i="7"/>
  <c r="K2497" i="7"/>
  <c r="L2497" i="7"/>
  <c r="O2497" i="7" s="1"/>
  <c r="M2497" i="7"/>
  <c r="J2498" i="7"/>
  <c r="K2498" i="7"/>
  <c r="L2498" i="7"/>
  <c r="O2498" i="7" s="1"/>
  <c r="M2498" i="7"/>
  <c r="J2499" i="7"/>
  <c r="K2499" i="7"/>
  <c r="L2499" i="7"/>
  <c r="O2499" i="7" s="1"/>
  <c r="M2499" i="7"/>
  <c r="J2500" i="7"/>
  <c r="K2500" i="7"/>
  <c r="L2500" i="7"/>
  <c r="O2500" i="7" s="1"/>
  <c r="M2500" i="7"/>
  <c r="J2501" i="7"/>
  <c r="K2501" i="7"/>
  <c r="L2501" i="7"/>
  <c r="O2501" i="7" s="1"/>
  <c r="M2501" i="7"/>
  <c r="J2502" i="7"/>
  <c r="K2502" i="7"/>
  <c r="L2502" i="7"/>
  <c r="O2502" i="7" s="1"/>
  <c r="M2502" i="7"/>
  <c r="J2503" i="7"/>
  <c r="K2503" i="7"/>
  <c r="L2503" i="7"/>
  <c r="O2503" i="7" s="1"/>
  <c r="M2503" i="7"/>
  <c r="J2504" i="7"/>
  <c r="K2504" i="7"/>
  <c r="L2504" i="7"/>
  <c r="O2504" i="7" s="1"/>
  <c r="M2504" i="7"/>
  <c r="J2505" i="7"/>
  <c r="K2505" i="7"/>
  <c r="L2505" i="7"/>
  <c r="O2505" i="7" s="1"/>
  <c r="M2505" i="7"/>
  <c r="J2506" i="7"/>
  <c r="K2506" i="7"/>
  <c r="L2506" i="7"/>
  <c r="O2506" i="7" s="1"/>
  <c r="M2506" i="7"/>
  <c r="J2507" i="7"/>
  <c r="K2507" i="7"/>
  <c r="L2507" i="7"/>
  <c r="O2507" i="7" s="1"/>
  <c r="M2507" i="7"/>
  <c r="K2508" i="7"/>
  <c r="L2508" i="7"/>
  <c r="O2508" i="7" s="1"/>
  <c r="M2508" i="7"/>
  <c r="K2509" i="7"/>
  <c r="L2509" i="7"/>
  <c r="O2509" i="7" s="1"/>
  <c r="M2509" i="7"/>
  <c r="K2510" i="7"/>
  <c r="L2510" i="7"/>
  <c r="O2510" i="7" s="1"/>
  <c r="M2510" i="7"/>
  <c r="K2511" i="7"/>
  <c r="L2511" i="7"/>
  <c r="O2511" i="7" s="1"/>
  <c r="M2511" i="7"/>
  <c r="K2512" i="7"/>
  <c r="L2512" i="7"/>
  <c r="O2512" i="7" s="1"/>
  <c r="M2512" i="7"/>
  <c r="K2513" i="7"/>
  <c r="L2513" i="7"/>
  <c r="O2513" i="7" s="1"/>
  <c r="M2513" i="7"/>
  <c r="K2514" i="7"/>
  <c r="L2514" i="7"/>
  <c r="O2514" i="7" s="1"/>
  <c r="M2514" i="7"/>
  <c r="K2515" i="7"/>
  <c r="L2515" i="7"/>
  <c r="O2515" i="7" s="1"/>
  <c r="M2515" i="7"/>
  <c r="J2516" i="7"/>
  <c r="K2516" i="7"/>
  <c r="L2516" i="7"/>
  <c r="O2516" i="7" s="1"/>
  <c r="M2516" i="7"/>
  <c r="J2517" i="7"/>
  <c r="K2517" i="7"/>
  <c r="L2517" i="7"/>
  <c r="O2517" i="7" s="1"/>
  <c r="M2517" i="7"/>
  <c r="J2518" i="7"/>
  <c r="K2518" i="7"/>
  <c r="L2518" i="7"/>
  <c r="O2518" i="7" s="1"/>
  <c r="M2518" i="7"/>
  <c r="J2519" i="7"/>
  <c r="K2519" i="7"/>
  <c r="L2519" i="7"/>
  <c r="O2519" i="7" s="1"/>
  <c r="M2519" i="7"/>
  <c r="J2520" i="7"/>
  <c r="K2520" i="7"/>
  <c r="L2520" i="7"/>
  <c r="O2520" i="7" s="1"/>
  <c r="M2520" i="7"/>
  <c r="J2521" i="7"/>
  <c r="K2521" i="7"/>
  <c r="L2521" i="7"/>
  <c r="O2521" i="7" s="1"/>
  <c r="M2521" i="7"/>
  <c r="J2522" i="7"/>
  <c r="K2522" i="7"/>
  <c r="L2522" i="7"/>
  <c r="O2522" i="7" s="1"/>
  <c r="M2522" i="7"/>
  <c r="J2523" i="7"/>
  <c r="K2523" i="7"/>
  <c r="L2523" i="7"/>
  <c r="O2523" i="7" s="1"/>
  <c r="M2523" i="7"/>
  <c r="J2524" i="7"/>
  <c r="K2524" i="7"/>
  <c r="L2524" i="7"/>
  <c r="O2524" i="7" s="1"/>
  <c r="M2524" i="7"/>
  <c r="J2525" i="7"/>
  <c r="K2525" i="7"/>
  <c r="L2525" i="7"/>
  <c r="O2525" i="7" s="1"/>
  <c r="M2525" i="7"/>
  <c r="J2526" i="7"/>
  <c r="K2526" i="7"/>
  <c r="L2526" i="7"/>
  <c r="O2526" i="7" s="1"/>
  <c r="M2526" i="7"/>
  <c r="J2527" i="7"/>
  <c r="K2527" i="7"/>
  <c r="L2527" i="7"/>
  <c r="O2527" i="7" s="1"/>
  <c r="M2527" i="7"/>
  <c r="K2528" i="7"/>
  <c r="L2528" i="7"/>
  <c r="O2528" i="7" s="1"/>
  <c r="M2528" i="7"/>
  <c r="K2529" i="7"/>
  <c r="L2529" i="7"/>
  <c r="O2529" i="7" s="1"/>
  <c r="M2529" i="7"/>
  <c r="K2530" i="7"/>
  <c r="L2530" i="7"/>
  <c r="O2530" i="7" s="1"/>
  <c r="M2530" i="7"/>
  <c r="K2531" i="7"/>
  <c r="L2531" i="7"/>
  <c r="O2531" i="7" s="1"/>
  <c r="M2531" i="7"/>
  <c r="K2532" i="7"/>
  <c r="L2532" i="7"/>
  <c r="O2532" i="7" s="1"/>
  <c r="M2532" i="7"/>
  <c r="K2533" i="7"/>
  <c r="L2533" i="7"/>
  <c r="O2533" i="7" s="1"/>
  <c r="M2533" i="7"/>
  <c r="K2534" i="7"/>
  <c r="L2534" i="7"/>
  <c r="O2534" i="7" s="1"/>
  <c r="M2534" i="7"/>
  <c r="K2535" i="7"/>
  <c r="L2535" i="7"/>
  <c r="O2535" i="7" s="1"/>
  <c r="M2535" i="7"/>
  <c r="K2536" i="7"/>
  <c r="L2536" i="7"/>
  <c r="O2536" i="7" s="1"/>
  <c r="M2536" i="7"/>
  <c r="K2537" i="7"/>
  <c r="L2537" i="7"/>
  <c r="O2537" i="7" s="1"/>
  <c r="M2537" i="7"/>
  <c r="K2538" i="7"/>
  <c r="L2538" i="7"/>
  <c r="O2538" i="7" s="1"/>
  <c r="M2538" i="7"/>
  <c r="K2539" i="7"/>
  <c r="L2539" i="7"/>
  <c r="O2539" i="7" s="1"/>
  <c r="M2539" i="7"/>
  <c r="K2540" i="7"/>
  <c r="L2540" i="7"/>
  <c r="O2540" i="7" s="1"/>
  <c r="M2540" i="7"/>
  <c r="K2541" i="7"/>
  <c r="L2541" i="7"/>
  <c r="O2541" i="7" s="1"/>
  <c r="M2541" i="7"/>
  <c r="K2542" i="7"/>
  <c r="L2542" i="7"/>
  <c r="O2542" i="7" s="1"/>
  <c r="M2542" i="7"/>
  <c r="K2543" i="7"/>
  <c r="L2543" i="7"/>
  <c r="O2543" i="7" s="1"/>
  <c r="M2543" i="7"/>
  <c r="J2544" i="7"/>
  <c r="K2544" i="7"/>
  <c r="L2544" i="7"/>
  <c r="O2544" i="7" s="1"/>
  <c r="M2544" i="7"/>
  <c r="J2545" i="7"/>
  <c r="K2545" i="7"/>
  <c r="L2545" i="7"/>
  <c r="O2545" i="7" s="1"/>
  <c r="M2545" i="7"/>
  <c r="J2546" i="7"/>
  <c r="K2546" i="7"/>
  <c r="L2546" i="7"/>
  <c r="O2546" i="7" s="1"/>
  <c r="M2546" i="7"/>
  <c r="J2547" i="7"/>
  <c r="K2547" i="7"/>
  <c r="L2547" i="7"/>
  <c r="O2547" i="7" s="1"/>
  <c r="M2547" i="7"/>
  <c r="J2548" i="7"/>
  <c r="K2548" i="7"/>
  <c r="L2548" i="7"/>
  <c r="O2548" i="7" s="1"/>
  <c r="M2548" i="7"/>
  <c r="J2549" i="7"/>
  <c r="K2549" i="7"/>
  <c r="L2549" i="7"/>
  <c r="O2549" i="7" s="1"/>
  <c r="M2549" i="7"/>
  <c r="J2550" i="7"/>
  <c r="K2550" i="7"/>
  <c r="L2550" i="7"/>
  <c r="O2550" i="7" s="1"/>
  <c r="M2550" i="7"/>
  <c r="J2551" i="7"/>
  <c r="K2551" i="7"/>
  <c r="L2551" i="7"/>
  <c r="O2551" i="7" s="1"/>
  <c r="M2551" i="7"/>
  <c r="J2552" i="7"/>
  <c r="K2552" i="7"/>
  <c r="L2552" i="7"/>
  <c r="O2552" i="7" s="1"/>
  <c r="M2552" i="7"/>
  <c r="J2553" i="7"/>
  <c r="K2553" i="7"/>
  <c r="L2553" i="7"/>
  <c r="O2553" i="7" s="1"/>
  <c r="M2553" i="7"/>
  <c r="J2554" i="7"/>
  <c r="K2554" i="7"/>
  <c r="L2554" i="7"/>
  <c r="O2554" i="7" s="1"/>
  <c r="M2554" i="7"/>
  <c r="J2555" i="7"/>
  <c r="K2555" i="7"/>
  <c r="L2555" i="7"/>
  <c r="O2555" i="7" s="1"/>
  <c r="M2555" i="7"/>
  <c r="J2556" i="7"/>
  <c r="K2556" i="7"/>
  <c r="L2556" i="7"/>
  <c r="O2556" i="7" s="1"/>
  <c r="M2556" i="7"/>
  <c r="J2557" i="7"/>
  <c r="K2557" i="7"/>
  <c r="L2557" i="7"/>
  <c r="O2557" i="7" s="1"/>
  <c r="M2557" i="7"/>
  <c r="J2558" i="7"/>
  <c r="K2558" i="7"/>
  <c r="L2558" i="7"/>
  <c r="O2558" i="7" s="1"/>
  <c r="M2558" i="7"/>
  <c r="J2559" i="7"/>
  <c r="K2559" i="7"/>
  <c r="L2559" i="7"/>
  <c r="O2559" i="7" s="1"/>
  <c r="M2559" i="7"/>
  <c r="K2560" i="7"/>
  <c r="L2560" i="7"/>
  <c r="O2560" i="7" s="1"/>
  <c r="M2560" i="7"/>
  <c r="K2561" i="7"/>
  <c r="L2561" i="7"/>
  <c r="O2561" i="7" s="1"/>
  <c r="M2561" i="7"/>
  <c r="K2562" i="7"/>
  <c r="L2562" i="7"/>
  <c r="O2562" i="7" s="1"/>
  <c r="M2562" i="7"/>
  <c r="K2563" i="7"/>
  <c r="L2563" i="7"/>
  <c r="O2563" i="7" s="1"/>
  <c r="M2563" i="7"/>
  <c r="K2564" i="7"/>
  <c r="L2564" i="7"/>
  <c r="O2564" i="7" s="1"/>
  <c r="M2564" i="7"/>
  <c r="K2565" i="7"/>
  <c r="L2565" i="7"/>
  <c r="O2565" i="7" s="1"/>
  <c r="M2565" i="7"/>
  <c r="K2566" i="7"/>
  <c r="L2566" i="7"/>
  <c r="O2566" i="7" s="1"/>
  <c r="M2566" i="7"/>
  <c r="K2567" i="7"/>
  <c r="L2567" i="7"/>
  <c r="O2567" i="7" s="1"/>
  <c r="M2567" i="7"/>
  <c r="K2568" i="7"/>
  <c r="L2568" i="7"/>
  <c r="O2568" i="7" s="1"/>
  <c r="M2568" i="7"/>
  <c r="K2569" i="7"/>
  <c r="L2569" i="7"/>
  <c r="O2569" i="7" s="1"/>
  <c r="M2569" i="7"/>
  <c r="K2570" i="7"/>
  <c r="L2570" i="7"/>
  <c r="O2570" i="7" s="1"/>
  <c r="M2570" i="7"/>
  <c r="K2571" i="7"/>
  <c r="L2571" i="7"/>
  <c r="O2571" i="7" s="1"/>
  <c r="M2571" i="7"/>
  <c r="J2572" i="7"/>
  <c r="K2572" i="7"/>
  <c r="L2572" i="7"/>
  <c r="O2572" i="7" s="1"/>
  <c r="M2572" i="7"/>
  <c r="J2573" i="7"/>
  <c r="K2573" i="7"/>
  <c r="L2573" i="7"/>
  <c r="O2573" i="7" s="1"/>
  <c r="M2573" i="7"/>
  <c r="J2574" i="7"/>
  <c r="K2574" i="7"/>
  <c r="L2574" i="7"/>
  <c r="O2574" i="7" s="1"/>
  <c r="M2574" i="7"/>
  <c r="J2575" i="7"/>
  <c r="K2575" i="7"/>
  <c r="L2575" i="7"/>
  <c r="O2575" i="7" s="1"/>
  <c r="M2575" i="7"/>
  <c r="J2576" i="7"/>
  <c r="K2576" i="7"/>
  <c r="L2576" i="7"/>
  <c r="O2576" i="7" s="1"/>
  <c r="M2576" i="7"/>
  <c r="J2577" i="7"/>
  <c r="K2577" i="7"/>
  <c r="L2577" i="7"/>
  <c r="O2577" i="7" s="1"/>
  <c r="M2577" i="7"/>
  <c r="J2578" i="7"/>
  <c r="K2578" i="7"/>
  <c r="L2578" i="7"/>
  <c r="O2578" i="7" s="1"/>
  <c r="M2578" i="7"/>
  <c r="J2579" i="7"/>
  <c r="K2579" i="7"/>
  <c r="L2579" i="7"/>
  <c r="O2579" i="7" s="1"/>
  <c r="M2579" i="7"/>
  <c r="K2580" i="7"/>
  <c r="L2580" i="7"/>
  <c r="O2580" i="7" s="1"/>
  <c r="M2580" i="7"/>
  <c r="K2581" i="7"/>
  <c r="L2581" i="7"/>
  <c r="O2581" i="7" s="1"/>
  <c r="M2581" i="7"/>
  <c r="K2582" i="7"/>
  <c r="L2582" i="7"/>
  <c r="O2582" i="7" s="1"/>
  <c r="M2582" i="7"/>
  <c r="K2583" i="7"/>
  <c r="L2583" i="7"/>
  <c r="O2583" i="7" s="1"/>
  <c r="M2583" i="7"/>
  <c r="K2584" i="7"/>
  <c r="L2584" i="7"/>
  <c r="O2584" i="7" s="1"/>
  <c r="M2584" i="7"/>
  <c r="K2585" i="7"/>
  <c r="L2585" i="7"/>
  <c r="O2585" i="7" s="1"/>
  <c r="M2585" i="7"/>
  <c r="K2586" i="7"/>
  <c r="L2586" i="7"/>
  <c r="O2586" i="7" s="1"/>
  <c r="M2586" i="7"/>
  <c r="K2587" i="7"/>
  <c r="L2587" i="7"/>
  <c r="O2587" i="7" s="1"/>
  <c r="M2587" i="7"/>
  <c r="K2588" i="7"/>
  <c r="L2588" i="7"/>
  <c r="O2588" i="7" s="1"/>
  <c r="M2588" i="7"/>
  <c r="K2589" i="7"/>
  <c r="L2589" i="7"/>
  <c r="O2589" i="7" s="1"/>
  <c r="M2589" i="7"/>
  <c r="K2590" i="7"/>
  <c r="L2590" i="7"/>
  <c r="O2590" i="7" s="1"/>
  <c r="M2590" i="7"/>
  <c r="K2591" i="7"/>
  <c r="L2591" i="7"/>
  <c r="O2591" i="7" s="1"/>
  <c r="M2591" i="7"/>
  <c r="J2592" i="7"/>
  <c r="K2592" i="7"/>
  <c r="L2592" i="7"/>
  <c r="O2592" i="7" s="1"/>
  <c r="M2592" i="7"/>
  <c r="J2593" i="7"/>
  <c r="K2593" i="7"/>
  <c r="L2593" i="7"/>
  <c r="O2593" i="7" s="1"/>
  <c r="M2593" i="7"/>
  <c r="J2594" i="7"/>
  <c r="K2594" i="7"/>
  <c r="L2594" i="7"/>
  <c r="O2594" i="7" s="1"/>
  <c r="M2594" i="7"/>
  <c r="J2595" i="7"/>
  <c r="K2595" i="7"/>
  <c r="L2595" i="7"/>
  <c r="O2595" i="7" s="1"/>
  <c r="M2595" i="7"/>
  <c r="J2596" i="7"/>
  <c r="K2596" i="7"/>
  <c r="L2596" i="7"/>
  <c r="O2596" i="7" s="1"/>
  <c r="M2596" i="7"/>
  <c r="J2597" i="7"/>
  <c r="K2597" i="7"/>
  <c r="L2597" i="7"/>
  <c r="O2597" i="7" s="1"/>
  <c r="M2597" i="7"/>
  <c r="J2598" i="7"/>
  <c r="K2598" i="7"/>
  <c r="L2598" i="7"/>
  <c r="O2598" i="7" s="1"/>
  <c r="M2598" i="7"/>
  <c r="J2599" i="7"/>
  <c r="K2599" i="7"/>
  <c r="L2599" i="7"/>
  <c r="O2599" i="7" s="1"/>
  <c r="M2599" i="7"/>
  <c r="J2600" i="7"/>
  <c r="K2600" i="7"/>
  <c r="L2600" i="7"/>
  <c r="O2600" i="7" s="1"/>
  <c r="M2600" i="7"/>
  <c r="J2601" i="7"/>
  <c r="K2601" i="7"/>
  <c r="L2601" i="7"/>
  <c r="O2601" i="7" s="1"/>
  <c r="M2601" i="7"/>
  <c r="J2602" i="7"/>
  <c r="K2602" i="7"/>
  <c r="L2602" i="7"/>
  <c r="O2602" i="7" s="1"/>
  <c r="M2602" i="7"/>
  <c r="J2603" i="7"/>
  <c r="K2603" i="7"/>
  <c r="L2603" i="7"/>
  <c r="O2603" i="7" s="1"/>
  <c r="M2603" i="7"/>
  <c r="J2604" i="7"/>
  <c r="K2604" i="7"/>
  <c r="L2604" i="7"/>
  <c r="O2604" i="7" s="1"/>
  <c r="M2604" i="7"/>
  <c r="J2605" i="7"/>
  <c r="K2605" i="7"/>
  <c r="L2605" i="7"/>
  <c r="O2605" i="7" s="1"/>
  <c r="M2605" i="7"/>
  <c r="J2606" i="7"/>
  <c r="K2606" i="7"/>
  <c r="L2606" i="7"/>
  <c r="O2606" i="7" s="1"/>
  <c r="M2606" i="7"/>
  <c r="J2607" i="7"/>
  <c r="K2607" i="7"/>
  <c r="L2607" i="7"/>
  <c r="O2607" i="7" s="1"/>
  <c r="M2607" i="7"/>
  <c r="K2608" i="7"/>
  <c r="L2608" i="7"/>
  <c r="O2608" i="7" s="1"/>
  <c r="M2608" i="7"/>
  <c r="K2609" i="7"/>
  <c r="L2609" i="7"/>
  <c r="O2609" i="7" s="1"/>
  <c r="M2609" i="7"/>
  <c r="K2610" i="7"/>
  <c r="L2610" i="7"/>
  <c r="O2610" i="7" s="1"/>
  <c r="M2610" i="7"/>
  <c r="K2611" i="7"/>
  <c r="L2611" i="7"/>
  <c r="O2611" i="7" s="1"/>
  <c r="M2611" i="7"/>
  <c r="K2612" i="7"/>
  <c r="L2612" i="7"/>
  <c r="O2612" i="7" s="1"/>
  <c r="M2612" i="7"/>
  <c r="K2613" i="7"/>
  <c r="L2613" i="7"/>
  <c r="O2613" i="7" s="1"/>
  <c r="M2613" i="7"/>
  <c r="K2614" i="7"/>
  <c r="L2614" i="7"/>
  <c r="O2614" i="7" s="1"/>
  <c r="M2614" i="7"/>
  <c r="K2615" i="7"/>
  <c r="L2615" i="7"/>
  <c r="O2615" i="7" s="1"/>
  <c r="M2615" i="7"/>
  <c r="K2616" i="7"/>
  <c r="L2616" i="7"/>
  <c r="O2616" i="7" s="1"/>
  <c r="M2616" i="7"/>
  <c r="K2617" i="7"/>
  <c r="L2617" i="7"/>
  <c r="O2617" i="7" s="1"/>
  <c r="M2617" i="7"/>
  <c r="K2618" i="7"/>
  <c r="L2618" i="7"/>
  <c r="O2618" i="7" s="1"/>
  <c r="M2618" i="7"/>
  <c r="K2619" i="7"/>
  <c r="L2619" i="7"/>
  <c r="O2619" i="7" s="1"/>
  <c r="M2619" i="7"/>
  <c r="K2620" i="7"/>
  <c r="L2620" i="7"/>
  <c r="O2620" i="7" s="1"/>
  <c r="M2620" i="7"/>
  <c r="K2621" i="7"/>
  <c r="L2621" i="7"/>
  <c r="O2621" i="7" s="1"/>
  <c r="M2621" i="7"/>
  <c r="K2622" i="7"/>
  <c r="L2622" i="7"/>
  <c r="O2622" i="7" s="1"/>
  <c r="M2622" i="7"/>
  <c r="K2623" i="7"/>
  <c r="L2623" i="7"/>
  <c r="O2623" i="7" s="1"/>
  <c r="M2623" i="7"/>
  <c r="J2624" i="7"/>
  <c r="K2624" i="7"/>
  <c r="L2624" i="7"/>
  <c r="O2624" i="7" s="1"/>
  <c r="M2624" i="7"/>
  <c r="J2625" i="7"/>
  <c r="K2625" i="7"/>
  <c r="L2625" i="7"/>
  <c r="O2625" i="7" s="1"/>
  <c r="M2625" i="7"/>
  <c r="J2626" i="7"/>
  <c r="K2626" i="7"/>
  <c r="L2626" i="7"/>
  <c r="O2626" i="7" s="1"/>
  <c r="M2626" i="7"/>
  <c r="J2627" i="7"/>
  <c r="K2627" i="7"/>
  <c r="L2627" i="7"/>
  <c r="O2627" i="7" s="1"/>
  <c r="M2627" i="7"/>
  <c r="J2628" i="7"/>
  <c r="K2628" i="7"/>
  <c r="L2628" i="7"/>
  <c r="O2628" i="7" s="1"/>
  <c r="M2628" i="7"/>
  <c r="J2629" i="7"/>
  <c r="K2629" i="7"/>
  <c r="L2629" i="7"/>
  <c r="O2629" i="7" s="1"/>
  <c r="M2629" i="7"/>
  <c r="J2630" i="7"/>
  <c r="K2630" i="7"/>
  <c r="L2630" i="7"/>
  <c r="O2630" i="7" s="1"/>
  <c r="M2630" i="7"/>
  <c r="J2631" i="7"/>
  <c r="K2631" i="7"/>
  <c r="L2631" i="7"/>
  <c r="O2631" i="7" s="1"/>
  <c r="M2631" i="7"/>
  <c r="J2632" i="7"/>
  <c r="K2632" i="7"/>
  <c r="L2632" i="7"/>
  <c r="O2632" i="7" s="1"/>
  <c r="M2632" i="7"/>
  <c r="J2633" i="7"/>
  <c r="K2633" i="7"/>
  <c r="L2633" i="7"/>
  <c r="O2633" i="7" s="1"/>
  <c r="M2633" i="7"/>
  <c r="J2634" i="7"/>
  <c r="K2634" i="7"/>
  <c r="L2634" i="7"/>
  <c r="O2634" i="7" s="1"/>
  <c r="M2634" i="7"/>
  <c r="J2635" i="7"/>
  <c r="K2635" i="7"/>
  <c r="L2635" i="7"/>
  <c r="O2635" i="7" s="1"/>
  <c r="M2635" i="7"/>
  <c r="K2636" i="7"/>
  <c r="L2636" i="7"/>
  <c r="O2636" i="7" s="1"/>
  <c r="M2636" i="7"/>
  <c r="K2637" i="7"/>
  <c r="L2637" i="7"/>
  <c r="O2637" i="7" s="1"/>
  <c r="M2637" i="7"/>
  <c r="K2638" i="7"/>
  <c r="L2638" i="7"/>
  <c r="O2638" i="7" s="1"/>
  <c r="M2638" i="7"/>
  <c r="K2639" i="7"/>
  <c r="L2639" i="7"/>
  <c r="O2639" i="7" s="1"/>
  <c r="M2639" i="7"/>
  <c r="K2640" i="7"/>
  <c r="L2640" i="7"/>
  <c r="O2640" i="7" s="1"/>
  <c r="M2640" i="7"/>
  <c r="K2641" i="7"/>
  <c r="L2641" i="7"/>
  <c r="O2641" i="7" s="1"/>
  <c r="M2641" i="7"/>
  <c r="K2642" i="7"/>
  <c r="L2642" i="7"/>
  <c r="O2642" i="7" s="1"/>
  <c r="M2642" i="7"/>
  <c r="K2643" i="7"/>
  <c r="L2643" i="7"/>
  <c r="O2643" i="7" s="1"/>
  <c r="M2643" i="7"/>
  <c r="J2644" i="7"/>
  <c r="K2644" i="7"/>
  <c r="L2644" i="7"/>
  <c r="O2644" i="7" s="1"/>
  <c r="M2644" i="7"/>
  <c r="J2645" i="7"/>
  <c r="K2645" i="7"/>
  <c r="L2645" i="7"/>
  <c r="O2645" i="7" s="1"/>
  <c r="M2645" i="7"/>
  <c r="J2646" i="7"/>
  <c r="K2646" i="7"/>
  <c r="L2646" i="7"/>
  <c r="O2646" i="7" s="1"/>
  <c r="M2646" i="7"/>
  <c r="J2647" i="7"/>
  <c r="K2647" i="7"/>
  <c r="L2647" i="7"/>
  <c r="O2647" i="7" s="1"/>
  <c r="M2647" i="7"/>
  <c r="J2648" i="7"/>
  <c r="K2648" i="7"/>
  <c r="L2648" i="7"/>
  <c r="O2648" i="7" s="1"/>
  <c r="M2648" i="7"/>
  <c r="J2649" i="7"/>
  <c r="K2649" i="7"/>
  <c r="L2649" i="7"/>
  <c r="O2649" i="7" s="1"/>
  <c r="M2649" i="7"/>
  <c r="J2650" i="7"/>
  <c r="K2650" i="7"/>
  <c r="L2650" i="7"/>
  <c r="O2650" i="7" s="1"/>
  <c r="M2650" i="7"/>
  <c r="J2651" i="7"/>
  <c r="K2651" i="7"/>
  <c r="L2651" i="7"/>
  <c r="O2651" i="7" s="1"/>
  <c r="M2651" i="7"/>
  <c r="J2652" i="7"/>
  <c r="K2652" i="7"/>
  <c r="L2652" i="7"/>
  <c r="O2652" i="7" s="1"/>
  <c r="M2652" i="7"/>
  <c r="J2653" i="7"/>
  <c r="K2653" i="7"/>
  <c r="L2653" i="7"/>
  <c r="O2653" i="7" s="1"/>
  <c r="M2653" i="7"/>
  <c r="J2654" i="7"/>
  <c r="K2654" i="7"/>
  <c r="L2654" i="7"/>
  <c r="O2654" i="7" s="1"/>
  <c r="M2654" i="7"/>
  <c r="J2655" i="7"/>
  <c r="K2655" i="7"/>
  <c r="L2655" i="7"/>
  <c r="O2655" i="7" s="1"/>
  <c r="M2655" i="7"/>
  <c r="K2656" i="7"/>
  <c r="L2656" i="7"/>
  <c r="O2656" i="7" s="1"/>
  <c r="M2656" i="7"/>
  <c r="K2657" i="7"/>
  <c r="L2657" i="7"/>
  <c r="O2657" i="7" s="1"/>
  <c r="M2657" i="7"/>
  <c r="K2658" i="7"/>
  <c r="L2658" i="7"/>
  <c r="O2658" i="7" s="1"/>
  <c r="M2658" i="7"/>
  <c r="K2659" i="7"/>
  <c r="L2659" i="7"/>
  <c r="O2659" i="7" s="1"/>
  <c r="M2659" i="7"/>
  <c r="K2660" i="7"/>
  <c r="L2660" i="7"/>
  <c r="O2660" i="7" s="1"/>
  <c r="M2660" i="7"/>
  <c r="K2661" i="7"/>
  <c r="L2661" i="7"/>
  <c r="O2661" i="7" s="1"/>
  <c r="M2661" i="7"/>
  <c r="K2662" i="7"/>
  <c r="L2662" i="7"/>
  <c r="O2662" i="7" s="1"/>
  <c r="M2662" i="7"/>
  <c r="K2663" i="7"/>
  <c r="L2663" i="7"/>
  <c r="O2663" i="7" s="1"/>
  <c r="M2663" i="7"/>
  <c r="K2664" i="7"/>
  <c r="L2664" i="7"/>
  <c r="O2664" i="7" s="1"/>
  <c r="M2664" i="7"/>
  <c r="K2665" i="7"/>
  <c r="L2665" i="7"/>
  <c r="O2665" i="7" s="1"/>
  <c r="M2665" i="7"/>
  <c r="K2666" i="7"/>
  <c r="L2666" i="7"/>
  <c r="O2666" i="7" s="1"/>
  <c r="M2666" i="7"/>
  <c r="K2667" i="7"/>
  <c r="L2667" i="7"/>
  <c r="O2667" i="7" s="1"/>
  <c r="M2667" i="7"/>
  <c r="K2668" i="7"/>
  <c r="L2668" i="7"/>
  <c r="O2668" i="7" s="1"/>
  <c r="M2668" i="7"/>
  <c r="K2669" i="7"/>
  <c r="L2669" i="7"/>
  <c r="O2669" i="7" s="1"/>
  <c r="M2669" i="7"/>
  <c r="K2670" i="7"/>
  <c r="L2670" i="7"/>
  <c r="O2670" i="7" s="1"/>
  <c r="M2670" i="7"/>
  <c r="K2671" i="7"/>
  <c r="L2671" i="7"/>
  <c r="O2671" i="7" s="1"/>
  <c r="M2671" i="7"/>
  <c r="K2672" i="7"/>
  <c r="L2672" i="7"/>
  <c r="O2672" i="7" s="1"/>
  <c r="M2672" i="7"/>
  <c r="K2673" i="7"/>
  <c r="L2673" i="7"/>
  <c r="O2673" i="7" s="1"/>
  <c r="M2673" i="7"/>
  <c r="K2674" i="7"/>
  <c r="L2674" i="7"/>
  <c r="O2674" i="7" s="1"/>
  <c r="M2674" i="7"/>
  <c r="K2675" i="7"/>
  <c r="L2675" i="7"/>
  <c r="O2675" i="7" s="1"/>
  <c r="M2675" i="7"/>
  <c r="K2676" i="7"/>
  <c r="L2676" i="7"/>
  <c r="O2676" i="7" s="1"/>
  <c r="M2676" i="7"/>
  <c r="K2677" i="7"/>
  <c r="L2677" i="7"/>
  <c r="O2677" i="7" s="1"/>
  <c r="M2677" i="7"/>
  <c r="K2678" i="7"/>
  <c r="L2678" i="7"/>
  <c r="O2678" i="7" s="1"/>
  <c r="M2678" i="7"/>
  <c r="K2679" i="7"/>
  <c r="L2679" i="7"/>
  <c r="O2679" i="7" s="1"/>
  <c r="M2679" i="7"/>
  <c r="K2680" i="7"/>
  <c r="L2680" i="7"/>
  <c r="O2680" i="7" s="1"/>
  <c r="M2680" i="7"/>
  <c r="K2681" i="7"/>
  <c r="L2681" i="7"/>
  <c r="O2681" i="7" s="1"/>
  <c r="M2681" i="7"/>
  <c r="K2682" i="7"/>
  <c r="L2682" i="7"/>
  <c r="O2682" i="7" s="1"/>
  <c r="M2682" i="7"/>
  <c r="K2683" i="7"/>
  <c r="L2683" i="7"/>
  <c r="O2683" i="7" s="1"/>
  <c r="M2683" i="7"/>
  <c r="K2684" i="7"/>
  <c r="L2684" i="7"/>
  <c r="O2684" i="7" s="1"/>
  <c r="M2684" i="7"/>
  <c r="K2685" i="7"/>
  <c r="L2685" i="7"/>
  <c r="O2685" i="7" s="1"/>
  <c r="M2685" i="7"/>
  <c r="K2686" i="7"/>
  <c r="L2686" i="7"/>
  <c r="O2686" i="7" s="1"/>
  <c r="M2686" i="7"/>
  <c r="K2687" i="7"/>
  <c r="L2687" i="7"/>
  <c r="O2687" i="7" s="1"/>
  <c r="M2687" i="7"/>
  <c r="K2688" i="7"/>
  <c r="L2688" i="7"/>
  <c r="O2688" i="7" s="1"/>
  <c r="M2688" i="7"/>
  <c r="K2689" i="7"/>
  <c r="L2689" i="7"/>
  <c r="O2689" i="7" s="1"/>
  <c r="M2689" i="7"/>
  <c r="K2690" i="7"/>
  <c r="L2690" i="7"/>
  <c r="O2690" i="7" s="1"/>
  <c r="M2690" i="7"/>
  <c r="K2691" i="7"/>
  <c r="L2691" i="7"/>
  <c r="O2691" i="7" s="1"/>
  <c r="M2691" i="7"/>
  <c r="K2692" i="7"/>
  <c r="L2692" i="7"/>
  <c r="O2692" i="7" s="1"/>
  <c r="M2692" i="7"/>
  <c r="K2693" i="7"/>
  <c r="L2693" i="7"/>
  <c r="O2693" i="7" s="1"/>
  <c r="M2693" i="7"/>
  <c r="K2694" i="7"/>
  <c r="L2694" i="7"/>
  <c r="O2694" i="7" s="1"/>
  <c r="M2694" i="7"/>
  <c r="K2695" i="7"/>
  <c r="L2695" i="7"/>
  <c r="O2695" i="7" s="1"/>
  <c r="M2695" i="7"/>
  <c r="K2696" i="7"/>
  <c r="L2696" i="7"/>
  <c r="O2696" i="7" s="1"/>
  <c r="M2696" i="7"/>
  <c r="K2697" i="7"/>
  <c r="L2697" i="7"/>
  <c r="O2697" i="7" s="1"/>
  <c r="M2697" i="7"/>
  <c r="K2698" i="7"/>
  <c r="L2698" i="7"/>
  <c r="O2698" i="7" s="1"/>
  <c r="M2698" i="7"/>
  <c r="K2699" i="7"/>
  <c r="L2699" i="7"/>
  <c r="O2699" i="7" s="1"/>
  <c r="M2699" i="7"/>
  <c r="K2700" i="7"/>
  <c r="L2700" i="7"/>
  <c r="O2700" i="7" s="1"/>
  <c r="M2700" i="7"/>
  <c r="K2701" i="7"/>
  <c r="L2701" i="7"/>
  <c r="O2701" i="7" s="1"/>
  <c r="M2701" i="7"/>
  <c r="K2702" i="7"/>
  <c r="L2702" i="7"/>
  <c r="O2702" i="7" s="1"/>
  <c r="M2702" i="7"/>
  <c r="K2703" i="7"/>
  <c r="L2703" i="7"/>
  <c r="O2703" i="7" s="1"/>
  <c r="M2703" i="7"/>
  <c r="K2704" i="7"/>
  <c r="L2704" i="7"/>
  <c r="O2704" i="7" s="1"/>
  <c r="M2704" i="7"/>
  <c r="K2705" i="7"/>
  <c r="L2705" i="7"/>
  <c r="O2705" i="7" s="1"/>
  <c r="M2705" i="7"/>
  <c r="K2706" i="7"/>
  <c r="L2706" i="7"/>
  <c r="O2706" i="7" s="1"/>
  <c r="M2706" i="7"/>
  <c r="K2707" i="7"/>
  <c r="L2707" i="7"/>
  <c r="O2707" i="7" s="1"/>
  <c r="M2707" i="7"/>
  <c r="K2708" i="7"/>
  <c r="L2708" i="7"/>
  <c r="O2708" i="7" s="1"/>
  <c r="M2708" i="7"/>
  <c r="K2709" i="7"/>
  <c r="L2709" i="7"/>
  <c r="O2709" i="7" s="1"/>
  <c r="M2709" i="7"/>
  <c r="K2710" i="7"/>
  <c r="L2710" i="7"/>
  <c r="O2710" i="7" s="1"/>
  <c r="M2710" i="7"/>
  <c r="K2711" i="7"/>
  <c r="L2711" i="7"/>
  <c r="O2711" i="7" s="1"/>
  <c r="M2711" i="7"/>
  <c r="K2712" i="7"/>
  <c r="L2712" i="7"/>
  <c r="O2712" i="7" s="1"/>
  <c r="M2712" i="7"/>
  <c r="K2713" i="7"/>
  <c r="L2713" i="7"/>
  <c r="O2713" i="7" s="1"/>
  <c r="M2713" i="7"/>
  <c r="K2714" i="7"/>
  <c r="L2714" i="7"/>
  <c r="O2714" i="7" s="1"/>
  <c r="M2714" i="7"/>
  <c r="K2715" i="7"/>
  <c r="L2715" i="7"/>
  <c r="O2715" i="7" s="1"/>
  <c r="M2715" i="7"/>
  <c r="K2716" i="7"/>
  <c r="L2716" i="7"/>
  <c r="O2716" i="7" s="1"/>
  <c r="M2716" i="7"/>
  <c r="K2717" i="7"/>
  <c r="L2717" i="7"/>
  <c r="O2717" i="7" s="1"/>
  <c r="M2717" i="7"/>
  <c r="K2718" i="7"/>
  <c r="L2718" i="7"/>
  <c r="O2718" i="7" s="1"/>
  <c r="M2718" i="7"/>
  <c r="K2719" i="7"/>
  <c r="L2719" i="7"/>
  <c r="O2719" i="7" s="1"/>
  <c r="M2719" i="7"/>
  <c r="K2720" i="7"/>
  <c r="L2720" i="7"/>
  <c r="O2720" i="7" s="1"/>
  <c r="M2720" i="7"/>
  <c r="K2721" i="7"/>
  <c r="L2721" i="7"/>
  <c r="O2721" i="7" s="1"/>
  <c r="M2721" i="7"/>
  <c r="K2722" i="7"/>
  <c r="L2722" i="7"/>
  <c r="O2722" i="7" s="1"/>
  <c r="M2722" i="7"/>
  <c r="K2723" i="7"/>
  <c r="L2723" i="7"/>
  <c r="O2723" i="7" s="1"/>
  <c r="M2723" i="7"/>
  <c r="K2724" i="7"/>
  <c r="L2724" i="7"/>
  <c r="O2724" i="7" s="1"/>
  <c r="M2724" i="7"/>
  <c r="K2725" i="7"/>
  <c r="L2725" i="7"/>
  <c r="O2725" i="7" s="1"/>
  <c r="M2725" i="7"/>
  <c r="K2726" i="7"/>
  <c r="L2726" i="7"/>
  <c r="O2726" i="7" s="1"/>
  <c r="M2726" i="7"/>
  <c r="K2727" i="7"/>
  <c r="L2727" i="7"/>
  <c r="O2727" i="7" s="1"/>
  <c r="M2727" i="7"/>
  <c r="K2728" i="7"/>
  <c r="L2728" i="7"/>
  <c r="O2728" i="7" s="1"/>
  <c r="M2728" i="7"/>
  <c r="K2729" i="7"/>
  <c r="L2729" i="7"/>
  <c r="O2729" i="7" s="1"/>
  <c r="M2729" i="7"/>
  <c r="K2730" i="7"/>
  <c r="L2730" i="7"/>
  <c r="O2730" i="7" s="1"/>
  <c r="M2730" i="7"/>
  <c r="K2731" i="7"/>
  <c r="L2731" i="7"/>
  <c r="O2731" i="7" s="1"/>
  <c r="M2731" i="7"/>
  <c r="J2732" i="7"/>
  <c r="K2732" i="7"/>
  <c r="L2732" i="7"/>
  <c r="O2732" i="7" s="1"/>
  <c r="M2732" i="7"/>
  <c r="J2733" i="7"/>
  <c r="K2733" i="7"/>
  <c r="L2733" i="7"/>
  <c r="O2733" i="7" s="1"/>
  <c r="M2733" i="7"/>
  <c r="J2734" i="7"/>
  <c r="K2734" i="7"/>
  <c r="L2734" i="7"/>
  <c r="O2734" i="7" s="1"/>
  <c r="M2734" i="7"/>
  <c r="J2735" i="7"/>
  <c r="K2735" i="7"/>
  <c r="L2735" i="7"/>
  <c r="O2735" i="7" s="1"/>
  <c r="M2735" i="7"/>
  <c r="J2736" i="7"/>
  <c r="K2736" i="7"/>
  <c r="L2736" i="7"/>
  <c r="O2736" i="7" s="1"/>
  <c r="M2736" i="7"/>
  <c r="J2737" i="7"/>
  <c r="K2737" i="7"/>
  <c r="L2737" i="7"/>
  <c r="O2737" i="7" s="1"/>
  <c r="M2737" i="7"/>
  <c r="J2738" i="7"/>
  <c r="K2738" i="7"/>
  <c r="L2738" i="7"/>
  <c r="O2738" i="7" s="1"/>
  <c r="M2738" i="7"/>
  <c r="J2739" i="7"/>
  <c r="K2739" i="7"/>
  <c r="L2739" i="7"/>
  <c r="O2739" i="7" s="1"/>
  <c r="M2739" i="7"/>
  <c r="K2740" i="7"/>
  <c r="L2740" i="7"/>
  <c r="O2740" i="7" s="1"/>
  <c r="M2740" i="7"/>
  <c r="K2741" i="7"/>
  <c r="L2741" i="7"/>
  <c r="O2741" i="7" s="1"/>
  <c r="M2741" i="7"/>
  <c r="K2742" i="7"/>
  <c r="L2742" i="7"/>
  <c r="O2742" i="7" s="1"/>
  <c r="M2742" i="7"/>
  <c r="K2743" i="7"/>
  <c r="L2743" i="7"/>
  <c r="O2743" i="7" s="1"/>
  <c r="M2743" i="7"/>
  <c r="K2744" i="7"/>
  <c r="L2744" i="7"/>
  <c r="O2744" i="7" s="1"/>
  <c r="M2744" i="7"/>
  <c r="K2745" i="7"/>
  <c r="L2745" i="7"/>
  <c r="O2745" i="7" s="1"/>
  <c r="M2745" i="7"/>
  <c r="K2746" i="7"/>
  <c r="L2746" i="7"/>
  <c r="O2746" i="7" s="1"/>
  <c r="M2746" i="7"/>
  <c r="K2747" i="7"/>
  <c r="L2747" i="7"/>
  <c r="O2747" i="7" s="1"/>
  <c r="M2747" i="7"/>
  <c r="K2748" i="7"/>
  <c r="L2748" i="7"/>
  <c r="O2748" i="7" s="1"/>
  <c r="M2748" i="7"/>
  <c r="K2749" i="7"/>
  <c r="L2749" i="7"/>
  <c r="O2749" i="7" s="1"/>
  <c r="M2749" i="7"/>
  <c r="K2750" i="7"/>
  <c r="L2750" i="7"/>
  <c r="O2750" i="7" s="1"/>
  <c r="M2750" i="7"/>
  <c r="K2751" i="7"/>
  <c r="L2751" i="7"/>
  <c r="O2751" i="7" s="1"/>
  <c r="M2751" i="7"/>
  <c r="J2752" i="7"/>
  <c r="K2752" i="7"/>
  <c r="L2752" i="7"/>
  <c r="O2752" i="7" s="1"/>
  <c r="M2752" i="7"/>
  <c r="J2753" i="7"/>
  <c r="K2753" i="7"/>
  <c r="L2753" i="7"/>
  <c r="O2753" i="7" s="1"/>
  <c r="M2753" i="7"/>
  <c r="J2754" i="7"/>
  <c r="K2754" i="7"/>
  <c r="L2754" i="7"/>
  <c r="O2754" i="7" s="1"/>
  <c r="M2754" i="7"/>
  <c r="J2755" i="7"/>
  <c r="K2755" i="7"/>
  <c r="L2755" i="7"/>
  <c r="O2755" i="7" s="1"/>
  <c r="M2755" i="7"/>
  <c r="J2756" i="7"/>
  <c r="K2756" i="7"/>
  <c r="L2756" i="7"/>
  <c r="O2756" i="7" s="1"/>
  <c r="M2756" i="7"/>
  <c r="J2757" i="7"/>
  <c r="K2757" i="7"/>
  <c r="L2757" i="7"/>
  <c r="O2757" i="7" s="1"/>
  <c r="M2757" i="7"/>
  <c r="J2758" i="7"/>
  <c r="K2758" i="7"/>
  <c r="L2758" i="7"/>
  <c r="O2758" i="7" s="1"/>
  <c r="M2758" i="7"/>
  <c r="J2759" i="7"/>
  <c r="K2759" i="7"/>
  <c r="L2759" i="7"/>
  <c r="O2759" i="7" s="1"/>
  <c r="M2759" i="7"/>
  <c r="J2760" i="7"/>
  <c r="K2760" i="7"/>
  <c r="L2760" i="7"/>
  <c r="O2760" i="7" s="1"/>
  <c r="M2760" i="7"/>
  <c r="J2761" i="7"/>
  <c r="K2761" i="7"/>
  <c r="L2761" i="7"/>
  <c r="O2761" i="7" s="1"/>
  <c r="M2761" i="7"/>
  <c r="J2762" i="7"/>
  <c r="K2762" i="7"/>
  <c r="L2762" i="7"/>
  <c r="O2762" i="7" s="1"/>
  <c r="M2762" i="7"/>
  <c r="K2763" i="7"/>
  <c r="L2763" i="7"/>
  <c r="O2763" i="7" s="1"/>
  <c r="M2763" i="7"/>
  <c r="K2764" i="7"/>
  <c r="L2764" i="7"/>
  <c r="O2764" i="7" s="1"/>
  <c r="M2764" i="7"/>
  <c r="K2765" i="7"/>
  <c r="L2765" i="7"/>
  <c r="O2765" i="7" s="1"/>
  <c r="M2765" i="7"/>
  <c r="K2766" i="7"/>
  <c r="L2766" i="7"/>
  <c r="O2766" i="7" s="1"/>
  <c r="M2766" i="7"/>
  <c r="K2767" i="7"/>
  <c r="L2767" i="7"/>
  <c r="O2767" i="7" s="1"/>
  <c r="M2767" i="7"/>
  <c r="K2768" i="7"/>
  <c r="L2768" i="7"/>
  <c r="O2768" i="7" s="1"/>
  <c r="M2768" i="7"/>
  <c r="K2769" i="7"/>
  <c r="L2769" i="7"/>
  <c r="O2769" i="7" s="1"/>
  <c r="M2769" i="7"/>
  <c r="K2770" i="7"/>
  <c r="L2770" i="7"/>
  <c r="O2770" i="7" s="1"/>
  <c r="M2770" i="7"/>
  <c r="J2771" i="7"/>
  <c r="K2771" i="7"/>
  <c r="L2771" i="7"/>
  <c r="O2771" i="7" s="1"/>
  <c r="M2771" i="7"/>
  <c r="K2772" i="7"/>
  <c r="L2772" i="7"/>
  <c r="O2772" i="7" s="1"/>
  <c r="M2772" i="7"/>
  <c r="K2773" i="7"/>
  <c r="L2773" i="7"/>
  <c r="O2773" i="7" s="1"/>
  <c r="M2773" i="7"/>
  <c r="K2774" i="7"/>
  <c r="L2774" i="7"/>
  <c r="O2774" i="7" s="1"/>
  <c r="M2774" i="7"/>
  <c r="K2775" i="7"/>
  <c r="L2775" i="7"/>
  <c r="O2775" i="7" s="1"/>
  <c r="M2775" i="7"/>
  <c r="K2776" i="7"/>
  <c r="L2776" i="7"/>
  <c r="O2776" i="7" s="1"/>
  <c r="M2776" i="7"/>
  <c r="K2777" i="7"/>
  <c r="L2777" i="7"/>
  <c r="O2777" i="7" s="1"/>
  <c r="M2777" i="7"/>
  <c r="K2778" i="7"/>
  <c r="L2778" i="7"/>
  <c r="O2778" i="7" s="1"/>
  <c r="M2778" i="7"/>
  <c r="K2779" i="7"/>
  <c r="L2779" i="7"/>
  <c r="O2779" i="7" s="1"/>
  <c r="M2779" i="7"/>
  <c r="K2780" i="7"/>
  <c r="L2780" i="7"/>
  <c r="O2780" i="7" s="1"/>
  <c r="M2780" i="7"/>
  <c r="K2781" i="7"/>
  <c r="L2781" i="7"/>
  <c r="O2781" i="7" s="1"/>
  <c r="M2781" i="7"/>
  <c r="K2782" i="7"/>
  <c r="L2782" i="7"/>
  <c r="O2782" i="7" s="1"/>
  <c r="M2782" i="7"/>
  <c r="K2783" i="7"/>
  <c r="L2783" i="7"/>
  <c r="O2783" i="7" s="1"/>
  <c r="M2783" i="7"/>
  <c r="J2784" i="7"/>
  <c r="K2784" i="7"/>
  <c r="L2784" i="7"/>
  <c r="O2784" i="7" s="1"/>
  <c r="M2784" i="7"/>
  <c r="J2785" i="7"/>
  <c r="K2785" i="7"/>
  <c r="L2785" i="7"/>
  <c r="O2785" i="7" s="1"/>
  <c r="M2785" i="7"/>
  <c r="J2786" i="7"/>
  <c r="K2786" i="7"/>
  <c r="L2786" i="7"/>
  <c r="O2786" i="7" s="1"/>
  <c r="M2786" i="7"/>
  <c r="K2787" i="7"/>
  <c r="L2787" i="7"/>
  <c r="O2787" i="7" s="1"/>
  <c r="M2787" i="7"/>
  <c r="K2788" i="7"/>
  <c r="L2788" i="7"/>
  <c r="O2788" i="7" s="1"/>
  <c r="M2788" i="7"/>
  <c r="K2789" i="7"/>
  <c r="L2789" i="7"/>
  <c r="O2789" i="7" s="1"/>
  <c r="M2789" i="7"/>
  <c r="K2790" i="7"/>
  <c r="L2790" i="7"/>
  <c r="O2790" i="7" s="1"/>
  <c r="M2790" i="7"/>
  <c r="K2791" i="7"/>
  <c r="L2791" i="7"/>
  <c r="O2791" i="7" s="1"/>
  <c r="M2791" i="7"/>
  <c r="K2792" i="7"/>
  <c r="L2792" i="7"/>
  <c r="O2792" i="7" s="1"/>
  <c r="M2792" i="7"/>
  <c r="K2793" i="7"/>
  <c r="L2793" i="7"/>
  <c r="O2793" i="7" s="1"/>
  <c r="M2793" i="7"/>
  <c r="K2794" i="7"/>
  <c r="L2794" i="7"/>
  <c r="O2794" i="7" s="1"/>
  <c r="M2794" i="7"/>
  <c r="K2795" i="7"/>
  <c r="L2795" i="7"/>
  <c r="O2795" i="7" s="1"/>
  <c r="M2795" i="7"/>
  <c r="K2796" i="7"/>
  <c r="L2796" i="7"/>
  <c r="O2796" i="7" s="1"/>
  <c r="M2796" i="7"/>
  <c r="K2797" i="7"/>
  <c r="L2797" i="7"/>
  <c r="O2797" i="7" s="1"/>
  <c r="M2797" i="7"/>
  <c r="K2798" i="7"/>
  <c r="L2798" i="7"/>
  <c r="O2798" i="7" s="1"/>
  <c r="M2798" i="7"/>
  <c r="K2799" i="7"/>
  <c r="L2799" i="7"/>
  <c r="O2799" i="7" s="1"/>
  <c r="M2799" i="7"/>
  <c r="K2800" i="7"/>
  <c r="L2800" i="7"/>
  <c r="O2800" i="7" s="1"/>
  <c r="M2800" i="7"/>
  <c r="K2801" i="7"/>
  <c r="L2801" i="7"/>
  <c r="O2801" i="7" s="1"/>
  <c r="M2801" i="7"/>
  <c r="K2802" i="7"/>
  <c r="L2802" i="7"/>
  <c r="O2802" i="7" s="1"/>
  <c r="M2802" i="7"/>
  <c r="K2803" i="7"/>
  <c r="L2803" i="7"/>
  <c r="O2803" i="7" s="1"/>
  <c r="M2803" i="7"/>
  <c r="K2804" i="7"/>
  <c r="L2804" i="7"/>
  <c r="O2804" i="7" s="1"/>
  <c r="M2804" i="7"/>
  <c r="K2805" i="7"/>
  <c r="L2805" i="7"/>
  <c r="O2805" i="7" s="1"/>
  <c r="M2805" i="7"/>
  <c r="K2806" i="7"/>
  <c r="L2806" i="7"/>
  <c r="O2806" i="7" s="1"/>
  <c r="M2806" i="7"/>
  <c r="K2807" i="7"/>
  <c r="L2807" i="7"/>
  <c r="O2807" i="7" s="1"/>
  <c r="M2807" i="7"/>
  <c r="K2808" i="7"/>
  <c r="L2808" i="7"/>
  <c r="O2808" i="7" s="1"/>
  <c r="M2808" i="7"/>
  <c r="K2809" i="7"/>
  <c r="L2809" i="7"/>
  <c r="O2809" i="7" s="1"/>
  <c r="M2809" i="7"/>
  <c r="K2810" i="7"/>
  <c r="L2810" i="7"/>
  <c r="O2810" i="7" s="1"/>
  <c r="M2810" i="7"/>
  <c r="K2811" i="7"/>
  <c r="L2811" i="7"/>
  <c r="O2811" i="7" s="1"/>
  <c r="M2811" i="7"/>
  <c r="K2812" i="7"/>
  <c r="L2812" i="7"/>
  <c r="O2812" i="7" s="1"/>
  <c r="M2812" i="7"/>
  <c r="K2813" i="7"/>
  <c r="L2813" i="7"/>
  <c r="O2813" i="7" s="1"/>
  <c r="M2813" i="7"/>
  <c r="K2814" i="7"/>
  <c r="L2814" i="7"/>
  <c r="O2814" i="7" s="1"/>
  <c r="M2814" i="7"/>
  <c r="K2815" i="7"/>
  <c r="L2815" i="7"/>
  <c r="O2815" i="7" s="1"/>
  <c r="M2815" i="7"/>
  <c r="K2816" i="7"/>
  <c r="L2816" i="7"/>
  <c r="O2816" i="7" s="1"/>
  <c r="M2816" i="7"/>
  <c r="K2817" i="7"/>
  <c r="L2817" i="7"/>
  <c r="O2817" i="7" s="1"/>
  <c r="M2817" i="7"/>
  <c r="K2818" i="7"/>
  <c r="L2818" i="7"/>
  <c r="O2818" i="7" s="1"/>
  <c r="M2818" i="7"/>
  <c r="K2819" i="7"/>
  <c r="L2819" i="7"/>
  <c r="O2819" i="7" s="1"/>
  <c r="M2819" i="7"/>
  <c r="K2820" i="7"/>
  <c r="L2820" i="7"/>
  <c r="O2820" i="7" s="1"/>
  <c r="M2820" i="7"/>
  <c r="K2821" i="7"/>
  <c r="L2821" i="7"/>
  <c r="O2821" i="7" s="1"/>
  <c r="M2821" i="7"/>
  <c r="K2822" i="7"/>
  <c r="L2822" i="7"/>
  <c r="O2822" i="7" s="1"/>
  <c r="M2822" i="7"/>
  <c r="K2823" i="7"/>
  <c r="L2823" i="7"/>
  <c r="O2823" i="7" s="1"/>
  <c r="M2823" i="7"/>
  <c r="K2824" i="7"/>
  <c r="L2824" i="7"/>
  <c r="O2824" i="7" s="1"/>
  <c r="M2824" i="7"/>
  <c r="K2825" i="7"/>
  <c r="L2825" i="7"/>
  <c r="O2825" i="7" s="1"/>
  <c r="M2825" i="7"/>
  <c r="K2826" i="7"/>
  <c r="L2826" i="7"/>
  <c r="O2826" i="7" s="1"/>
  <c r="M2826" i="7"/>
  <c r="J2827" i="7"/>
  <c r="K2827" i="7"/>
  <c r="L2827" i="7"/>
  <c r="O2827" i="7" s="1"/>
  <c r="M2827" i="7"/>
  <c r="K2828" i="7"/>
  <c r="L2828" i="7"/>
  <c r="O2828" i="7" s="1"/>
  <c r="M2828" i="7"/>
  <c r="K2829" i="7"/>
  <c r="L2829" i="7"/>
  <c r="O2829" i="7" s="1"/>
  <c r="M2829" i="7"/>
  <c r="K2830" i="7"/>
  <c r="L2830" i="7"/>
  <c r="O2830" i="7" s="1"/>
  <c r="M2830" i="7"/>
  <c r="K2831" i="7"/>
  <c r="L2831" i="7"/>
  <c r="O2831" i="7" s="1"/>
  <c r="M2831" i="7"/>
  <c r="K2832" i="7"/>
  <c r="L2832" i="7"/>
  <c r="O2832" i="7" s="1"/>
  <c r="M2832" i="7"/>
  <c r="K2833" i="7"/>
  <c r="L2833" i="7"/>
  <c r="O2833" i="7" s="1"/>
  <c r="M2833" i="7"/>
  <c r="K2834" i="7"/>
  <c r="L2834" i="7"/>
  <c r="O2834" i="7" s="1"/>
  <c r="M2834" i="7"/>
  <c r="K2835" i="7"/>
  <c r="L2835" i="7"/>
  <c r="O2835" i="7" s="1"/>
  <c r="M2835" i="7"/>
  <c r="K2836" i="7"/>
  <c r="L2836" i="7"/>
  <c r="O2836" i="7" s="1"/>
  <c r="M2836" i="7"/>
  <c r="K2837" i="7"/>
  <c r="L2837" i="7"/>
  <c r="O2837" i="7" s="1"/>
  <c r="M2837" i="7"/>
  <c r="K2838" i="7"/>
  <c r="L2838" i="7"/>
  <c r="O2838" i="7" s="1"/>
  <c r="M2838" i="7"/>
  <c r="K2839" i="7"/>
  <c r="L2839" i="7"/>
  <c r="O2839" i="7" s="1"/>
  <c r="M2839" i="7"/>
  <c r="K2840" i="7"/>
  <c r="L2840" i="7"/>
  <c r="O2840" i="7" s="1"/>
  <c r="M2840" i="7"/>
  <c r="K2841" i="7"/>
  <c r="L2841" i="7"/>
  <c r="O2841" i="7" s="1"/>
  <c r="M2841" i="7"/>
  <c r="K2842" i="7"/>
  <c r="L2842" i="7"/>
  <c r="O2842" i="7" s="1"/>
  <c r="M2842" i="7"/>
  <c r="K2843" i="7"/>
  <c r="L2843" i="7"/>
  <c r="O2843" i="7" s="1"/>
  <c r="M2843" i="7"/>
  <c r="K2844" i="7"/>
  <c r="L2844" i="7"/>
  <c r="O2844" i="7" s="1"/>
  <c r="M2844" i="7"/>
  <c r="K2845" i="7"/>
  <c r="L2845" i="7"/>
  <c r="O2845" i="7" s="1"/>
  <c r="M2845" i="7"/>
  <c r="K2846" i="7"/>
  <c r="L2846" i="7"/>
  <c r="O2846" i="7" s="1"/>
  <c r="M2846" i="7"/>
  <c r="K2847" i="7"/>
  <c r="L2847" i="7"/>
  <c r="O2847" i="7" s="1"/>
  <c r="M2847" i="7"/>
  <c r="J2848" i="7"/>
  <c r="K2848" i="7"/>
  <c r="L2848" i="7"/>
  <c r="O2848" i="7" s="1"/>
  <c r="M2848" i="7"/>
  <c r="J2849" i="7"/>
  <c r="K2849" i="7"/>
  <c r="L2849" i="7"/>
  <c r="O2849" i="7" s="1"/>
  <c r="M2849" i="7"/>
  <c r="J2850" i="7"/>
  <c r="K2850" i="7"/>
  <c r="L2850" i="7"/>
  <c r="O2850" i="7" s="1"/>
  <c r="M2850" i="7"/>
  <c r="K2851" i="7"/>
  <c r="L2851" i="7"/>
  <c r="O2851" i="7" s="1"/>
  <c r="M2851" i="7"/>
  <c r="K2852" i="7"/>
  <c r="L2852" i="7"/>
  <c r="O2852" i="7" s="1"/>
  <c r="M2852" i="7"/>
  <c r="K2853" i="7"/>
  <c r="L2853" i="7"/>
  <c r="O2853" i="7" s="1"/>
  <c r="M2853" i="7"/>
  <c r="K2854" i="7"/>
  <c r="L2854" i="7"/>
  <c r="O2854" i="7" s="1"/>
  <c r="M2854" i="7"/>
  <c r="K2855" i="7"/>
  <c r="L2855" i="7"/>
  <c r="O2855" i="7" s="1"/>
  <c r="M2855" i="7"/>
  <c r="K2856" i="7"/>
  <c r="L2856" i="7"/>
  <c r="O2856" i="7" s="1"/>
  <c r="M2856" i="7"/>
  <c r="K2857" i="7"/>
  <c r="L2857" i="7"/>
  <c r="O2857" i="7" s="1"/>
  <c r="M2857" i="7"/>
  <c r="K2858" i="7"/>
  <c r="L2858" i="7"/>
  <c r="O2858" i="7" s="1"/>
  <c r="M2858" i="7"/>
  <c r="K2859" i="7"/>
  <c r="L2859" i="7"/>
  <c r="O2859" i="7" s="1"/>
  <c r="M2859" i="7"/>
  <c r="K2860" i="7"/>
  <c r="L2860" i="7"/>
  <c r="O2860" i="7" s="1"/>
  <c r="M2860" i="7"/>
  <c r="K2861" i="7"/>
  <c r="L2861" i="7"/>
  <c r="O2861" i="7" s="1"/>
  <c r="M2861" i="7"/>
  <c r="K2862" i="7"/>
  <c r="L2862" i="7"/>
  <c r="O2862" i="7" s="1"/>
  <c r="M2862" i="7"/>
  <c r="K2863" i="7"/>
  <c r="L2863" i="7"/>
  <c r="O2863" i="7" s="1"/>
  <c r="M2863" i="7"/>
  <c r="K2864" i="7"/>
  <c r="L2864" i="7"/>
  <c r="O2864" i="7" s="1"/>
  <c r="M2864" i="7"/>
  <c r="K2865" i="7"/>
  <c r="L2865" i="7"/>
  <c r="O2865" i="7" s="1"/>
  <c r="M2865" i="7"/>
  <c r="K2866" i="7"/>
  <c r="L2866" i="7"/>
  <c r="O2866" i="7" s="1"/>
  <c r="M2866" i="7"/>
  <c r="K2867" i="7"/>
  <c r="L2867" i="7"/>
  <c r="O2867" i="7" s="1"/>
  <c r="M2867" i="7"/>
  <c r="K2868" i="7"/>
  <c r="L2868" i="7"/>
  <c r="O2868" i="7" s="1"/>
  <c r="M2868" i="7"/>
  <c r="K2869" i="7"/>
  <c r="L2869" i="7"/>
  <c r="O2869" i="7" s="1"/>
  <c r="M2869" i="7"/>
  <c r="K2870" i="7"/>
  <c r="L2870" i="7"/>
  <c r="O2870" i="7" s="1"/>
  <c r="M2870" i="7"/>
  <c r="K2871" i="7"/>
  <c r="L2871" i="7"/>
  <c r="O2871" i="7" s="1"/>
  <c r="M2871" i="7"/>
  <c r="K2872" i="7"/>
  <c r="L2872" i="7"/>
  <c r="O2872" i="7" s="1"/>
  <c r="M2872" i="7"/>
  <c r="K2873" i="7"/>
  <c r="L2873" i="7"/>
  <c r="O2873" i="7" s="1"/>
  <c r="M2873" i="7"/>
  <c r="K2874" i="7"/>
  <c r="L2874" i="7"/>
  <c r="O2874" i="7" s="1"/>
  <c r="M2874" i="7"/>
  <c r="K2875" i="7"/>
  <c r="L2875" i="7"/>
  <c r="O2875" i="7" s="1"/>
  <c r="M2875" i="7"/>
  <c r="K2876" i="7"/>
  <c r="L2876" i="7"/>
  <c r="O2876" i="7" s="1"/>
  <c r="M2876" i="7"/>
  <c r="K2877" i="7"/>
  <c r="L2877" i="7"/>
  <c r="O2877" i="7" s="1"/>
  <c r="M2877" i="7"/>
  <c r="K2878" i="7"/>
  <c r="L2878" i="7"/>
  <c r="O2878" i="7" s="1"/>
  <c r="M2878" i="7"/>
  <c r="K2879" i="7"/>
  <c r="L2879" i="7"/>
  <c r="O2879" i="7" s="1"/>
  <c r="M2879" i="7"/>
  <c r="K2880" i="7"/>
  <c r="L2880" i="7"/>
  <c r="O2880" i="7" s="1"/>
  <c r="M2880" i="7"/>
  <c r="K2881" i="7"/>
  <c r="L2881" i="7"/>
  <c r="O2881" i="7" s="1"/>
  <c r="M2881" i="7"/>
  <c r="K2882" i="7"/>
  <c r="L2882" i="7"/>
  <c r="O2882" i="7" s="1"/>
  <c r="M2882" i="7"/>
  <c r="K2883" i="7"/>
  <c r="L2883" i="7"/>
  <c r="O2883" i="7" s="1"/>
  <c r="M2883" i="7"/>
  <c r="K2884" i="7"/>
  <c r="L2884" i="7"/>
  <c r="O2884" i="7" s="1"/>
  <c r="M2884" i="7"/>
  <c r="K2885" i="7"/>
  <c r="L2885" i="7"/>
  <c r="O2885" i="7" s="1"/>
  <c r="M2885" i="7"/>
  <c r="K2886" i="7"/>
  <c r="L2886" i="7"/>
  <c r="O2886" i="7" s="1"/>
  <c r="M2886" i="7"/>
  <c r="K2887" i="7"/>
  <c r="L2887" i="7"/>
  <c r="O2887" i="7" s="1"/>
  <c r="M2887" i="7"/>
  <c r="K2888" i="7"/>
  <c r="L2888" i="7"/>
  <c r="O2888" i="7" s="1"/>
  <c r="M2888" i="7"/>
  <c r="K2889" i="7"/>
  <c r="L2889" i="7"/>
  <c r="O2889" i="7" s="1"/>
  <c r="M2889" i="7"/>
  <c r="K2890" i="7"/>
  <c r="L2890" i="7"/>
  <c r="O2890" i="7" s="1"/>
  <c r="M2890" i="7"/>
  <c r="K2891" i="7"/>
  <c r="L2891" i="7"/>
  <c r="O2891" i="7" s="1"/>
  <c r="M2891" i="7"/>
  <c r="K2892" i="7"/>
  <c r="L2892" i="7"/>
  <c r="O2892" i="7" s="1"/>
  <c r="M2892" i="7"/>
  <c r="K2893" i="7"/>
  <c r="L2893" i="7"/>
  <c r="O2893" i="7" s="1"/>
  <c r="M2893" i="7"/>
  <c r="K2894" i="7"/>
  <c r="L2894" i="7"/>
  <c r="O2894" i="7" s="1"/>
  <c r="M2894" i="7"/>
  <c r="K2895" i="7"/>
  <c r="L2895" i="7"/>
  <c r="O2895" i="7" s="1"/>
  <c r="M2895" i="7"/>
  <c r="K2896" i="7"/>
  <c r="L2896" i="7"/>
  <c r="O2896" i="7" s="1"/>
  <c r="M2896" i="7"/>
  <c r="K2897" i="7"/>
  <c r="L2897" i="7"/>
  <c r="O2897" i="7" s="1"/>
  <c r="M2897" i="7"/>
  <c r="K2898" i="7"/>
  <c r="L2898" i="7"/>
  <c r="O2898" i="7" s="1"/>
  <c r="M2898" i="7"/>
  <c r="K2899" i="7"/>
  <c r="L2899" i="7"/>
  <c r="O2899" i="7" s="1"/>
  <c r="M2899" i="7"/>
  <c r="K2900" i="7"/>
  <c r="L2900" i="7"/>
  <c r="O2900" i="7" s="1"/>
  <c r="M2900" i="7"/>
  <c r="K2901" i="7"/>
  <c r="L2901" i="7"/>
  <c r="O2901" i="7" s="1"/>
  <c r="M2901" i="7"/>
  <c r="K2902" i="7"/>
  <c r="L2902" i="7"/>
  <c r="O2902" i="7" s="1"/>
  <c r="M2902" i="7"/>
  <c r="K2903" i="7"/>
  <c r="L2903" i="7"/>
  <c r="O2903" i="7" s="1"/>
  <c r="M2903" i="7"/>
  <c r="K2904" i="7"/>
  <c r="L2904" i="7"/>
  <c r="O2904" i="7" s="1"/>
  <c r="M2904" i="7"/>
  <c r="K2905" i="7"/>
  <c r="L2905" i="7"/>
  <c r="O2905" i="7" s="1"/>
  <c r="M2905" i="7"/>
  <c r="K2906" i="7"/>
  <c r="L2906" i="7"/>
  <c r="O2906" i="7" s="1"/>
  <c r="M2906" i="7"/>
  <c r="K2907" i="7"/>
  <c r="L2907" i="7"/>
  <c r="O2907" i="7" s="1"/>
  <c r="M2907" i="7"/>
  <c r="K2908" i="7"/>
  <c r="L2908" i="7"/>
  <c r="O2908" i="7" s="1"/>
  <c r="M2908" i="7"/>
  <c r="K2909" i="7"/>
  <c r="L2909" i="7"/>
  <c r="O2909" i="7" s="1"/>
  <c r="M2909" i="7"/>
  <c r="K2910" i="7"/>
  <c r="L2910" i="7"/>
  <c r="O2910" i="7" s="1"/>
  <c r="M2910" i="7"/>
  <c r="K2911" i="7"/>
  <c r="L2911" i="7"/>
  <c r="O2911" i="7" s="1"/>
  <c r="M2911" i="7"/>
  <c r="K2912" i="7"/>
  <c r="L2912" i="7"/>
  <c r="O2912" i="7" s="1"/>
  <c r="M2912" i="7"/>
  <c r="K2913" i="7"/>
  <c r="L2913" i="7"/>
  <c r="O2913" i="7" s="1"/>
  <c r="M2913" i="7"/>
  <c r="K2914" i="7"/>
  <c r="L2914" i="7"/>
  <c r="O2914" i="7" s="1"/>
  <c r="M2914" i="7"/>
  <c r="K2915" i="7"/>
  <c r="L2915" i="7"/>
  <c r="O2915" i="7" s="1"/>
  <c r="M2915" i="7"/>
  <c r="K2916" i="7"/>
  <c r="L2916" i="7"/>
  <c r="O2916" i="7" s="1"/>
  <c r="M2916" i="7"/>
  <c r="K2917" i="7"/>
  <c r="L2917" i="7"/>
  <c r="O2917" i="7" s="1"/>
  <c r="M2917" i="7"/>
  <c r="K2918" i="7"/>
  <c r="L2918" i="7"/>
  <c r="O2918" i="7" s="1"/>
  <c r="M2918" i="7"/>
  <c r="K2919" i="7"/>
  <c r="L2919" i="7"/>
  <c r="O2919" i="7" s="1"/>
  <c r="M2919" i="7"/>
  <c r="K2920" i="7"/>
  <c r="L2920" i="7"/>
  <c r="O2920" i="7" s="1"/>
  <c r="M2920" i="7"/>
  <c r="K2921" i="7"/>
  <c r="L2921" i="7"/>
  <c r="O2921" i="7" s="1"/>
  <c r="M2921" i="7"/>
  <c r="K2922" i="7"/>
  <c r="L2922" i="7"/>
  <c r="O2922" i="7" s="1"/>
  <c r="M2922" i="7"/>
  <c r="K2923" i="7"/>
  <c r="L2923" i="7"/>
  <c r="O2923" i="7" s="1"/>
  <c r="M2923" i="7"/>
  <c r="K2924" i="7"/>
  <c r="L2924" i="7"/>
  <c r="O2924" i="7" s="1"/>
  <c r="M2924" i="7"/>
  <c r="K2925" i="7"/>
  <c r="L2925" i="7"/>
  <c r="O2925" i="7" s="1"/>
  <c r="M2925" i="7"/>
  <c r="K2926" i="7"/>
  <c r="L2926" i="7"/>
  <c r="O2926" i="7" s="1"/>
  <c r="M2926" i="7"/>
  <c r="K2927" i="7"/>
  <c r="L2927" i="7"/>
  <c r="O2927" i="7" s="1"/>
  <c r="M2927" i="7"/>
  <c r="K2928" i="7"/>
  <c r="L2928" i="7"/>
  <c r="O2928" i="7" s="1"/>
  <c r="M2928" i="7"/>
  <c r="K2929" i="7"/>
  <c r="L2929" i="7"/>
  <c r="O2929" i="7" s="1"/>
  <c r="M2929" i="7"/>
  <c r="K2930" i="7"/>
  <c r="L2930" i="7"/>
  <c r="O2930" i="7" s="1"/>
  <c r="M2930" i="7"/>
  <c r="K2931" i="7"/>
  <c r="L2931" i="7"/>
  <c r="O2931" i="7" s="1"/>
  <c r="M2931" i="7"/>
  <c r="K2932" i="7"/>
  <c r="L2932" i="7"/>
  <c r="O2932" i="7" s="1"/>
  <c r="M2932" i="7"/>
  <c r="K2933" i="7"/>
  <c r="L2933" i="7"/>
  <c r="O2933" i="7" s="1"/>
  <c r="M2933" i="7"/>
  <c r="K2934" i="7"/>
  <c r="L2934" i="7"/>
  <c r="O2934" i="7" s="1"/>
  <c r="M2934" i="7"/>
  <c r="K2935" i="7"/>
  <c r="L2935" i="7"/>
  <c r="O2935" i="7" s="1"/>
  <c r="M2935" i="7"/>
  <c r="K2936" i="7"/>
  <c r="L2936" i="7"/>
  <c r="O2936" i="7" s="1"/>
  <c r="M2936" i="7"/>
  <c r="K2937" i="7"/>
  <c r="L2937" i="7"/>
  <c r="O2937" i="7" s="1"/>
  <c r="M2937" i="7"/>
  <c r="K2938" i="7"/>
  <c r="L2938" i="7"/>
  <c r="O2938" i="7" s="1"/>
  <c r="M2938" i="7"/>
  <c r="K2939" i="7"/>
  <c r="L2939" i="7"/>
  <c r="O2939" i="7" s="1"/>
  <c r="M2939" i="7"/>
  <c r="K2940" i="7"/>
  <c r="L2940" i="7"/>
  <c r="O2940" i="7" s="1"/>
  <c r="M2940" i="7"/>
  <c r="K2941" i="7"/>
  <c r="L2941" i="7"/>
  <c r="O2941" i="7" s="1"/>
  <c r="M2941" i="7"/>
  <c r="K2942" i="7"/>
  <c r="L2942" i="7"/>
  <c r="O2942" i="7" s="1"/>
  <c r="M2942" i="7"/>
  <c r="K2943" i="7"/>
  <c r="L2943" i="7"/>
  <c r="O2943" i="7" s="1"/>
  <c r="M2943" i="7"/>
  <c r="K2944" i="7"/>
  <c r="L2944" i="7"/>
  <c r="O2944" i="7" s="1"/>
  <c r="M2944" i="7"/>
  <c r="K2945" i="7"/>
  <c r="L2945" i="7"/>
  <c r="O2945" i="7" s="1"/>
  <c r="M2945" i="7"/>
  <c r="K2946" i="7"/>
  <c r="L2946" i="7"/>
  <c r="O2946" i="7" s="1"/>
  <c r="M2946" i="7"/>
  <c r="K2947" i="7"/>
  <c r="L2947" i="7"/>
  <c r="O2947" i="7" s="1"/>
  <c r="M2947" i="7"/>
  <c r="K2948" i="7"/>
  <c r="L2948" i="7"/>
  <c r="O2948" i="7" s="1"/>
  <c r="M2948" i="7"/>
  <c r="K2949" i="7"/>
  <c r="L2949" i="7"/>
  <c r="O2949" i="7" s="1"/>
  <c r="M2949" i="7"/>
  <c r="K2950" i="7"/>
  <c r="L2950" i="7"/>
  <c r="O2950" i="7" s="1"/>
  <c r="M2950" i="7"/>
  <c r="K2951" i="7"/>
  <c r="L2951" i="7"/>
  <c r="O2951" i="7" s="1"/>
  <c r="M2951" i="7"/>
  <c r="K2952" i="7"/>
  <c r="L2952" i="7"/>
  <c r="O2952" i="7" s="1"/>
  <c r="M2952" i="7"/>
  <c r="K2953" i="7"/>
  <c r="L2953" i="7"/>
  <c r="O2953" i="7" s="1"/>
  <c r="M2953" i="7"/>
  <c r="K2954" i="7"/>
  <c r="L2954" i="7"/>
  <c r="O2954" i="7" s="1"/>
  <c r="M2954" i="7"/>
  <c r="K2955" i="7"/>
  <c r="L2955" i="7"/>
  <c r="O2955" i="7" s="1"/>
  <c r="M2955" i="7"/>
  <c r="K2956" i="7"/>
  <c r="L2956" i="7"/>
  <c r="O2956" i="7" s="1"/>
  <c r="M2956" i="7"/>
  <c r="K2957" i="7"/>
  <c r="L2957" i="7"/>
  <c r="O2957" i="7" s="1"/>
  <c r="M2957" i="7"/>
  <c r="K2958" i="7"/>
  <c r="L2958" i="7"/>
  <c r="O2958" i="7" s="1"/>
  <c r="M2958" i="7"/>
  <c r="K2959" i="7"/>
  <c r="L2959" i="7"/>
  <c r="O2959" i="7" s="1"/>
  <c r="M2959" i="7"/>
  <c r="K2960" i="7"/>
  <c r="L2960" i="7"/>
  <c r="O2960" i="7" s="1"/>
  <c r="M2960" i="7"/>
  <c r="K2961" i="7"/>
  <c r="L2961" i="7"/>
  <c r="O2961" i="7" s="1"/>
  <c r="M2961" i="7"/>
  <c r="K2962" i="7"/>
  <c r="L2962" i="7"/>
  <c r="O2962" i="7" s="1"/>
  <c r="M2962" i="7"/>
  <c r="K2963" i="7"/>
  <c r="L2963" i="7"/>
  <c r="O2963" i="7" s="1"/>
  <c r="M2963" i="7"/>
  <c r="K2964" i="7"/>
  <c r="L2964" i="7"/>
  <c r="O2964" i="7" s="1"/>
  <c r="M2964" i="7"/>
  <c r="K2965" i="7"/>
  <c r="L2965" i="7"/>
  <c r="O2965" i="7" s="1"/>
  <c r="M2965" i="7"/>
  <c r="K2966" i="7"/>
  <c r="L2966" i="7"/>
  <c r="O2966" i="7" s="1"/>
  <c r="M2966" i="7"/>
  <c r="K2967" i="7"/>
  <c r="L2967" i="7"/>
  <c r="O2967" i="7" s="1"/>
  <c r="M2967" i="7"/>
  <c r="K2968" i="7"/>
  <c r="L2968" i="7"/>
  <c r="O2968" i="7" s="1"/>
  <c r="M2968" i="7"/>
  <c r="K2969" i="7"/>
  <c r="L2969" i="7"/>
  <c r="O2969" i="7" s="1"/>
  <c r="M2969" i="7"/>
  <c r="K2970" i="7"/>
  <c r="L2970" i="7"/>
  <c r="O2970" i="7" s="1"/>
  <c r="M2970" i="7"/>
  <c r="K2971" i="7"/>
  <c r="L2971" i="7"/>
  <c r="O2971" i="7" s="1"/>
  <c r="M2971" i="7"/>
  <c r="K2972" i="7"/>
  <c r="L2972" i="7"/>
  <c r="O2972" i="7" s="1"/>
  <c r="M2972" i="7"/>
  <c r="K2973" i="7"/>
  <c r="L2973" i="7"/>
  <c r="O2973" i="7" s="1"/>
  <c r="M2973" i="7"/>
  <c r="K2974" i="7"/>
  <c r="L2974" i="7"/>
  <c r="O2974" i="7" s="1"/>
  <c r="M2974" i="7"/>
  <c r="K2975" i="7"/>
  <c r="L2975" i="7"/>
  <c r="O2975" i="7" s="1"/>
  <c r="M2975" i="7"/>
  <c r="K2976" i="7"/>
  <c r="L2976" i="7"/>
  <c r="O2976" i="7" s="1"/>
  <c r="M2976" i="7"/>
  <c r="K2977" i="7"/>
  <c r="L2977" i="7"/>
  <c r="O2977" i="7" s="1"/>
  <c r="M2977" i="7"/>
  <c r="K2978" i="7"/>
  <c r="L2978" i="7"/>
  <c r="O2978" i="7" s="1"/>
  <c r="M2978" i="7"/>
  <c r="K2979" i="7"/>
  <c r="L2979" i="7"/>
  <c r="O2979" i="7" s="1"/>
  <c r="M2979" i="7"/>
  <c r="K2980" i="7"/>
  <c r="L2980" i="7"/>
  <c r="O2980" i="7" s="1"/>
  <c r="M2980" i="7"/>
  <c r="K2981" i="7"/>
  <c r="L2981" i="7"/>
  <c r="O2981" i="7" s="1"/>
  <c r="M2981" i="7"/>
  <c r="K2982" i="7"/>
  <c r="L2982" i="7"/>
  <c r="O2982" i="7" s="1"/>
  <c r="M2982" i="7"/>
  <c r="K2983" i="7"/>
  <c r="L2983" i="7"/>
  <c r="O2983" i="7" s="1"/>
  <c r="M2983" i="7"/>
  <c r="K2984" i="7"/>
  <c r="L2984" i="7"/>
  <c r="O2984" i="7" s="1"/>
  <c r="M2984" i="7"/>
  <c r="K2985" i="7"/>
  <c r="L2985" i="7"/>
  <c r="O2985" i="7" s="1"/>
  <c r="M2985" i="7"/>
  <c r="K2986" i="7"/>
  <c r="L2986" i="7"/>
  <c r="O2986" i="7" s="1"/>
  <c r="M2986" i="7"/>
  <c r="K2987" i="7"/>
  <c r="L2987" i="7"/>
  <c r="O2987" i="7" s="1"/>
  <c r="M2987" i="7"/>
  <c r="K2988" i="7"/>
  <c r="L2988" i="7"/>
  <c r="O2988" i="7" s="1"/>
  <c r="M2988" i="7"/>
  <c r="K2989" i="7"/>
  <c r="L2989" i="7"/>
  <c r="O2989" i="7" s="1"/>
  <c r="M2989" i="7"/>
  <c r="K2990" i="7"/>
  <c r="L2990" i="7"/>
  <c r="O2990" i="7" s="1"/>
  <c r="M2990" i="7"/>
  <c r="K2991" i="7"/>
  <c r="L2991" i="7"/>
  <c r="O2991" i="7" s="1"/>
  <c r="M2991" i="7"/>
  <c r="K2992" i="7"/>
  <c r="L2992" i="7"/>
  <c r="O2992" i="7" s="1"/>
  <c r="M2992" i="7"/>
  <c r="K2993" i="7"/>
  <c r="L2993" i="7"/>
  <c r="O2993" i="7" s="1"/>
  <c r="M2993" i="7"/>
  <c r="K2994" i="7"/>
  <c r="L2994" i="7"/>
  <c r="O2994" i="7" s="1"/>
  <c r="M2994" i="7"/>
  <c r="K2995" i="7"/>
  <c r="L2995" i="7"/>
  <c r="O2995" i="7" s="1"/>
  <c r="M2995" i="7"/>
  <c r="K2996" i="7"/>
  <c r="L2996" i="7"/>
  <c r="O2996" i="7" s="1"/>
  <c r="M2996" i="7"/>
  <c r="K2997" i="7"/>
  <c r="L2997" i="7"/>
  <c r="O2997" i="7" s="1"/>
  <c r="M2997" i="7"/>
  <c r="K2998" i="7"/>
  <c r="L2998" i="7"/>
  <c r="O2998" i="7" s="1"/>
  <c r="M2998" i="7"/>
  <c r="K2999" i="7"/>
  <c r="L2999" i="7"/>
  <c r="O2999" i="7" s="1"/>
  <c r="M2999" i="7"/>
  <c r="K3000" i="7"/>
  <c r="L3000" i="7"/>
  <c r="O3000" i="7" s="1"/>
  <c r="M3000" i="7"/>
  <c r="K3001" i="7"/>
  <c r="L3001" i="7"/>
  <c r="O3001" i="7" s="1"/>
  <c r="M3001" i="7"/>
  <c r="K3002" i="7"/>
  <c r="L3002" i="7"/>
  <c r="O3002" i="7" s="1"/>
  <c r="M3002" i="7"/>
  <c r="K3003" i="7"/>
  <c r="L3003" i="7"/>
  <c r="O3003" i="7" s="1"/>
  <c r="M3003" i="7"/>
  <c r="K3004" i="7"/>
  <c r="L3004" i="7"/>
  <c r="O3004" i="7" s="1"/>
  <c r="M3004" i="7"/>
  <c r="K3005" i="7"/>
  <c r="L3005" i="7"/>
  <c r="O3005" i="7" s="1"/>
  <c r="M3005" i="7"/>
  <c r="K3006" i="7"/>
  <c r="L3006" i="7"/>
  <c r="O3006" i="7" s="1"/>
  <c r="M3006" i="7"/>
  <c r="K3007" i="7"/>
  <c r="L3007" i="7"/>
  <c r="O3007" i="7" s="1"/>
  <c r="M3007" i="7"/>
  <c r="K3008" i="7"/>
  <c r="L3008" i="7"/>
  <c r="O3008" i="7" s="1"/>
  <c r="M3008" i="7"/>
  <c r="K3009" i="7"/>
  <c r="L3009" i="7"/>
  <c r="O3009" i="7" s="1"/>
  <c r="M3009" i="7"/>
  <c r="K3010" i="7"/>
  <c r="L3010" i="7"/>
  <c r="O3010" i="7" s="1"/>
  <c r="M3010" i="7"/>
  <c r="K3011" i="7"/>
  <c r="L3011" i="7"/>
  <c r="O3011" i="7" s="1"/>
  <c r="M3011" i="7"/>
  <c r="K3012" i="7"/>
  <c r="L3012" i="7"/>
  <c r="O3012" i="7" s="1"/>
  <c r="M3012" i="7"/>
  <c r="K3013" i="7"/>
  <c r="L3013" i="7"/>
  <c r="O3013" i="7" s="1"/>
  <c r="M3013" i="7"/>
  <c r="K3014" i="7"/>
  <c r="L3014" i="7"/>
  <c r="O3014" i="7" s="1"/>
  <c r="M3014" i="7"/>
  <c r="K3015" i="7"/>
  <c r="L3015" i="7"/>
  <c r="O3015" i="7" s="1"/>
  <c r="M3015" i="7"/>
  <c r="K3016" i="7"/>
  <c r="L3016" i="7"/>
  <c r="O3016" i="7" s="1"/>
  <c r="M3016" i="7"/>
  <c r="K3017" i="7"/>
  <c r="L3017" i="7"/>
  <c r="O3017" i="7" s="1"/>
  <c r="M3017" i="7"/>
  <c r="K3018" i="7"/>
  <c r="L3018" i="7"/>
  <c r="O3018" i="7" s="1"/>
  <c r="M3018" i="7"/>
  <c r="K3019" i="7"/>
  <c r="L3019" i="7"/>
  <c r="O3019" i="7" s="1"/>
  <c r="M3019" i="7"/>
  <c r="K3020" i="7"/>
  <c r="L3020" i="7"/>
  <c r="O3020" i="7" s="1"/>
  <c r="M3020" i="7"/>
  <c r="K3021" i="7"/>
  <c r="L3021" i="7"/>
  <c r="O3021" i="7" s="1"/>
  <c r="M3021" i="7"/>
  <c r="K3022" i="7"/>
  <c r="L3022" i="7"/>
  <c r="O3022" i="7" s="1"/>
  <c r="M3022" i="7"/>
  <c r="K3023" i="7"/>
  <c r="L3023" i="7"/>
  <c r="O3023" i="7" s="1"/>
  <c r="M3023" i="7"/>
  <c r="K3024" i="7"/>
  <c r="L3024" i="7"/>
  <c r="O3024" i="7" s="1"/>
  <c r="M3024" i="7"/>
  <c r="K3025" i="7"/>
  <c r="L3025" i="7"/>
  <c r="O3025" i="7" s="1"/>
  <c r="M3025" i="7"/>
  <c r="K3026" i="7"/>
  <c r="L3026" i="7"/>
  <c r="O3026" i="7" s="1"/>
  <c r="M3026" i="7"/>
  <c r="K3027" i="7"/>
  <c r="L3027" i="7"/>
  <c r="O3027" i="7" s="1"/>
  <c r="M3027" i="7"/>
  <c r="K3028" i="7"/>
  <c r="L3028" i="7"/>
  <c r="O3028" i="7" s="1"/>
  <c r="M3028" i="7"/>
  <c r="K3029" i="7"/>
  <c r="L3029" i="7"/>
  <c r="O3029" i="7" s="1"/>
  <c r="M3029" i="7"/>
  <c r="K3030" i="7"/>
  <c r="L3030" i="7"/>
  <c r="O3030" i="7" s="1"/>
  <c r="M3030" i="7"/>
  <c r="K3031" i="7"/>
  <c r="L3031" i="7"/>
  <c r="O3031" i="7" s="1"/>
  <c r="M3031" i="7"/>
  <c r="K3032" i="7"/>
  <c r="L3032" i="7"/>
  <c r="O3032" i="7" s="1"/>
  <c r="M3032" i="7"/>
  <c r="K3033" i="7"/>
  <c r="L3033" i="7"/>
  <c r="O3033" i="7" s="1"/>
  <c r="M3033" i="7"/>
  <c r="K3034" i="7"/>
  <c r="L3034" i="7"/>
  <c r="O3034" i="7" s="1"/>
  <c r="M3034" i="7"/>
  <c r="K3035" i="7"/>
  <c r="L3035" i="7"/>
  <c r="O3035" i="7" s="1"/>
  <c r="M3035" i="7"/>
  <c r="K3036" i="7"/>
  <c r="L3036" i="7"/>
  <c r="O3036" i="7" s="1"/>
  <c r="M3036" i="7"/>
  <c r="K3037" i="7"/>
  <c r="L3037" i="7"/>
  <c r="O3037" i="7" s="1"/>
  <c r="M3037" i="7"/>
  <c r="K3038" i="7"/>
  <c r="L3038" i="7"/>
  <c r="O3038" i="7" s="1"/>
  <c r="M3038" i="7"/>
  <c r="K3039" i="7"/>
  <c r="L3039" i="7"/>
  <c r="O3039" i="7" s="1"/>
  <c r="M3039" i="7"/>
  <c r="K3040" i="7"/>
  <c r="L3040" i="7"/>
  <c r="O3040" i="7" s="1"/>
  <c r="M3040" i="7"/>
  <c r="K3041" i="7"/>
  <c r="L3041" i="7"/>
  <c r="O3041" i="7" s="1"/>
  <c r="M3041" i="7"/>
  <c r="K3042" i="7"/>
  <c r="L3042" i="7"/>
  <c r="O3042" i="7" s="1"/>
  <c r="M3042" i="7"/>
  <c r="K3043" i="7"/>
  <c r="L3043" i="7"/>
  <c r="O3043" i="7" s="1"/>
  <c r="M3043" i="7"/>
  <c r="K3044" i="7"/>
  <c r="L3044" i="7"/>
  <c r="O3044" i="7" s="1"/>
  <c r="M3044" i="7"/>
  <c r="K3045" i="7"/>
  <c r="L3045" i="7"/>
  <c r="O3045" i="7" s="1"/>
  <c r="M3045" i="7"/>
  <c r="K3046" i="7"/>
  <c r="L3046" i="7"/>
  <c r="O3046" i="7" s="1"/>
  <c r="M3046" i="7"/>
  <c r="K3047" i="7"/>
  <c r="L3047" i="7"/>
  <c r="O3047" i="7" s="1"/>
  <c r="M3047" i="7"/>
  <c r="K3048" i="7"/>
  <c r="L3048" i="7"/>
  <c r="O3048" i="7" s="1"/>
  <c r="M3048" i="7"/>
  <c r="K3049" i="7"/>
  <c r="L3049" i="7"/>
  <c r="O3049" i="7" s="1"/>
  <c r="M3049" i="7"/>
  <c r="K3050" i="7"/>
  <c r="L3050" i="7"/>
  <c r="O3050" i="7" s="1"/>
  <c r="M3050" i="7"/>
  <c r="K3051" i="7"/>
  <c r="L3051" i="7"/>
  <c r="O3051" i="7" s="1"/>
  <c r="M3051" i="7"/>
  <c r="K3052" i="7"/>
  <c r="L3052" i="7"/>
  <c r="O3052" i="7" s="1"/>
  <c r="M3052" i="7"/>
  <c r="K3053" i="7"/>
  <c r="L3053" i="7"/>
  <c r="O3053" i="7" s="1"/>
  <c r="M3053" i="7"/>
  <c r="K3054" i="7"/>
  <c r="L3054" i="7"/>
  <c r="O3054" i="7" s="1"/>
  <c r="M3054" i="7"/>
  <c r="K3055" i="7"/>
  <c r="L3055" i="7"/>
  <c r="O3055" i="7" s="1"/>
  <c r="M3055" i="7"/>
  <c r="K3056" i="7"/>
  <c r="L3056" i="7"/>
  <c r="O3056" i="7" s="1"/>
  <c r="M3056" i="7"/>
  <c r="K3057" i="7"/>
  <c r="L3057" i="7"/>
  <c r="O3057" i="7" s="1"/>
  <c r="M3057" i="7"/>
  <c r="K3058" i="7"/>
  <c r="L3058" i="7"/>
  <c r="O3058" i="7" s="1"/>
  <c r="M3058" i="7"/>
  <c r="K3059" i="7"/>
  <c r="L3059" i="7"/>
  <c r="O3059" i="7" s="1"/>
  <c r="M3059" i="7"/>
  <c r="K3060" i="7"/>
  <c r="L3060" i="7"/>
  <c r="O3060" i="7" s="1"/>
  <c r="M3060" i="7"/>
  <c r="K3061" i="7"/>
  <c r="L3061" i="7"/>
  <c r="O3061" i="7" s="1"/>
  <c r="M3061" i="7"/>
  <c r="K3062" i="7"/>
  <c r="L3062" i="7"/>
  <c r="O3062" i="7" s="1"/>
  <c r="M3062" i="7"/>
  <c r="K3063" i="7"/>
  <c r="L3063" i="7"/>
  <c r="O3063" i="7" s="1"/>
  <c r="M3063" i="7"/>
  <c r="K3064" i="7"/>
  <c r="L3064" i="7"/>
  <c r="O3064" i="7" s="1"/>
  <c r="M3064" i="7"/>
  <c r="K3065" i="7"/>
  <c r="L3065" i="7"/>
  <c r="O3065" i="7" s="1"/>
  <c r="M3065" i="7"/>
  <c r="K3066" i="7"/>
  <c r="L3066" i="7"/>
  <c r="O3066" i="7" s="1"/>
  <c r="M3066" i="7"/>
  <c r="K3067" i="7"/>
  <c r="L3067" i="7"/>
  <c r="O3067" i="7" s="1"/>
  <c r="M3067" i="7"/>
  <c r="K3068" i="7"/>
  <c r="L3068" i="7"/>
  <c r="O3068" i="7" s="1"/>
  <c r="M3068" i="7"/>
  <c r="K3069" i="7"/>
  <c r="L3069" i="7"/>
  <c r="O3069" i="7" s="1"/>
  <c r="M3069" i="7"/>
  <c r="K3070" i="7"/>
  <c r="L3070" i="7"/>
  <c r="O3070" i="7" s="1"/>
  <c r="M3070" i="7"/>
  <c r="K3071" i="7"/>
  <c r="L3071" i="7"/>
  <c r="O3071" i="7" s="1"/>
  <c r="M3071" i="7"/>
  <c r="K3072" i="7"/>
  <c r="L3072" i="7"/>
  <c r="O3072" i="7" s="1"/>
  <c r="M3072" i="7"/>
  <c r="K3073" i="7"/>
  <c r="L3073" i="7"/>
  <c r="O3073" i="7" s="1"/>
  <c r="M3073" i="7"/>
  <c r="K3074" i="7"/>
  <c r="L3074" i="7"/>
  <c r="O3074" i="7" s="1"/>
  <c r="M3074" i="7"/>
  <c r="K3075" i="7"/>
  <c r="L3075" i="7"/>
  <c r="O3075" i="7" s="1"/>
  <c r="M3075" i="7"/>
  <c r="K3076" i="7"/>
  <c r="L3076" i="7"/>
  <c r="O3076" i="7" s="1"/>
  <c r="M3076" i="7"/>
  <c r="K3077" i="7"/>
  <c r="L3077" i="7"/>
  <c r="O3077" i="7" s="1"/>
  <c r="M3077" i="7"/>
  <c r="K3078" i="7"/>
  <c r="L3078" i="7"/>
  <c r="O3078" i="7" s="1"/>
  <c r="M3078" i="7"/>
  <c r="K3079" i="7"/>
  <c r="L3079" i="7"/>
  <c r="O3079" i="7" s="1"/>
  <c r="M3079" i="7"/>
  <c r="K3080" i="7"/>
  <c r="L3080" i="7"/>
  <c r="O3080" i="7" s="1"/>
  <c r="M3080" i="7"/>
  <c r="K3081" i="7"/>
  <c r="L3081" i="7"/>
  <c r="O3081" i="7" s="1"/>
  <c r="M3081" i="7"/>
  <c r="K3082" i="7"/>
  <c r="L3082" i="7"/>
  <c r="O3082" i="7" s="1"/>
  <c r="M3082" i="7"/>
  <c r="K3083" i="7"/>
  <c r="L3083" i="7"/>
  <c r="O3083" i="7" s="1"/>
  <c r="M3083" i="7"/>
  <c r="K3084" i="7"/>
  <c r="L3084" i="7"/>
  <c r="O3084" i="7" s="1"/>
  <c r="M3084" i="7"/>
  <c r="K3085" i="7"/>
  <c r="L3085" i="7"/>
  <c r="O3085" i="7" s="1"/>
  <c r="M3085" i="7"/>
  <c r="K3086" i="7"/>
  <c r="L3086" i="7"/>
  <c r="O3086" i="7" s="1"/>
  <c r="M3086" i="7"/>
  <c r="K3087" i="7"/>
  <c r="L3087" i="7"/>
  <c r="O3087" i="7" s="1"/>
  <c r="M3087" i="7"/>
  <c r="K3088" i="7"/>
  <c r="L3088" i="7"/>
  <c r="O3088" i="7" s="1"/>
  <c r="M3088" i="7"/>
  <c r="K3089" i="7"/>
  <c r="L3089" i="7"/>
  <c r="O3089" i="7" s="1"/>
  <c r="M3089" i="7"/>
  <c r="K3090" i="7"/>
  <c r="L3090" i="7"/>
  <c r="O3090" i="7" s="1"/>
  <c r="M3090" i="7"/>
  <c r="K3091" i="7"/>
  <c r="L3091" i="7"/>
  <c r="O3091" i="7" s="1"/>
  <c r="M3091" i="7"/>
  <c r="K3092" i="7"/>
  <c r="L3092" i="7"/>
  <c r="O3092" i="7" s="1"/>
  <c r="M3092" i="7"/>
  <c r="K3093" i="7"/>
  <c r="L3093" i="7"/>
  <c r="O3093" i="7" s="1"/>
  <c r="M3093" i="7"/>
  <c r="K3094" i="7"/>
  <c r="L3094" i="7"/>
  <c r="O3094" i="7" s="1"/>
  <c r="M3094" i="7"/>
  <c r="K3095" i="7"/>
  <c r="L3095" i="7"/>
  <c r="O3095" i="7" s="1"/>
  <c r="M3095" i="7"/>
  <c r="K3096" i="7"/>
  <c r="L3096" i="7"/>
  <c r="O3096" i="7" s="1"/>
  <c r="M3096" i="7"/>
  <c r="K3097" i="7"/>
  <c r="L3097" i="7"/>
  <c r="O3097" i="7" s="1"/>
  <c r="M3097" i="7"/>
  <c r="K3098" i="7"/>
  <c r="L3098" i="7"/>
  <c r="O3098" i="7" s="1"/>
  <c r="M3098" i="7"/>
  <c r="K3099" i="7"/>
  <c r="L3099" i="7"/>
  <c r="O3099" i="7" s="1"/>
  <c r="M3099" i="7"/>
  <c r="K3100" i="7"/>
  <c r="L3100" i="7"/>
  <c r="O3100" i="7" s="1"/>
  <c r="M3100" i="7"/>
  <c r="K3101" i="7"/>
  <c r="L3101" i="7"/>
  <c r="O3101" i="7" s="1"/>
  <c r="M3101" i="7"/>
  <c r="K3102" i="7"/>
  <c r="L3102" i="7"/>
  <c r="O3102" i="7" s="1"/>
  <c r="M3102" i="7"/>
  <c r="K3103" i="7"/>
  <c r="L3103" i="7"/>
  <c r="O3103" i="7" s="1"/>
  <c r="M3103" i="7"/>
  <c r="K3104" i="7"/>
  <c r="L3104" i="7"/>
  <c r="O3104" i="7" s="1"/>
  <c r="M3104" i="7"/>
  <c r="K3105" i="7"/>
  <c r="L3105" i="7"/>
  <c r="O3105" i="7" s="1"/>
  <c r="M3105" i="7"/>
  <c r="K3106" i="7"/>
  <c r="L3106" i="7"/>
  <c r="O3106" i="7" s="1"/>
  <c r="M3106" i="7"/>
  <c r="K3107" i="7"/>
  <c r="L3107" i="7"/>
  <c r="O3107" i="7" s="1"/>
  <c r="M3107" i="7"/>
  <c r="K3108" i="7"/>
  <c r="L3108" i="7"/>
  <c r="O3108" i="7" s="1"/>
  <c r="M3108" i="7"/>
  <c r="K3109" i="7"/>
  <c r="L3109" i="7"/>
  <c r="O3109" i="7" s="1"/>
  <c r="M3109" i="7"/>
  <c r="K3110" i="7"/>
  <c r="L3110" i="7"/>
  <c r="O3110" i="7" s="1"/>
  <c r="M3110" i="7"/>
  <c r="K3111" i="7"/>
  <c r="L3111" i="7"/>
  <c r="O3111" i="7" s="1"/>
  <c r="M3111" i="7"/>
  <c r="K3112" i="7"/>
  <c r="L3112" i="7"/>
  <c r="O3112" i="7" s="1"/>
  <c r="M3112" i="7"/>
  <c r="K3113" i="7"/>
  <c r="L3113" i="7"/>
  <c r="O3113" i="7" s="1"/>
  <c r="M3113" i="7"/>
  <c r="K3114" i="7"/>
  <c r="L3114" i="7"/>
  <c r="O3114" i="7" s="1"/>
  <c r="M3114" i="7"/>
  <c r="K3115" i="7"/>
  <c r="L3115" i="7"/>
  <c r="O3115" i="7" s="1"/>
  <c r="M3115" i="7"/>
  <c r="K3116" i="7"/>
  <c r="L3116" i="7"/>
  <c r="O3116" i="7" s="1"/>
  <c r="M3116" i="7"/>
  <c r="K3117" i="7"/>
  <c r="L3117" i="7"/>
  <c r="O3117" i="7" s="1"/>
  <c r="M3117" i="7"/>
  <c r="K3118" i="7"/>
  <c r="L3118" i="7"/>
  <c r="O3118" i="7" s="1"/>
  <c r="M3118" i="7"/>
  <c r="K3119" i="7"/>
  <c r="L3119" i="7"/>
  <c r="O3119" i="7" s="1"/>
  <c r="M3119" i="7"/>
  <c r="J3120" i="7"/>
  <c r="K3120" i="7"/>
  <c r="L3120" i="7"/>
  <c r="O3120" i="7" s="1"/>
  <c r="M3120" i="7"/>
  <c r="K3121" i="7"/>
  <c r="L3121" i="7"/>
  <c r="O3121" i="7" s="1"/>
  <c r="M3121" i="7"/>
  <c r="K3122" i="7"/>
  <c r="L3122" i="7"/>
  <c r="O3122" i="7" s="1"/>
  <c r="M3122" i="7"/>
  <c r="K3123" i="7"/>
  <c r="L3123" i="7"/>
  <c r="O3123" i="7" s="1"/>
  <c r="M3123" i="7"/>
  <c r="K3124" i="7"/>
  <c r="L3124" i="7"/>
  <c r="O3124" i="7" s="1"/>
  <c r="M3124" i="7"/>
  <c r="K3125" i="7"/>
  <c r="L3125" i="7"/>
  <c r="O3125" i="7" s="1"/>
  <c r="M3125" i="7"/>
  <c r="K3126" i="7"/>
  <c r="L3126" i="7"/>
  <c r="O3126" i="7" s="1"/>
  <c r="M3126" i="7"/>
  <c r="K3127" i="7"/>
  <c r="L3127" i="7"/>
  <c r="O3127" i="7" s="1"/>
  <c r="M3127" i="7"/>
  <c r="K3128" i="7"/>
  <c r="L3128" i="7"/>
  <c r="O3128" i="7" s="1"/>
  <c r="M3128" i="7"/>
  <c r="K3129" i="7"/>
  <c r="L3129" i="7"/>
  <c r="O3129" i="7" s="1"/>
  <c r="M3129" i="7"/>
  <c r="K3130" i="7"/>
  <c r="L3130" i="7"/>
  <c r="O3130" i="7" s="1"/>
  <c r="M3130" i="7"/>
  <c r="K3131" i="7"/>
  <c r="L3131" i="7"/>
  <c r="O3131" i="7" s="1"/>
  <c r="M3131" i="7"/>
  <c r="K3132" i="7"/>
  <c r="L3132" i="7"/>
  <c r="O3132" i="7" s="1"/>
  <c r="M3132" i="7"/>
  <c r="K3133" i="7"/>
  <c r="L3133" i="7"/>
  <c r="O3133" i="7" s="1"/>
  <c r="M3133" i="7"/>
  <c r="K3134" i="7"/>
  <c r="L3134" i="7"/>
  <c r="O3134" i="7" s="1"/>
  <c r="M3134" i="7"/>
  <c r="K3135" i="7"/>
  <c r="L3135" i="7"/>
  <c r="O3135" i="7" s="1"/>
  <c r="M3135" i="7"/>
  <c r="K3136" i="7"/>
  <c r="L3136" i="7"/>
  <c r="O3136" i="7" s="1"/>
  <c r="M3136" i="7"/>
  <c r="K3137" i="7"/>
  <c r="L3137" i="7"/>
  <c r="O3137" i="7" s="1"/>
  <c r="M3137" i="7"/>
  <c r="K3138" i="7"/>
  <c r="L3138" i="7"/>
  <c r="O3138" i="7" s="1"/>
  <c r="M3138" i="7"/>
  <c r="K3139" i="7"/>
  <c r="L3139" i="7"/>
  <c r="O3139" i="7" s="1"/>
  <c r="M3139" i="7"/>
  <c r="K3140" i="7"/>
  <c r="L3140" i="7"/>
  <c r="O3140" i="7" s="1"/>
  <c r="M3140" i="7"/>
  <c r="K3141" i="7"/>
  <c r="L3141" i="7"/>
  <c r="O3141" i="7" s="1"/>
  <c r="M3141" i="7"/>
  <c r="K3142" i="7"/>
  <c r="L3142" i="7"/>
  <c r="O3142" i="7" s="1"/>
  <c r="M3142" i="7"/>
  <c r="K3143" i="7"/>
  <c r="L3143" i="7"/>
  <c r="O3143" i="7" s="1"/>
  <c r="M3143" i="7"/>
  <c r="K3144" i="7"/>
  <c r="L3144" i="7"/>
  <c r="O3144" i="7" s="1"/>
  <c r="M3144" i="7"/>
  <c r="M2" i="7"/>
  <c r="L2" i="7"/>
  <c r="O2" i="7" s="1"/>
  <c r="K2" i="7"/>
  <c r="J2316" i="7"/>
  <c r="J3028" i="7" l="1"/>
  <c r="J3027" i="7"/>
  <c r="J3026" i="7"/>
  <c r="J3025" i="7"/>
  <c r="J3024" i="7"/>
  <c r="J3023" i="7"/>
  <c r="J3022" i="7"/>
  <c r="J3021" i="7"/>
  <c r="J3020" i="7"/>
  <c r="J2999" i="7"/>
  <c r="J2998" i="7"/>
  <c r="J2997" i="7"/>
  <c r="J2996" i="7"/>
  <c r="J3108" i="7"/>
  <c r="J3095" i="7"/>
  <c r="J3082" i="7"/>
  <c r="J3081" i="7"/>
  <c r="J3080" i="7"/>
  <c r="J3079" i="7"/>
  <c r="J3078" i="7"/>
  <c r="J3077" i="7"/>
  <c r="J3060" i="7"/>
  <c r="J3140" i="7"/>
  <c r="J3131" i="7"/>
  <c r="J3130" i="7"/>
  <c r="J3129" i="7"/>
  <c r="J3128" i="7"/>
  <c r="J3127" i="7"/>
  <c r="J3052" i="7"/>
  <c r="J3051" i="7"/>
  <c r="J3050" i="7"/>
  <c r="J3049" i="7"/>
  <c r="J3048" i="7"/>
  <c r="J2994" i="7"/>
  <c r="J2993" i="7"/>
  <c r="J2992" i="7"/>
  <c r="J2991" i="7"/>
  <c r="J2990" i="7"/>
  <c r="J2989" i="7"/>
  <c r="J2988" i="7"/>
  <c r="J2955" i="7"/>
  <c r="J2946" i="7"/>
  <c r="J2945" i="7"/>
  <c r="J2944" i="7"/>
  <c r="J2943" i="7"/>
  <c r="J2942" i="7"/>
  <c r="J2941" i="7"/>
  <c r="J2940" i="7"/>
  <c r="J2931" i="7"/>
  <c r="J2930" i="7"/>
  <c r="J2929" i="7"/>
  <c r="J2273" i="7"/>
  <c r="J2272" i="7"/>
  <c r="J2271" i="7"/>
  <c r="J2254" i="7"/>
  <c r="J2213" i="7"/>
  <c r="J2212" i="7"/>
  <c r="J2211" i="7"/>
  <c r="J2074" i="7"/>
  <c r="J2073" i="7"/>
  <c r="J2072" i="7"/>
  <c r="J2071" i="7"/>
  <c r="J2722" i="7"/>
  <c r="J2721" i="7"/>
  <c r="J2720" i="7"/>
  <c r="J2699" i="7"/>
  <c r="J2690" i="7"/>
  <c r="J2689" i="7"/>
  <c r="J2688" i="7"/>
  <c r="J2687" i="7"/>
  <c r="J2686" i="7"/>
  <c r="J2685" i="7"/>
  <c r="J2684" i="7"/>
  <c r="J2675" i="7"/>
  <c r="J2674" i="7"/>
  <c r="J2673" i="7"/>
  <c r="J2672" i="7"/>
  <c r="J2671" i="7"/>
  <c r="J2670" i="7"/>
  <c r="J2669" i="7"/>
  <c r="J2668" i="7"/>
  <c r="J2667" i="7"/>
  <c r="J2479" i="7"/>
  <c r="J2478" i="7"/>
  <c r="J2477" i="7"/>
  <c r="J2476" i="7"/>
  <c r="J2475" i="7"/>
  <c r="J2474" i="7"/>
  <c r="J2473" i="7"/>
  <c r="J2472" i="7"/>
  <c r="J2471" i="7"/>
  <c r="J2470" i="7"/>
  <c r="J2469" i="7"/>
  <c r="J2468" i="7"/>
  <c r="J2467" i="7"/>
  <c r="J2466" i="7"/>
  <c r="J2465" i="7"/>
  <c r="J2464" i="7"/>
  <c r="J2451" i="7"/>
  <c r="J2450" i="7"/>
  <c r="J2449" i="7"/>
  <c r="J2448" i="7"/>
  <c r="J2447" i="7"/>
  <c r="J2446" i="7"/>
  <c r="J2445" i="7"/>
  <c r="J2444" i="7"/>
  <c r="J2431" i="7"/>
  <c r="J2430" i="7"/>
  <c r="J2429" i="7"/>
  <c r="J2428" i="7"/>
  <c r="J2427" i="7"/>
  <c r="J2426" i="7"/>
  <c r="J2425" i="7"/>
  <c r="J2424" i="7"/>
  <c r="J2423" i="7"/>
  <c r="J2422" i="7"/>
  <c r="J2421" i="7"/>
  <c r="J2420" i="7"/>
  <c r="J2419" i="7"/>
  <c r="J2418" i="7"/>
  <c r="J2417" i="7"/>
  <c r="J2416" i="7"/>
  <c r="J2399" i="7"/>
  <c r="J2398" i="7"/>
  <c r="J2397" i="7"/>
  <c r="J2396" i="7"/>
  <c r="J2395" i="7"/>
  <c r="J2394" i="7"/>
  <c r="J2393" i="7"/>
  <c r="J2392" i="7"/>
  <c r="J2391" i="7"/>
  <c r="J2390" i="7"/>
  <c r="J2389" i="7"/>
  <c r="J2388" i="7"/>
  <c r="J2379" i="7"/>
  <c r="J2378" i="7"/>
  <c r="J2377" i="7"/>
  <c r="J2376" i="7"/>
  <c r="J2375" i="7"/>
  <c r="J2374" i="7"/>
  <c r="J2373" i="7"/>
  <c r="J2372" i="7"/>
  <c r="J2371" i="7"/>
  <c r="J2370" i="7"/>
  <c r="J2369" i="7"/>
  <c r="J2368" i="7"/>
  <c r="J2351" i="7"/>
  <c r="J2350" i="7"/>
  <c r="J2349" i="7"/>
  <c r="J2348" i="7"/>
  <c r="J2347" i="7"/>
  <c r="J2346" i="7"/>
  <c r="J2345" i="7"/>
  <c r="J2344" i="7"/>
  <c r="J2343" i="7"/>
  <c r="J2342" i="7"/>
  <c r="J2341" i="7"/>
  <c r="J2340" i="7"/>
  <c r="J2339" i="7"/>
  <c r="J2338" i="7"/>
  <c r="J2337" i="7"/>
  <c r="J2336" i="7"/>
  <c r="J2323" i="7"/>
  <c r="J2322" i="7"/>
  <c r="J2321" i="7"/>
  <c r="J2320" i="7"/>
  <c r="J2319" i="7"/>
  <c r="J2318" i="7"/>
  <c r="J2317" i="7"/>
  <c r="J11" i="7"/>
  <c r="J183" i="7"/>
  <c r="J184" i="7"/>
  <c r="J185" i="7"/>
  <c r="J186" i="7"/>
  <c r="J187" i="7"/>
  <c r="J303" i="7"/>
  <c r="J304" i="7"/>
  <c r="J305" i="7"/>
  <c r="J306" i="7"/>
  <c r="J307" i="7"/>
  <c r="J435" i="7"/>
  <c r="J436" i="7"/>
  <c r="J437" i="7"/>
  <c r="J438" i="7"/>
  <c r="J439" i="7"/>
  <c r="J440" i="7"/>
  <c r="J441" i="7"/>
  <c r="J442" i="7"/>
  <c r="J443" i="7"/>
  <c r="J444" i="7"/>
  <c r="J445" i="7"/>
  <c r="J446" i="7"/>
  <c r="J447" i="7"/>
  <c r="J572" i="7"/>
  <c r="J573" i="7"/>
  <c r="J574" i="7"/>
  <c r="J575" i="7"/>
  <c r="J596" i="7"/>
  <c r="J597" i="7"/>
  <c r="J598" i="7"/>
  <c r="J599" i="7"/>
  <c r="J600" i="7"/>
  <c r="J631" i="7"/>
  <c r="J632" i="7"/>
  <c r="J899" i="7"/>
  <c r="J900" i="7"/>
  <c r="J970" i="7"/>
  <c r="J971" i="7"/>
  <c r="J972" i="7"/>
  <c r="J1101" i="7"/>
  <c r="J1207" i="7"/>
  <c r="J1208" i="7"/>
  <c r="J1209" i="7"/>
  <c r="J1318" i="7"/>
  <c r="J1319" i="7"/>
  <c r="J1320" i="7"/>
  <c r="J1321" i="7"/>
  <c r="J1322" i="7"/>
  <c r="J1359" i="7"/>
  <c r="J1360" i="7"/>
  <c r="J1361" i="7"/>
  <c r="J1550" i="7"/>
  <c r="J1551" i="7"/>
  <c r="J1552" i="7"/>
  <c r="J1553" i="7"/>
  <c r="J1566" i="7"/>
  <c r="J1587" i="7"/>
  <c r="J1588" i="7"/>
  <c r="J1589" i="7"/>
  <c r="J1590" i="7"/>
  <c r="J1591" i="7"/>
  <c r="J1592" i="7"/>
  <c r="J1593" i="7"/>
  <c r="J19" i="7"/>
  <c r="J254" i="7"/>
  <c r="J255" i="7"/>
  <c r="J256" i="7"/>
  <c r="J257" i="7"/>
  <c r="J258" i="7"/>
  <c r="J259" i="7"/>
  <c r="J280" i="7"/>
  <c r="J281" i="7"/>
  <c r="J282" i="7"/>
  <c r="J283" i="7"/>
  <c r="J284" i="7"/>
  <c r="J285" i="7"/>
  <c r="J323" i="7"/>
  <c r="J324" i="7"/>
  <c r="J325" i="7"/>
  <c r="J326" i="7"/>
  <c r="J327" i="7"/>
  <c r="J328" i="7"/>
  <c r="J329" i="7"/>
  <c r="J373" i="7"/>
  <c r="J374" i="7"/>
  <c r="J375" i="7"/>
  <c r="J376" i="7"/>
  <c r="J377" i="7"/>
  <c r="J378" i="7"/>
  <c r="J379" i="7"/>
  <c r="J509" i="7"/>
  <c r="J510" i="7"/>
  <c r="J511" i="7"/>
  <c r="J512" i="7"/>
  <c r="J513" i="7"/>
  <c r="J514" i="7"/>
  <c r="J556" i="7"/>
  <c r="J557" i="7"/>
  <c r="J558" i="7"/>
  <c r="J640" i="7"/>
  <c r="J641" i="7"/>
  <c r="J642" i="7"/>
  <c r="J689" i="7"/>
  <c r="J690" i="7"/>
  <c r="J691" i="7"/>
  <c r="J805" i="7"/>
  <c r="J806" i="7"/>
  <c r="J807" i="7"/>
  <c r="J808" i="7"/>
  <c r="J809" i="7"/>
  <c r="J810" i="7"/>
  <c r="J811" i="7"/>
  <c r="J812" i="7"/>
  <c r="J813" i="7"/>
  <c r="J814" i="7"/>
  <c r="J839" i="7"/>
  <c r="J840" i="7"/>
  <c r="J853" i="7"/>
  <c r="J854" i="7"/>
  <c r="J855" i="7"/>
  <c r="J856" i="7"/>
  <c r="J924" i="7"/>
  <c r="J1007" i="7"/>
  <c r="J1008" i="7"/>
  <c r="J1047" i="7"/>
  <c r="J1048" i="7"/>
  <c r="J1049" i="7"/>
  <c r="J1050" i="7"/>
  <c r="J1051" i="7"/>
  <c r="J1052" i="7"/>
  <c r="J1053" i="7"/>
  <c r="J1070" i="7"/>
  <c r="J1071" i="7"/>
  <c r="J1072" i="7"/>
  <c r="J1073" i="7"/>
  <c r="J1082" i="7"/>
  <c r="J1083" i="7"/>
  <c r="J1084" i="7"/>
  <c r="J1085" i="7"/>
  <c r="J1086" i="7"/>
  <c r="J1137" i="7"/>
  <c r="J1138" i="7"/>
  <c r="J1139" i="7"/>
  <c r="J1140" i="7"/>
  <c r="J1141" i="7"/>
  <c r="J1142" i="7"/>
  <c r="J1183" i="7"/>
  <c r="J1184" i="7"/>
  <c r="J30" i="7"/>
  <c r="J159" i="7"/>
  <c r="J160" i="7"/>
  <c r="J161" i="7"/>
  <c r="J162" i="7"/>
  <c r="J163" i="7"/>
  <c r="J231" i="7"/>
  <c r="J232" i="7"/>
  <c r="J233" i="7"/>
  <c r="J234" i="7"/>
  <c r="J235" i="7"/>
  <c r="J336" i="7"/>
  <c r="J337" i="7"/>
  <c r="J338" i="7"/>
  <c r="J339" i="7"/>
  <c r="J340" i="7"/>
  <c r="J341" i="7"/>
  <c r="J342" i="7"/>
  <c r="J343" i="7"/>
  <c r="J344" i="7"/>
  <c r="J345" i="7"/>
  <c r="J346" i="7"/>
  <c r="J347" i="7"/>
  <c r="J348" i="7"/>
  <c r="J349" i="7"/>
  <c r="J350" i="7"/>
  <c r="J497" i="7"/>
  <c r="J498" i="7"/>
  <c r="J499" i="7"/>
  <c r="J500" i="7"/>
  <c r="J501" i="7"/>
  <c r="J502" i="7"/>
  <c r="J521" i="7"/>
  <c r="J522" i="7"/>
  <c r="J523" i="7"/>
  <c r="J524" i="7"/>
  <c r="J525" i="7"/>
  <c r="J526" i="7"/>
  <c r="J653" i="7"/>
  <c r="J654" i="7"/>
  <c r="J655" i="7"/>
  <c r="J684" i="7"/>
  <c r="J685" i="7"/>
  <c r="J686" i="7"/>
  <c r="J847" i="7"/>
  <c r="J848" i="7"/>
  <c r="J849" i="7"/>
  <c r="J850" i="7"/>
  <c r="J888" i="7"/>
  <c r="J889" i="7"/>
  <c r="J890" i="7"/>
  <c r="J891" i="7"/>
  <c r="J927" i="7"/>
  <c r="J928" i="7"/>
  <c r="J929" i="7"/>
  <c r="J930" i="7"/>
  <c r="J931" i="7"/>
  <c r="J932" i="7"/>
  <c r="J933" i="7"/>
  <c r="J958" i="7"/>
  <c r="J1011" i="7"/>
  <c r="J1012" i="7"/>
  <c r="J1013" i="7"/>
  <c r="J1026" i="7"/>
  <c r="J1039" i="7"/>
  <c r="J1040" i="7"/>
  <c r="J1107" i="7"/>
  <c r="J1108" i="7"/>
  <c r="J1109" i="7"/>
  <c r="J1134" i="7"/>
  <c r="J1165" i="7"/>
  <c r="J1166" i="7"/>
  <c r="J1167" i="7"/>
  <c r="J1168" i="7"/>
  <c r="J1211" i="7"/>
  <c r="J1212" i="7"/>
  <c r="J1213" i="7"/>
  <c r="J206" i="7"/>
  <c r="J207" i="7"/>
  <c r="J208" i="7"/>
  <c r="J209" i="7"/>
  <c r="J210" i="7"/>
  <c r="J211" i="7"/>
  <c r="J755" i="7"/>
  <c r="J756" i="7"/>
  <c r="J769" i="7"/>
  <c r="J770" i="7"/>
  <c r="J771" i="7"/>
  <c r="J868" i="7"/>
  <c r="J528" i="7"/>
  <c r="J529" i="7"/>
  <c r="J530" i="7"/>
  <c r="J607" i="7"/>
  <c r="J608" i="7"/>
  <c r="J665" i="7"/>
  <c r="J666" i="7"/>
  <c r="J667" i="7"/>
  <c r="J668" i="7"/>
  <c r="J903" i="7"/>
  <c r="J904" i="7"/>
  <c r="J905" i="7"/>
  <c r="J906" i="7"/>
  <c r="J907" i="7"/>
  <c r="J908" i="7"/>
  <c r="J909" i="7"/>
  <c r="J910" i="7"/>
  <c r="J947" i="7"/>
  <c r="J948" i="7"/>
  <c r="J949" i="7"/>
  <c r="J950" i="7"/>
  <c r="J1003" i="7"/>
  <c r="J1004" i="7"/>
  <c r="J1005" i="7"/>
  <c r="J1090" i="7"/>
  <c r="J1091" i="7"/>
  <c r="J1092" i="7"/>
  <c r="J1093" i="7"/>
  <c r="J1094" i="7"/>
  <c r="J1123" i="7"/>
  <c r="J1124" i="7"/>
  <c r="J1125" i="7"/>
  <c r="J1126" i="7"/>
  <c r="J1243" i="7"/>
  <c r="J1244" i="7"/>
  <c r="J1283" i="7"/>
  <c r="J1284" i="7"/>
  <c r="J1285" i="7"/>
  <c r="J1298" i="7"/>
  <c r="J1299" i="7"/>
  <c r="J1300" i="7"/>
  <c r="J1301" i="7"/>
  <c r="J1302" i="7"/>
  <c r="J1325" i="7"/>
  <c r="J1411" i="7"/>
  <c r="J1412" i="7"/>
  <c r="J1413" i="7"/>
  <c r="J1426" i="7"/>
  <c r="J1427" i="7"/>
  <c r="J1428" i="7"/>
  <c r="J1429" i="7"/>
  <c r="J1430" i="7"/>
  <c r="J1439" i="7"/>
  <c r="J1440" i="7"/>
  <c r="J1441" i="7"/>
  <c r="J1442" i="7"/>
  <c r="J1507" i="7"/>
  <c r="J1508" i="7"/>
  <c r="J1509" i="7"/>
  <c r="J1510" i="7"/>
  <c r="J1511" i="7"/>
  <c r="J1512" i="7"/>
  <c r="J1513" i="7"/>
  <c r="J1535" i="7"/>
  <c r="J1536" i="7"/>
  <c r="J1537" i="7"/>
  <c r="J1538" i="7"/>
  <c r="J1547" i="7"/>
  <c r="J1548" i="7"/>
  <c r="J1597" i="7"/>
  <c r="J1598" i="7"/>
  <c r="J1611" i="7"/>
  <c r="J1612" i="7"/>
  <c r="J1613" i="7"/>
  <c r="J1614" i="7"/>
  <c r="J1695" i="7"/>
  <c r="J1696" i="7"/>
  <c r="J1697" i="7"/>
  <c r="J1718" i="7"/>
  <c r="J1719" i="7"/>
  <c r="J1720" i="7"/>
  <c r="J1721" i="7"/>
  <c r="J1822" i="7"/>
  <c r="J1823" i="7"/>
  <c r="J1824" i="7"/>
  <c r="J423" i="7"/>
  <c r="J424" i="7"/>
  <c r="J425" i="7"/>
  <c r="J426" i="7"/>
  <c r="J427" i="7"/>
  <c r="J428" i="7"/>
  <c r="J869" i="7"/>
  <c r="J870" i="7"/>
  <c r="J871" i="7"/>
  <c r="J872" i="7"/>
  <c r="J1185" i="7"/>
  <c r="J1186" i="7"/>
  <c r="J1187" i="7"/>
  <c r="J1188" i="7"/>
  <c r="J1189" i="7"/>
  <c r="J1395" i="7"/>
  <c r="J1396" i="7"/>
  <c r="J1397" i="7"/>
  <c r="J1459" i="7"/>
  <c r="J1460" i="7"/>
  <c r="J1461" i="7"/>
  <c r="J1462" i="7"/>
  <c r="J1463" i="7"/>
  <c r="J1464" i="7"/>
  <c r="J1465" i="7"/>
  <c r="J1466" i="7"/>
  <c r="J1487" i="7"/>
  <c r="J1488" i="7"/>
  <c r="J1489" i="7"/>
  <c r="J1490" i="7"/>
  <c r="J1491" i="7"/>
  <c r="J1492" i="7"/>
  <c r="J1493" i="7"/>
  <c r="J1938" i="7"/>
  <c r="J1939" i="7"/>
  <c r="J1940" i="7"/>
  <c r="J1941" i="7"/>
  <c r="J1942" i="7"/>
  <c r="J1943" i="7"/>
  <c r="J1944" i="7"/>
  <c r="J1945" i="7"/>
  <c r="J1962" i="7"/>
  <c r="J1963" i="7"/>
  <c r="J1964" i="7"/>
  <c r="J1965" i="7"/>
  <c r="J2063" i="7"/>
  <c r="J2064" i="7"/>
  <c r="J2065" i="7"/>
  <c r="J2066" i="7"/>
  <c r="J2067" i="7"/>
  <c r="J2068" i="7"/>
  <c r="J2069" i="7"/>
  <c r="J2094" i="7"/>
  <c r="J2107" i="7"/>
  <c r="J2108" i="7"/>
  <c r="J2109" i="7"/>
  <c r="J2110" i="7"/>
  <c r="J2191" i="7"/>
  <c r="J2192" i="7"/>
  <c r="J2193" i="7"/>
  <c r="J2194" i="7"/>
  <c r="J2195" i="7"/>
  <c r="J2196" i="7"/>
  <c r="J2197" i="7"/>
  <c r="J2804" i="7"/>
  <c r="J2805" i="7"/>
  <c r="J2806" i="7"/>
  <c r="J2807" i="7"/>
  <c r="J2856" i="7"/>
  <c r="J2857" i="7"/>
  <c r="J2858" i="7"/>
  <c r="J2891" i="7"/>
  <c r="J2892" i="7"/>
  <c r="J2893" i="7"/>
  <c r="J2894" i="7"/>
  <c r="J2895" i="7"/>
  <c r="J2896" i="7"/>
  <c r="J2897" i="7"/>
  <c r="J2898" i="7"/>
  <c r="J2923" i="7"/>
  <c r="J2924" i="7"/>
  <c r="J2925" i="7"/>
  <c r="J2926" i="7"/>
  <c r="J2927" i="7"/>
  <c r="J2928" i="7"/>
  <c r="J1197" i="7"/>
  <c r="J1198" i="7"/>
  <c r="J1199" i="7"/>
  <c r="J1200" i="7"/>
  <c r="J1278" i="7"/>
  <c r="J1279" i="7"/>
  <c r="J1280" i="7"/>
  <c r="J1281" i="7"/>
  <c r="J1363" i="7"/>
  <c r="J1364" i="7"/>
  <c r="J1365" i="7"/>
  <c r="J1453" i="7"/>
  <c r="J1470" i="7"/>
  <c r="J1471" i="7"/>
  <c r="J1472" i="7"/>
  <c r="J1473" i="7"/>
  <c r="J1474" i="7"/>
  <c r="J1475" i="7"/>
  <c r="J1476" i="7"/>
  <c r="J1477" i="7"/>
  <c r="J1482" i="7"/>
  <c r="J1483" i="7"/>
  <c r="J1484" i="7"/>
  <c r="J1485" i="7"/>
  <c r="J1521" i="7"/>
  <c r="J1574" i="7"/>
  <c r="J1575" i="7"/>
  <c r="J1576" i="7"/>
  <c r="J1577" i="7"/>
  <c r="J1627" i="7"/>
  <c r="J1628" i="7"/>
  <c r="J1629" i="7"/>
  <c r="J1638" i="7"/>
  <c r="J1639" i="7"/>
  <c r="J1640" i="7"/>
  <c r="J1641" i="7"/>
  <c r="J1642" i="7"/>
  <c r="J1675" i="7"/>
  <c r="J1676" i="7"/>
  <c r="J1681" i="7"/>
  <c r="J1890" i="7"/>
  <c r="J1891" i="7"/>
  <c r="J1892" i="7"/>
  <c r="J1893" i="7"/>
  <c r="J1894" i="7"/>
  <c r="J1895" i="7"/>
  <c r="J1896" i="7"/>
  <c r="J1981" i="7"/>
  <c r="J1998" i="7"/>
  <c r="J1999" i="7"/>
  <c r="J2000" i="7"/>
  <c r="J2001" i="7"/>
  <c r="J2002" i="7"/>
  <c r="J2003" i="7"/>
  <c r="J2004" i="7"/>
  <c r="J2005" i="7"/>
  <c r="J2018" i="7"/>
  <c r="J2019" i="7"/>
  <c r="J2020" i="7"/>
  <c r="J2021" i="7"/>
  <c r="J2022" i="7"/>
  <c r="J2023" i="7"/>
  <c r="J2024" i="7"/>
  <c r="J2025" i="7"/>
  <c r="J2038" i="7"/>
  <c r="J2039" i="7"/>
  <c r="J2040" i="7"/>
  <c r="J2041" i="7"/>
  <c r="J2042" i="7"/>
  <c r="J2043" i="7"/>
  <c r="J2044" i="7"/>
  <c r="J2045" i="7"/>
  <c r="J2046" i="7"/>
  <c r="J2047" i="7"/>
  <c r="J2048" i="7"/>
  <c r="J2049" i="7"/>
  <c r="J2050" i="7"/>
  <c r="J2051" i="7"/>
  <c r="J2052" i="7"/>
  <c r="J2053" i="7"/>
  <c r="J2126" i="7"/>
  <c r="J2143" i="7"/>
  <c r="J2144" i="7"/>
  <c r="J2145" i="7"/>
  <c r="J2146" i="7"/>
  <c r="J2167" i="7"/>
  <c r="J2168" i="7"/>
  <c r="J2169" i="7"/>
  <c r="J2170" i="7"/>
  <c r="J2187" i="7"/>
  <c r="J2188" i="7"/>
  <c r="J2189" i="7"/>
  <c r="J1263" i="7"/>
  <c r="J1264" i="7"/>
  <c r="J1309" i="7"/>
  <c r="J1310" i="7"/>
  <c r="J1335" i="7"/>
  <c r="J1336" i="7"/>
  <c r="J1337" i="7"/>
  <c r="J1346" i="7"/>
  <c r="J1347" i="7"/>
  <c r="J1348" i="7"/>
  <c r="J1349" i="7"/>
  <c r="J1617" i="7"/>
  <c r="J1618" i="7"/>
  <c r="J1619" i="7"/>
  <c r="J1620" i="7"/>
  <c r="J1621" i="7"/>
  <c r="J1650" i="7"/>
  <c r="J1651" i="7"/>
  <c r="J1652" i="7"/>
  <c r="J1653" i="7"/>
  <c r="J1658" i="7"/>
  <c r="J1659" i="7"/>
  <c r="J1660" i="7"/>
  <c r="J1661" i="7"/>
  <c r="J1737" i="7"/>
  <c r="J1738" i="7"/>
  <c r="J1739" i="7"/>
  <c r="J1740" i="7"/>
  <c r="J1741" i="7"/>
  <c r="J1754" i="7"/>
  <c r="J1755" i="7"/>
  <c r="J1756" i="7"/>
  <c r="J1757" i="7"/>
  <c r="J1774" i="7"/>
  <c r="J1775" i="7"/>
  <c r="J1776" i="7"/>
  <c r="J1777" i="7"/>
  <c r="J1778" i="7"/>
  <c r="J1779" i="7"/>
  <c r="J1780" i="7"/>
  <c r="J1781" i="7"/>
  <c r="J1798" i="7"/>
  <c r="J1799" i="7"/>
  <c r="J1800" i="7"/>
  <c r="J1825" i="7"/>
  <c r="J1842" i="7"/>
  <c r="J1843" i="7"/>
  <c r="J1844" i="7"/>
  <c r="J1845" i="7"/>
  <c r="J1862" i="7"/>
  <c r="J1863" i="7"/>
  <c r="J1864" i="7"/>
  <c r="J2235" i="7"/>
  <c r="J2236" i="7"/>
  <c r="J2237" i="7"/>
  <c r="J2238" i="7"/>
  <c r="J2275" i="7"/>
  <c r="J2276" i="7"/>
  <c r="J2277" i="7"/>
  <c r="J2278" i="7"/>
  <c r="J2279" i="7"/>
  <c r="J2280" i="7"/>
  <c r="J2281" i="7"/>
  <c r="J2282" i="7"/>
  <c r="J2295" i="7"/>
  <c r="J2296" i="7"/>
  <c r="J2297" i="7"/>
  <c r="J2298" i="7"/>
  <c r="J3040" i="7"/>
  <c r="J3039" i="7"/>
  <c r="J3038" i="7"/>
  <c r="J3037" i="7"/>
  <c r="J3036" i="7"/>
  <c r="J3035" i="7"/>
  <c r="J2911" i="7"/>
  <c r="J2910" i="7"/>
  <c r="J2909" i="7"/>
  <c r="J2908" i="7"/>
  <c r="J2907" i="7"/>
  <c r="J2906" i="7"/>
  <c r="J2905" i="7"/>
  <c r="J2904" i="7"/>
  <c r="J2879" i="7"/>
  <c r="J2878" i="7"/>
  <c r="J2877" i="7"/>
  <c r="J2876" i="7"/>
  <c r="J2875" i="7"/>
  <c r="J2874" i="7"/>
  <c r="J2873" i="7"/>
  <c r="J2872" i="7"/>
  <c r="J2871" i="7"/>
  <c r="J2870" i="7"/>
  <c r="J2869" i="7"/>
  <c r="J2868" i="7"/>
  <c r="J1225" i="7"/>
  <c r="J1224" i="7"/>
  <c r="J1223" i="7"/>
  <c r="J3" i="7"/>
  <c r="J4" i="7"/>
  <c r="J5" i="7"/>
  <c r="J6" i="7"/>
  <c r="J12" i="7"/>
  <c r="J13" i="7"/>
  <c r="J14" i="7"/>
  <c r="J15" i="7"/>
  <c r="J26" i="7"/>
  <c r="J32" i="7"/>
  <c r="J33" i="7"/>
  <c r="J34" i="7"/>
  <c r="J35" i="7"/>
  <c r="J43" i="7"/>
  <c r="J52" i="7"/>
  <c r="J53" i="7"/>
  <c r="J54" i="7"/>
  <c r="J62" i="7"/>
  <c r="J63" i="7"/>
  <c r="J74" i="7"/>
  <c r="J80" i="7"/>
  <c r="J81" i="7"/>
  <c r="J82" i="7"/>
  <c r="J83" i="7"/>
  <c r="J84" i="7"/>
  <c r="J85" i="7"/>
  <c r="J86" i="7"/>
  <c r="J92" i="7"/>
  <c r="J93" i="7"/>
  <c r="J103" i="7"/>
  <c r="J115" i="7"/>
  <c r="J116" i="7"/>
  <c r="J117" i="7"/>
  <c r="J118" i="7"/>
  <c r="J119" i="7"/>
  <c r="J120" i="7"/>
  <c r="J121" i="7"/>
  <c r="J140" i="7"/>
  <c r="J141" i="7"/>
  <c r="J142" i="7"/>
  <c r="J143" i="7"/>
  <c r="J144" i="7"/>
  <c r="J145" i="7"/>
  <c r="J146" i="7"/>
  <c r="J164" i="7"/>
  <c r="J165" i="7"/>
  <c r="J166" i="7"/>
  <c r="J167" i="7"/>
  <c r="J168" i="7"/>
  <c r="J169" i="7"/>
  <c r="J170" i="7"/>
  <c r="J188" i="7"/>
  <c r="J189" i="7"/>
  <c r="J190" i="7"/>
  <c r="J191" i="7"/>
  <c r="J192" i="7"/>
  <c r="J193" i="7"/>
  <c r="J212" i="7"/>
  <c r="J213" i="7"/>
  <c r="J214" i="7"/>
  <c r="J215" i="7"/>
  <c r="J216" i="7"/>
  <c r="J217" i="7"/>
  <c r="J218" i="7"/>
  <c r="J236" i="7"/>
  <c r="J237" i="7"/>
  <c r="J238" i="7"/>
  <c r="J239" i="7"/>
  <c r="J240" i="7"/>
  <c r="J241" i="7"/>
  <c r="J260" i="7"/>
  <c r="J261" i="7"/>
  <c r="J262" i="7"/>
  <c r="J263" i="7"/>
  <c r="J264" i="7"/>
  <c r="J265" i="7"/>
  <c r="J266" i="7"/>
  <c r="J286" i="7"/>
  <c r="J287" i="7"/>
  <c r="J288" i="7"/>
  <c r="J289" i="7"/>
  <c r="J290" i="7"/>
  <c r="J308" i="7"/>
  <c r="J309" i="7"/>
  <c r="J310" i="7"/>
  <c r="J7" i="7"/>
  <c r="J16" i="7"/>
  <c r="J17" i="7"/>
  <c r="J18" i="7"/>
  <c r="J27" i="7"/>
  <c r="J28" i="7"/>
  <c r="J29" i="7"/>
  <c r="J36" i="7"/>
  <c r="J37" i="7"/>
  <c r="J38" i="7"/>
  <c r="J44" i="7"/>
  <c r="J45" i="7"/>
  <c r="J46" i="7"/>
  <c r="J47" i="7"/>
  <c r="J55" i="7"/>
  <c r="J64" i="7"/>
  <c r="J65" i="7"/>
  <c r="J66" i="7"/>
  <c r="J75" i="7"/>
  <c r="J76" i="7"/>
  <c r="J77" i="7"/>
  <c r="J87" i="7"/>
  <c r="J94" i="7"/>
  <c r="J95" i="7"/>
  <c r="J96" i="7"/>
  <c r="J97" i="7"/>
  <c r="J104" i="7"/>
  <c r="J105" i="7"/>
  <c r="J122" i="7"/>
  <c r="J123" i="7"/>
  <c r="J124" i="7"/>
  <c r="J125" i="7"/>
  <c r="J126" i="7"/>
  <c r="J147" i="7"/>
  <c r="J148" i="7"/>
  <c r="J149" i="7"/>
  <c r="J150" i="7"/>
  <c r="J151" i="7"/>
  <c r="J152" i="7"/>
  <c r="J153" i="7"/>
  <c r="J171" i="7"/>
  <c r="J172" i="7"/>
  <c r="J173" i="7"/>
  <c r="J174" i="7"/>
  <c r="J175" i="7"/>
  <c r="J194" i="7"/>
  <c r="J195" i="7"/>
  <c r="J196" i="7"/>
  <c r="J197" i="7"/>
  <c r="J198" i="7"/>
  <c r="J199" i="7"/>
  <c r="J219" i="7"/>
  <c r="J220" i="7"/>
  <c r="J221" i="7"/>
  <c r="J222" i="7"/>
  <c r="J223" i="7"/>
  <c r="J242" i="7"/>
  <c r="J243" i="7"/>
  <c r="J244" i="7"/>
  <c r="J245" i="7"/>
  <c r="J246" i="7"/>
  <c r="J247" i="7"/>
  <c r="J267" i="7"/>
  <c r="J268" i="7"/>
  <c r="J269" i="7"/>
  <c r="J270" i="7"/>
  <c r="J271" i="7"/>
  <c r="J291" i="7"/>
  <c r="J292" i="7"/>
  <c r="J293" i="7"/>
  <c r="J294" i="7"/>
  <c r="J295" i="7"/>
  <c r="J296" i="7"/>
  <c r="J297" i="7"/>
  <c r="J42" i="7"/>
  <c r="J99" i="7"/>
  <c r="J100" i="7"/>
  <c r="J101" i="7"/>
  <c r="J102" i="7"/>
  <c r="J106" i="7"/>
  <c r="J107" i="7"/>
  <c r="J108" i="7"/>
  <c r="J109" i="7"/>
  <c r="J127" i="7"/>
  <c r="J128" i="7"/>
  <c r="J129" i="7"/>
  <c r="J130" i="7"/>
  <c r="J131" i="7"/>
  <c r="J132" i="7"/>
  <c r="J133" i="7"/>
  <c r="J134" i="7"/>
  <c r="J330" i="7"/>
  <c r="J331" i="7"/>
  <c r="J332" i="7"/>
  <c r="J333" i="7"/>
  <c r="J334" i="7"/>
  <c r="J335" i="7"/>
  <c r="J356" i="7"/>
  <c r="J357" i="7"/>
  <c r="J358" i="7"/>
  <c r="J359" i="7"/>
  <c r="J360" i="7"/>
  <c r="J380" i="7"/>
  <c r="J381" i="7"/>
  <c r="J382" i="7"/>
  <c r="J383" i="7"/>
  <c r="J384" i="7"/>
  <c r="J404" i="7"/>
  <c r="J405" i="7"/>
  <c r="J406" i="7"/>
  <c r="J407" i="7"/>
  <c r="J408" i="7"/>
  <c r="J409" i="7"/>
  <c r="J410" i="7"/>
  <c r="J411" i="7"/>
  <c r="J429" i="7"/>
  <c r="J430" i="7"/>
  <c r="J431" i="7"/>
  <c r="J432" i="7"/>
  <c r="J433" i="7"/>
  <c r="J434" i="7"/>
  <c r="J453" i="7"/>
  <c r="J454" i="7"/>
  <c r="J455" i="7"/>
  <c r="J456" i="7"/>
  <c r="J457" i="7"/>
  <c r="J458" i="7"/>
  <c r="J459" i="7"/>
  <c r="J460" i="7"/>
  <c r="J480" i="7"/>
  <c r="J481" i="7"/>
  <c r="J482" i="7"/>
  <c r="J483" i="7"/>
  <c r="J484" i="7"/>
  <c r="J503" i="7"/>
  <c r="J504" i="7"/>
  <c r="J505" i="7"/>
  <c r="J506" i="7"/>
  <c r="J507" i="7"/>
  <c r="J508" i="7"/>
  <c r="J527" i="7"/>
  <c r="J540" i="7"/>
  <c r="J551" i="7"/>
  <c r="J563" i="7"/>
  <c r="J576" i="7"/>
  <c r="J589" i="7"/>
  <c r="J590" i="7"/>
  <c r="J601" i="7"/>
  <c r="J602" i="7"/>
  <c r="J603" i="7"/>
  <c r="J613" i="7"/>
  <c r="J614" i="7"/>
  <c r="J625" i="7"/>
  <c r="J626" i="7"/>
  <c r="J627" i="7"/>
  <c r="J637" i="7"/>
  <c r="J638" i="7"/>
  <c r="J639" i="7"/>
  <c r="J649" i="7"/>
  <c r="J650" i="7"/>
  <c r="J651" i="7"/>
  <c r="J652" i="7"/>
  <c r="J661" i="7"/>
  <c r="J662" i="7"/>
  <c r="J663" i="7"/>
  <c r="J664" i="7"/>
  <c r="J675" i="7"/>
  <c r="J676" i="7"/>
  <c r="J687" i="7"/>
  <c r="J688" i="7"/>
  <c r="J700" i="7"/>
  <c r="J701" i="7"/>
  <c r="J702" i="7"/>
  <c r="J712" i="7"/>
  <c r="J713" i="7"/>
  <c r="J714" i="7"/>
  <c r="J715" i="7"/>
  <c r="J724" i="7"/>
  <c r="J725" i="7"/>
  <c r="J726" i="7"/>
  <c r="J727" i="7"/>
  <c r="J737" i="7"/>
  <c r="J738" i="7"/>
  <c r="J739" i="7"/>
  <c r="J749" i="7"/>
  <c r="J750" i="7"/>
  <c r="J751" i="7"/>
  <c r="J760" i="7"/>
  <c r="J761" i="7"/>
  <c r="J762" i="7"/>
  <c r="J763" i="7"/>
  <c r="J772" i="7"/>
  <c r="J773" i="7"/>
  <c r="J774" i="7"/>
  <c r="J775" i="7"/>
  <c r="J785" i="7"/>
  <c r="J786" i="7"/>
  <c r="J787" i="7"/>
  <c r="J799" i="7"/>
  <c r="J800" i="7"/>
  <c r="J801" i="7"/>
  <c r="J802" i="7"/>
  <c r="J815" i="7"/>
  <c r="J816" i="7"/>
  <c r="J817" i="7"/>
  <c r="J818" i="7"/>
  <c r="J829" i="7"/>
  <c r="J830" i="7"/>
  <c r="J831" i="7"/>
  <c r="J832" i="7"/>
  <c r="J841" i="7"/>
  <c r="J842" i="7"/>
  <c r="J843" i="7"/>
  <c r="J844" i="7"/>
  <c r="J845" i="7"/>
  <c r="J846" i="7"/>
  <c r="J857" i="7"/>
  <c r="J858" i="7"/>
  <c r="J859" i="7"/>
  <c r="J860" i="7"/>
  <c r="J873" i="7"/>
  <c r="J874" i="7"/>
  <c r="J875" i="7"/>
  <c r="J876" i="7"/>
  <c r="J892" i="7"/>
  <c r="J893" i="7"/>
  <c r="J894" i="7"/>
  <c r="J901" i="7"/>
  <c r="J902" i="7"/>
  <c r="J913" i="7"/>
  <c r="J914" i="7"/>
  <c r="J915" i="7"/>
  <c r="J925" i="7"/>
  <c r="J926" i="7"/>
  <c r="J942" i="7"/>
  <c r="J943" i="7"/>
  <c r="J944" i="7"/>
  <c r="J954" i="7"/>
  <c r="J962" i="7"/>
  <c r="J963" i="7"/>
  <c r="J964" i="7"/>
  <c r="J965" i="7"/>
  <c r="J966" i="7"/>
  <c r="J975" i="7"/>
  <c r="J67" i="7"/>
  <c r="J78" i="7"/>
  <c r="J88" i="7"/>
  <c r="J89" i="7"/>
  <c r="J90" i="7"/>
  <c r="J110" i="7"/>
  <c r="J111" i="7"/>
  <c r="J112" i="7"/>
  <c r="J113" i="7"/>
  <c r="J114" i="7"/>
  <c r="J135" i="7"/>
  <c r="J136" i="7"/>
  <c r="J137" i="7"/>
  <c r="J138" i="7"/>
  <c r="J139" i="7"/>
  <c r="J311" i="7"/>
  <c r="J312" i="7"/>
  <c r="J313" i="7"/>
  <c r="J314" i="7"/>
  <c r="J315" i="7"/>
  <c r="J351" i="7"/>
  <c r="J352" i="7"/>
  <c r="J353" i="7"/>
  <c r="J354" i="7"/>
  <c r="J355" i="7"/>
  <c r="J385" i="7"/>
  <c r="J386" i="7"/>
  <c r="J387" i="7"/>
  <c r="J388" i="7"/>
  <c r="J389" i="7"/>
  <c r="J390" i="7"/>
  <c r="J391" i="7"/>
  <c r="J412" i="7"/>
  <c r="J413" i="7"/>
  <c r="J414" i="7"/>
  <c r="J415" i="7"/>
  <c r="J416" i="7"/>
  <c r="J448" i="7"/>
  <c r="J449" i="7"/>
  <c r="J450" i="7"/>
  <c r="J451" i="7"/>
  <c r="J452" i="7"/>
  <c r="J473" i="7"/>
  <c r="J474" i="7"/>
  <c r="J475" i="7"/>
  <c r="J476" i="7"/>
  <c r="J477" i="7"/>
  <c r="J478" i="7"/>
  <c r="J479" i="7"/>
  <c r="J515" i="7"/>
  <c r="J516" i="7"/>
  <c r="J517" i="7"/>
  <c r="J518" i="7"/>
  <c r="J519" i="7"/>
  <c r="J520" i="7"/>
  <c r="J533" i="7"/>
  <c r="J534" i="7"/>
  <c r="J535" i="7"/>
  <c r="J536" i="7"/>
  <c r="J537" i="7"/>
  <c r="J538" i="7"/>
  <c r="J539" i="7"/>
  <c r="J552" i="7"/>
  <c r="J553" i="7"/>
  <c r="J554" i="7"/>
  <c r="J555" i="7"/>
  <c r="J568" i="7"/>
  <c r="J569" i="7"/>
  <c r="J570" i="7"/>
  <c r="J571" i="7"/>
  <c r="J584" i="7"/>
  <c r="J585" i="7"/>
  <c r="J586" i="7"/>
  <c r="J587" i="7"/>
  <c r="J588" i="7"/>
  <c r="J591" i="7"/>
  <c r="J592" i="7"/>
  <c r="J617" i="7"/>
  <c r="J618" i="7"/>
  <c r="J619" i="7"/>
  <c r="J620" i="7"/>
  <c r="J628" i="7"/>
  <c r="J629" i="7"/>
  <c r="J630" i="7"/>
  <c r="J680" i="7"/>
  <c r="J681" i="7"/>
  <c r="J682" i="7"/>
  <c r="J683" i="7"/>
  <c r="J708" i="7"/>
  <c r="J709" i="7"/>
  <c r="J710" i="7"/>
  <c r="J711" i="7"/>
  <c r="J721" i="7"/>
  <c r="J722" i="7"/>
  <c r="J723" i="7"/>
  <c r="J735" i="7"/>
  <c r="J736" i="7"/>
  <c r="J743" i="7"/>
  <c r="J744" i="7"/>
  <c r="J752" i="7"/>
  <c r="J753" i="7"/>
  <c r="J754" i="7"/>
  <c r="J764" i="7"/>
  <c r="J765" i="7"/>
  <c r="J766" i="7"/>
  <c r="J776" i="7"/>
  <c r="J777" i="7"/>
  <c r="J778" i="7"/>
  <c r="J779" i="7"/>
  <c r="J851" i="7"/>
  <c r="J852" i="7"/>
  <c r="J865" i="7"/>
  <c r="J866" i="7"/>
  <c r="J867" i="7"/>
  <c r="J884" i="7"/>
  <c r="J885" i="7"/>
  <c r="J886" i="7"/>
  <c r="J887" i="7"/>
  <c r="J895" i="7"/>
  <c r="J896" i="7"/>
  <c r="J911" i="7"/>
  <c r="J912" i="7"/>
  <c r="J920" i="7"/>
  <c r="J921" i="7"/>
  <c r="J922" i="7"/>
  <c r="J923" i="7"/>
  <c r="J951" i="7"/>
  <c r="J952" i="7"/>
  <c r="J953" i="7"/>
  <c r="J967" i="7"/>
  <c r="J968" i="7"/>
  <c r="J969" i="7"/>
  <c r="J979" i="7"/>
  <c r="J980" i="7"/>
  <c r="J981" i="7"/>
  <c r="J989" i="7"/>
  <c r="J990" i="7"/>
  <c r="J991" i="7"/>
  <c r="J992" i="7"/>
  <c r="J993" i="7"/>
  <c r="J994" i="7"/>
  <c r="J1006" i="7"/>
  <c r="J1014" i="7"/>
  <c r="J1022" i="7"/>
  <c r="J1023" i="7"/>
  <c r="J1024" i="7"/>
  <c r="J1025" i="7"/>
  <c r="J1035" i="7"/>
  <c r="J1036" i="7"/>
  <c r="J1042" i="7"/>
  <c r="J1043" i="7"/>
  <c r="J1044" i="7"/>
  <c r="J1045" i="7"/>
  <c r="J1054" i="7"/>
  <c r="J1067" i="7"/>
  <c r="J1068" i="7"/>
  <c r="J1074" i="7"/>
  <c r="J1087" i="7"/>
  <c r="J1088" i="7"/>
  <c r="J1089" i="7"/>
  <c r="J1098" i="7"/>
  <c r="J1099" i="7"/>
  <c r="J1100" i="7"/>
  <c r="J1106" i="7"/>
  <c r="J1117" i="7"/>
  <c r="J1118" i="7"/>
  <c r="J1127" i="7"/>
  <c r="J1128" i="7"/>
  <c r="J1129" i="7"/>
  <c r="J1135" i="7"/>
  <c r="J1136" i="7"/>
  <c r="J1147" i="7"/>
  <c r="J1148" i="7"/>
  <c r="J1155" i="7"/>
  <c r="J1156" i="7"/>
  <c r="J1157" i="7"/>
  <c r="J1169" i="7"/>
  <c r="J1178" i="7"/>
  <c r="J1179" i="7"/>
  <c r="J1180" i="7"/>
  <c r="J1190" i="7"/>
  <c r="J1201" i="7"/>
  <c r="J1210" i="7"/>
  <c r="J1218" i="7"/>
  <c r="J1219" i="7"/>
  <c r="J1220" i="7"/>
  <c r="J1221" i="7"/>
  <c r="J1222" i="7"/>
  <c r="J1230" i="7"/>
  <c r="J1238" i="7"/>
  <c r="J1239" i="7"/>
  <c r="J1240" i="7"/>
  <c r="J1241" i="7"/>
  <c r="J1250" i="7"/>
  <c r="J1259" i="7"/>
  <c r="J1260" i="7"/>
  <c r="J1261" i="7"/>
  <c r="J1270" i="7"/>
  <c r="J1282" i="7"/>
  <c r="J1291" i="7"/>
  <c r="J1292" i="7"/>
  <c r="J1303" i="7"/>
  <c r="J1304" i="7"/>
  <c r="J1305" i="7"/>
  <c r="J1311" i="7"/>
  <c r="J1312" i="7"/>
  <c r="J1313" i="7"/>
  <c r="J1314" i="7"/>
  <c r="J1323" i="7"/>
  <c r="J1324" i="7"/>
  <c r="J1331" i="7"/>
  <c r="J1332" i="7"/>
  <c r="J1333" i="7"/>
  <c r="J1334" i="7"/>
  <c r="J1342" i="7"/>
  <c r="J1351" i="7"/>
  <c r="J1352" i="7"/>
  <c r="J1353" i="7"/>
  <c r="J1362" i="7"/>
  <c r="J1371" i="7"/>
  <c r="J1372" i="7"/>
  <c r="J1387" i="7"/>
  <c r="J1388" i="7"/>
  <c r="J1389" i="7"/>
  <c r="J1398" i="7"/>
  <c r="J1406" i="7"/>
  <c r="J1407" i="7"/>
  <c r="J1408" i="7"/>
  <c r="J1409" i="7"/>
  <c r="J1410" i="7"/>
  <c r="J1421" i="7"/>
  <c r="J1422" i="7"/>
  <c r="J1431" i="7"/>
  <c r="J1432" i="7"/>
  <c r="J1433" i="7"/>
  <c r="J1447" i="7"/>
  <c r="J1448" i="7"/>
  <c r="J1449" i="7"/>
  <c r="J1450" i="7"/>
  <c r="J1457" i="7"/>
  <c r="J1467" i="7"/>
  <c r="J1468" i="7"/>
  <c r="J1469" i="7"/>
  <c r="J1479" i="7"/>
  <c r="J1480" i="7"/>
  <c r="J1481" i="7"/>
  <c r="J1494" i="7"/>
  <c r="J1495" i="7"/>
  <c r="J1496" i="7"/>
  <c r="J1497" i="7"/>
  <c r="J1506" i="7"/>
  <c r="J1515" i="7"/>
  <c r="J1516" i="7"/>
  <c r="J1517" i="7"/>
  <c r="J1518" i="7"/>
  <c r="J1527" i="7"/>
  <c r="J1528" i="7"/>
  <c r="J1529" i="7"/>
  <c r="J1539" i="7"/>
  <c r="J1540" i="7"/>
  <c r="J1541" i="7"/>
  <c r="J1549" i="7"/>
  <c r="J1562" i="7"/>
  <c r="J1570" i="7"/>
  <c r="J1571" i="7"/>
  <c r="J1572" i="7"/>
  <c r="J1573" i="7"/>
  <c r="J1582" i="7"/>
  <c r="J1594" i="7"/>
  <c r="J1602" i="7"/>
  <c r="J1615" i="7"/>
  <c r="J1616" i="7"/>
  <c r="J1623" i="7"/>
  <c r="J1624" i="7"/>
  <c r="J1625" i="7"/>
  <c r="J1626" i="7"/>
  <c r="J1635" i="7"/>
  <c r="J1636" i="7"/>
  <c r="J1637" i="7"/>
  <c r="J1647" i="7"/>
  <c r="J1648" i="7"/>
  <c r="J1655" i="7"/>
  <c r="J1656" i="7"/>
  <c r="J1657" i="7"/>
  <c r="J1670" i="7"/>
  <c r="J1678" i="7"/>
  <c r="J1679" i="7"/>
  <c r="J1680" i="7"/>
  <c r="J1690" i="7"/>
  <c r="J1702" i="7"/>
  <c r="J1710" i="7"/>
  <c r="J1734" i="7"/>
  <c r="J1735" i="7"/>
  <c r="J1736" i="7"/>
  <c r="J1746" i="7"/>
  <c r="J1747" i="7"/>
  <c r="J1748" i="7"/>
  <c r="J1749" i="7"/>
  <c r="J1750" i="7"/>
  <c r="J1751" i="7"/>
  <c r="J1752" i="7"/>
  <c r="J1753" i="7"/>
  <c r="J1770" i="7"/>
  <c r="J1771" i="7"/>
  <c r="J1772" i="7"/>
  <c r="J1773" i="7"/>
  <c r="J1794" i="7"/>
  <c r="J1795" i="7"/>
  <c r="J1796" i="7"/>
  <c r="J1797" i="7"/>
  <c r="J1809" i="7"/>
  <c r="J1834" i="7"/>
  <c r="J1835" i="7"/>
  <c r="J1836" i="7"/>
  <c r="J1837" i="7"/>
  <c r="J1850" i="7"/>
  <c r="J1851" i="7"/>
  <c r="J1852" i="7"/>
  <c r="J1853" i="7"/>
  <c r="J1854" i="7"/>
  <c r="J1855" i="7"/>
  <c r="J1856" i="7"/>
  <c r="J1857" i="7"/>
  <c r="J1873" i="7"/>
  <c r="J1897" i="7"/>
  <c r="J1910" i="7"/>
  <c r="J1911" i="7"/>
  <c r="J1912" i="7"/>
  <c r="J1913" i="7"/>
  <c r="J1937" i="7"/>
  <c r="J1954" i="7"/>
  <c r="J1955" i="7"/>
  <c r="J1956" i="7"/>
  <c r="J1957" i="7"/>
  <c r="J1958" i="7"/>
  <c r="J1959" i="7"/>
  <c r="J1960" i="7"/>
  <c r="J1961" i="7"/>
  <c r="J1978" i="7"/>
  <c r="J1979" i="7"/>
  <c r="J1980" i="7"/>
  <c r="J68" i="7"/>
  <c r="J69" i="7"/>
  <c r="J70" i="7"/>
  <c r="J71" i="7"/>
  <c r="J72" i="7"/>
  <c r="J73" i="7"/>
  <c r="J91" i="7"/>
  <c r="J361" i="7"/>
  <c r="J362" i="7"/>
  <c r="J363" i="7"/>
  <c r="J364" i="7"/>
  <c r="J365" i="7"/>
  <c r="J366" i="7"/>
  <c r="J367" i="7"/>
  <c r="J417" i="7"/>
  <c r="J418" i="7"/>
  <c r="J419" i="7"/>
  <c r="J420" i="7"/>
  <c r="J421" i="7"/>
  <c r="J422" i="7"/>
  <c r="J461" i="7"/>
  <c r="J462" i="7"/>
  <c r="J463" i="7"/>
  <c r="J464" i="7"/>
  <c r="J465" i="7"/>
  <c r="J466" i="7"/>
  <c r="J485" i="7"/>
  <c r="J486" i="7"/>
  <c r="J487" i="7"/>
  <c r="J488" i="7"/>
  <c r="J489" i="7"/>
  <c r="J490" i="7"/>
  <c r="J491" i="7"/>
  <c r="J531" i="7"/>
  <c r="J532" i="7"/>
  <c r="J544" i="7"/>
  <c r="J545" i="7"/>
  <c r="J546" i="7"/>
  <c r="J559" i="7"/>
  <c r="J560" i="7"/>
  <c r="J561" i="7"/>
  <c r="J562" i="7"/>
  <c r="J577" i="7"/>
  <c r="J578" i="7"/>
  <c r="J579" i="7"/>
  <c r="J593" i="7"/>
  <c r="J594" i="7"/>
  <c r="J595" i="7"/>
  <c r="J604" i="7"/>
  <c r="J605" i="7"/>
  <c r="J606" i="7"/>
  <c r="J621" i="7"/>
  <c r="J622" i="7"/>
  <c r="J623" i="7"/>
  <c r="J624" i="7"/>
  <c r="J732" i="7"/>
  <c r="J733" i="7"/>
  <c r="J734" i="7"/>
  <c r="J757" i="7"/>
  <c r="J758" i="7"/>
  <c r="J759" i="7"/>
  <c r="J767" i="7"/>
  <c r="J768" i="7"/>
  <c r="J780" i="7"/>
  <c r="J781" i="7"/>
  <c r="J782" i="7"/>
  <c r="J788" i="7"/>
  <c r="J789" i="7"/>
  <c r="J790" i="7"/>
  <c r="J791" i="7"/>
  <c r="J803" i="7"/>
  <c r="J804" i="7"/>
  <c r="J819" i="7"/>
  <c r="J820" i="7"/>
  <c r="J833" i="7"/>
  <c r="J834" i="7"/>
  <c r="J835" i="7"/>
  <c r="J861" i="7"/>
  <c r="J862" i="7"/>
  <c r="J863" i="7"/>
  <c r="J864" i="7"/>
  <c r="J934" i="7"/>
  <c r="J945" i="7"/>
  <c r="J946" i="7"/>
  <c r="J955" i="7"/>
  <c r="J956" i="7"/>
  <c r="J957" i="7"/>
  <c r="J987" i="7"/>
  <c r="J988" i="7"/>
  <c r="J995" i="7"/>
  <c r="J996" i="7"/>
  <c r="J997" i="7"/>
  <c r="J998" i="7"/>
  <c r="J1009" i="7"/>
  <c r="J1010" i="7"/>
  <c r="J1021" i="7"/>
  <c r="J1030" i="7"/>
  <c r="J1031" i="7"/>
  <c r="J1032" i="7"/>
  <c r="J1033" i="7"/>
  <c r="J1034" i="7"/>
  <c r="J1037" i="7"/>
  <c r="J1038" i="7"/>
  <c r="J1046" i="7"/>
  <c r="J1062" i="7"/>
  <c r="J1075" i="7"/>
  <c r="J1076" i="7"/>
  <c r="J1077" i="7"/>
  <c r="J1078" i="7"/>
  <c r="J1079" i="7"/>
  <c r="J1080" i="7"/>
  <c r="J1081" i="7"/>
  <c r="J1103" i="7"/>
  <c r="J1104" i="7"/>
  <c r="J1105" i="7"/>
  <c r="J1122" i="7"/>
  <c r="J1130" i="7"/>
  <c r="J1143" i="7"/>
  <c r="J1144" i="7"/>
  <c r="J1145" i="7"/>
  <c r="J1146" i="7"/>
  <c r="J1149" i="7"/>
  <c r="J1170" i="7"/>
  <c r="J1171" i="7"/>
  <c r="J1172" i="7"/>
  <c r="J1173" i="7"/>
  <c r="J1191" i="7"/>
  <c r="J1192" i="7"/>
  <c r="J1193" i="7"/>
  <c r="J1194" i="7"/>
  <c r="J1195" i="7"/>
  <c r="J1196" i="7"/>
  <c r="J1203" i="7"/>
  <c r="J1204" i="7"/>
  <c r="J1205" i="7"/>
  <c r="J1206" i="7"/>
  <c r="J1215" i="7"/>
  <c r="J1216" i="7"/>
  <c r="J1217" i="7"/>
  <c r="J1231" i="7"/>
  <c r="J1232" i="7"/>
  <c r="J1233" i="7"/>
  <c r="J1242" i="7"/>
  <c r="J1255" i="7"/>
  <c r="J1256" i="7"/>
  <c r="J1257" i="7"/>
  <c r="J1262" i="7"/>
  <c r="J1277" i="7"/>
  <c r="J1290" i="7"/>
  <c r="J1293" i="7"/>
  <c r="J1294" i="7"/>
  <c r="J1295" i="7"/>
  <c r="J1296" i="7"/>
  <c r="J1326" i="7"/>
  <c r="J1327" i="7"/>
  <c r="J1328" i="7"/>
  <c r="J1329" i="7"/>
  <c r="J1338" i="7"/>
  <c r="J1350" i="7"/>
  <c r="J1358" i="7"/>
  <c r="J1370" i="7"/>
  <c r="J1373" i="7"/>
  <c r="J1374" i="7"/>
  <c r="J1375" i="7"/>
  <c r="J1376" i="7"/>
  <c r="J1377" i="7"/>
  <c r="J1399" i="7"/>
  <c r="J1400" i="7"/>
  <c r="J1401" i="7"/>
  <c r="J1402" i="7"/>
  <c r="J1414" i="7"/>
  <c r="J1415" i="7"/>
  <c r="J1416" i="7"/>
  <c r="J1417" i="7"/>
  <c r="J1443" i="7"/>
  <c r="J1444" i="7"/>
  <c r="J1445" i="7"/>
  <c r="J1446" i="7"/>
  <c r="J1454" i="7"/>
  <c r="J1455" i="7"/>
  <c r="J1456" i="7"/>
  <c r="J1478" i="7"/>
  <c r="J1486" i="7"/>
  <c r="J1501" i="7"/>
  <c r="J1502" i="7"/>
  <c r="J1514" i="7"/>
  <c r="J1522" i="7"/>
  <c r="J1523" i="7"/>
  <c r="J1524" i="7"/>
  <c r="J1525" i="7"/>
  <c r="J1526" i="7"/>
  <c r="J1534" i="7"/>
  <c r="J1542" i="7"/>
  <c r="J1554" i="7"/>
  <c r="J1567" i="7"/>
  <c r="J1568" i="7"/>
  <c r="J1569" i="7"/>
  <c r="J1578" i="7"/>
  <c r="J1579" i="7"/>
  <c r="J1580" i="7"/>
  <c r="J1581" i="7"/>
  <c r="J1595" i="7"/>
  <c r="J1596" i="7"/>
  <c r="J1610" i="7"/>
  <c r="J1645" i="7"/>
  <c r="J1646" i="7"/>
  <c r="J1649" i="7"/>
  <c r="J1671" i="7"/>
  <c r="J1672" i="7"/>
  <c r="J1673" i="7"/>
  <c r="J1674" i="7"/>
  <c r="J1691" i="7"/>
  <c r="J1692" i="7"/>
  <c r="J1693" i="7"/>
  <c r="J1694" i="7"/>
  <c r="J1706" i="7"/>
  <c r="J1707" i="7"/>
  <c r="J1708" i="7"/>
  <c r="J1722" i="7"/>
  <c r="J1723" i="7"/>
  <c r="J1724" i="7"/>
  <c r="J1725" i="7"/>
  <c r="J1726" i="7"/>
  <c r="J1727" i="7"/>
  <c r="J1728" i="7"/>
  <c r="J1729" i="7"/>
  <c r="J1730" i="7"/>
  <c r="J1731" i="7"/>
  <c r="J1732" i="7"/>
  <c r="J1733" i="7"/>
  <c r="J1742" i="7"/>
  <c r="J1743" i="7"/>
  <c r="J1744" i="7"/>
  <c r="J1758" i="7"/>
  <c r="J1759" i="7"/>
  <c r="J1760" i="7"/>
  <c r="J1761" i="7"/>
  <c r="J1782" i="7"/>
  <c r="J1783" i="7"/>
  <c r="J1784" i="7"/>
  <c r="J1785" i="7"/>
  <c r="J1801" i="7"/>
  <c r="J1802" i="7"/>
  <c r="J1803" i="7"/>
  <c r="J1804" i="7"/>
  <c r="J1805" i="7"/>
  <c r="J1826" i="7"/>
  <c r="J1827" i="7"/>
  <c r="J1828" i="7"/>
  <c r="J1829" i="7"/>
  <c r="J1830" i="7"/>
  <c r="J1831" i="7"/>
  <c r="J1832" i="7"/>
  <c r="J1833" i="7"/>
  <c r="J1846" i="7"/>
  <c r="J1847" i="7"/>
  <c r="J1848" i="7"/>
  <c r="J1849" i="7"/>
  <c r="J1865" i="7"/>
  <c r="J1866" i="7"/>
  <c r="J1867" i="7"/>
  <c r="J1868" i="7"/>
  <c r="J1869" i="7"/>
  <c r="J1870" i="7"/>
  <c r="J1871" i="7"/>
  <c r="J1872" i="7"/>
  <c r="J1898" i="7"/>
  <c r="J1899" i="7"/>
  <c r="J1900" i="7"/>
  <c r="J1901" i="7"/>
  <c r="J1914" i="7"/>
  <c r="J1915" i="7"/>
  <c r="J1916" i="7"/>
  <c r="J1917" i="7"/>
  <c r="J1918" i="7"/>
  <c r="J1919" i="7"/>
  <c r="J1920" i="7"/>
  <c r="J1921" i="7"/>
  <c r="J1922" i="7"/>
  <c r="J1923" i="7"/>
  <c r="J1924" i="7"/>
  <c r="J1925" i="7"/>
  <c r="J1946" i="7"/>
  <c r="J1947" i="7"/>
  <c r="J1948" i="7"/>
  <c r="J1949" i="7"/>
  <c r="J1966" i="7"/>
  <c r="J1967" i="7"/>
  <c r="J1968" i="7"/>
  <c r="J1982" i="7"/>
  <c r="J1983" i="7"/>
  <c r="J1984" i="7"/>
  <c r="J1985" i="7"/>
  <c r="J1986" i="7"/>
  <c r="J1987" i="7"/>
  <c r="J1988" i="7"/>
  <c r="J1989" i="7"/>
  <c r="J1990" i="7"/>
  <c r="J1991" i="7"/>
  <c r="J1992" i="7"/>
  <c r="J1993" i="7"/>
  <c r="J2006" i="7"/>
  <c r="J2007" i="7"/>
  <c r="J2008" i="7"/>
  <c r="J2009" i="7"/>
  <c r="J2026" i="7"/>
  <c r="J2027" i="7"/>
  <c r="J2028" i="7"/>
  <c r="J2029" i="7"/>
  <c r="J2030" i="7"/>
  <c r="J2031" i="7"/>
  <c r="J2032" i="7"/>
  <c r="J2033" i="7"/>
  <c r="J2054" i="7"/>
  <c r="J2055" i="7"/>
  <c r="J2056" i="7"/>
  <c r="J2057" i="7"/>
  <c r="J2058" i="7"/>
  <c r="J2070" i="7"/>
  <c r="J2086" i="7"/>
  <c r="J2087" i="7"/>
  <c r="J2088" i="7"/>
  <c r="J2089" i="7"/>
  <c r="J2090" i="7"/>
  <c r="J2091" i="7"/>
  <c r="J2092" i="7"/>
  <c r="J2093" i="7"/>
  <c r="J2103" i="7"/>
  <c r="J2104" i="7"/>
  <c r="J2105" i="7"/>
  <c r="J2106" i="7"/>
  <c r="J2118" i="7"/>
  <c r="J2119" i="7"/>
  <c r="J2120" i="7"/>
  <c r="J2121" i="7"/>
  <c r="J2122" i="7"/>
  <c r="J2123" i="7"/>
  <c r="J2124" i="7"/>
  <c r="J2125" i="7"/>
  <c r="J2139" i="7"/>
  <c r="J2140" i="7"/>
  <c r="J2141" i="7"/>
  <c r="J2142" i="7"/>
  <c r="J2155" i="7"/>
  <c r="J2156" i="7"/>
  <c r="J2157" i="7"/>
  <c r="J2171" i="7"/>
  <c r="J2172" i="7"/>
  <c r="J2173" i="7"/>
  <c r="J2174" i="7"/>
  <c r="J2175" i="7"/>
  <c r="J2176" i="7"/>
  <c r="J2177" i="7"/>
  <c r="J2178" i="7"/>
  <c r="J2190" i="7"/>
  <c r="J2203" i="7"/>
  <c r="J2204" i="7"/>
  <c r="J2205" i="7"/>
  <c r="J2206" i="7"/>
  <c r="J2207" i="7"/>
  <c r="J2208" i="7"/>
  <c r="J2209" i="7"/>
  <c r="J2210" i="7"/>
  <c r="J2223" i="7"/>
  <c r="J2224" i="7"/>
  <c r="J2225" i="7"/>
  <c r="J2226" i="7"/>
  <c r="J2227" i="7"/>
  <c r="J2228" i="7"/>
  <c r="J2229" i="7"/>
  <c r="J2239" i="7"/>
  <c r="J2240" i="7"/>
  <c r="J2241" i="7"/>
  <c r="J2242" i="7"/>
  <c r="J2255" i="7"/>
  <c r="J2256" i="7"/>
  <c r="J2257" i="7"/>
  <c r="J2258" i="7"/>
  <c r="J2259" i="7"/>
  <c r="J2260" i="7"/>
  <c r="J2261" i="7"/>
  <c r="J2262" i="7"/>
  <c r="J2274" i="7"/>
  <c r="J2287" i="7"/>
  <c r="J2288" i="7"/>
  <c r="J2289" i="7"/>
  <c r="J2290" i="7"/>
  <c r="J2291" i="7"/>
  <c r="J2292" i="7"/>
  <c r="J2293" i="7"/>
  <c r="J2294" i="7"/>
  <c r="J2307" i="7"/>
  <c r="J2308" i="7"/>
  <c r="J2309" i="7"/>
  <c r="J2310" i="7"/>
  <c r="J2311" i="7"/>
  <c r="J2312" i="7"/>
  <c r="J2313" i="7"/>
  <c r="J2314" i="7"/>
  <c r="J2315" i="7"/>
  <c r="J2332" i="7"/>
  <c r="J2333" i="7"/>
  <c r="J2334" i="7"/>
  <c r="J2335" i="7"/>
  <c r="J2356" i="7"/>
  <c r="J2357" i="7"/>
  <c r="J2358" i="7"/>
  <c r="J2359" i="7"/>
  <c r="J2360" i="7"/>
  <c r="J2361" i="7"/>
  <c r="J2362" i="7"/>
  <c r="J2363" i="7"/>
  <c r="J2364" i="7"/>
  <c r="J2365" i="7"/>
  <c r="J2366" i="7"/>
  <c r="J2367" i="7"/>
  <c r="J2384" i="7"/>
  <c r="J2385" i="7"/>
  <c r="J2386" i="7"/>
  <c r="J2387" i="7"/>
  <c r="J2404" i="7"/>
  <c r="J2405" i="7"/>
  <c r="J2406" i="7"/>
  <c r="J2407" i="7"/>
  <c r="J2408" i="7"/>
  <c r="J2409" i="7"/>
  <c r="J2410" i="7"/>
  <c r="J2411" i="7"/>
  <c r="J2412" i="7"/>
  <c r="J2413" i="7"/>
  <c r="J2414" i="7"/>
  <c r="J2415" i="7"/>
  <c r="J2436" i="7"/>
  <c r="J2437" i="7"/>
  <c r="J2438" i="7"/>
  <c r="J2439" i="7"/>
  <c r="J2440" i="7"/>
  <c r="J2441" i="7"/>
  <c r="J2442" i="7"/>
  <c r="J2443" i="7"/>
  <c r="J2460" i="7"/>
  <c r="J2461" i="7"/>
  <c r="J2462" i="7"/>
  <c r="J2463" i="7"/>
  <c r="J2484" i="7"/>
  <c r="J2485" i="7"/>
  <c r="J2486" i="7"/>
  <c r="J2487" i="7"/>
  <c r="J2488" i="7"/>
  <c r="J2489" i="7"/>
  <c r="J2490" i="7"/>
  <c r="J2491" i="7"/>
  <c r="J2492" i="7"/>
  <c r="J2493" i="7"/>
  <c r="J2494" i="7"/>
  <c r="J2495" i="7"/>
  <c r="J2512" i="7"/>
  <c r="J2513" i="7"/>
  <c r="J2514" i="7"/>
  <c r="J2515" i="7"/>
  <c r="J2532" i="7"/>
  <c r="J2533" i="7"/>
  <c r="J2534" i="7"/>
  <c r="J2535" i="7"/>
  <c r="J2536" i="7"/>
  <c r="J2537" i="7"/>
  <c r="J2538" i="7"/>
  <c r="J2539" i="7"/>
  <c r="J2540" i="7"/>
  <c r="J2541" i="7"/>
  <c r="J2542" i="7"/>
  <c r="J2543" i="7"/>
  <c r="J2564" i="7"/>
  <c r="J2565" i="7"/>
  <c r="J2566" i="7"/>
  <c r="J2567" i="7"/>
  <c r="J2568" i="7"/>
  <c r="J2569" i="7"/>
  <c r="J2570" i="7"/>
  <c r="J2571" i="7"/>
  <c r="J2588" i="7"/>
  <c r="J2589" i="7"/>
  <c r="J2590" i="7"/>
  <c r="J2591" i="7"/>
  <c r="J2612" i="7"/>
  <c r="J2613" i="7"/>
  <c r="J2614" i="7"/>
  <c r="J2615" i="7"/>
  <c r="J2616" i="7"/>
  <c r="J2617" i="7"/>
  <c r="J2618" i="7"/>
  <c r="J2619" i="7"/>
  <c r="J2620" i="7"/>
  <c r="J2621" i="7"/>
  <c r="J2622" i="7"/>
  <c r="J2623" i="7"/>
  <c r="J2640" i="7"/>
  <c r="J2641" i="7"/>
  <c r="J2642" i="7"/>
  <c r="J2643" i="7"/>
  <c r="J2659" i="7"/>
  <c r="J2660" i="7"/>
  <c r="J2661" i="7"/>
  <c r="J2662" i="7"/>
  <c r="J2663" i="7"/>
  <c r="J2664" i="7"/>
  <c r="J2665" i="7"/>
  <c r="J2666" i="7"/>
  <c r="J2680" i="7"/>
  <c r="J2681" i="7"/>
  <c r="J2682" i="7"/>
  <c r="J2683" i="7"/>
  <c r="J2696" i="7"/>
  <c r="J2697" i="7"/>
  <c r="J2698" i="7"/>
  <c r="J2712" i="7"/>
  <c r="J2713" i="7"/>
  <c r="J2714" i="7"/>
  <c r="J2715" i="7"/>
  <c r="J2716" i="7"/>
  <c r="J2717" i="7"/>
  <c r="J2718" i="7"/>
  <c r="J2719" i="7"/>
  <c r="J2731" i="7"/>
  <c r="J2744" i="7"/>
  <c r="J2745" i="7"/>
  <c r="J2746" i="7"/>
  <c r="J2747" i="7"/>
  <c r="J2748" i="7"/>
  <c r="J2749" i="7"/>
  <c r="J2750" i="7"/>
  <c r="J2751" i="7"/>
  <c r="J2764" i="7"/>
  <c r="J2765" i="7"/>
  <c r="J2766" i="7"/>
  <c r="J2767" i="7"/>
  <c r="J2768" i="7"/>
  <c r="J2769" i="7"/>
  <c r="J2770" i="7"/>
  <c r="J2780" i="7"/>
  <c r="J2781" i="7"/>
  <c r="J2782" i="7"/>
  <c r="J2783" i="7"/>
  <c r="J2796" i="7"/>
  <c r="J2797" i="7"/>
  <c r="J2798" i="7"/>
  <c r="J2799" i="7"/>
  <c r="J2800" i="7"/>
  <c r="J2801" i="7"/>
  <c r="J2802" i="7"/>
  <c r="J2803" i="7"/>
  <c r="J2816" i="7"/>
  <c r="J2817" i="7"/>
  <c r="J2818" i="7"/>
  <c r="J2828" i="7"/>
  <c r="J2829" i="7"/>
  <c r="J2830" i="7"/>
  <c r="J2831" i="7"/>
  <c r="J2832" i="7"/>
  <c r="J2833" i="7"/>
  <c r="J2834" i="7"/>
  <c r="J2835" i="7"/>
  <c r="J2851" i="7"/>
  <c r="J2852" i="7"/>
  <c r="J2853" i="7"/>
  <c r="J2854" i="7"/>
  <c r="J2855" i="7"/>
  <c r="J2867" i="7"/>
  <c r="J2883" i="7"/>
  <c r="J2884" i="7"/>
  <c r="J2885" i="7"/>
  <c r="J2886" i="7"/>
  <c r="J2887" i="7"/>
  <c r="J2888" i="7"/>
  <c r="J2889" i="7"/>
  <c r="J2890" i="7"/>
  <c r="J2900" i="7"/>
  <c r="J2901" i="7"/>
  <c r="J2902" i="7"/>
  <c r="J2903" i="7"/>
  <c r="J2915" i="7"/>
  <c r="J2916" i="7"/>
  <c r="J2917" i="7"/>
  <c r="J2918" i="7"/>
  <c r="J2919" i="7"/>
  <c r="J2920" i="7"/>
  <c r="J2921" i="7"/>
  <c r="J2922" i="7"/>
  <c r="J2936" i="7"/>
  <c r="J2937" i="7"/>
  <c r="J2938" i="7"/>
  <c r="J2939" i="7"/>
  <c r="J2952" i="7"/>
  <c r="J2953" i="7"/>
  <c r="J2954" i="7"/>
  <c r="J2968" i="7"/>
  <c r="J2969" i="7"/>
  <c r="J2970" i="7"/>
  <c r="J2971" i="7"/>
  <c r="J2972" i="7"/>
  <c r="J2973" i="7"/>
  <c r="J2974" i="7"/>
  <c r="J2975" i="7"/>
  <c r="J2976" i="7"/>
  <c r="J2977" i="7"/>
  <c r="J2978" i="7"/>
  <c r="J2995" i="7"/>
  <c r="J3011" i="7"/>
  <c r="J3012" i="7"/>
  <c r="J3013" i="7"/>
  <c r="J3014" i="7"/>
  <c r="J3015" i="7"/>
  <c r="J3016" i="7"/>
  <c r="J3017" i="7"/>
  <c r="J3018" i="7"/>
  <c r="J3019" i="7"/>
  <c r="J3032" i="7"/>
  <c r="J3041" i="7"/>
  <c r="J3042" i="7"/>
  <c r="J3043" i="7"/>
  <c r="J3044" i="7"/>
  <c r="J3045" i="7"/>
  <c r="J3046" i="7"/>
  <c r="J3047" i="7"/>
  <c r="J3057" i="7"/>
  <c r="J3058" i="7"/>
  <c r="J3059" i="7"/>
  <c r="J3067" i="7"/>
  <c r="J3068" i="7"/>
  <c r="J3069" i="7"/>
  <c r="J3070" i="7"/>
  <c r="J3071" i="7"/>
  <c r="J3072" i="7"/>
  <c r="J3083" i="7"/>
  <c r="J3084" i="7"/>
  <c r="J3085" i="7"/>
  <c r="J3086" i="7"/>
  <c r="J3087" i="7"/>
  <c r="J3096" i="7"/>
  <c r="J3097" i="7"/>
  <c r="J3098" i="7"/>
  <c r="J3099" i="7"/>
  <c r="J3109" i="7"/>
  <c r="J3110" i="7"/>
  <c r="J3111" i="7"/>
  <c r="J3112" i="7"/>
  <c r="J3121" i="7"/>
  <c r="J3122" i="7"/>
  <c r="J3123" i="7"/>
  <c r="J3124" i="7"/>
  <c r="J3125" i="7"/>
  <c r="J3126" i="7"/>
  <c r="J3133" i="7"/>
  <c r="J3134" i="7"/>
  <c r="J3135" i="7"/>
  <c r="J3136" i="7"/>
  <c r="J3137" i="7"/>
  <c r="J3138" i="7"/>
  <c r="J3139" i="7"/>
  <c r="J8" i="7"/>
  <c r="J9" i="7"/>
  <c r="J10" i="7"/>
  <c r="J48" i="7"/>
  <c r="J49" i="7"/>
  <c r="J56" i="7"/>
  <c r="J57" i="7"/>
  <c r="J58" i="7"/>
  <c r="J59" i="7"/>
  <c r="J98" i="7"/>
  <c r="J316" i="7"/>
  <c r="J317" i="7"/>
  <c r="J318" i="7"/>
  <c r="J319" i="7"/>
  <c r="J320" i="7"/>
  <c r="J321" i="7"/>
  <c r="J322" i="7"/>
  <c r="J368" i="7"/>
  <c r="J369" i="7"/>
  <c r="J370" i="7"/>
  <c r="J371" i="7"/>
  <c r="J372" i="7"/>
  <c r="J392" i="7"/>
  <c r="J2" i="7"/>
  <c r="J3119" i="7"/>
  <c r="J3118" i="7"/>
  <c r="J3117" i="7"/>
  <c r="J3116" i="7"/>
  <c r="J3115" i="7"/>
  <c r="J3107" i="7"/>
  <c r="J3106" i="7"/>
  <c r="J3105" i="7"/>
  <c r="J3104" i="7"/>
  <c r="J3103" i="7"/>
  <c r="J3102" i="7"/>
  <c r="J3101" i="7"/>
  <c r="J3094" i="7"/>
  <c r="J3093" i="7"/>
  <c r="J3092" i="7"/>
  <c r="J3091" i="7"/>
  <c r="J3090" i="7"/>
  <c r="J3089" i="7"/>
  <c r="J3076" i="7"/>
  <c r="J3075" i="7"/>
  <c r="J3074" i="7"/>
  <c r="J3073" i="7"/>
  <c r="J3066" i="7"/>
  <c r="J3065" i="7"/>
  <c r="J3034" i="7"/>
  <c r="J3033" i="7"/>
  <c r="J3010" i="7"/>
  <c r="J3009" i="7"/>
  <c r="J3008" i="7"/>
  <c r="J2987" i="7"/>
  <c r="J2986" i="7"/>
  <c r="J2985" i="7"/>
  <c r="J2984" i="7"/>
  <c r="J2967" i="7"/>
  <c r="J2966" i="7"/>
  <c r="J2965" i="7"/>
  <c r="J2964" i="7"/>
  <c r="J2866" i="7"/>
  <c r="J2865" i="7"/>
  <c r="J2864" i="7"/>
  <c r="J2863" i="7"/>
  <c r="J2862" i="7"/>
  <c r="J2861" i="7"/>
  <c r="J2860" i="7"/>
  <c r="J2847" i="7"/>
  <c r="J2846" i="7"/>
  <c r="J2845" i="7"/>
  <c r="J2844" i="7"/>
  <c r="J2843" i="7"/>
  <c r="J2842" i="7"/>
  <c r="J2841" i="7"/>
  <c r="J2840" i="7"/>
  <c r="J2826" i="7"/>
  <c r="J2825" i="7"/>
  <c r="J2824" i="7"/>
  <c r="J2815" i="7"/>
  <c r="J2814" i="7"/>
  <c r="J2813" i="7"/>
  <c r="J2812" i="7"/>
  <c r="J2795" i="7"/>
  <c r="J2779" i="7"/>
  <c r="J2778" i="7"/>
  <c r="J2777" i="7"/>
  <c r="J2776" i="7"/>
  <c r="J2730" i="7"/>
  <c r="J2729" i="7"/>
  <c r="J2728" i="7"/>
  <c r="J2711" i="7"/>
  <c r="J2710" i="7"/>
  <c r="J2709" i="7"/>
  <c r="J2708" i="7"/>
  <c r="J2306" i="7"/>
  <c r="J2286" i="7"/>
  <c r="J2285" i="7"/>
  <c r="J2270" i="7"/>
  <c r="J2269" i="7"/>
  <c r="J2268" i="7"/>
  <c r="J2267" i="7"/>
  <c r="J2253" i="7"/>
  <c r="J2252" i="7"/>
  <c r="J2251" i="7"/>
  <c r="J2250" i="7"/>
  <c r="J2249" i="7"/>
  <c r="J2248" i="7"/>
  <c r="J2247" i="7"/>
  <c r="J2246" i="7"/>
  <c r="J2234" i="7"/>
  <c r="J2233" i="7"/>
  <c r="J2232" i="7"/>
  <c r="J2231" i="7"/>
  <c r="J2222" i="7"/>
  <c r="J2202" i="7"/>
  <c r="J2201" i="7"/>
  <c r="J2200" i="7"/>
  <c r="J2199" i="7"/>
  <c r="J2186" i="7"/>
  <c r="J2185" i="7"/>
  <c r="J2184" i="7"/>
  <c r="J2183" i="7"/>
  <c r="J2182" i="7"/>
  <c r="J2166" i="7"/>
  <c r="J2165" i="7"/>
  <c r="J2164" i="7"/>
  <c r="J2163" i="7"/>
  <c r="J2162" i="7"/>
  <c r="J2161" i="7"/>
  <c r="J2160" i="7"/>
  <c r="J2159" i="7"/>
  <c r="J2154" i="7"/>
  <c r="J2153" i="7"/>
  <c r="J2152" i="7"/>
  <c r="J2151" i="7"/>
  <c r="J2150" i="7"/>
  <c r="J2138" i="7"/>
  <c r="J2137" i="7"/>
  <c r="J2136" i="7"/>
  <c r="J2135" i="7"/>
  <c r="J2117" i="7"/>
  <c r="J2116" i="7"/>
  <c r="J2115" i="7"/>
  <c r="J2102" i="7"/>
  <c r="J2085" i="7"/>
  <c r="J2084" i="7"/>
  <c r="J2083" i="7"/>
  <c r="J2062" i="7"/>
  <c r="J2037" i="7"/>
  <c r="J2036" i="7"/>
  <c r="J2035" i="7"/>
  <c r="J2034" i="7"/>
  <c r="J2017" i="7"/>
  <c r="J2016" i="7"/>
  <c r="J2015" i="7"/>
  <c r="J2014" i="7"/>
  <c r="J2013" i="7"/>
  <c r="J2012" i="7"/>
  <c r="J2011" i="7"/>
  <c r="J2010" i="7"/>
  <c r="J1997" i="7"/>
  <c r="J1996" i="7"/>
  <c r="J1995" i="7"/>
  <c r="J1994" i="7"/>
  <c r="J1977" i="7"/>
  <c r="J1976" i="7"/>
  <c r="J1975" i="7"/>
  <c r="J1974" i="7"/>
  <c r="J1973" i="7"/>
  <c r="J1972" i="7"/>
  <c r="J1971" i="7"/>
  <c r="J1970" i="7"/>
  <c r="J1969" i="7"/>
  <c r="J1936" i="7"/>
  <c r="J1935" i="7"/>
  <c r="J1934" i="7"/>
  <c r="J1933" i="7"/>
  <c r="J1932" i="7"/>
  <c r="J1931" i="7"/>
  <c r="J1930" i="7"/>
  <c r="J1929" i="7"/>
  <c r="J1909" i="7"/>
  <c r="J1908" i="7"/>
  <c r="J1907" i="7"/>
  <c r="J1906" i="7"/>
  <c r="J1889" i="7"/>
  <c r="J1888" i="7"/>
  <c r="J1887" i="7"/>
  <c r="J1886" i="7"/>
  <c r="J1861" i="7"/>
  <c r="J1860" i="7"/>
  <c r="J1859" i="7"/>
  <c r="J1858" i="7"/>
  <c r="J1841" i="7"/>
  <c r="J1840" i="7"/>
  <c r="J1839" i="7"/>
  <c r="J1838" i="7"/>
  <c r="J1821" i="7"/>
  <c r="J1820" i="7"/>
  <c r="J1819" i="7"/>
  <c r="J1818" i="7"/>
  <c r="J1817" i="7"/>
  <c r="J1816" i="7"/>
  <c r="J1815" i="7"/>
  <c r="J1814" i="7"/>
  <c r="J1813" i="7"/>
  <c r="J1812" i="7"/>
  <c r="J1811" i="7"/>
  <c r="J1810" i="7"/>
  <c r="J1793" i="7"/>
  <c r="J1792" i="7"/>
  <c r="J1791" i="7"/>
  <c r="J1790" i="7"/>
  <c r="J1789" i="7"/>
  <c r="J1788" i="7"/>
  <c r="J1787" i="7"/>
  <c r="J1786" i="7"/>
  <c r="J1769" i="7"/>
  <c r="J1768" i="7"/>
  <c r="J1767" i="7"/>
  <c r="J1766" i="7"/>
  <c r="J1765" i="7"/>
  <c r="J1764" i="7"/>
  <c r="J1763" i="7"/>
  <c r="J1762" i="7"/>
  <c r="J1745" i="7"/>
  <c r="J1717" i="7"/>
  <c r="J1716" i="7"/>
  <c r="J1715" i="7"/>
  <c r="J1714" i="7"/>
  <c r="J1713" i="7"/>
  <c r="J1712" i="7"/>
  <c r="J1711" i="7"/>
  <c r="J1705" i="7"/>
  <c r="J1704" i="7"/>
  <c r="J1703" i="7"/>
  <c r="J1689" i="7"/>
  <c r="J1688" i="7"/>
  <c r="J1687" i="7"/>
  <c r="J1686" i="7"/>
  <c r="J1685" i="7"/>
  <c r="J1684" i="7"/>
  <c r="J1683" i="7"/>
  <c r="J1669" i="7"/>
  <c r="J1668" i="7"/>
  <c r="J1667" i="7"/>
  <c r="J1666" i="7"/>
  <c r="J1665" i="7"/>
  <c r="J1664" i="7"/>
  <c r="J1663" i="7"/>
  <c r="J1609" i="7"/>
  <c r="J1608" i="7"/>
  <c r="J1607" i="7"/>
  <c r="J1606" i="7"/>
  <c r="J1605" i="7"/>
  <c r="J1604" i="7"/>
  <c r="J1603" i="7"/>
  <c r="J1586" i="7"/>
  <c r="J1585" i="7"/>
  <c r="J1584" i="7"/>
  <c r="J1583" i="7"/>
  <c r="J1565" i="7"/>
  <c r="J1564" i="7"/>
  <c r="J1563" i="7"/>
  <c r="J1546" i="7"/>
  <c r="J1545" i="7"/>
  <c r="J1544" i="7"/>
  <c r="J1543" i="7"/>
  <c r="J1533" i="7"/>
  <c r="J1532" i="7"/>
  <c r="J1531" i="7"/>
  <c r="J1530" i="7"/>
  <c r="J1520" i="7"/>
  <c r="J1519" i="7"/>
  <c r="J1505" i="7"/>
  <c r="J1504" i="7"/>
  <c r="J1503" i="7"/>
  <c r="J1500" i="7"/>
  <c r="J1499" i="7"/>
  <c r="J1498" i="7"/>
  <c r="J1458" i="7"/>
  <c r="J1452" i="7"/>
  <c r="J1451" i="7"/>
  <c r="J1438" i="7"/>
  <c r="J1437" i="7"/>
  <c r="J1436" i="7"/>
  <c r="J1435" i="7"/>
  <c r="J1434" i="7"/>
  <c r="J1425" i="7"/>
  <c r="J1405" i="7"/>
  <c r="J1394" i="7"/>
  <c r="J1393" i="7"/>
  <c r="J1386" i="7"/>
  <c r="J1385" i="7"/>
  <c r="J1384" i="7"/>
  <c r="J1383" i="7"/>
  <c r="J1382" i="7"/>
  <c r="J1381" i="7"/>
  <c r="J1380" i="7"/>
  <c r="J1379" i="7"/>
  <c r="J1357" i="7"/>
  <c r="J1356" i="7"/>
  <c r="J1355" i="7"/>
  <c r="J1354" i="7"/>
  <c r="J1345" i="7"/>
  <c r="J1344" i="7"/>
  <c r="J1343" i="7"/>
  <c r="J1330" i="7"/>
  <c r="J1317" i="7"/>
  <c r="J1316" i="7"/>
  <c r="J1315" i="7"/>
  <c r="J1308" i="7"/>
  <c r="J1307" i="7"/>
  <c r="J1306" i="7"/>
  <c r="J1297" i="7"/>
  <c r="J1276" i="7"/>
  <c r="J1275" i="7"/>
  <c r="J1274" i="7"/>
  <c r="J1273" i="7"/>
  <c r="J1272" i="7"/>
  <c r="J1271" i="7"/>
  <c r="J1254" i="7"/>
  <c r="J1253" i="7"/>
  <c r="J1252" i="7"/>
  <c r="J1251" i="7"/>
  <c r="J1237" i="7"/>
  <c r="J1236" i="7"/>
  <c r="J1235" i="7"/>
  <c r="J1229" i="7"/>
  <c r="J1182" i="7"/>
  <c r="J1177" i="7"/>
  <c r="J1176" i="7"/>
  <c r="J1175" i="7"/>
  <c r="J1164" i="7"/>
  <c r="J1163" i="7"/>
  <c r="J1154" i="7"/>
  <c r="J1133" i="7"/>
  <c r="J1132" i="7"/>
  <c r="J1131" i="7"/>
  <c r="J1121" i="7"/>
  <c r="J1120" i="7"/>
  <c r="J1119" i="7"/>
  <c r="J1116" i="7"/>
  <c r="J1115" i="7"/>
  <c r="J1069" i="7"/>
  <c r="J1066" i="7"/>
  <c r="J1065" i="7"/>
  <c r="J1064" i="7"/>
  <c r="J1063" i="7"/>
  <c r="J1020" i="7"/>
  <c r="J1019" i="7"/>
  <c r="J1002" i="7"/>
  <c r="J1001" i="7"/>
  <c r="J1000" i="7"/>
  <c r="J999" i="7"/>
  <c r="J986" i="7"/>
  <c r="J978" i="7"/>
  <c r="J919" i="7"/>
  <c r="J918" i="7"/>
  <c r="J917" i="7"/>
  <c r="J916" i="7"/>
  <c r="J898" i="7"/>
  <c r="J897" i="7"/>
  <c r="J883" i="7"/>
  <c r="J882" i="7"/>
  <c r="J881" i="7"/>
  <c r="J880" i="7"/>
  <c r="J879" i="7"/>
  <c r="J878" i="7"/>
  <c r="J877" i="7"/>
  <c r="J838" i="7"/>
  <c r="J837" i="7"/>
  <c r="J836" i="7"/>
  <c r="J828" i="7"/>
  <c r="J827" i="7"/>
  <c r="J826" i="7"/>
  <c r="J825" i="7"/>
  <c r="J798" i="7"/>
  <c r="J797" i="7"/>
  <c r="J796" i="7"/>
  <c r="J748" i="7"/>
  <c r="J747" i="7"/>
  <c r="J746" i="7"/>
  <c r="J745" i="7"/>
  <c r="J742" i="7"/>
  <c r="J741" i="7"/>
  <c r="J740" i="7"/>
  <c r="J731" i="7"/>
  <c r="J730" i="7"/>
  <c r="J729" i="7"/>
  <c r="J728" i="7"/>
  <c r="J720" i="7"/>
  <c r="J719" i="7"/>
  <c r="J707" i="7"/>
  <c r="J706" i="7"/>
  <c r="J705" i="7"/>
  <c r="J699" i="7"/>
  <c r="J698" i="7"/>
  <c r="J697" i="7"/>
  <c r="J696" i="7"/>
  <c r="J679" i="7"/>
  <c r="J678" i="7"/>
  <c r="J677" i="7"/>
  <c r="J674" i="7"/>
  <c r="J673" i="7"/>
  <c r="J672" i="7"/>
  <c r="J660" i="7"/>
  <c r="J659" i="7"/>
  <c r="J648" i="7"/>
  <c r="J647" i="7"/>
  <c r="J646" i="7"/>
  <c r="J645" i="7"/>
  <c r="J583" i="7"/>
  <c r="J582" i="7"/>
  <c r="J581" i="7"/>
  <c r="J580" i="7"/>
  <c r="J543" i="7"/>
  <c r="J542" i="7"/>
  <c r="J541" i="7"/>
  <c r="J496" i="7"/>
  <c r="J495" i="7"/>
  <c r="J494" i="7"/>
  <c r="J493" i="7"/>
  <c r="J492" i="7"/>
  <c r="J403" i="7"/>
  <c r="J402" i="7"/>
  <c r="J401" i="7"/>
  <c r="J400" i="7"/>
  <c r="J399" i="7"/>
  <c r="J302" i="7"/>
  <c r="J301" i="7"/>
  <c r="J300" i="7"/>
  <c r="J299" i="7"/>
  <c r="J298" i="7"/>
  <c r="J279" i="7"/>
  <c r="J278" i="7"/>
  <c r="J277" i="7"/>
  <c r="J276" i="7"/>
  <c r="J275" i="7"/>
  <c r="J274" i="7"/>
  <c r="J273" i="7"/>
  <c r="J272" i="7"/>
  <c r="J253" i="7"/>
  <c r="J252" i="7"/>
  <c r="J251" i="7"/>
  <c r="J250" i="7"/>
  <c r="J249" i="7"/>
  <c r="J248" i="7"/>
  <c r="J230" i="7"/>
  <c r="J229" i="7"/>
  <c r="J228" i="7"/>
  <c r="J227" i="7"/>
  <c r="J226" i="7"/>
  <c r="J225" i="7"/>
  <c r="J224" i="7"/>
  <c r="J205" i="7"/>
  <c r="J204" i="7"/>
  <c r="J203" i="7"/>
  <c r="J202" i="7"/>
  <c r="J201" i="7"/>
  <c r="J200" i="7"/>
  <c r="J182" i="7"/>
  <c r="J181" i="7"/>
  <c r="J180" i="7"/>
  <c r="J179" i="7"/>
  <c r="J178" i="7"/>
  <c r="J177" i="7"/>
  <c r="J176" i="7"/>
  <c r="J158" i="7"/>
  <c r="J157" i="7"/>
  <c r="J156" i="7"/>
  <c r="J155" i="7"/>
  <c r="J154" i="7"/>
  <c r="J61" i="7"/>
  <c r="J60" i="7"/>
  <c r="J51" i="7"/>
  <c r="J50" i="7"/>
  <c r="J3144" i="7"/>
  <c r="J3143" i="7"/>
  <c r="J3142" i="7"/>
  <c r="J3141" i="7"/>
  <c r="J3132" i="7"/>
  <c r="J3114" i="7"/>
  <c r="J3113" i="7"/>
  <c r="J3100" i="7"/>
  <c r="J3088" i="7"/>
  <c r="J3064" i="7"/>
  <c r="J3063" i="7"/>
  <c r="J3062" i="7"/>
  <c r="J3061" i="7"/>
  <c r="J3056" i="7"/>
  <c r="J3055" i="7"/>
  <c r="J3054" i="7"/>
  <c r="J3053" i="7"/>
  <c r="J3031" i="7"/>
  <c r="J3030" i="7"/>
  <c r="J3029" i="7"/>
  <c r="J3007" i="7"/>
  <c r="J3006" i="7"/>
  <c r="J3005" i="7"/>
  <c r="J3004" i="7"/>
  <c r="J3003" i="7"/>
  <c r="J3002" i="7"/>
  <c r="J3001" i="7"/>
  <c r="J3000" i="7"/>
  <c r="J2983" i="7"/>
  <c r="J2982" i="7"/>
  <c r="J2981" i="7"/>
  <c r="J2980" i="7"/>
  <c r="J2979" i="7"/>
  <c r="J2963" i="7"/>
  <c r="J2962" i="7"/>
  <c r="J2961" i="7"/>
  <c r="J2960" i="7"/>
  <c r="J2959" i="7"/>
  <c r="J2958" i="7"/>
  <c r="J2957" i="7"/>
  <c r="J2956" i="7"/>
  <c r="J2951" i="7"/>
  <c r="J2950" i="7"/>
  <c r="J2949" i="7"/>
  <c r="J2948" i="7"/>
  <c r="J2947" i="7"/>
  <c r="J2935" i="7"/>
  <c r="J2934" i="7"/>
  <c r="J2933" i="7"/>
  <c r="J2932" i="7"/>
  <c r="J2914" i="7"/>
  <c r="J2913" i="7"/>
  <c r="J2912" i="7"/>
  <c r="J2899" i="7"/>
  <c r="J2882" i="7"/>
  <c r="J2881" i="7"/>
  <c r="J2880" i="7"/>
  <c r="J2859" i="7"/>
  <c r="J2839" i="7"/>
  <c r="J2838" i="7"/>
  <c r="J2837" i="7"/>
  <c r="J2836" i="7"/>
  <c r="J2823" i="7"/>
  <c r="J2822" i="7"/>
  <c r="J2821" i="7"/>
  <c r="J2820" i="7"/>
  <c r="J2819" i="7"/>
  <c r="J2811" i="7"/>
  <c r="J2810" i="7"/>
  <c r="J2809" i="7"/>
  <c r="J2808" i="7"/>
  <c r="J2794" i="7"/>
  <c r="J2793" i="7"/>
  <c r="J2792" i="7"/>
  <c r="J2791" i="7"/>
  <c r="J2790" i="7"/>
  <c r="J2789" i="7"/>
  <c r="J2788" i="7"/>
  <c r="J2787" i="7"/>
  <c r="J2775" i="7"/>
  <c r="J2774" i="7"/>
  <c r="J2773" i="7"/>
  <c r="J2772" i="7"/>
  <c r="J2763" i="7"/>
  <c r="J2743" i="7"/>
  <c r="J2742" i="7"/>
  <c r="J2741" i="7"/>
  <c r="J2740" i="7"/>
  <c r="J2727" i="7"/>
  <c r="J2726" i="7"/>
  <c r="J2725" i="7"/>
  <c r="J2724" i="7"/>
  <c r="J2723" i="7"/>
  <c r="J2707" i="7"/>
  <c r="J2706" i="7"/>
  <c r="J2705" i="7"/>
  <c r="J2704" i="7"/>
  <c r="J2703" i="7"/>
  <c r="J2702" i="7"/>
  <c r="J2701" i="7"/>
  <c r="J2700" i="7"/>
  <c r="J2695" i="7"/>
  <c r="J2694" i="7"/>
  <c r="J2693" i="7"/>
  <c r="J2692" i="7"/>
  <c r="J2691" i="7"/>
  <c r="J2679" i="7"/>
  <c r="J2678" i="7"/>
  <c r="J2677" i="7"/>
  <c r="J2676" i="7"/>
  <c r="J2658" i="7"/>
  <c r="J2657" i="7"/>
  <c r="J2656" i="7"/>
  <c r="J2639" i="7"/>
  <c r="J2638" i="7"/>
  <c r="J2637" i="7"/>
  <c r="J2636" i="7"/>
  <c r="J2611" i="7"/>
  <c r="J2610" i="7"/>
  <c r="J2609" i="7"/>
  <c r="J2608" i="7"/>
  <c r="J2587" i="7"/>
  <c r="J2586" i="7"/>
  <c r="J2585" i="7"/>
  <c r="J2584" i="7"/>
  <c r="J2583" i="7"/>
  <c r="J2582" i="7"/>
  <c r="J2581" i="7"/>
  <c r="J2580" i="7"/>
  <c r="J2563" i="7"/>
  <c r="J2562" i="7"/>
  <c r="J2561" i="7"/>
  <c r="J2560" i="7"/>
  <c r="J2531" i="7"/>
  <c r="J2530" i="7"/>
  <c r="J2529" i="7"/>
  <c r="J2528" i="7"/>
  <c r="J2511" i="7"/>
  <c r="J2510" i="7"/>
  <c r="J2509" i="7"/>
  <c r="J2508" i="7"/>
  <c r="J2483" i="7"/>
  <c r="J2482" i="7"/>
  <c r="J2481" i="7"/>
  <c r="J2480" i="7"/>
  <c r="J2459" i="7"/>
  <c r="J2458" i="7"/>
  <c r="J2457" i="7"/>
  <c r="J2456" i="7"/>
  <c r="J2455" i="7"/>
  <c r="J2454" i="7"/>
  <c r="J2453" i="7"/>
  <c r="J2452" i="7"/>
  <c r="J2435" i="7"/>
  <c r="J2434" i="7"/>
  <c r="J2433" i="7"/>
  <c r="J2432" i="7"/>
  <c r="J2403" i="7"/>
  <c r="J2402" i="7"/>
  <c r="J2401" i="7"/>
  <c r="J2400" i="7"/>
  <c r="J2383" i="7"/>
  <c r="J2382" i="7"/>
  <c r="J2381" i="7"/>
  <c r="J2380" i="7"/>
  <c r="J2355" i="7"/>
  <c r="J2354" i="7"/>
  <c r="J2353" i="7"/>
  <c r="J2352" i="7"/>
  <c r="J2331" i="7"/>
  <c r="J2330" i="7"/>
  <c r="J2329" i="7"/>
  <c r="J2328" i="7"/>
  <c r="J2327" i="7"/>
  <c r="J2326" i="7"/>
  <c r="J2325" i="7"/>
  <c r="J2324" i="7"/>
  <c r="J2305" i="7"/>
  <c r="J2304" i="7"/>
  <c r="J2303" i="7"/>
  <c r="J2302" i="7"/>
  <c r="J2301" i="7"/>
  <c r="J2300" i="7"/>
  <c r="J2299" i="7"/>
  <c r="J2284" i="7"/>
  <c r="J2283" i="7"/>
  <c r="J2266" i="7"/>
  <c r="J2265" i="7"/>
  <c r="J2264" i="7"/>
  <c r="J2263" i="7"/>
  <c r="J2245" i="7"/>
  <c r="J2244" i="7"/>
  <c r="J2243" i="7"/>
  <c r="J2230" i="7"/>
  <c r="J2221" i="7"/>
  <c r="J2220" i="7"/>
  <c r="J2219" i="7"/>
  <c r="J2218" i="7"/>
  <c r="J2217" i="7"/>
  <c r="J2216" i="7"/>
  <c r="J2215" i="7"/>
  <c r="J2214" i="7"/>
  <c r="J2198" i="7"/>
  <c r="J2181" i="7"/>
  <c r="J2180" i="7"/>
  <c r="J2179" i="7"/>
  <c r="J2158" i="7"/>
  <c r="J2149" i="7"/>
  <c r="J2148" i="7"/>
  <c r="J2147" i="7"/>
  <c r="J2134" i="7"/>
  <c r="J2133" i="7"/>
  <c r="J2132" i="7"/>
  <c r="J2131" i="7"/>
  <c r="J2130" i="7"/>
  <c r="J2129" i="7"/>
  <c r="J2128" i="7"/>
  <c r="J2127" i="7"/>
  <c r="J2114" i="7"/>
  <c r="J2113" i="7"/>
  <c r="J2112" i="7"/>
  <c r="J2111" i="7"/>
  <c r="J2101" i="7"/>
  <c r="J2100" i="7"/>
  <c r="J2099" i="7"/>
  <c r="J2098" i="7"/>
  <c r="J2097" i="7"/>
  <c r="J2096" i="7"/>
  <c r="J2095" i="7"/>
  <c r="J2082" i="7"/>
  <c r="J2081" i="7"/>
  <c r="J2080" i="7"/>
  <c r="J2079" i="7"/>
  <c r="J2078" i="7"/>
  <c r="J2077" i="7"/>
  <c r="J2076" i="7"/>
  <c r="J2075" i="7"/>
  <c r="J2061" i="7"/>
  <c r="J2060" i="7"/>
  <c r="J2059" i="7"/>
  <c r="J1953" i="7"/>
  <c r="J1952" i="7"/>
  <c r="J1951" i="7"/>
  <c r="J1950" i="7"/>
  <c r="J1928" i="7"/>
  <c r="J1927" i="7"/>
  <c r="J1926" i="7"/>
  <c r="J1905" i="7"/>
  <c r="J1904" i="7"/>
  <c r="J1903" i="7"/>
  <c r="J1902" i="7"/>
  <c r="J1885" i="7"/>
  <c r="J1884" i="7"/>
  <c r="J1883" i="7"/>
  <c r="J1882" i="7"/>
  <c r="J1881" i="7"/>
  <c r="J1880" i="7"/>
  <c r="J1879" i="7"/>
  <c r="J1878" i="7"/>
  <c r="J1877" i="7"/>
  <c r="J1876" i="7"/>
  <c r="J1875" i="7"/>
  <c r="J1874" i="7"/>
  <c r="J1808" i="7"/>
  <c r="J1807" i="7"/>
  <c r="J1806" i="7"/>
  <c r="J1709" i="7"/>
  <c r="J1701" i="7"/>
  <c r="J1700" i="7"/>
  <c r="J1699" i="7"/>
  <c r="J1698" i="7"/>
  <c r="J1682" i="7"/>
  <c r="J1677" i="7"/>
  <c r="J1662" i="7"/>
  <c r="J1654" i="7"/>
  <c r="J1644" i="7"/>
  <c r="J1643" i="7"/>
  <c r="J1634" i="7"/>
  <c r="J1633" i="7"/>
  <c r="J1632" i="7"/>
  <c r="J1631" i="7"/>
  <c r="J1630" i="7"/>
  <c r="J1622" i="7"/>
  <c r="J1601" i="7"/>
  <c r="J1600" i="7"/>
  <c r="J1599" i="7"/>
  <c r="J1561" i="7"/>
  <c r="J1560" i="7"/>
  <c r="J1559" i="7"/>
  <c r="J1558" i="7"/>
  <c r="J1557" i="7"/>
  <c r="J1556" i="7"/>
  <c r="J1555" i="7"/>
  <c r="J1424" i="7"/>
  <c r="J1423" i="7"/>
  <c r="J1420" i="7"/>
  <c r="J1419" i="7"/>
  <c r="J1418" i="7"/>
  <c r="J1404" i="7"/>
  <c r="J1403" i="7"/>
  <c r="J1392" i="7"/>
  <c r="J1391" i="7"/>
  <c r="J1390" i="7"/>
  <c r="J1378" i="7"/>
  <c r="J1369" i="7"/>
  <c r="J1368" i="7"/>
  <c r="J1367" i="7"/>
  <c r="J1366" i="7"/>
  <c r="J1341" i="7"/>
  <c r="J1340" i="7"/>
  <c r="J1339" i="7"/>
  <c r="J1289" i="7"/>
  <c r="J1288" i="7"/>
  <c r="J1287" i="7"/>
  <c r="J1286" i="7"/>
  <c r="J1269" i="7"/>
  <c r="J1268" i="7"/>
  <c r="J1267" i="7"/>
  <c r="J1266" i="7"/>
  <c r="J1265" i="7"/>
  <c r="J1258" i="7"/>
  <c r="J1249" i="7"/>
  <c r="J1248" i="7"/>
  <c r="J1247" i="7"/>
  <c r="J1246" i="7"/>
  <c r="J1245" i="7"/>
  <c r="J1234" i="7"/>
  <c r="J1228" i="7"/>
  <c r="J1227" i="7"/>
  <c r="J1226" i="7"/>
  <c r="J1214" i="7"/>
  <c r="J1202" i="7"/>
  <c r="J1181" i="7"/>
  <c r="J1174" i="7"/>
  <c r="J1162" i="7"/>
  <c r="J1161" i="7"/>
  <c r="J1160" i="7"/>
  <c r="J1159" i="7"/>
  <c r="J1158" i="7"/>
  <c r="J1153" i="7"/>
  <c r="J1152" i="7"/>
  <c r="J1151" i="7"/>
  <c r="J1150" i="7"/>
  <c r="J1114" i="7"/>
  <c r="J1113" i="7"/>
  <c r="J1112" i="7"/>
  <c r="J1111" i="7"/>
  <c r="J1110" i="7"/>
  <c r="J1102" i="7"/>
  <c r="J1097" i="7"/>
  <c r="J1096" i="7"/>
  <c r="J1095" i="7"/>
  <c r="J1061" i="7"/>
  <c r="J1060" i="7"/>
  <c r="J1059" i="7"/>
  <c r="J1058" i="7"/>
  <c r="J1057" i="7"/>
  <c r="J1056" i="7"/>
  <c r="J1055" i="7"/>
  <c r="J1041" i="7"/>
  <c r="J1029" i="7"/>
  <c r="J1028" i="7"/>
  <c r="J1027" i="7"/>
  <c r="J1018" i="7"/>
  <c r="J1017" i="7"/>
  <c r="J1016" i="7"/>
  <c r="J1015" i="7"/>
  <c r="J985" i="7"/>
  <c r="J984" i="7"/>
  <c r="J983" i="7"/>
  <c r="J982" i="7"/>
  <c r="J977" i="7"/>
  <c r="J976" i="7"/>
  <c r="J974" i="7"/>
  <c r="J973" i="7"/>
  <c r="J961" i="7"/>
  <c r="J960" i="7"/>
  <c r="J959" i="7"/>
  <c r="J941" i="7"/>
  <c r="J940" i="7"/>
  <c r="J939" i="7"/>
  <c r="J938" i="7"/>
  <c r="J937" i="7"/>
  <c r="J936" i="7"/>
  <c r="J935" i="7"/>
  <c r="J824" i="7"/>
  <c r="J823" i="7"/>
  <c r="J822" i="7"/>
  <c r="J821" i="7"/>
  <c r="J795" i="7"/>
  <c r="J794" i="7"/>
  <c r="J793" i="7"/>
  <c r="J792" i="7"/>
  <c r="J784" i="7"/>
  <c r="J783" i="7"/>
  <c r="J718" i="7"/>
  <c r="J717" i="7"/>
  <c r="J716" i="7"/>
  <c r="J704" i="7"/>
  <c r="J703" i="7"/>
  <c r="J695" i="7"/>
  <c r="J694" i="7"/>
  <c r="J693" i="7"/>
  <c r="J692" i="7"/>
  <c r="J671" i="7"/>
  <c r="J670" i="7"/>
  <c r="J669" i="7"/>
  <c r="J658" i="7"/>
  <c r="J657" i="7"/>
  <c r="J656" i="7"/>
  <c r="J644" i="7"/>
  <c r="J643" i="7"/>
  <c r="J636" i="7"/>
  <c r="J635" i="7"/>
  <c r="J634" i="7"/>
  <c r="J633" i="7"/>
  <c r="J616" i="7"/>
  <c r="J615" i="7"/>
  <c r="J612" i="7"/>
  <c r="J611" i="7"/>
  <c r="J610" i="7"/>
  <c r="J609" i="7"/>
  <c r="J567" i="7"/>
  <c r="J566" i="7"/>
  <c r="J565" i="7"/>
  <c r="J564" i="7"/>
  <c r="J550" i="7"/>
  <c r="J549" i="7"/>
  <c r="J548" i="7"/>
  <c r="J547" i="7"/>
  <c r="J472" i="7"/>
  <c r="J471" i="7"/>
  <c r="J470" i="7"/>
  <c r="J469" i="7"/>
  <c r="J468" i="7"/>
  <c r="J467" i="7"/>
  <c r="J398" i="7"/>
  <c r="J397" i="7"/>
  <c r="J396" i="7"/>
  <c r="J395" i="7"/>
  <c r="J394" i="7"/>
  <c r="J393" i="7"/>
  <c r="J79" i="7"/>
  <c r="J41" i="7"/>
  <c r="J40" i="7"/>
  <c r="J39" i="7"/>
  <c r="J31" i="7"/>
  <c r="J25" i="7"/>
  <c r="J24" i="7"/>
  <c r="J23" i="7"/>
  <c r="J22" i="7"/>
  <c r="J21" i="7"/>
  <c r="J20" i="7"/>
  <c r="H3148" i="14"/>
  <c r="I8" i="14" l="1"/>
  <c r="G5" i="7" s="1"/>
  <c r="N5" i="7" s="1"/>
  <c r="I12" i="14"/>
  <c r="G9" i="7" s="1"/>
  <c r="N9" i="7" s="1"/>
  <c r="I16" i="14"/>
  <c r="G13" i="7" s="1"/>
  <c r="N13" i="7" s="1"/>
  <c r="I20" i="14"/>
  <c r="G17" i="7" s="1"/>
  <c r="N17" i="7" s="1"/>
  <c r="I24" i="14"/>
  <c r="G21" i="7" s="1"/>
  <c r="N21" i="7" s="1"/>
  <c r="I28" i="14"/>
  <c r="G25" i="7" s="1"/>
  <c r="N25" i="7" s="1"/>
  <c r="I32" i="14"/>
  <c r="G29" i="7" s="1"/>
  <c r="N29" i="7" s="1"/>
  <c r="I36" i="14"/>
  <c r="G33" i="7" s="1"/>
  <c r="N33" i="7" s="1"/>
  <c r="I40" i="14"/>
  <c r="G37" i="7" s="1"/>
  <c r="N37" i="7" s="1"/>
  <c r="I44" i="14"/>
  <c r="G41" i="7" s="1"/>
  <c r="N41" i="7" s="1"/>
  <c r="I48" i="14"/>
  <c r="G45" i="7" s="1"/>
  <c r="N45" i="7" s="1"/>
  <c r="I52" i="14"/>
  <c r="G49" i="7" s="1"/>
  <c r="N49" i="7" s="1"/>
  <c r="I56" i="14"/>
  <c r="G53" i="7" s="1"/>
  <c r="N53" i="7" s="1"/>
  <c r="I60" i="14"/>
  <c r="G57" i="7" s="1"/>
  <c r="N57" i="7" s="1"/>
  <c r="I64" i="14"/>
  <c r="G61" i="7" s="1"/>
  <c r="N61" i="7" s="1"/>
  <c r="I68" i="14"/>
  <c r="G65" i="7" s="1"/>
  <c r="N65" i="7" s="1"/>
  <c r="I72" i="14"/>
  <c r="G69" i="7" s="1"/>
  <c r="N69" i="7" s="1"/>
  <c r="I76" i="14"/>
  <c r="G73" i="7" s="1"/>
  <c r="N73" i="7" s="1"/>
  <c r="I80" i="14"/>
  <c r="G77" i="7" s="1"/>
  <c r="N77" i="7" s="1"/>
  <c r="I84" i="14"/>
  <c r="G81" i="7" s="1"/>
  <c r="N81" i="7" s="1"/>
  <c r="I88" i="14"/>
  <c r="G85" i="7" s="1"/>
  <c r="N85" i="7" s="1"/>
  <c r="I92" i="14"/>
  <c r="G89" i="7" s="1"/>
  <c r="N89" i="7" s="1"/>
  <c r="I96" i="14"/>
  <c r="G93" i="7" s="1"/>
  <c r="N93" i="7" s="1"/>
  <c r="I100" i="14"/>
  <c r="G97" i="7" s="1"/>
  <c r="N97" i="7" s="1"/>
  <c r="I104" i="14"/>
  <c r="G101" i="7" s="1"/>
  <c r="N101" i="7" s="1"/>
  <c r="I108" i="14"/>
  <c r="G105" i="7" s="1"/>
  <c r="N105" i="7" s="1"/>
  <c r="I112" i="14"/>
  <c r="G109" i="7" s="1"/>
  <c r="N109" i="7" s="1"/>
  <c r="I116" i="14"/>
  <c r="G113" i="7" s="1"/>
  <c r="N113" i="7" s="1"/>
  <c r="I120" i="14"/>
  <c r="G117" i="7" s="1"/>
  <c r="N117" i="7" s="1"/>
  <c r="I124" i="14"/>
  <c r="G121" i="7" s="1"/>
  <c r="N121" i="7" s="1"/>
  <c r="I128" i="14"/>
  <c r="G125" i="7" s="1"/>
  <c r="N125" i="7" s="1"/>
  <c r="I132" i="14"/>
  <c r="G129" i="7" s="1"/>
  <c r="N129" i="7" s="1"/>
  <c r="I136" i="14"/>
  <c r="G133" i="7" s="1"/>
  <c r="N133" i="7" s="1"/>
  <c r="I140" i="14"/>
  <c r="G137" i="7" s="1"/>
  <c r="N137" i="7" s="1"/>
  <c r="I144" i="14"/>
  <c r="G141" i="7" s="1"/>
  <c r="N141" i="7" s="1"/>
  <c r="I148" i="14"/>
  <c r="G145" i="7" s="1"/>
  <c r="N145" i="7" s="1"/>
  <c r="I152" i="14"/>
  <c r="G149" i="7" s="1"/>
  <c r="N149" i="7" s="1"/>
  <c r="I156" i="14"/>
  <c r="G153" i="7" s="1"/>
  <c r="N153" i="7" s="1"/>
  <c r="I160" i="14"/>
  <c r="G157" i="7" s="1"/>
  <c r="N157" i="7" s="1"/>
  <c r="I164" i="14"/>
  <c r="G161" i="7" s="1"/>
  <c r="N161" i="7" s="1"/>
  <c r="I168" i="14"/>
  <c r="G165" i="7" s="1"/>
  <c r="N165" i="7" s="1"/>
  <c r="I172" i="14"/>
  <c r="G169" i="7" s="1"/>
  <c r="N169" i="7" s="1"/>
  <c r="I176" i="14"/>
  <c r="G173" i="7" s="1"/>
  <c r="N173" i="7" s="1"/>
  <c r="I180" i="14"/>
  <c r="G177" i="7" s="1"/>
  <c r="N177" i="7" s="1"/>
  <c r="I184" i="14"/>
  <c r="G181" i="7" s="1"/>
  <c r="N181" i="7" s="1"/>
  <c r="I188" i="14"/>
  <c r="G185" i="7" s="1"/>
  <c r="N185" i="7" s="1"/>
  <c r="I192" i="14"/>
  <c r="G189" i="7" s="1"/>
  <c r="N189" i="7" s="1"/>
  <c r="I196" i="14"/>
  <c r="G193" i="7" s="1"/>
  <c r="N193" i="7" s="1"/>
  <c r="I200" i="14"/>
  <c r="G197" i="7" s="1"/>
  <c r="N197" i="7" s="1"/>
  <c r="I204" i="14"/>
  <c r="G201" i="7" s="1"/>
  <c r="N201" i="7" s="1"/>
  <c r="I208" i="14"/>
  <c r="G205" i="7" s="1"/>
  <c r="N205" i="7" s="1"/>
  <c r="I212" i="14"/>
  <c r="G209" i="7" s="1"/>
  <c r="N209" i="7" s="1"/>
  <c r="I216" i="14"/>
  <c r="G213" i="7" s="1"/>
  <c r="N213" i="7" s="1"/>
  <c r="I220" i="14"/>
  <c r="G217" i="7" s="1"/>
  <c r="N217" i="7" s="1"/>
  <c r="I224" i="14"/>
  <c r="G221" i="7" s="1"/>
  <c r="N221" i="7" s="1"/>
  <c r="I228" i="14"/>
  <c r="G225" i="7" s="1"/>
  <c r="N225" i="7" s="1"/>
  <c r="I232" i="14"/>
  <c r="G229" i="7" s="1"/>
  <c r="N229" i="7" s="1"/>
  <c r="I236" i="14"/>
  <c r="G233" i="7" s="1"/>
  <c r="N233" i="7" s="1"/>
  <c r="I240" i="14"/>
  <c r="G237" i="7" s="1"/>
  <c r="N237" i="7" s="1"/>
  <c r="I244" i="14"/>
  <c r="G241" i="7" s="1"/>
  <c r="N241" i="7" s="1"/>
  <c r="I248" i="14"/>
  <c r="G245" i="7" s="1"/>
  <c r="N245" i="7" s="1"/>
  <c r="I252" i="14"/>
  <c r="G249" i="7" s="1"/>
  <c r="N249" i="7" s="1"/>
  <c r="I256" i="14"/>
  <c r="G253" i="7" s="1"/>
  <c r="N253" i="7" s="1"/>
  <c r="I260" i="14"/>
  <c r="G257" i="7" s="1"/>
  <c r="N257" i="7" s="1"/>
  <c r="I264" i="14"/>
  <c r="G261" i="7" s="1"/>
  <c r="N261" i="7" s="1"/>
  <c r="I268" i="14"/>
  <c r="G265" i="7" s="1"/>
  <c r="N265" i="7" s="1"/>
  <c r="I272" i="14"/>
  <c r="G269" i="7" s="1"/>
  <c r="N269" i="7" s="1"/>
  <c r="I276" i="14"/>
  <c r="G273" i="7" s="1"/>
  <c r="N273" i="7" s="1"/>
  <c r="I280" i="14"/>
  <c r="G277" i="7" s="1"/>
  <c r="N277" i="7" s="1"/>
  <c r="I284" i="14"/>
  <c r="G281" i="7" s="1"/>
  <c r="N281" i="7" s="1"/>
  <c r="I288" i="14"/>
  <c r="G285" i="7" s="1"/>
  <c r="N285" i="7" s="1"/>
  <c r="I292" i="14"/>
  <c r="G289" i="7" s="1"/>
  <c r="N289" i="7" s="1"/>
  <c r="I296" i="14"/>
  <c r="G293" i="7" s="1"/>
  <c r="N293" i="7" s="1"/>
  <c r="I300" i="14"/>
  <c r="G297" i="7" s="1"/>
  <c r="N297" i="7" s="1"/>
  <c r="I304" i="14"/>
  <c r="G301" i="7" s="1"/>
  <c r="N301" i="7" s="1"/>
  <c r="I308" i="14"/>
  <c r="G305" i="7" s="1"/>
  <c r="N305" i="7" s="1"/>
  <c r="I312" i="14"/>
  <c r="G309" i="7" s="1"/>
  <c r="N309" i="7" s="1"/>
  <c r="I316" i="14"/>
  <c r="G313" i="7" s="1"/>
  <c r="N313" i="7" s="1"/>
  <c r="I320" i="14"/>
  <c r="G317" i="7" s="1"/>
  <c r="N317" i="7" s="1"/>
  <c r="I324" i="14"/>
  <c r="G321" i="7" s="1"/>
  <c r="N321" i="7" s="1"/>
  <c r="I328" i="14"/>
  <c r="G325" i="7" s="1"/>
  <c r="N325" i="7" s="1"/>
  <c r="I332" i="14"/>
  <c r="G329" i="7" s="1"/>
  <c r="N329" i="7" s="1"/>
  <c r="I336" i="14"/>
  <c r="G333" i="7" s="1"/>
  <c r="N333" i="7" s="1"/>
  <c r="I340" i="14"/>
  <c r="G337" i="7" s="1"/>
  <c r="N337" i="7" s="1"/>
  <c r="I344" i="14"/>
  <c r="G341" i="7" s="1"/>
  <c r="N341" i="7" s="1"/>
  <c r="I9" i="14"/>
  <c r="G6" i="7" s="1"/>
  <c r="N6" i="7" s="1"/>
  <c r="I13" i="14"/>
  <c r="G10" i="7" s="1"/>
  <c r="N10" i="7" s="1"/>
  <c r="I17" i="14"/>
  <c r="G14" i="7" s="1"/>
  <c r="N14" i="7" s="1"/>
  <c r="I21" i="14"/>
  <c r="G18" i="7" s="1"/>
  <c r="N18" i="7" s="1"/>
  <c r="I25" i="14"/>
  <c r="G22" i="7" s="1"/>
  <c r="N22" i="7" s="1"/>
  <c r="I29" i="14"/>
  <c r="G26" i="7" s="1"/>
  <c r="N26" i="7" s="1"/>
  <c r="I33" i="14"/>
  <c r="G30" i="7" s="1"/>
  <c r="N30" i="7" s="1"/>
  <c r="I37" i="14"/>
  <c r="G34" i="7" s="1"/>
  <c r="N34" i="7" s="1"/>
  <c r="I41" i="14"/>
  <c r="G38" i="7" s="1"/>
  <c r="N38" i="7" s="1"/>
  <c r="I45" i="14"/>
  <c r="G42" i="7" s="1"/>
  <c r="N42" i="7" s="1"/>
  <c r="I49" i="14"/>
  <c r="G46" i="7" s="1"/>
  <c r="N46" i="7" s="1"/>
  <c r="I53" i="14"/>
  <c r="G50" i="7" s="1"/>
  <c r="N50" i="7" s="1"/>
  <c r="I57" i="14"/>
  <c r="G54" i="7" s="1"/>
  <c r="N54" i="7" s="1"/>
  <c r="I61" i="14"/>
  <c r="G58" i="7" s="1"/>
  <c r="N58" i="7" s="1"/>
  <c r="I65" i="14"/>
  <c r="G62" i="7" s="1"/>
  <c r="N62" i="7" s="1"/>
  <c r="I69" i="14"/>
  <c r="G66" i="7" s="1"/>
  <c r="N66" i="7" s="1"/>
  <c r="I73" i="14"/>
  <c r="G70" i="7" s="1"/>
  <c r="N70" i="7" s="1"/>
  <c r="I77" i="14"/>
  <c r="G74" i="7" s="1"/>
  <c r="N74" i="7" s="1"/>
  <c r="I81" i="14"/>
  <c r="G78" i="7" s="1"/>
  <c r="N78" i="7" s="1"/>
  <c r="I85" i="14"/>
  <c r="G82" i="7" s="1"/>
  <c r="N82" i="7" s="1"/>
  <c r="I89" i="14"/>
  <c r="G86" i="7" s="1"/>
  <c r="N86" i="7" s="1"/>
  <c r="I93" i="14"/>
  <c r="G90" i="7" s="1"/>
  <c r="N90" i="7" s="1"/>
  <c r="I97" i="14"/>
  <c r="G94" i="7" s="1"/>
  <c r="N94" i="7" s="1"/>
  <c r="I101" i="14"/>
  <c r="G98" i="7" s="1"/>
  <c r="N98" i="7" s="1"/>
  <c r="I105" i="14"/>
  <c r="G102" i="7" s="1"/>
  <c r="N102" i="7" s="1"/>
  <c r="I109" i="14"/>
  <c r="G106" i="7" s="1"/>
  <c r="N106" i="7" s="1"/>
  <c r="I113" i="14"/>
  <c r="G110" i="7" s="1"/>
  <c r="N110" i="7" s="1"/>
  <c r="I117" i="14"/>
  <c r="G114" i="7" s="1"/>
  <c r="N114" i="7" s="1"/>
  <c r="I121" i="14"/>
  <c r="G118" i="7" s="1"/>
  <c r="N118" i="7" s="1"/>
  <c r="I125" i="14"/>
  <c r="G122" i="7" s="1"/>
  <c r="N122" i="7" s="1"/>
  <c r="I129" i="14"/>
  <c r="G126" i="7" s="1"/>
  <c r="N126" i="7" s="1"/>
  <c r="I133" i="14"/>
  <c r="G130" i="7" s="1"/>
  <c r="N130" i="7" s="1"/>
  <c r="I137" i="14"/>
  <c r="G134" i="7" s="1"/>
  <c r="N134" i="7" s="1"/>
  <c r="I141" i="14"/>
  <c r="G138" i="7" s="1"/>
  <c r="N138" i="7" s="1"/>
  <c r="I145" i="14"/>
  <c r="G142" i="7" s="1"/>
  <c r="N142" i="7" s="1"/>
  <c r="I149" i="14"/>
  <c r="G146" i="7" s="1"/>
  <c r="N146" i="7" s="1"/>
  <c r="I153" i="14"/>
  <c r="G150" i="7" s="1"/>
  <c r="N150" i="7" s="1"/>
  <c r="I157" i="14"/>
  <c r="G154" i="7" s="1"/>
  <c r="N154" i="7" s="1"/>
  <c r="I161" i="14"/>
  <c r="G158" i="7" s="1"/>
  <c r="N158" i="7" s="1"/>
  <c r="I165" i="14"/>
  <c r="G162" i="7" s="1"/>
  <c r="N162" i="7" s="1"/>
  <c r="I169" i="14"/>
  <c r="G166" i="7" s="1"/>
  <c r="N166" i="7" s="1"/>
  <c r="I173" i="14"/>
  <c r="G170" i="7" s="1"/>
  <c r="N170" i="7" s="1"/>
  <c r="I177" i="14"/>
  <c r="G174" i="7" s="1"/>
  <c r="N174" i="7" s="1"/>
  <c r="I181" i="14"/>
  <c r="G178" i="7" s="1"/>
  <c r="N178" i="7" s="1"/>
  <c r="I185" i="14"/>
  <c r="G182" i="7" s="1"/>
  <c r="N182" i="7" s="1"/>
  <c r="I189" i="14"/>
  <c r="G186" i="7" s="1"/>
  <c r="N186" i="7" s="1"/>
  <c r="I193" i="14"/>
  <c r="G190" i="7" s="1"/>
  <c r="N190" i="7" s="1"/>
  <c r="I197" i="14"/>
  <c r="G194" i="7" s="1"/>
  <c r="N194" i="7" s="1"/>
  <c r="I201" i="14"/>
  <c r="G198" i="7" s="1"/>
  <c r="N198" i="7" s="1"/>
  <c r="I205" i="14"/>
  <c r="G202" i="7" s="1"/>
  <c r="N202" i="7" s="1"/>
  <c r="I209" i="14"/>
  <c r="G206" i="7" s="1"/>
  <c r="N206" i="7" s="1"/>
  <c r="I213" i="14"/>
  <c r="G210" i="7" s="1"/>
  <c r="N210" i="7" s="1"/>
  <c r="I217" i="14"/>
  <c r="G214" i="7" s="1"/>
  <c r="N214" i="7" s="1"/>
  <c r="I221" i="14"/>
  <c r="G218" i="7" s="1"/>
  <c r="N218" i="7" s="1"/>
  <c r="I225" i="14"/>
  <c r="G222" i="7" s="1"/>
  <c r="N222" i="7" s="1"/>
  <c r="I229" i="14"/>
  <c r="G226" i="7" s="1"/>
  <c r="N226" i="7" s="1"/>
  <c r="I233" i="14"/>
  <c r="G230" i="7" s="1"/>
  <c r="N230" i="7" s="1"/>
  <c r="I237" i="14"/>
  <c r="G234" i="7" s="1"/>
  <c r="N234" i="7" s="1"/>
  <c r="I241" i="14"/>
  <c r="G238" i="7" s="1"/>
  <c r="N238" i="7" s="1"/>
  <c r="I245" i="14"/>
  <c r="G242" i="7" s="1"/>
  <c r="N242" i="7" s="1"/>
  <c r="I249" i="14"/>
  <c r="G246" i="7" s="1"/>
  <c r="N246" i="7" s="1"/>
  <c r="I253" i="14"/>
  <c r="G250" i="7" s="1"/>
  <c r="N250" i="7" s="1"/>
  <c r="I257" i="14"/>
  <c r="G254" i="7" s="1"/>
  <c r="N254" i="7" s="1"/>
  <c r="I261" i="14"/>
  <c r="G258" i="7" s="1"/>
  <c r="N258" i="7" s="1"/>
  <c r="I265" i="14"/>
  <c r="G262" i="7" s="1"/>
  <c r="N262" i="7" s="1"/>
  <c r="I269" i="14"/>
  <c r="G266" i="7" s="1"/>
  <c r="N266" i="7" s="1"/>
  <c r="I273" i="14"/>
  <c r="G270" i="7" s="1"/>
  <c r="N270" i="7" s="1"/>
  <c r="I277" i="14"/>
  <c r="G274" i="7" s="1"/>
  <c r="N274" i="7" s="1"/>
  <c r="I281" i="14"/>
  <c r="G278" i="7" s="1"/>
  <c r="N278" i="7" s="1"/>
  <c r="I285" i="14"/>
  <c r="G282" i="7" s="1"/>
  <c r="N282" i="7" s="1"/>
  <c r="I289" i="14"/>
  <c r="G286" i="7" s="1"/>
  <c r="N286" i="7" s="1"/>
  <c r="I293" i="14"/>
  <c r="G290" i="7" s="1"/>
  <c r="N290" i="7" s="1"/>
  <c r="I297" i="14"/>
  <c r="G294" i="7" s="1"/>
  <c r="N294" i="7" s="1"/>
  <c r="I301" i="14"/>
  <c r="G298" i="7" s="1"/>
  <c r="N298" i="7" s="1"/>
  <c r="I305" i="14"/>
  <c r="G302" i="7" s="1"/>
  <c r="N302" i="7" s="1"/>
  <c r="I309" i="14"/>
  <c r="G306" i="7" s="1"/>
  <c r="N306" i="7" s="1"/>
  <c r="I313" i="14"/>
  <c r="G310" i="7" s="1"/>
  <c r="N310" i="7" s="1"/>
  <c r="I317" i="14"/>
  <c r="G314" i="7" s="1"/>
  <c r="N314" i="7" s="1"/>
  <c r="I321" i="14"/>
  <c r="G318" i="7" s="1"/>
  <c r="N318" i="7" s="1"/>
  <c r="I325" i="14"/>
  <c r="G322" i="7" s="1"/>
  <c r="N322" i="7" s="1"/>
  <c r="I329" i="14"/>
  <c r="G326" i="7" s="1"/>
  <c r="N326" i="7" s="1"/>
  <c r="I333" i="14"/>
  <c r="G330" i="7" s="1"/>
  <c r="N330" i="7" s="1"/>
  <c r="I337" i="14"/>
  <c r="G334" i="7" s="1"/>
  <c r="N334" i="7" s="1"/>
  <c r="I341" i="14"/>
  <c r="G338" i="7" s="1"/>
  <c r="N338" i="7" s="1"/>
  <c r="I345" i="14"/>
  <c r="G342" i="7" s="1"/>
  <c r="N342" i="7" s="1"/>
  <c r="I10" i="14"/>
  <c r="G7" i="7" s="1"/>
  <c r="N7" i="7" s="1"/>
  <c r="I18" i="14"/>
  <c r="G15" i="7" s="1"/>
  <c r="N15" i="7" s="1"/>
  <c r="I26" i="14"/>
  <c r="G23" i="7" s="1"/>
  <c r="N23" i="7" s="1"/>
  <c r="I34" i="14"/>
  <c r="G31" i="7" s="1"/>
  <c r="N31" i="7" s="1"/>
  <c r="I42" i="14"/>
  <c r="G39" i="7" s="1"/>
  <c r="N39" i="7" s="1"/>
  <c r="I50" i="14"/>
  <c r="G47" i="7" s="1"/>
  <c r="N47" i="7" s="1"/>
  <c r="I58" i="14"/>
  <c r="G55" i="7" s="1"/>
  <c r="N55" i="7" s="1"/>
  <c r="I66" i="14"/>
  <c r="G63" i="7" s="1"/>
  <c r="N63" i="7" s="1"/>
  <c r="I74" i="14"/>
  <c r="G71" i="7" s="1"/>
  <c r="N71" i="7" s="1"/>
  <c r="I82" i="14"/>
  <c r="G79" i="7" s="1"/>
  <c r="N79" i="7" s="1"/>
  <c r="I90" i="14"/>
  <c r="G87" i="7" s="1"/>
  <c r="N87" i="7" s="1"/>
  <c r="I98" i="14"/>
  <c r="G95" i="7" s="1"/>
  <c r="N95" i="7" s="1"/>
  <c r="I106" i="14"/>
  <c r="G103" i="7" s="1"/>
  <c r="N103" i="7" s="1"/>
  <c r="I114" i="14"/>
  <c r="G111" i="7" s="1"/>
  <c r="N111" i="7" s="1"/>
  <c r="I122" i="14"/>
  <c r="G119" i="7" s="1"/>
  <c r="N119" i="7" s="1"/>
  <c r="I130" i="14"/>
  <c r="G127" i="7" s="1"/>
  <c r="N127" i="7" s="1"/>
  <c r="I138" i="14"/>
  <c r="G135" i="7" s="1"/>
  <c r="N135" i="7" s="1"/>
  <c r="I146" i="14"/>
  <c r="G143" i="7" s="1"/>
  <c r="N143" i="7" s="1"/>
  <c r="I154" i="14"/>
  <c r="G151" i="7" s="1"/>
  <c r="N151" i="7" s="1"/>
  <c r="I162" i="14"/>
  <c r="G159" i="7" s="1"/>
  <c r="N159" i="7" s="1"/>
  <c r="I170" i="14"/>
  <c r="G167" i="7" s="1"/>
  <c r="N167" i="7" s="1"/>
  <c r="I178" i="14"/>
  <c r="G175" i="7" s="1"/>
  <c r="N175" i="7" s="1"/>
  <c r="I186" i="14"/>
  <c r="G183" i="7" s="1"/>
  <c r="N183" i="7" s="1"/>
  <c r="I194" i="14"/>
  <c r="G191" i="7" s="1"/>
  <c r="N191" i="7" s="1"/>
  <c r="I202" i="14"/>
  <c r="G199" i="7" s="1"/>
  <c r="N199" i="7" s="1"/>
  <c r="I210" i="14"/>
  <c r="G207" i="7" s="1"/>
  <c r="N207" i="7" s="1"/>
  <c r="I218" i="14"/>
  <c r="G215" i="7" s="1"/>
  <c r="N215" i="7" s="1"/>
  <c r="I226" i="14"/>
  <c r="G223" i="7" s="1"/>
  <c r="N223" i="7" s="1"/>
  <c r="I234" i="14"/>
  <c r="G231" i="7" s="1"/>
  <c r="N231" i="7" s="1"/>
  <c r="I242" i="14"/>
  <c r="G239" i="7" s="1"/>
  <c r="N239" i="7" s="1"/>
  <c r="I250" i="14"/>
  <c r="G247" i="7" s="1"/>
  <c r="N247" i="7" s="1"/>
  <c r="I258" i="14"/>
  <c r="G255" i="7" s="1"/>
  <c r="N255" i="7" s="1"/>
  <c r="I266" i="14"/>
  <c r="G263" i="7" s="1"/>
  <c r="N263" i="7" s="1"/>
  <c r="I274" i="14"/>
  <c r="G271" i="7" s="1"/>
  <c r="N271" i="7" s="1"/>
  <c r="I282" i="14"/>
  <c r="G279" i="7" s="1"/>
  <c r="N279" i="7" s="1"/>
  <c r="I290" i="14"/>
  <c r="G287" i="7" s="1"/>
  <c r="N287" i="7" s="1"/>
  <c r="I298" i="14"/>
  <c r="G295" i="7" s="1"/>
  <c r="N295" i="7" s="1"/>
  <c r="I306" i="14"/>
  <c r="G303" i="7" s="1"/>
  <c r="N303" i="7" s="1"/>
  <c r="I314" i="14"/>
  <c r="G311" i="7" s="1"/>
  <c r="N311" i="7" s="1"/>
  <c r="I322" i="14"/>
  <c r="G319" i="7" s="1"/>
  <c r="N319" i="7" s="1"/>
  <c r="I330" i="14"/>
  <c r="G327" i="7" s="1"/>
  <c r="N327" i="7" s="1"/>
  <c r="I338" i="14"/>
  <c r="G335" i="7" s="1"/>
  <c r="N335" i="7" s="1"/>
  <c r="I346" i="14"/>
  <c r="G343" i="7" s="1"/>
  <c r="N343" i="7" s="1"/>
  <c r="I350" i="14"/>
  <c r="G347" i="7" s="1"/>
  <c r="N347" i="7" s="1"/>
  <c r="I354" i="14"/>
  <c r="G351" i="7" s="1"/>
  <c r="N351" i="7" s="1"/>
  <c r="I358" i="14"/>
  <c r="G355" i="7" s="1"/>
  <c r="N355" i="7" s="1"/>
  <c r="I362" i="14"/>
  <c r="G359" i="7" s="1"/>
  <c r="N359" i="7" s="1"/>
  <c r="I366" i="14"/>
  <c r="G363" i="7" s="1"/>
  <c r="N363" i="7" s="1"/>
  <c r="I370" i="14"/>
  <c r="G367" i="7" s="1"/>
  <c r="N367" i="7" s="1"/>
  <c r="I374" i="14"/>
  <c r="G371" i="7" s="1"/>
  <c r="N371" i="7" s="1"/>
  <c r="I378" i="14"/>
  <c r="G375" i="7" s="1"/>
  <c r="N375" i="7" s="1"/>
  <c r="I382" i="14"/>
  <c r="G379" i="7" s="1"/>
  <c r="N379" i="7" s="1"/>
  <c r="I386" i="14"/>
  <c r="G383" i="7" s="1"/>
  <c r="N383" i="7" s="1"/>
  <c r="I390" i="14"/>
  <c r="G387" i="7" s="1"/>
  <c r="N387" i="7" s="1"/>
  <c r="I394" i="14"/>
  <c r="G391" i="7" s="1"/>
  <c r="N391" i="7" s="1"/>
  <c r="I398" i="14"/>
  <c r="G395" i="7" s="1"/>
  <c r="N395" i="7" s="1"/>
  <c r="I402" i="14"/>
  <c r="G399" i="7" s="1"/>
  <c r="N399" i="7" s="1"/>
  <c r="I406" i="14"/>
  <c r="G403" i="7" s="1"/>
  <c r="N403" i="7" s="1"/>
  <c r="I410" i="14"/>
  <c r="G407" i="7" s="1"/>
  <c r="N407" i="7" s="1"/>
  <c r="I414" i="14"/>
  <c r="G411" i="7" s="1"/>
  <c r="N411" i="7" s="1"/>
  <c r="I418" i="14"/>
  <c r="G415" i="7" s="1"/>
  <c r="N415" i="7" s="1"/>
  <c r="I422" i="14"/>
  <c r="G419" i="7" s="1"/>
  <c r="N419" i="7" s="1"/>
  <c r="I426" i="14"/>
  <c r="G423" i="7" s="1"/>
  <c r="N423" i="7" s="1"/>
  <c r="I430" i="14"/>
  <c r="G427" i="7" s="1"/>
  <c r="N427" i="7" s="1"/>
  <c r="I434" i="14"/>
  <c r="G431" i="7" s="1"/>
  <c r="N431" i="7" s="1"/>
  <c r="I438" i="14"/>
  <c r="G435" i="7" s="1"/>
  <c r="N435" i="7" s="1"/>
  <c r="I442" i="14"/>
  <c r="G439" i="7" s="1"/>
  <c r="N439" i="7" s="1"/>
  <c r="I446" i="14"/>
  <c r="G443" i="7" s="1"/>
  <c r="N443" i="7" s="1"/>
  <c r="I450" i="14"/>
  <c r="G447" i="7" s="1"/>
  <c r="N447" i="7" s="1"/>
  <c r="I454" i="14"/>
  <c r="G451" i="7" s="1"/>
  <c r="N451" i="7" s="1"/>
  <c r="I458" i="14"/>
  <c r="G455" i="7" s="1"/>
  <c r="N455" i="7" s="1"/>
  <c r="I462" i="14"/>
  <c r="G459" i="7" s="1"/>
  <c r="N459" i="7" s="1"/>
  <c r="I466" i="14"/>
  <c r="G463" i="7" s="1"/>
  <c r="N463" i="7" s="1"/>
  <c r="I470" i="14"/>
  <c r="G467" i="7" s="1"/>
  <c r="N467" i="7" s="1"/>
  <c r="I474" i="14"/>
  <c r="G471" i="7" s="1"/>
  <c r="N471" i="7" s="1"/>
  <c r="I478" i="14"/>
  <c r="G475" i="7" s="1"/>
  <c r="N475" i="7" s="1"/>
  <c r="I482" i="14"/>
  <c r="G479" i="7" s="1"/>
  <c r="N479" i="7" s="1"/>
  <c r="I486" i="14"/>
  <c r="G483" i="7" s="1"/>
  <c r="N483" i="7" s="1"/>
  <c r="I490" i="14"/>
  <c r="G487" i="7" s="1"/>
  <c r="N487" i="7" s="1"/>
  <c r="I494" i="14"/>
  <c r="G491" i="7" s="1"/>
  <c r="N491" i="7" s="1"/>
  <c r="I498" i="14"/>
  <c r="G495" i="7" s="1"/>
  <c r="N495" i="7" s="1"/>
  <c r="I502" i="14"/>
  <c r="G499" i="7" s="1"/>
  <c r="N499" i="7" s="1"/>
  <c r="I506" i="14"/>
  <c r="G503" i="7" s="1"/>
  <c r="N503" i="7" s="1"/>
  <c r="I510" i="14"/>
  <c r="G507" i="7" s="1"/>
  <c r="N507" i="7" s="1"/>
  <c r="I514" i="14"/>
  <c r="G511" i="7" s="1"/>
  <c r="N511" i="7" s="1"/>
  <c r="I518" i="14"/>
  <c r="G515" i="7" s="1"/>
  <c r="N515" i="7" s="1"/>
  <c r="I522" i="14"/>
  <c r="G519" i="7" s="1"/>
  <c r="N519" i="7" s="1"/>
  <c r="I526" i="14"/>
  <c r="G523" i="7" s="1"/>
  <c r="N523" i="7" s="1"/>
  <c r="I530" i="14"/>
  <c r="G527" i="7" s="1"/>
  <c r="N527" i="7" s="1"/>
  <c r="I534" i="14"/>
  <c r="G531" i="7" s="1"/>
  <c r="N531" i="7" s="1"/>
  <c r="I538" i="14"/>
  <c r="G535" i="7" s="1"/>
  <c r="N535" i="7" s="1"/>
  <c r="I542" i="14"/>
  <c r="G539" i="7" s="1"/>
  <c r="N539" i="7" s="1"/>
  <c r="I546" i="14"/>
  <c r="G543" i="7" s="1"/>
  <c r="N543" i="7" s="1"/>
  <c r="I550" i="14"/>
  <c r="G547" i="7" s="1"/>
  <c r="N547" i="7" s="1"/>
  <c r="I554" i="14"/>
  <c r="G551" i="7" s="1"/>
  <c r="N551" i="7" s="1"/>
  <c r="I558" i="14"/>
  <c r="G555" i="7" s="1"/>
  <c r="N555" i="7" s="1"/>
  <c r="I562" i="14"/>
  <c r="G559" i="7" s="1"/>
  <c r="N559" i="7" s="1"/>
  <c r="I566" i="14"/>
  <c r="G563" i="7" s="1"/>
  <c r="N563" i="7" s="1"/>
  <c r="I570" i="14"/>
  <c r="G567" i="7" s="1"/>
  <c r="N567" i="7" s="1"/>
  <c r="I574" i="14"/>
  <c r="G571" i="7" s="1"/>
  <c r="N571" i="7" s="1"/>
  <c r="I578" i="14"/>
  <c r="G575" i="7" s="1"/>
  <c r="N575" i="7" s="1"/>
  <c r="I582" i="14"/>
  <c r="G579" i="7" s="1"/>
  <c r="N579" i="7" s="1"/>
  <c r="I586" i="14"/>
  <c r="G583" i="7" s="1"/>
  <c r="N583" i="7" s="1"/>
  <c r="I590" i="14"/>
  <c r="G587" i="7" s="1"/>
  <c r="N587" i="7" s="1"/>
  <c r="I594" i="14"/>
  <c r="G591" i="7" s="1"/>
  <c r="N591" i="7" s="1"/>
  <c r="I598" i="14"/>
  <c r="G595" i="7" s="1"/>
  <c r="N595" i="7" s="1"/>
  <c r="I602" i="14"/>
  <c r="G599" i="7" s="1"/>
  <c r="N599" i="7" s="1"/>
  <c r="I606" i="14"/>
  <c r="G603" i="7" s="1"/>
  <c r="N603" i="7" s="1"/>
  <c r="I610" i="14"/>
  <c r="G607" i="7" s="1"/>
  <c r="N607" i="7" s="1"/>
  <c r="I614" i="14"/>
  <c r="G611" i="7" s="1"/>
  <c r="N611" i="7" s="1"/>
  <c r="I618" i="14"/>
  <c r="G615" i="7" s="1"/>
  <c r="N615" i="7" s="1"/>
  <c r="I622" i="14"/>
  <c r="G619" i="7" s="1"/>
  <c r="N619" i="7" s="1"/>
  <c r="I626" i="14"/>
  <c r="G623" i="7" s="1"/>
  <c r="N623" i="7" s="1"/>
  <c r="I630" i="14"/>
  <c r="G627" i="7" s="1"/>
  <c r="N627" i="7" s="1"/>
  <c r="I634" i="14"/>
  <c r="G631" i="7" s="1"/>
  <c r="N631" i="7" s="1"/>
  <c r="I638" i="14"/>
  <c r="G635" i="7" s="1"/>
  <c r="N635" i="7" s="1"/>
  <c r="I642" i="14"/>
  <c r="G639" i="7" s="1"/>
  <c r="N639" i="7" s="1"/>
  <c r="I646" i="14"/>
  <c r="G643" i="7" s="1"/>
  <c r="N643" i="7" s="1"/>
  <c r="I650" i="14"/>
  <c r="G647" i="7" s="1"/>
  <c r="N647" i="7" s="1"/>
  <c r="I654" i="14"/>
  <c r="G651" i="7" s="1"/>
  <c r="N651" i="7" s="1"/>
  <c r="I658" i="14"/>
  <c r="G655" i="7" s="1"/>
  <c r="N655" i="7" s="1"/>
  <c r="I662" i="14"/>
  <c r="G659" i="7" s="1"/>
  <c r="N659" i="7" s="1"/>
  <c r="I666" i="14"/>
  <c r="G663" i="7" s="1"/>
  <c r="N663" i="7" s="1"/>
  <c r="I670" i="14"/>
  <c r="G667" i="7" s="1"/>
  <c r="N667" i="7" s="1"/>
  <c r="I674" i="14"/>
  <c r="G671" i="7" s="1"/>
  <c r="N671" i="7" s="1"/>
  <c r="I678" i="14"/>
  <c r="G675" i="7" s="1"/>
  <c r="N675" i="7" s="1"/>
  <c r="I682" i="14"/>
  <c r="G679" i="7" s="1"/>
  <c r="N679" i="7" s="1"/>
  <c r="I686" i="14"/>
  <c r="G683" i="7" s="1"/>
  <c r="N683" i="7" s="1"/>
  <c r="I690" i="14"/>
  <c r="G687" i="7" s="1"/>
  <c r="N687" i="7" s="1"/>
  <c r="I694" i="14"/>
  <c r="G691" i="7" s="1"/>
  <c r="N691" i="7" s="1"/>
  <c r="I698" i="14"/>
  <c r="G695" i="7" s="1"/>
  <c r="N695" i="7" s="1"/>
  <c r="I702" i="14"/>
  <c r="G699" i="7" s="1"/>
  <c r="N699" i="7" s="1"/>
  <c r="I706" i="14"/>
  <c r="G703" i="7" s="1"/>
  <c r="N703" i="7" s="1"/>
  <c r="I710" i="14"/>
  <c r="G707" i="7" s="1"/>
  <c r="N707" i="7" s="1"/>
  <c r="I714" i="14"/>
  <c r="G711" i="7" s="1"/>
  <c r="N711" i="7" s="1"/>
  <c r="I718" i="14"/>
  <c r="G715" i="7" s="1"/>
  <c r="N715" i="7" s="1"/>
  <c r="I722" i="14"/>
  <c r="G719" i="7" s="1"/>
  <c r="N719" i="7" s="1"/>
  <c r="I726" i="14"/>
  <c r="G723" i="7" s="1"/>
  <c r="N723" i="7" s="1"/>
  <c r="I730" i="14"/>
  <c r="G727" i="7" s="1"/>
  <c r="N727" i="7" s="1"/>
  <c r="I734" i="14"/>
  <c r="G731" i="7" s="1"/>
  <c r="N731" i="7" s="1"/>
  <c r="I738" i="14"/>
  <c r="G735" i="7" s="1"/>
  <c r="N735" i="7" s="1"/>
  <c r="I742" i="14"/>
  <c r="G739" i="7" s="1"/>
  <c r="N739" i="7" s="1"/>
  <c r="I746" i="14"/>
  <c r="G743" i="7" s="1"/>
  <c r="N743" i="7" s="1"/>
  <c r="I750" i="14"/>
  <c r="G747" i="7" s="1"/>
  <c r="N747" i="7" s="1"/>
  <c r="I754" i="14"/>
  <c r="G751" i="7" s="1"/>
  <c r="N751" i="7" s="1"/>
  <c r="I758" i="14"/>
  <c r="G755" i="7" s="1"/>
  <c r="N755" i="7" s="1"/>
  <c r="I762" i="14"/>
  <c r="G759" i="7" s="1"/>
  <c r="N759" i="7" s="1"/>
  <c r="I766" i="14"/>
  <c r="G763" i="7" s="1"/>
  <c r="N763" i="7" s="1"/>
  <c r="I770" i="14"/>
  <c r="G767" i="7" s="1"/>
  <c r="N767" i="7" s="1"/>
  <c r="I774" i="14"/>
  <c r="G771" i="7" s="1"/>
  <c r="N771" i="7" s="1"/>
  <c r="I778" i="14"/>
  <c r="G775" i="7" s="1"/>
  <c r="N775" i="7" s="1"/>
  <c r="I782" i="14"/>
  <c r="G779" i="7" s="1"/>
  <c r="N779" i="7" s="1"/>
  <c r="I786" i="14"/>
  <c r="G783" i="7" s="1"/>
  <c r="N783" i="7" s="1"/>
  <c r="I790" i="14"/>
  <c r="G787" i="7" s="1"/>
  <c r="N787" i="7" s="1"/>
  <c r="I794" i="14"/>
  <c r="G791" i="7" s="1"/>
  <c r="N791" i="7" s="1"/>
  <c r="I798" i="14"/>
  <c r="G795" i="7" s="1"/>
  <c r="N795" i="7" s="1"/>
  <c r="I802" i="14"/>
  <c r="G799" i="7" s="1"/>
  <c r="N799" i="7" s="1"/>
  <c r="I806" i="14"/>
  <c r="G803" i="7" s="1"/>
  <c r="N803" i="7" s="1"/>
  <c r="I810" i="14"/>
  <c r="G807" i="7" s="1"/>
  <c r="N807" i="7" s="1"/>
  <c r="I814" i="14"/>
  <c r="G811" i="7" s="1"/>
  <c r="N811" i="7" s="1"/>
  <c r="I818" i="14"/>
  <c r="G815" i="7" s="1"/>
  <c r="N815" i="7" s="1"/>
  <c r="I822" i="14"/>
  <c r="G819" i="7" s="1"/>
  <c r="N819" i="7" s="1"/>
  <c r="I826" i="14"/>
  <c r="G823" i="7" s="1"/>
  <c r="N823" i="7" s="1"/>
  <c r="I830" i="14"/>
  <c r="G827" i="7" s="1"/>
  <c r="N827" i="7" s="1"/>
  <c r="I834" i="14"/>
  <c r="G831" i="7" s="1"/>
  <c r="N831" i="7" s="1"/>
  <c r="I838" i="14"/>
  <c r="G835" i="7" s="1"/>
  <c r="N835" i="7" s="1"/>
  <c r="I842" i="14"/>
  <c r="G839" i="7" s="1"/>
  <c r="N839" i="7" s="1"/>
  <c r="I846" i="14"/>
  <c r="G843" i="7" s="1"/>
  <c r="N843" i="7" s="1"/>
  <c r="I850" i="14"/>
  <c r="G847" i="7" s="1"/>
  <c r="N847" i="7" s="1"/>
  <c r="I854" i="14"/>
  <c r="G851" i="7" s="1"/>
  <c r="N851" i="7" s="1"/>
  <c r="I11" i="14"/>
  <c r="G8" i="7" s="1"/>
  <c r="N8" i="7" s="1"/>
  <c r="I19" i="14"/>
  <c r="G16" i="7" s="1"/>
  <c r="N16" i="7" s="1"/>
  <c r="I27" i="14"/>
  <c r="G24" i="7" s="1"/>
  <c r="N24" i="7" s="1"/>
  <c r="I35" i="14"/>
  <c r="G32" i="7" s="1"/>
  <c r="N32" i="7" s="1"/>
  <c r="I43" i="14"/>
  <c r="G40" i="7" s="1"/>
  <c r="N40" i="7" s="1"/>
  <c r="I51" i="14"/>
  <c r="G48" i="7" s="1"/>
  <c r="N48" i="7" s="1"/>
  <c r="I59" i="14"/>
  <c r="G56" i="7" s="1"/>
  <c r="N56" i="7" s="1"/>
  <c r="I67" i="14"/>
  <c r="G64" i="7" s="1"/>
  <c r="N64" i="7" s="1"/>
  <c r="I75" i="14"/>
  <c r="G72" i="7" s="1"/>
  <c r="N72" i="7" s="1"/>
  <c r="I83" i="14"/>
  <c r="G80" i="7" s="1"/>
  <c r="N80" i="7" s="1"/>
  <c r="I91" i="14"/>
  <c r="G88" i="7" s="1"/>
  <c r="N88" i="7" s="1"/>
  <c r="I99" i="14"/>
  <c r="G96" i="7" s="1"/>
  <c r="N96" i="7" s="1"/>
  <c r="I107" i="14"/>
  <c r="G104" i="7" s="1"/>
  <c r="N104" i="7" s="1"/>
  <c r="I115" i="14"/>
  <c r="G112" i="7" s="1"/>
  <c r="N112" i="7" s="1"/>
  <c r="I123" i="14"/>
  <c r="G120" i="7" s="1"/>
  <c r="N120" i="7" s="1"/>
  <c r="I131" i="14"/>
  <c r="G128" i="7" s="1"/>
  <c r="N128" i="7" s="1"/>
  <c r="I139" i="14"/>
  <c r="G136" i="7" s="1"/>
  <c r="N136" i="7" s="1"/>
  <c r="I147" i="14"/>
  <c r="G144" i="7" s="1"/>
  <c r="N144" i="7" s="1"/>
  <c r="I155" i="14"/>
  <c r="G152" i="7" s="1"/>
  <c r="N152" i="7" s="1"/>
  <c r="I163" i="14"/>
  <c r="G160" i="7" s="1"/>
  <c r="N160" i="7" s="1"/>
  <c r="I171" i="14"/>
  <c r="G168" i="7" s="1"/>
  <c r="N168" i="7" s="1"/>
  <c r="I179" i="14"/>
  <c r="G176" i="7" s="1"/>
  <c r="N176" i="7" s="1"/>
  <c r="I187" i="14"/>
  <c r="G184" i="7" s="1"/>
  <c r="N184" i="7" s="1"/>
  <c r="I195" i="14"/>
  <c r="G192" i="7" s="1"/>
  <c r="N192" i="7" s="1"/>
  <c r="I203" i="14"/>
  <c r="G200" i="7" s="1"/>
  <c r="N200" i="7" s="1"/>
  <c r="I211" i="14"/>
  <c r="G208" i="7" s="1"/>
  <c r="N208" i="7" s="1"/>
  <c r="I219" i="14"/>
  <c r="G216" i="7" s="1"/>
  <c r="N216" i="7" s="1"/>
  <c r="I227" i="14"/>
  <c r="G224" i="7" s="1"/>
  <c r="N224" i="7" s="1"/>
  <c r="I235" i="14"/>
  <c r="G232" i="7" s="1"/>
  <c r="N232" i="7" s="1"/>
  <c r="I243" i="14"/>
  <c r="G240" i="7" s="1"/>
  <c r="N240" i="7" s="1"/>
  <c r="I251" i="14"/>
  <c r="G248" i="7" s="1"/>
  <c r="N248" i="7" s="1"/>
  <c r="I259" i="14"/>
  <c r="G256" i="7" s="1"/>
  <c r="N256" i="7" s="1"/>
  <c r="I267" i="14"/>
  <c r="G264" i="7" s="1"/>
  <c r="N264" i="7" s="1"/>
  <c r="I275" i="14"/>
  <c r="G272" i="7" s="1"/>
  <c r="N272" i="7" s="1"/>
  <c r="I283" i="14"/>
  <c r="G280" i="7" s="1"/>
  <c r="N280" i="7" s="1"/>
  <c r="I291" i="14"/>
  <c r="G288" i="7" s="1"/>
  <c r="N288" i="7" s="1"/>
  <c r="I299" i="14"/>
  <c r="G296" i="7" s="1"/>
  <c r="N296" i="7" s="1"/>
  <c r="I307" i="14"/>
  <c r="G304" i="7" s="1"/>
  <c r="N304" i="7" s="1"/>
  <c r="I315" i="14"/>
  <c r="G312" i="7" s="1"/>
  <c r="N312" i="7" s="1"/>
  <c r="I323" i="14"/>
  <c r="G320" i="7" s="1"/>
  <c r="N320" i="7" s="1"/>
  <c r="I331" i="14"/>
  <c r="G328" i="7" s="1"/>
  <c r="N328" i="7" s="1"/>
  <c r="I339" i="14"/>
  <c r="G336" i="7" s="1"/>
  <c r="N336" i="7" s="1"/>
  <c r="I347" i="14"/>
  <c r="G344" i="7" s="1"/>
  <c r="N344" i="7" s="1"/>
  <c r="I351" i="14"/>
  <c r="G348" i="7" s="1"/>
  <c r="N348" i="7" s="1"/>
  <c r="I355" i="14"/>
  <c r="G352" i="7" s="1"/>
  <c r="N352" i="7" s="1"/>
  <c r="I359" i="14"/>
  <c r="G356" i="7" s="1"/>
  <c r="N356" i="7" s="1"/>
  <c r="I363" i="14"/>
  <c r="G360" i="7" s="1"/>
  <c r="N360" i="7" s="1"/>
  <c r="I367" i="14"/>
  <c r="G364" i="7" s="1"/>
  <c r="N364" i="7" s="1"/>
  <c r="I371" i="14"/>
  <c r="G368" i="7" s="1"/>
  <c r="N368" i="7" s="1"/>
  <c r="I375" i="14"/>
  <c r="G372" i="7" s="1"/>
  <c r="N372" i="7" s="1"/>
  <c r="I379" i="14"/>
  <c r="G376" i="7" s="1"/>
  <c r="N376" i="7" s="1"/>
  <c r="I383" i="14"/>
  <c r="G380" i="7" s="1"/>
  <c r="N380" i="7" s="1"/>
  <c r="I387" i="14"/>
  <c r="G384" i="7" s="1"/>
  <c r="N384" i="7" s="1"/>
  <c r="I391" i="14"/>
  <c r="G388" i="7" s="1"/>
  <c r="N388" i="7" s="1"/>
  <c r="I395" i="14"/>
  <c r="G392" i="7" s="1"/>
  <c r="N392" i="7" s="1"/>
  <c r="I399" i="14"/>
  <c r="G396" i="7" s="1"/>
  <c r="N396" i="7" s="1"/>
  <c r="I403" i="14"/>
  <c r="G400" i="7" s="1"/>
  <c r="N400" i="7" s="1"/>
  <c r="I407" i="14"/>
  <c r="G404" i="7" s="1"/>
  <c r="N404" i="7" s="1"/>
  <c r="I411" i="14"/>
  <c r="G408" i="7" s="1"/>
  <c r="N408" i="7" s="1"/>
  <c r="I415" i="14"/>
  <c r="G412" i="7" s="1"/>
  <c r="N412" i="7" s="1"/>
  <c r="I419" i="14"/>
  <c r="G416" i="7" s="1"/>
  <c r="N416" i="7" s="1"/>
  <c r="I423" i="14"/>
  <c r="G420" i="7" s="1"/>
  <c r="N420" i="7" s="1"/>
  <c r="I427" i="14"/>
  <c r="G424" i="7" s="1"/>
  <c r="N424" i="7" s="1"/>
  <c r="I431" i="14"/>
  <c r="G428" i="7" s="1"/>
  <c r="N428" i="7" s="1"/>
  <c r="I435" i="14"/>
  <c r="G432" i="7" s="1"/>
  <c r="N432" i="7" s="1"/>
  <c r="I439" i="14"/>
  <c r="G436" i="7" s="1"/>
  <c r="N436" i="7" s="1"/>
  <c r="I443" i="14"/>
  <c r="G440" i="7" s="1"/>
  <c r="N440" i="7" s="1"/>
  <c r="I447" i="14"/>
  <c r="G444" i="7" s="1"/>
  <c r="N444" i="7" s="1"/>
  <c r="I451" i="14"/>
  <c r="G448" i="7" s="1"/>
  <c r="N448" i="7" s="1"/>
  <c r="I455" i="14"/>
  <c r="G452" i="7" s="1"/>
  <c r="N452" i="7" s="1"/>
  <c r="I459" i="14"/>
  <c r="G456" i="7" s="1"/>
  <c r="N456" i="7" s="1"/>
  <c r="I463" i="14"/>
  <c r="G460" i="7" s="1"/>
  <c r="N460" i="7" s="1"/>
  <c r="I467" i="14"/>
  <c r="G464" i="7" s="1"/>
  <c r="N464" i="7" s="1"/>
  <c r="I471" i="14"/>
  <c r="G468" i="7" s="1"/>
  <c r="N468" i="7" s="1"/>
  <c r="I475" i="14"/>
  <c r="G472" i="7" s="1"/>
  <c r="N472" i="7" s="1"/>
  <c r="I479" i="14"/>
  <c r="G476" i="7" s="1"/>
  <c r="N476" i="7" s="1"/>
  <c r="I483" i="14"/>
  <c r="G480" i="7" s="1"/>
  <c r="N480" i="7" s="1"/>
  <c r="I487" i="14"/>
  <c r="G484" i="7" s="1"/>
  <c r="N484" i="7" s="1"/>
  <c r="I491" i="14"/>
  <c r="G488" i="7" s="1"/>
  <c r="N488" i="7" s="1"/>
  <c r="I495" i="14"/>
  <c r="G492" i="7" s="1"/>
  <c r="N492" i="7" s="1"/>
  <c r="I499" i="14"/>
  <c r="G496" i="7" s="1"/>
  <c r="N496" i="7" s="1"/>
  <c r="I503" i="14"/>
  <c r="G500" i="7" s="1"/>
  <c r="N500" i="7" s="1"/>
  <c r="I507" i="14"/>
  <c r="G504" i="7" s="1"/>
  <c r="N504" i="7" s="1"/>
  <c r="I511" i="14"/>
  <c r="G508" i="7" s="1"/>
  <c r="N508" i="7" s="1"/>
  <c r="I515" i="14"/>
  <c r="G512" i="7" s="1"/>
  <c r="N512" i="7" s="1"/>
  <c r="I519" i="14"/>
  <c r="G516" i="7" s="1"/>
  <c r="N516" i="7" s="1"/>
  <c r="I523" i="14"/>
  <c r="G520" i="7" s="1"/>
  <c r="N520" i="7" s="1"/>
  <c r="I527" i="14"/>
  <c r="G524" i="7" s="1"/>
  <c r="N524" i="7" s="1"/>
  <c r="I531" i="14"/>
  <c r="G528" i="7" s="1"/>
  <c r="N528" i="7" s="1"/>
  <c r="I535" i="14"/>
  <c r="G532" i="7" s="1"/>
  <c r="N532" i="7" s="1"/>
  <c r="I539" i="14"/>
  <c r="G536" i="7" s="1"/>
  <c r="N536" i="7" s="1"/>
  <c r="I543" i="14"/>
  <c r="G540" i="7" s="1"/>
  <c r="N540" i="7" s="1"/>
  <c r="I547" i="14"/>
  <c r="G544" i="7" s="1"/>
  <c r="N544" i="7" s="1"/>
  <c r="I551" i="14"/>
  <c r="G548" i="7" s="1"/>
  <c r="N548" i="7" s="1"/>
  <c r="I555" i="14"/>
  <c r="G552" i="7" s="1"/>
  <c r="N552" i="7" s="1"/>
  <c r="I559" i="14"/>
  <c r="G556" i="7" s="1"/>
  <c r="N556" i="7" s="1"/>
  <c r="I563" i="14"/>
  <c r="G560" i="7" s="1"/>
  <c r="N560" i="7" s="1"/>
  <c r="I567" i="14"/>
  <c r="G564" i="7" s="1"/>
  <c r="N564" i="7" s="1"/>
  <c r="I571" i="14"/>
  <c r="G568" i="7" s="1"/>
  <c r="N568" i="7" s="1"/>
  <c r="I575" i="14"/>
  <c r="G572" i="7" s="1"/>
  <c r="N572" i="7" s="1"/>
  <c r="I579" i="14"/>
  <c r="G576" i="7" s="1"/>
  <c r="N576" i="7" s="1"/>
  <c r="I583" i="14"/>
  <c r="G580" i="7" s="1"/>
  <c r="N580" i="7" s="1"/>
  <c r="I587" i="14"/>
  <c r="G584" i="7" s="1"/>
  <c r="N584" i="7" s="1"/>
  <c r="I591" i="14"/>
  <c r="G588" i="7" s="1"/>
  <c r="N588" i="7" s="1"/>
  <c r="I595" i="14"/>
  <c r="G592" i="7" s="1"/>
  <c r="N592" i="7" s="1"/>
  <c r="I599" i="14"/>
  <c r="G596" i="7" s="1"/>
  <c r="N596" i="7" s="1"/>
  <c r="I603" i="14"/>
  <c r="G600" i="7" s="1"/>
  <c r="N600" i="7" s="1"/>
  <c r="I607" i="14"/>
  <c r="G604" i="7" s="1"/>
  <c r="N604" i="7" s="1"/>
  <c r="I611" i="14"/>
  <c r="G608" i="7" s="1"/>
  <c r="N608" i="7" s="1"/>
  <c r="I615" i="14"/>
  <c r="G612" i="7" s="1"/>
  <c r="N612" i="7" s="1"/>
  <c r="I619" i="14"/>
  <c r="G616" i="7" s="1"/>
  <c r="N616" i="7" s="1"/>
  <c r="I623" i="14"/>
  <c r="G620" i="7" s="1"/>
  <c r="N620" i="7" s="1"/>
  <c r="I627" i="14"/>
  <c r="G624" i="7" s="1"/>
  <c r="N624" i="7" s="1"/>
  <c r="I631" i="14"/>
  <c r="G628" i="7" s="1"/>
  <c r="N628" i="7" s="1"/>
  <c r="I635" i="14"/>
  <c r="G632" i="7" s="1"/>
  <c r="N632" i="7" s="1"/>
  <c r="I639" i="14"/>
  <c r="G636" i="7" s="1"/>
  <c r="N636" i="7" s="1"/>
  <c r="I643" i="14"/>
  <c r="G640" i="7" s="1"/>
  <c r="N640" i="7" s="1"/>
  <c r="I647" i="14"/>
  <c r="G644" i="7" s="1"/>
  <c r="N644" i="7" s="1"/>
  <c r="I651" i="14"/>
  <c r="G648" i="7" s="1"/>
  <c r="N648" i="7" s="1"/>
  <c r="I655" i="14"/>
  <c r="G652" i="7" s="1"/>
  <c r="N652" i="7" s="1"/>
  <c r="I659" i="14"/>
  <c r="G656" i="7" s="1"/>
  <c r="N656" i="7" s="1"/>
  <c r="I663" i="14"/>
  <c r="G660" i="7" s="1"/>
  <c r="N660" i="7" s="1"/>
  <c r="I667" i="14"/>
  <c r="G664" i="7" s="1"/>
  <c r="N664" i="7" s="1"/>
  <c r="I671" i="14"/>
  <c r="G668" i="7" s="1"/>
  <c r="N668" i="7" s="1"/>
  <c r="I675" i="14"/>
  <c r="G672" i="7" s="1"/>
  <c r="N672" i="7" s="1"/>
  <c r="I679" i="14"/>
  <c r="G676" i="7" s="1"/>
  <c r="N676" i="7" s="1"/>
  <c r="I683" i="14"/>
  <c r="G680" i="7" s="1"/>
  <c r="N680" i="7" s="1"/>
  <c r="I687" i="14"/>
  <c r="G684" i="7" s="1"/>
  <c r="N684" i="7" s="1"/>
  <c r="I691" i="14"/>
  <c r="G688" i="7" s="1"/>
  <c r="N688" i="7" s="1"/>
  <c r="I695" i="14"/>
  <c r="G692" i="7" s="1"/>
  <c r="N692" i="7" s="1"/>
  <c r="I699" i="14"/>
  <c r="G696" i="7" s="1"/>
  <c r="N696" i="7" s="1"/>
  <c r="I703" i="14"/>
  <c r="G700" i="7" s="1"/>
  <c r="N700" i="7" s="1"/>
  <c r="I707" i="14"/>
  <c r="G704" i="7" s="1"/>
  <c r="N704" i="7" s="1"/>
  <c r="I711" i="14"/>
  <c r="G708" i="7" s="1"/>
  <c r="N708" i="7" s="1"/>
  <c r="I715" i="14"/>
  <c r="G712" i="7" s="1"/>
  <c r="N712" i="7" s="1"/>
  <c r="I719" i="14"/>
  <c r="G716" i="7" s="1"/>
  <c r="N716" i="7" s="1"/>
  <c r="I723" i="14"/>
  <c r="G720" i="7" s="1"/>
  <c r="N720" i="7" s="1"/>
  <c r="I727" i="14"/>
  <c r="G724" i="7" s="1"/>
  <c r="N724" i="7" s="1"/>
  <c r="I731" i="14"/>
  <c r="G728" i="7" s="1"/>
  <c r="N728" i="7" s="1"/>
  <c r="I735" i="14"/>
  <c r="G732" i="7" s="1"/>
  <c r="N732" i="7" s="1"/>
  <c r="I739" i="14"/>
  <c r="G736" i="7" s="1"/>
  <c r="N736" i="7" s="1"/>
  <c r="I743" i="14"/>
  <c r="G740" i="7" s="1"/>
  <c r="N740" i="7" s="1"/>
  <c r="I747" i="14"/>
  <c r="G744" i="7" s="1"/>
  <c r="N744" i="7" s="1"/>
  <c r="I751" i="14"/>
  <c r="G748" i="7" s="1"/>
  <c r="N748" i="7" s="1"/>
  <c r="I755" i="14"/>
  <c r="G752" i="7" s="1"/>
  <c r="N752" i="7" s="1"/>
  <c r="I759" i="14"/>
  <c r="G756" i="7" s="1"/>
  <c r="N756" i="7" s="1"/>
  <c r="I763" i="14"/>
  <c r="G760" i="7" s="1"/>
  <c r="N760" i="7" s="1"/>
  <c r="I767" i="14"/>
  <c r="G764" i="7" s="1"/>
  <c r="N764" i="7" s="1"/>
  <c r="I771" i="14"/>
  <c r="G768" i="7" s="1"/>
  <c r="N768" i="7" s="1"/>
  <c r="I775" i="14"/>
  <c r="G772" i="7" s="1"/>
  <c r="N772" i="7" s="1"/>
  <c r="I779" i="14"/>
  <c r="G776" i="7" s="1"/>
  <c r="N776" i="7" s="1"/>
  <c r="I783" i="14"/>
  <c r="G780" i="7" s="1"/>
  <c r="N780" i="7" s="1"/>
  <c r="I787" i="14"/>
  <c r="G784" i="7" s="1"/>
  <c r="N784" i="7" s="1"/>
  <c r="I791" i="14"/>
  <c r="G788" i="7" s="1"/>
  <c r="N788" i="7" s="1"/>
  <c r="I795" i="14"/>
  <c r="G792" i="7" s="1"/>
  <c r="N792" i="7" s="1"/>
  <c r="I799" i="14"/>
  <c r="G796" i="7" s="1"/>
  <c r="N796" i="7" s="1"/>
  <c r="I803" i="14"/>
  <c r="G800" i="7" s="1"/>
  <c r="N800" i="7" s="1"/>
  <c r="I807" i="14"/>
  <c r="G804" i="7" s="1"/>
  <c r="N804" i="7" s="1"/>
  <c r="I811" i="14"/>
  <c r="G808" i="7" s="1"/>
  <c r="N808" i="7" s="1"/>
  <c r="I815" i="14"/>
  <c r="G812" i="7" s="1"/>
  <c r="N812" i="7" s="1"/>
  <c r="I819" i="14"/>
  <c r="G816" i="7" s="1"/>
  <c r="N816" i="7" s="1"/>
  <c r="I823" i="14"/>
  <c r="G820" i="7" s="1"/>
  <c r="N820" i="7" s="1"/>
  <c r="I827" i="14"/>
  <c r="G824" i="7" s="1"/>
  <c r="N824" i="7" s="1"/>
  <c r="I831" i="14"/>
  <c r="G828" i="7" s="1"/>
  <c r="N828" i="7" s="1"/>
  <c r="I835" i="14"/>
  <c r="G832" i="7" s="1"/>
  <c r="N832" i="7" s="1"/>
  <c r="I839" i="14"/>
  <c r="G836" i="7" s="1"/>
  <c r="N836" i="7" s="1"/>
  <c r="I843" i="14"/>
  <c r="G840" i="7" s="1"/>
  <c r="N840" i="7" s="1"/>
  <c r="I847" i="14"/>
  <c r="G844" i="7" s="1"/>
  <c r="N844" i="7" s="1"/>
  <c r="I851" i="14"/>
  <c r="G848" i="7" s="1"/>
  <c r="N848" i="7" s="1"/>
  <c r="I855" i="14"/>
  <c r="G852" i="7" s="1"/>
  <c r="N852" i="7" s="1"/>
  <c r="I14" i="14"/>
  <c r="G11" i="7" s="1"/>
  <c r="N11" i="7" s="1"/>
  <c r="I30" i="14"/>
  <c r="G27" i="7" s="1"/>
  <c r="N27" i="7" s="1"/>
  <c r="I46" i="14"/>
  <c r="G43" i="7" s="1"/>
  <c r="N43" i="7" s="1"/>
  <c r="I62" i="14"/>
  <c r="G59" i="7" s="1"/>
  <c r="N59" i="7" s="1"/>
  <c r="I78" i="14"/>
  <c r="G75" i="7" s="1"/>
  <c r="N75" i="7" s="1"/>
  <c r="I94" i="14"/>
  <c r="G91" i="7" s="1"/>
  <c r="N91" i="7" s="1"/>
  <c r="I110" i="14"/>
  <c r="G107" i="7" s="1"/>
  <c r="N107" i="7" s="1"/>
  <c r="I126" i="14"/>
  <c r="G123" i="7" s="1"/>
  <c r="N123" i="7" s="1"/>
  <c r="I142" i="14"/>
  <c r="G139" i="7" s="1"/>
  <c r="N139" i="7" s="1"/>
  <c r="I158" i="14"/>
  <c r="G155" i="7" s="1"/>
  <c r="N155" i="7" s="1"/>
  <c r="I174" i="14"/>
  <c r="G171" i="7" s="1"/>
  <c r="N171" i="7" s="1"/>
  <c r="I190" i="14"/>
  <c r="G187" i="7" s="1"/>
  <c r="N187" i="7" s="1"/>
  <c r="I206" i="14"/>
  <c r="G203" i="7" s="1"/>
  <c r="N203" i="7" s="1"/>
  <c r="I222" i="14"/>
  <c r="G219" i="7" s="1"/>
  <c r="N219" i="7" s="1"/>
  <c r="I238" i="14"/>
  <c r="G235" i="7" s="1"/>
  <c r="N235" i="7" s="1"/>
  <c r="I254" i="14"/>
  <c r="G251" i="7" s="1"/>
  <c r="N251" i="7" s="1"/>
  <c r="I270" i="14"/>
  <c r="G267" i="7" s="1"/>
  <c r="N267" i="7" s="1"/>
  <c r="I286" i="14"/>
  <c r="G283" i="7" s="1"/>
  <c r="N283" i="7" s="1"/>
  <c r="I302" i="14"/>
  <c r="G299" i="7" s="1"/>
  <c r="N299" i="7" s="1"/>
  <c r="I318" i="14"/>
  <c r="G315" i="7" s="1"/>
  <c r="N315" i="7" s="1"/>
  <c r="I334" i="14"/>
  <c r="G331" i="7" s="1"/>
  <c r="N331" i="7" s="1"/>
  <c r="I348" i="14"/>
  <c r="G345" i="7" s="1"/>
  <c r="N345" i="7" s="1"/>
  <c r="I356" i="14"/>
  <c r="G353" i="7" s="1"/>
  <c r="N353" i="7" s="1"/>
  <c r="I364" i="14"/>
  <c r="G361" i="7" s="1"/>
  <c r="N361" i="7" s="1"/>
  <c r="I372" i="14"/>
  <c r="G369" i="7" s="1"/>
  <c r="N369" i="7" s="1"/>
  <c r="I380" i="14"/>
  <c r="G377" i="7" s="1"/>
  <c r="N377" i="7" s="1"/>
  <c r="I388" i="14"/>
  <c r="G385" i="7" s="1"/>
  <c r="N385" i="7" s="1"/>
  <c r="I396" i="14"/>
  <c r="G393" i="7" s="1"/>
  <c r="N393" i="7" s="1"/>
  <c r="I404" i="14"/>
  <c r="G401" i="7" s="1"/>
  <c r="N401" i="7" s="1"/>
  <c r="I412" i="14"/>
  <c r="G409" i="7" s="1"/>
  <c r="N409" i="7" s="1"/>
  <c r="I420" i="14"/>
  <c r="G417" i="7" s="1"/>
  <c r="N417" i="7" s="1"/>
  <c r="I428" i="14"/>
  <c r="G425" i="7" s="1"/>
  <c r="N425" i="7" s="1"/>
  <c r="I436" i="14"/>
  <c r="G433" i="7" s="1"/>
  <c r="N433" i="7" s="1"/>
  <c r="I444" i="14"/>
  <c r="G441" i="7" s="1"/>
  <c r="N441" i="7" s="1"/>
  <c r="I452" i="14"/>
  <c r="G449" i="7" s="1"/>
  <c r="N449" i="7" s="1"/>
  <c r="I460" i="14"/>
  <c r="G457" i="7" s="1"/>
  <c r="N457" i="7" s="1"/>
  <c r="I468" i="14"/>
  <c r="G465" i="7" s="1"/>
  <c r="N465" i="7" s="1"/>
  <c r="I476" i="14"/>
  <c r="G473" i="7" s="1"/>
  <c r="N473" i="7" s="1"/>
  <c r="I484" i="14"/>
  <c r="G481" i="7" s="1"/>
  <c r="N481" i="7" s="1"/>
  <c r="I492" i="14"/>
  <c r="G489" i="7" s="1"/>
  <c r="N489" i="7" s="1"/>
  <c r="I500" i="14"/>
  <c r="G497" i="7" s="1"/>
  <c r="N497" i="7" s="1"/>
  <c r="I508" i="14"/>
  <c r="G505" i="7" s="1"/>
  <c r="N505" i="7" s="1"/>
  <c r="I516" i="14"/>
  <c r="G513" i="7" s="1"/>
  <c r="N513" i="7" s="1"/>
  <c r="I524" i="14"/>
  <c r="G521" i="7" s="1"/>
  <c r="N521" i="7" s="1"/>
  <c r="I532" i="14"/>
  <c r="G529" i="7" s="1"/>
  <c r="N529" i="7" s="1"/>
  <c r="I540" i="14"/>
  <c r="G537" i="7" s="1"/>
  <c r="N537" i="7" s="1"/>
  <c r="I548" i="14"/>
  <c r="G545" i="7" s="1"/>
  <c r="N545" i="7" s="1"/>
  <c r="I556" i="14"/>
  <c r="G553" i="7" s="1"/>
  <c r="N553" i="7" s="1"/>
  <c r="I564" i="14"/>
  <c r="G561" i="7" s="1"/>
  <c r="N561" i="7" s="1"/>
  <c r="I572" i="14"/>
  <c r="G569" i="7" s="1"/>
  <c r="N569" i="7" s="1"/>
  <c r="I580" i="14"/>
  <c r="G577" i="7" s="1"/>
  <c r="N577" i="7" s="1"/>
  <c r="I588" i="14"/>
  <c r="G585" i="7" s="1"/>
  <c r="N585" i="7" s="1"/>
  <c r="I596" i="14"/>
  <c r="G593" i="7" s="1"/>
  <c r="N593" i="7" s="1"/>
  <c r="I604" i="14"/>
  <c r="G601" i="7" s="1"/>
  <c r="N601" i="7" s="1"/>
  <c r="I612" i="14"/>
  <c r="G609" i="7" s="1"/>
  <c r="N609" i="7" s="1"/>
  <c r="I620" i="14"/>
  <c r="G617" i="7" s="1"/>
  <c r="N617" i="7" s="1"/>
  <c r="I628" i="14"/>
  <c r="G625" i="7" s="1"/>
  <c r="N625" i="7" s="1"/>
  <c r="I636" i="14"/>
  <c r="G633" i="7" s="1"/>
  <c r="N633" i="7" s="1"/>
  <c r="I644" i="14"/>
  <c r="G641" i="7" s="1"/>
  <c r="N641" i="7" s="1"/>
  <c r="I652" i="14"/>
  <c r="G649" i="7" s="1"/>
  <c r="N649" i="7" s="1"/>
  <c r="I660" i="14"/>
  <c r="G657" i="7" s="1"/>
  <c r="N657" i="7" s="1"/>
  <c r="I668" i="14"/>
  <c r="G665" i="7" s="1"/>
  <c r="N665" i="7" s="1"/>
  <c r="I676" i="14"/>
  <c r="G673" i="7" s="1"/>
  <c r="N673" i="7" s="1"/>
  <c r="I684" i="14"/>
  <c r="G681" i="7" s="1"/>
  <c r="N681" i="7" s="1"/>
  <c r="I692" i="14"/>
  <c r="G689" i="7" s="1"/>
  <c r="N689" i="7" s="1"/>
  <c r="I700" i="14"/>
  <c r="G697" i="7" s="1"/>
  <c r="N697" i="7" s="1"/>
  <c r="I708" i="14"/>
  <c r="G705" i="7" s="1"/>
  <c r="N705" i="7" s="1"/>
  <c r="I716" i="14"/>
  <c r="G713" i="7" s="1"/>
  <c r="N713" i="7" s="1"/>
  <c r="I724" i="14"/>
  <c r="G721" i="7" s="1"/>
  <c r="N721" i="7" s="1"/>
  <c r="I732" i="14"/>
  <c r="G729" i="7" s="1"/>
  <c r="N729" i="7" s="1"/>
  <c r="I740" i="14"/>
  <c r="G737" i="7" s="1"/>
  <c r="N737" i="7" s="1"/>
  <c r="I748" i="14"/>
  <c r="G745" i="7" s="1"/>
  <c r="N745" i="7" s="1"/>
  <c r="I756" i="14"/>
  <c r="G753" i="7" s="1"/>
  <c r="N753" i="7" s="1"/>
  <c r="I764" i="14"/>
  <c r="G761" i="7" s="1"/>
  <c r="N761" i="7" s="1"/>
  <c r="I772" i="14"/>
  <c r="G769" i="7" s="1"/>
  <c r="N769" i="7" s="1"/>
  <c r="I780" i="14"/>
  <c r="G777" i="7" s="1"/>
  <c r="N777" i="7" s="1"/>
  <c r="I788" i="14"/>
  <c r="G785" i="7" s="1"/>
  <c r="N785" i="7" s="1"/>
  <c r="I796" i="14"/>
  <c r="G793" i="7" s="1"/>
  <c r="N793" i="7" s="1"/>
  <c r="I804" i="14"/>
  <c r="G801" i="7" s="1"/>
  <c r="N801" i="7" s="1"/>
  <c r="I812" i="14"/>
  <c r="G809" i="7" s="1"/>
  <c r="N809" i="7" s="1"/>
  <c r="I820" i="14"/>
  <c r="G817" i="7" s="1"/>
  <c r="N817" i="7" s="1"/>
  <c r="I828" i="14"/>
  <c r="G825" i="7" s="1"/>
  <c r="N825" i="7" s="1"/>
  <c r="I836" i="14"/>
  <c r="G833" i="7" s="1"/>
  <c r="N833" i="7" s="1"/>
  <c r="I844" i="14"/>
  <c r="G841" i="7" s="1"/>
  <c r="N841" i="7" s="1"/>
  <c r="I852" i="14"/>
  <c r="G849" i="7" s="1"/>
  <c r="N849" i="7" s="1"/>
  <c r="I858" i="14"/>
  <c r="G855" i="7" s="1"/>
  <c r="N855" i="7" s="1"/>
  <c r="I862" i="14"/>
  <c r="G859" i="7" s="1"/>
  <c r="N859" i="7" s="1"/>
  <c r="I866" i="14"/>
  <c r="G863" i="7" s="1"/>
  <c r="N863" i="7" s="1"/>
  <c r="I870" i="14"/>
  <c r="G867" i="7" s="1"/>
  <c r="N867" i="7" s="1"/>
  <c r="I874" i="14"/>
  <c r="G871" i="7" s="1"/>
  <c r="N871" i="7" s="1"/>
  <c r="I878" i="14"/>
  <c r="G875" i="7" s="1"/>
  <c r="N875" i="7" s="1"/>
  <c r="I882" i="14"/>
  <c r="G879" i="7" s="1"/>
  <c r="N879" i="7" s="1"/>
  <c r="I886" i="14"/>
  <c r="G883" i="7" s="1"/>
  <c r="N883" i="7" s="1"/>
  <c r="I890" i="14"/>
  <c r="G887" i="7" s="1"/>
  <c r="N887" i="7" s="1"/>
  <c r="I894" i="14"/>
  <c r="G891" i="7" s="1"/>
  <c r="N891" i="7" s="1"/>
  <c r="I898" i="14"/>
  <c r="G895" i="7" s="1"/>
  <c r="N895" i="7" s="1"/>
  <c r="I902" i="14"/>
  <c r="G899" i="7" s="1"/>
  <c r="N899" i="7" s="1"/>
  <c r="I906" i="14"/>
  <c r="G903" i="7" s="1"/>
  <c r="N903" i="7" s="1"/>
  <c r="I910" i="14"/>
  <c r="G907" i="7" s="1"/>
  <c r="N907" i="7" s="1"/>
  <c r="I914" i="14"/>
  <c r="G911" i="7" s="1"/>
  <c r="N911" i="7" s="1"/>
  <c r="I918" i="14"/>
  <c r="G915" i="7" s="1"/>
  <c r="N915" i="7" s="1"/>
  <c r="I922" i="14"/>
  <c r="G919" i="7" s="1"/>
  <c r="N919" i="7" s="1"/>
  <c r="I926" i="14"/>
  <c r="G923" i="7" s="1"/>
  <c r="N923" i="7" s="1"/>
  <c r="I930" i="14"/>
  <c r="G927" i="7" s="1"/>
  <c r="N927" i="7" s="1"/>
  <c r="I934" i="14"/>
  <c r="G931" i="7" s="1"/>
  <c r="N931" i="7" s="1"/>
  <c r="I938" i="14"/>
  <c r="G935" i="7" s="1"/>
  <c r="N935" i="7" s="1"/>
  <c r="I942" i="14"/>
  <c r="G939" i="7" s="1"/>
  <c r="N939" i="7" s="1"/>
  <c r="I946" i="14"/>
  <c r="G943" i="7" s="1"/>
  <c r="N943" i="7" s="1"/>
  <c r="I950" i="14"/>
  <c r="G947" i="7" s="1"/>
  <c r="N947" i="7" s="1"/>
  <c r="I954" i="14"/>
  <c r="G951" i="7" s="1"/>
  <c r="N951" i="7" s="1"/>
  <c r="I958" i="14"/>
  <c r="G955" i="7" s="1"/>
  <c r="N955" i="7" s="1"/>
  <c r="I962" i="14"/>
  <c r="G959" i="7" s="1"/>
  <c r="N959" i="7" s="1"/>
  <c r="I966" i="14"/>
  <c r="G963" i="7" s="1"/>
  <c r="N963" i="7" s="1"/>
  <c r="I970" i="14"/>
  <c r="G967" i="7" s="1"/>
  <c r="N967" i="7" s="1"/>
  <c r="I974" i="14"/>
  <c r="G971" i="7" s="1"/>
  <c r="N971" i="7" s="1"/>
  <c r="I978" i="14"/>
  <c r="G975" i="7" s="1"/>
  <c r="N975" i="7" s="1"/>
  <c r="I982" i="14"/>
  <c r="G979" i="7" s="1"/>
  <c r="N979" i="7" s="1"/>
  <c r="I986" i="14"/>
  <c r="G983" i="7" s="1"/>
  <c r="N983" i="7" s="1"/>
  <c r="I990" i="14"/>
  <c r="G987" i="7" s="1"/>
  <c r="N987" i="7" s="1"/>
  <c r="I994" i="14"/>
  <c r="G991" i="7" s="1"/>
  <c r="N991" i="7" s="1"/>
  <c r="I998" i="14"/>
  <c r="G995" i="7" s="1"/>
  <c r="N995" i="7" s="1"/>
  <c r="I1002" i="14"/>
  <c r="G999" i="7" s="1"/>
  <c r="N999" i="7" s="1"/>
  <c r="I1006" i="14"/>
  <c r="G1003" i="7" s="1"/>
  <c r="N1003" i="7" s="1"/>
  <c r="I1010" i="14"/>
  <c r="G1007" i="7" s="1"/>
  <c r="N1007" i="7" s="1"/>
  <c r="I1014" i="14"/>
  <c r="G1011" i="7" s="1"/>
  <c r="N1011" i="7" s="1"/>
  <c r="I1018" i="14"/>
  <c r="G1015" i="7" s="1"/>
  <c r="N1015" i="7" s="1"/>
  <c r="I1022" i="14"/>
  <c r="G1019" i="7" s="1"/>
  <c r="N1019" i="7" s="1"/>
  <c r="I1026" i="14"/>
  <c r="G1023" i="7" s="1"/>
  <c r="N1023" i="7" s="1"/>
  <c r="I1030" i="14"/>
  <c r="G1027" i="7" s="1"/>
  <c r="N1027" i="7" s="1"/>
  <c r="I1034" i="14"/>
  <c r="G1031" i="7" s="1"/>
  <c r="N1031" i="7" s="1"/>
  <c r="I1038" i="14"/>
  <c r="G1035" i="7" s="1"/>
  <c r="N1035" i="7" s="1"/>
  <c r="I1042" i="14"/>
  <c r="G1039" i="7" s="1"/>
  <c r="N1039" i="7" s="1"/>
  <c r="I1046" i="14"/>
  <c r="G1043" i="7" s="1"/>
  <c r="N1043" i="7" s="1"/>
  <c r="I1050" i="14"/>
  <c r="G1047" i="7" s="1"/>
  <c r="N1047" i="7" s="1"/>
  <c r="I1054" i="14"/>
  <c r="G1051" i="7" s="1"/>
  <c r="N1051" i="7" s="1"/>
  <c r="I1058" i="14"/>
  <c r="G1055" i="7" s="1"/>
  <c r="N1055" i="7" s="1"/>
  <c r="I1062" i="14"/>
  <c r="G1059" i="7" s="1"/>
  <c r="N1059" i="7" s="1"/>
  <c r="I1066" i="14"/>
  <c r="G1063" i="7" s="1"/>
  <c r="N1063" i="7" s="1"/>
  <c r="I1070" i="14"/>
  <c r="G1067" i="7" s="1"/>
  <c r="N1067" i="7" s="1"/>
  <c r="I1074" i="14"/>
  <c r="G1071" i="7" s="1"/>
  <c r="N1071" i="7" s="1"/>
  <c r="I1078" i="14"/>
  <c r="G1075" i="7" s="1"/>
  <c r="N1075" i="7" s="1"/>
  <c r="I1082" i="14"/>
  <c r="G1079" i="7" s="1"/>
  <c r="N1079" i="7" s="1"/>
  <c r="I1086" i="14"/>
  <c r="G1083" i="7" s="1"/>
  <c r="N1083" i="7" s="1"/>
  <c r="I1090" i="14"/>
  <c r="G1087" i="7" s="1"/>
  <c r="N1087" i="7" s="1"/>
  <c r="I1094" i="14"/>
  <c r="G1091" i="7" s="1"/>
  <c r="N1091" i="7" s="1"/>
  <c r="I1098" i="14"/>
  <c r="G1095" i="7" s="1"/>
  <c r="N1095" i="7" s="1"/>
  <c r="I1102" i="14"/>
  <c r="G1099" i="7" s="1"/>
  <c r="N1099" i="7" s="1"/>
  <c r="I1106" i="14"/>
  <c r="G1103" i="7" s="1"/>
  <c r="N1103" i="7" s="1"/>
  <c r="I1110" i="14"/>
  <c r="G1107" i="7" s="1"/>
  <c r="N1107" i="7" s="1"/>
  <c r="I1114" i="14"/>
  <c r="G1111" i="7" s="1"/>
  <c r="N1111" i="7" s="1"/>
  <c r="I1118" i="14"/>
  <c r="G1115" i="7" s="1"/>
  <c r="N1115" i="7" s="1"/>
  <c r="I1122" i="14"/>
  <c r="G1119" i="7" s="1"/>
  <c r="N1119" i="7" s="1"/>
  <c r="I1126" i="14"/>
  <c r="G1123" i="7" s="1"/>
  <c r="N1123" i="7" s="1"/>
  <c r="I1130" i="14"/>
  <c r="G1127" i="7" s="1"/>
  <c r="N1127" i="7" s="1"/>
  <c r="I1134" i="14"/>
  <c r="G1131" i="7" s="1"/>
  <c r="N1131" i="7" s="1"/>
  <c r="I1138" i="14"/>
  <c r="G1135" i="7" s="1"/>
  <c r="N1135" i="7" s="1"/>
  <c r="I1142" i="14"/>
  <c r="G1139" i="7" s="1"/>
  <c r="N1139" i="7" s="1"/>
  <c r="I1146" i="14"/>
  <c r="G1143" i="7" s="1"/>
  <c r="N1143" i="7" s="1"/>
  <c r="I1150" i="14"/>
  <c r="G1147" i="7" s="1"/>
  <c r="N1147" i="7" s="1"/>
  <c r="I1154" i="14"/>
  <c r="G1151" i="7" s="1"/>
  <c r="N1151" i="7" s="1"/>
  <c r="I1158" i="14"/>
  <c r="G1155" i="7" s="1"/>
  <c r="N1155" i="7" s="1"/>
  <c r="I1162" i="14"/>
  <c r="G1159" i="7" s="1"/>
  <c r="N1159" i="7" s="1"/>
  <c r="I1166" i="14"/>
  <c r="G1163" i="7" s="1"/>
  <c r="N1163" i="7" s="1"/>
  <c r="I1170" i="14"/>
  <c r="G1167" i="7" s="1"/>
  <c r="N1167" i="7" s="1"/>
  <c r="I1174" i="14"/>
  <c r="G1171" i="7" s="1"/>
  <c r="N1171" i="7" s="1"/>
  <c r="I1178" i="14"/>
  <c r="G1175" i="7" s="1"/>
  <c r="N1175" i="7" s="1"/>
  <c r="I1182" i="14"/>
  <c r="G1179" i="7" s="1"/>
  <c r="N1179" i="7" s="1"/>
  <c r="I1186" i="14"/>
  <c r="G1183" i="7" s="1"/>
  <c r="N1183" i="7" s="1"/>
  <c r="I1190" i="14"/>
  <c r="G1187" i="7" s="1"/>
  <c r="N1187" i="7" s="1"/>
  <c r="I1194" i="14"/>
  <c r="G1191" i="7" s="1"/>
  <c r="N1191" i="7" s="1"/>
  <c r="I1198" i="14"/>
  <c r="G1195" i="7" s="1"/>
  <c r="N1195" i="7" s="1"/>
  <c r="I1202" i="14"/>
  <c r="G1199" i="7" s="1"/>
  <c r="N1199" i="7" s="1"/>
  <c r="I1206" i="14"/>
  <c r="G1203" i="7" s="1"/>
  <c r="N1203" i="7" s="1"/>
  <c r="I1210" i="14"/>
  <c r="G1207" i="7" s="1"/>
  <c r="N1207" i="7" s="1"/>
  <c r="I1214" i="14"/>
  <c r="G1211" i="7" s="1"/>
  <c r="N1211" i="7" s="1"/>
  <c r="I1218" i="14"/>
  <c r="G1215" i="7" s="1"/>
  <c r="N1215" i="7" s="1"/>
  <c r="I1222" i="14"/>
  <c r="G1219" i="7" s="1"/>
  <c r="N1219" i="7" s="1"/>
  <c r="I1226" i="14"/>
  <c r="G1223" i="7" s="1"/>
  <c r="N1223" i="7" s="1"/>
  <c r="I1230" i="14"/>
  <c r="G1227" i="7" s="1"/>
  <c r="N1227" i="7" s="1"/>
  <c r="I1234" i="14"/>
  <c r="G1231" i="7" s="1"/>
  <c r="N1231" i="7" s="1"/>
  <c r="I1238" i="14"/>
  <c r="G1235" i="7" s="1"/>
  <c r="N1235" i="7" s="1"/>
  <c r="I1242" i="14"/>
  <c r="G1239" i="7" s="1"/>
  <c r="N1239" i="7" s="1"/>
  <c r="I1246" i="14"/>
  <c r="G1243" i="7" s="1"/>
  <c r="N1243" i="7" s="1"/>
  <c r="I1250" i="14"/>
  <c r="G1247" i="7" s="1"/>
  <c r="N1247" i="7" s="1"/>
  <c r="I1254" i="14"/>
  <c r="G1251" i="7" s="1"/>
  <c r="N1251" i="7" s="1"/>
  <c r="I1258" i="14"/>
  <c r="G1255" i="7" s="1"/>
  <c r="N1255" i="7" s="1"/>
  <c r="I1262" i="14"/>
  <c r="G1259" i="7" s="1"/>
  <c r="N1259" i="7" s="1"/>
  <c r="I1266" i="14"/>
  <c r="G1263" i="7" s="1"/>
  <c r="N1263" i="7" s="1"/>
  <c r="I1270" i="14"/>
  <c r="G1267" i="7" s="1"/>
  <c r="N1267" i="7" s="1"/>
  <c r="I1274" i="14"/>
  <c r="G1271" i="7" s="1"/>
  <c r="N1271" i="7" s="1"/>
  <c r="I1278" i="14"/>
  <c r="G1275" i="7" s="1"/>
  <c r="N1275" i="7" s="1"/>
  <c r="I1282" i="14"/>
  <c r="G1279" i="7" s="1"/>
  <c r="N1279" i="7" s="1"/>
  <c r="I1286" i="14"/>
  <c r="G1283" i="7" s="1"/>
  <c r="N1283" i="7" s="1"/>
  <c r="I1290" i="14"/>
  <c r="G1287" i="7" s="1"/>
  <c r="N1287" i="7" s="1"/>
  <c r="I1294" i="14"/>
  <c r="G1291" i="7" s="1"/>
  <c r="N1291" i="7" s="1"/>
  <c r="I1298" i="14"/>
  <c r="G1295" i="7" s="1"/>
  <c r="N1295" i="7" s="1"/>
  <c r="I1302" i="14"/>
  <c r="G1299" i="7" s="1"/>
  <c r="N1299" i="7" s="1"/>
  <c r="I1306" i="14"/>
  <c r="G1303" i="7" s="1"/>
  <c r="N1303" i="7" s="1"/>
  <c r="I1310" i="14"/>
  <c r="G1307" i="7" s="1"/>
  <c r="N1307" i="7" s="1"/>
  <c r="I1314" i="14"/>
  <c r="G1311" i="7" s="1"/>
  <c r="N1311" i="7" s="1"/>
  <c r="I1318" i="14"/>
  <c r="G1315" i="7" s="1"/>
  <c r="N1315" i="7" s="1"/>
  <c r="I1322" i="14"/>
  <c r="G1319" i="7" s="1"/>
  <c r="N1319" i="7" s="1"/>
  <c r="I1326" i="14"/>
  <c r="G1323" i="7" s="1"/>
  <c r="N1323" i="7" s="1"/>
  <c r="I1330" i="14"/>
  <c r="G1327" i="7" s="1"/>
  <c r="N1327" i="7" s="1"/>
  <c r="I1334" i="14"/>
  <c r="G1331" i="7" s="1"/>
  <c r="N1331" i="7" s="1"/>
  <c r="I1338" i="14"/>
  <c r="G1335" i="7" s="1"/>
  <c r="N1335" i="7" s="1"/>
  <c r="I1342" i="14"/>
  <c r="G1339" i="7" s="1"/>
  <c r="N1339" i="7" s="1"/>
  <c r="I1346" i="14"/>
  <c r="G1343" i="7" s="1"/>
  <c r="N1343" i="7" s="1"/>
  <c r="I1350" i="14"/>
  <c r="G1347" i="7" s="1"/>
  <c r="N1347" i="7" s="1"/>
  <c r="I1354" i="14"/>
  <c r="G1351" i="7" s="1"/>
  <c r="N1351" i="7" s="1"/>
  <c r="I1358" i="14"/>
  <c r="G1355" i="7" s="1"/>
  <c r="N1355" i="7" s="1"/>
  <c r="I1362" i="14"/>
  <c r="G1359" i="7" s="1"/>
  <c r="N1359" i="7" s="1"/>
  <c r="I1366" i="14"/>
  <c r="G1363" i="7" s="1"/>
  <c r="N1363" i="7" s="1"/>
  <c r="I1370" i="14"/>
  <c r="G1367" i="7" s="1"/>
  <c r="N1367" i="7" s="1"/>
  <c r="I1374" i="14"/>
  <c r="G1371" i="7" s="1"/>
  <c r="N1371" i="7" s="1"/>
  <c r="I1378" i="14"/>
  <c r="G1375" i="7" s="1"/>
  <c r="N1375" i="7" s="1"/>
  <c r="I1382" i="14"/>
  <c r="G1379" i="7" s="1"/>
  <c r="N1379" i="7" s="1"/>
  <c r="I1386" i="14"/>
  <c r="G1383" i="7" s="1"/>
  <c r="N1383" i="7" s="1"/>
  <c r="I1390" i="14"/>
  <c r="G1387" i="7" s="1"/>
  <c r="N1387" i="7" s="1"/>
  <c r="I1394" i="14"/>
  <c r="G1391" i="7" s="1"/>
  <c r="N1391" i="7" s="1"/>
  <c r="I1398" i="14"/>
  <c r="G1395" i="7" s="1"/>
  <c r="N1395" i="7" s="1"/>
  <c r="I1402" i="14"/>
  <c r="G1399" i="7" s="1"/>
  <c r="N1399" i="7" s="1"/>
  <c r="I1406" i="14"/>
  <c r="G1403" i="7" s="1"/>
  <c r="N1403" i="7" s="1"/>
  <c r="I1410" i="14"/>
  <c r="G1407" i="7" s="1"/>
  <c r="N1407" i="7" s="1"/>
  <c r="I1414" i="14"/>
  <c r="G1411" i="7" s="1"/>
  <c r="N1411" i="7" s="1"/>
  <c r="I1418" i="14"/>
  <c r="G1415" i="7" s="1"/>
  <c r="N1415" i="7" s="1"/>
  <c r="I1422" i="14"/>
  <c r="G1419" i="7" s="1"/>
  <c r="N1419" i="7" s="1"/>
  <c r="I1426" i="14"/>
  <c r="G1423" i="7" s="1"/>
  <c r="N1423" i="7" s="1"/>
  <c r="I1430" i="14"/>
  <c r="G1427" i="7" s="1"/>
  <c r="N1427" i="7" s="1"/>
  <c r="I1434" i="14"/>
  <c r="G1431" i="7" s="1"/>
  <c r="N1431" i="7" s="1"/>
  <c r="I1438" i="14"/>
  <c r="G1435" i="7" s="1"/>
  <c r="N1435" i="7" s="1"/>
  <c r="I1442" i="14"/>
  <c r="G1439" i="7" s="1"/>
  <c r="N1439" i="7" s="1"/>
  <c r="I1446" i="14"/>
  <c r="G1443" i="7" s="1"/>
  <c r="N1443" i="7" s="1"/>
  <c r="I1450" i="14"/>
  <c r="G1447" i="7" s="1"/>
  <c r="N1447" i="7" s="1"/>
  <c r="I1454" i="14"/>
  <c r="G1451" i="7" s="1"/>
  <c r="N1451" i="7" s="1"/>
  <c r="I1458" i="14"/>
  <c r="G1455" i="7" s="1"/>
  <c r="N1455" i="7" s="1"/>
  <c r="I1462" i="14"/>
  <c r="G1459" i="7" s="1"/>
  <c r="N1459" i="7" s="1"/>
  <c r="I1466" i="14"/>
  <c r="G1463" i="7" s="1"/>
  <c r="N1463" i="7" s="1"/>
  <c r="I1470" i="14"/>
  <c r="G1467" i="7" s="1"/>
  <c r="N1467" i="7" s="1"/>
  <c r="I1474" i="14"/>
  <c r="G1471" i="7" s="1"/>
  <c r="N1471" i="7" s="1"/>
  <c r="I1478" i="14"/>
  <c r="G1475" i="7" s="1"/>
  <c r="N1475" i="7" s="1"/>
  <c r="I1482" i="14"/>
  <c r="G1479" i="7" s="1"/>
  <c r="N1479" i="7" s="1"/>
  <c r="I1486" i="14"/>
  <c r="G1483" i="7" s="1"/>
  <c r="N1483" i="7" s="1"/>
  <c r="I1490" i="14"/>
  <c r="G1487" i="7" s="1"/>
  <c r="N1487" i="7" s="1"/>
  <c r="I1494" i="14"/>
  <c r="G1491" i="7" s="1"/>
  <c r="N1491" i="7" s="1"/>
  <c r="I1498" i="14"/>
  <c r="G1495" i="7" s="1"/>
  <c r="N1495" i="7" s="1"/>
  <c r="I1502" i="14"/>
  <c r="G1499" i="7" s="1"/>
  <c r="N1499" i="7" s="1"/>
  <c r="I1506" i="14"/>
  <c r="G1503" i="7" s="1"/>
  <c r="N1503" i="7" s="1"/>
  <c r="I1510" i="14"/>
  <c r="G1507" i="7" s="1"/>
  <c r="N1507" i="7" s="1"/>
  <c r="I1514" i="14"/>
  <c r="G1511" i="7" s="1"/>
  <c r="N1511" i="7" s="1"/>
  <c r="I1518" i="14"/>
  <c r="G1515" i="7" s="1"/>
  <c r="N1515" i="7" s="1"/>
  <c r="I1522" i="14"/>
  <c r="G1519" i="7" s="1"/>
  <c r="N1519" i="7" s="1"/>
  <c r="I1526" i="14"/>
  <c r="G1523" i="7" s="1"/>
  <c r="N1523" i="7" s="1"/>
  <c r="I1530" i="14"/>
  <c r="G1527" i="7" s="1"/>
  <c r="N1527" i="7" s="1"/>
  <c r="I1534" i="14"/>
  <c r="G1531" i="7" s="1"/>
  <c r="N1531" i="7" s="1"/>
  <c r="I1538" i="14"/>
  <c r="G1535" i="7" s="1"/>
  <c r="N1535" i="7" s="1"/>
  <c r="I1542" i="14"/>
  <c r="G1539" i="7" s="1"/>
  <c r="N1539" i="7" s="1"/>
  <c r="I1546" i="14"/>
  <c r="G1543" i="7" s="1"/>
  <c r="N1543" i="7" s="1"/>
  <c r="I1550" i="14"/>
  <c r="G1547" i="7" s="1"/>
  <c r="N1547" i="7" s="1"/>
  <c r="I1554" i="14"/>
  <c r="G1551" i="7" s="1"/>
  <c r="N1551" i="7" s="1"/>
  <c r="I1558" i="14"/>
  <c r="G1555" i="7" s="1"/>
  <c r="N1555" i="7" s="1"/>
  <c r="I1562" i="14"/>
  <c r="G1559" i="7" s="1"/>
  <c r="N1559" i="7" s="1"/>
  <c r="I1566" i="14"/>
  <c r="G1563" i="7" s="1"/>
  <c r="N1563" i="7" s="1"/>
  <c r="I1570" i="14"/>
  <c r="G1567" i="7" s="1"/>
  <c r="N1567" i="7" s="1"/>
  <c r="I1574" i="14"/>
  <c r="G1571" i="7" s="1"/>
  <c r="N1571" i="7" s="1"/>
  <c r="I1578" i="14"/>
  <c r="G1575" i="7" s="1"/>
  <c r="N1575" i="7" s="1"/>
  <c r="I1582" i="14"/>
  <c r="G1579" i="7" s="1"/>
  <c r="N1579" i="7" s="1"/>
  <c r="I1586" i="14"/>
  <c r="G1583" i="7" s="1"/>
  <c r="N1583" i="7" s="1"/>
  <c r="I1590" i="14"/>
  <c r="G1587" i="7" s="1"/>
  <c r="N1587" i="7" s="1"/>
  <c r="I1594" i="14"/>
  <c r="G1591" i="7" s="1"/>
  <c r="N1591" i="7" s="1"/>
  <c r="I1598" i="14"/>
  <c r="G1595" i="7" s="1"/>
  <c r="N1595" i="7" s="1"/>
  <c r="I1602" i="14"/>
  <c r="G1599" i="7" s="1"/>
  <c r="N1599" i="7" s="1"/>
  <c r="I1606" i="14"/>
  <c r="G1603" i="7" s="1"/>
  <c r="N1603" i="7" s="1"/>
  <c r="I1610" i="14"/>
  <c r="G1607" i="7" s="1"/>
  <c r="N1607" i="7" s="1"/>
  <c r="I1614" i="14"/>
  <c r="G1611" i="7" s="1"/>
  <c r="N1611" i="7" s="1"/>
  <c r="I1618" i="14"/>
  <c r="G1615" i="7" s="1"/>
  <c r="N1615" i="7" s="1"/>
  <c r="I1622" i="14"/>
  <c r="G1619" i="7" s="1"/>
  <c r="N1619" i="7" s="1"/>
  <c r="I1626" i="14"/>
  <c r="G1623" i="7" s="1"/>
  <c r="N1623" i="7" s="1"/>
  <c r="I1630" i="14"/>
  <c r="G1627" i="7" s="1"/>
  <c r="N1627" i="7" s="1"/>
  <c r="I1634" i="14"/>
  <c r="G1631" i="7" s="1"/>
  <c r="N1631" i="7" s="1"/>
  <c r="I1638" i="14"/>
  <c r="G1635" i="7" s="1"/>
  <c r="N1635" i="7" s="1"/>
  <c r="I1642" i="14"/>
  <c r="G1639" i="7" s="1"/>
  <c r="N1639" i="7" s="1"/>
  <c r="I1646" i="14"/>
  <c r="G1643" i="7" s="1"/>
  <c r="N1643" i="7" s="1"/>
  <c r="I1650" i="14"/>
  <c r="G1647" i="7" s="1"/>
  <c r="N1647" i="7" s="1"/>
  <c r="I1654" i="14"/>
  <c r="G1651" i="7" s="1"/>
  <c r="N1651" i="7" s="1"/>
  <c r="I1658" i="14"/>
  <c r="G1655" i="7" s="1"/>
  <c r="N1655" i="7" s="1"/>
  <c r="I1662" i="14"/>
  <c r="G1659" i="7" s="1"/>
  <c r="N1659" i="7" s="1"/>
  <c r="I1666" i="14"/>
  <c r="G1663" i="7" s="1"/>
  <c r="N1663" i="7" s="1"/>
  <c r="I1670" i="14"/>
  <c r="G1667" i="7" s="1"/>
  <c r="N1667" i="7" s="1"/>
  <c r="I1674" i="14"/>
  <c r="G1671" i="7" s="1"/>
  <c r="N1671" i="7" s="1"/>
  <c r="I1678" i="14"/>
  <c r="G1675" i="7" s="1"/>
  <c r="N1675" i="7" s="1"/>
  <c r="I1682" i="14"/>
  <c r="G1679" i="7" s="1"/>
  <c r="N1679" i="7" s="1"/>
  <c r="I1686" i="14"/>
  <c r="G1683" i="7" s="1"/>
  <c r="N1683" i="7" s="1"/>
  <c r="I1690" i="14"/>
  <c r="G1687" i="7" s="1"/>
  <c r="N1687" i="7" s="1"/>
  <c r="I1694" i="14"/>
  <c r="G1691" i="7" s="1"/>
  <c r="N1691" i="7" s="1"/>
  <c r="I1698" i="14"/>
  <c r="G1695" i="7" s="1"/>
  <c r="N1695" i="7" s="1"/>
  <c r="I1702" i="14"/>
  <c r="G1699" i="7" s="1"/>
  <c r="N1699" i="7" s="1"/>
  <c r="I1706" i="14"/>
  <c r="G1703" i="7" s="1"/>
  <c r="N1703" i="7" s="1"/>
  <c r="I1710" i="14"/>
  <c r="G1707" i="7" s="1"/>
  <c r="N1707" i="7" s="1"/>
  <c r="I1714" i="14"/>
  <c r="G1711" i="7" s="1"/>
  <c r="N1711" i="7" s="1"/>
  <c r="I1718" i="14"/>
  <c r="G1715" i="7" s="1"/>
  <c r="N1715" i="7" s="1"/>
  <c r="I1722" i="14"/>
  <c r="G1719" i="7" s="1"/>
  <c r="N1719" i="7" s="1"/>
  <c r="I1726" i="14"/>
  <c r="G1723" i="7" s="1"/>
  <c r="N1723" i="7" s="1"/>
  <c r="I1730" i="14"/>
  <c r="G1727" i="7" s="1"/>
  <c r="N1727" i="7" s="1"/>
  <c r="I1734" i="14"/>
  <c r="G1731" i="7" s="1"/>
  <c r="N1731" i="7" s="1"/>
  <c r="I1738" i="14"/>
  <c r="G1735" i="7" s="1"/>
  <c r="N1735" i="7" s="1"/>
  <c r="I1742" i="14"/>
  <c r="G1739" i="7" s="1"/>
  <c r="N1739" i="7" s="1"/>
  <c r="I1746" i="14"/>
  <c r="G1743" i="7" s="1"/>
  <c r="N1743" i="7" s="1"/>
  <c r="I1750" i="14"/>
  <c r="G1747" i="7" s="1"/>
  <c r="N1747" i="7" s="1"/>
  <c r="I1754" i="14"/>
  <c r="G1751" i="7" s="1"/>
  <c r="N1751" i="7" s="1"/>
  <c r="I1758" i="14"/>
  <c r="G1755" i="7" s="1"/>
  <c r="N1755" i="7" s="1"/>
  <c r="I1762" i="14"/>
  <c r="G1759" i="7" s="1"/>
  <c r="N1759" i="7" s="1"/>
  <c r="I1766" i="14"/>
  <c r="G1763" i="7" s="1"/>
  <c r="N1763" i="7" s="1"/>
  <c r="I1770" i="14"/>
  <c r="G1767" i="7" s="1"/>
  <c r="N1767" i="7" s="1"/>
  <c r="I1774" i="14"/>
  <c r="G1771" i="7" s="1"/>
  <c r="N1771" i="7" s="1"/>
  <c r="I1778" i="14"/>
  <c r="G1775" i="7" s="1"/>
  <c r="N1775" i="7" s="1"/>
  <c r="I1782" i="14"/>
  <c r="G1779" i="7" s="1"/>
  <c r="N1779" i="7" s="1"/>
  <c r="I1786" i="14"/>
  <c r="G1783" i="7" s="1"/>
  <c r="N1783" i="7" s="1"/>
  <c r="I1790" i="14"/>
  <c r="G1787" i="7" s="1"/>
  <c r="N1787" i="7" s="1"/>
  <c r="I1794" i="14"/>
  <c r="G1791" i="7" s="1"/>
  <c r="N1791" i="7" s="1"/>
  <c r="I1798" i="14"/>
  <c r="G1795" i="7" s="1"/>
  <c r="N1795" i="7" s="1"/>
  <c r="I1802" i="14"/>
  <c r="G1799" i="7" s="1"/>
  <c r="N1799" i="7" s="1"/>
  <c r="I1806" i="14"/>
  <c r="G1803" i="7" s="1"/>
  <c r="N1803" i="7" s="1"/>
  <c r="I1810" i="14"/>
  <c r="G1807" i="7" s="1"/>
  <c r="N1807" i="7" s="1"/>
  <c r="I1814" i="14"/>
  <c r="G1811" i="7" s="1"/>
  <c r="N1811" i="7" s="1"/>
  <c r="I1818" i="14"/>
  <c r="G1815" i="7" s="1"/>
  <c r="N1815" i="7" s="1"/>
  <c r="I1822" i="14"/>
  <c r="G1819" i="7" s="1"/>
  <c r="N1819" i="7" s="1"/>
  <c r="I1826" i="14"/>
  <c r="G1823" i="7" s="1"/>
  <c r="N1823" i="7" s="1"/>
  <c r="I1830" i="14"/>
  <c r="G1827" i="7" s="1"/>
  <c r="N1827" i="7" s="1"/>
  <c r="I1834" i="14"/>
  <c r="G1831" i="7" s="1"/>
  <c r="N1831" i="7" s="1"/>
  <c r="I1838" i="14"/>
  <c r="G1835" i="7" s="1"/>
  <c r="N1835" i="7" s="1"/>
  <c r="I1842" i="14"/>
  <c r="G1839" i="7" s="1"/>
  <c r="N1839" i="7" s="1"/>
  <c r="I1846" i="14"/>
  <c r="G1843" i="7" s="1"/>
  <c r="N1843" i="7" s="1"/>
  <c r="I1850" i="14"/>
  <c r="G1847" i="7" s="1"/>
  <c r="N1847" i="7" s="1"/>
  <c r="I1854" i="14"/>
  <c r="G1851" i="7" s="1"/>
  <c r="N1851" i="7" s="1"/>
  <c r="I1858" i="14"/>
  <c r="G1855" i="7" s="1"/>
  <c r="N1855" i="7" s="1"/>
  <c r="I1862" i="14"/>
  <c r="G1859" i="7" s="1"/>
  <c r="N1859" i="7" s="1"/>
  <c r="I1866" i="14"/>
  <c r="G1863" i="7" s="1"/>
  <c r="N1863" i="7" s="1"/>
  <c r="I1870" i="14"/>
  <c r="G1867" i="7" s="1"/>
  <c r="N1867" i="7" s="1"/>
  <c r="I1874" i="14"/>
  <c r="G1871" i="7" s="1"/>
  <c r="N1871" i="7" s="1"/>
  <c r="I1878" i="14"/>
  <c r="G1875" i="7" s="1"/>
  <c r="N1875" i="7" s="1"/>
  <c r="I15" i="14"/>
  <c r="G12" i="7" s="1"/>
  <c r="N12" i="7" s="1"/>
  <c r="I31" i="14"/>
  <c r="G28" i="7" s="1"/>
  <c r="N28" i="7" s="1"/>
  <c r="I47" i="14"/>
  <c r="G44" i="7" s="1"/>
  <c r="N44" i="7" s="1"/>
  <c r="I63" i="14"/>
  <c r="G60" i="7" s="1"/>
  <c r="N60" i="7" s="1"/>
  <c r="I79" i="14"/>
  <c r="G76" i="7" s="1"/>
  <c r="N76" i="7" s="1"/>
  <c r="I95" i="14"/>
  <c r="G92" i="7" s="1"/>
  <c r="N92" i="7" s="1"/>
  <c r="I111" i="14"/>
  <c r="G108" i="7" s="1"/>
  <c r="N108" i="7" s="1"/>
  <c r="I127" i="14"/>
  <c r="G124" i="7" s="1"/>
  <c r="N124" i="7" s="1"/>
  <c r="I143" i="14"/>
  <c r="G140" i="7" s="1"/>
  <c r="N140" i="7" s="1"/>
  <c r="I159" i="14"/>
  <c r="G156" i="7" s="1"/>
  <c r="N156" i="7" s="1"/>
  <c r="I175" i="14"/>
  <c r="G172" i="7" s="1"/>
  <c r="N172" i="7" s="1"/>
  <c r="I191" i="14"/>
  <c r="G188" i="7" s="1"/>
  <c r="N188" i="7" s="1"/>
  <c r="I207" i="14"/>
  <c r="G204" i="7" s="1"/>
  <c r="N204" i="7" s="1"/>
  <c r="I223" i="14"/>
  <c r="G220" i="7" s="1"/>
  <c r="N220" i="7" s="1"/>
  <c r="I239" i="14"/>
  <c r="G236" i="7" s="1"/>
  <c r="N236" i="7" s="1"/>
  <c r="I255" i="14"/>
  <c r="G252" i="7" s="1"/>
  <c r="N252" i="7" s="1"/>
  <c r="I271" i="14"/>
  <c r="G268" i="7" s="1"/>
  <c r="N268" i="7" s="1"/>
  <c r="I287" i="14"/>
  <c r="G284" i="7" s="1"/>
  <c r="N284" i="7" s="1"/>
  <c r="I303" i="14"/>
  <c r="G300" i="7" s="1"/>
  <c r="N300" i="7" s="1"/>
  <c r="I319" i="14"/>
  <c r="G316" i="7" s="1"/>
  <c r="N316" i="7" s="1"/>
  <c r="I335" i="14"/>
  <c r="G332" i="7" s="1"/>
  <c r="N332" i="7" s="1"/>
  <c r="I349" i="14"/>
  <c r="G346" i="7" s="1"/>
  <c r="N346" i="7" s="1"/>
  <c r="I357" i="14"/>
  <c r="G354" i="7" s="1"/>
  <c r="N354" i="7" s="1"/>
  <c r="I365" i="14"/>
  <c r="G362" i="7" s="1"/>
  <c r="N362" i="7" s="1"/>
  <c r="I373" i="14"/>
  <c r="G370" i="7" s="1"/>
  <c r="N370" i="7" s="1"/>
  <c r="I381" i="14"/>
  <c r="G378" i="7" s="1"/>
  <c r="N378" i="7" s="1"/>
  <c r="I389" i="14"/>
  <c r="G386" i="7" s="1"/>
  <c r="N386" i="7" s="1"/>
  <c r="I397" i="14"/>
  <c r="G394" i="7" s="1"/>
  <c r="N394" i="7" s="1"/>
  <c r="I405" i="14"/>
  <c r="G402" i="7" s="1"/>
  <c r="N402" i="7" s="1"/>
  <c r="I413" i="14"/>
  <c r="G410" i="7" s="1"/>
  <c r="N410" i="7" s="1"/>
  <c r="I421" i="14"/>
  <c r="G418" i="7" s="1"/>
  <c r="N418" i="7" s="1"/>
  <c r="I429" i="14"/>
  <c r="G426" i="7" s="1"/>
  <c r="N426" i="7" s="1"/>
  <c r="I437" i="14"/>
  <c r="G434" i="7" s="1"/>
  <c r="N434" i="7" s="1"/>
  <c r="I445" i="14"/>
  <c r="G442" i="7" s="1"/>
  <c r="N442" i="7" s="1"/>
  <c r="I453" i="14"/>
  <c r="G450" i="7" s="1"/>
  <c r="N450" i="7" s="1"/>
  <c r="I461" i="14"/>
  <c r="G458" i="7" s="1"/>
  <c r="N458" i="7" s="1"/>
  <c r="I469" i="14"/>
  <c r="G466" i="7" s="1"/>
  <c r="N466" i="7" s="1"/>
  <c r="I477" i="14"/>
  <c r="G474" i="7" s="1"/>
  <c r="N474" i="7" s="1"/>
  <c r="I485" i="14"/>
  <c r="G482" i="7" s="1"/>
  <c r="N482" i="7" s="1"/>
  <c r="I493" i="14"/>
  <c r="G490" i="7" s="1"/>
  <c r="N490" i="7" s="1"/>
  <c r="I501" i="14"/>
  <c r="G498" i="7" s="1"/>
  <c r="N498" i="7" s="1"/>
  <c r="I509" i="14"/>
  <c r="G506" i="7" s="1"/>
  <c r="N506" i="7" s="1"/>
  <c r="I517" i="14"/>
  <c r="G514" i="7" s="1"/>
  <c r="N514" i="7" s="1"/>
  <c r="I525" i="14"/>
  <c r="G522" i="7" s="1"/>
  <c r="N522" i="7" s="1"/>
  <c r="I533" i="14"/>
  <c r="G530" i="7" s="1"/>
  <c r="N530" i="7" s="1"/>
  <c r="I541" i="14"/>
  <c r="G538" i="7" s="1"/>
  <c r="N538" i="7" s="1"/>
  <c r="I549" i="14"/>
  <c r="G546" i="7" s="1"/>
  <c r="N546" i="7" s="1"/>
  <c r="I557" i="14"/>
  <c r="G554" i="7" s="1"/>
  <c r="N554" i="7" s="1"/>
  <c r="I565" i="14"/>
  <c r="G562" i="7" s="1"/>
  <c r="N562" i="7" s="1"/>
  <c r="I573" i="14"/>
  <c r="G570" i="7" s="1"/>
  <c r="N570" i="7" s="1"/>
  <c r="I581" i="14"/>
  <c r="G578" i="7" s="1"/>
  <c r="N578" i="7" s="1"/>
  <c r="I589" i="14"/>
  <c r="G586" i="7" s="1"/>
  <c r="N586" i="7" s="1"/>
  <c r="I597" i="14"/>
  <c r="G594" i="7" s="1"/>
  <c r="N594" i="7" s="1"/>
  <c r="I605" i="14"/>
  <c r="G602" i="7" s="1"/>
  <c r="N602" i="7" s="1"/>
  <c r="I613" i="14"/>
  <c r="G610" i="7" s="1"/>
  <c r="N610" i="7" s="1"/>
  <c r="I621" i="14"/>
  <c r="G618" i="7" s="1"/>
  <c r="N618" i="7" s="1"/>
  <c r="I629" i="14"/>
  <c r="G626" i="7" s="1"/>
  <c r="N626" i="7" s="1"/>
  <c r="I637" i="14"/>
  <c r="G634" i="7" s="1"/>
  <c r="N634" i="7" s="1"/>
  <c r="I645" i="14"/>
  <c r="G642" i="7" s="1"/>
  <c r="N642" i="7" s="1"/>
  <c r="I653" i="14"/>
  <c r="G650" i="7" s="1"/>
  <c r="N650" i="7" s="1"/>
  <c r="I661" i="14"/>
  <c r="G658" i="7" s="1"/>
  <c r="N658" i="7" s="1"/>
  <c r="I669" i="14"/>
  <c r="G666" i="7" s="1"/>
  <c r="N666" i="7" s="1"/>
  <c r="I677" i="14"/>
  <c r="G674" i="7" s="1"/>
  <c r="N674" i="7" s="1"/>
  <c r="I685" i="14"/>
  <c r="G682" i="7" s="1"/>
  <c r="N682" i="7" s="1"/>
  <c r="I693" i="14"/>
  <c r="G690" i="7" s="1"/>
  <c r="N690" i="7" s="1"/>
  <c r="I701" i="14"/>
  <c r="G698" i="7" s="1"/>
  <c r="N698" i="7" s="1"/>
  <c r="I709" i="14"/>
  <c r="G706" i="7" s="1"/>
  <c r="N706" i="7" s="1"/>
  <c r="I717" i="14"/>
  <c r="G714" i="7" s="1"/>
  <c r="N714" i="7" s="1"/>
  <c r="I725" i="14"/>
  <c r="G722" i="7" s="1"/>
  <c r="N722" i="7" s="1"/>
  <c r="I733" i="14"/>
  <c r="G730" i="7" s="1"/>
  <c r="N730" i="7" s="1"/>
  <c r="I741" i="14"/>
  <c r="G738" i="7" s="1"/>
  <c r="N738" i="7" s="1"/>
  <c r="I749" i="14"/>
  <c r="G746" i="7" s="1"/>
  <c r="N746" i="7" s="1"/>
  <c r="I757" i="14"/>
  <c r="G754" i="7" s="1"/>
  <c r="N754" i="7" s="1"/>
  <c r="I765" i="14"/>
  <c r="G762" i="7" s="1"/>
  <c r="N762" i="7" s="1"/>
  <c r="I773" i="14"/>
  <c r="G770" i="7" s="1"/>
  <c r="N770" i="7" s="1"/>
  <c r="I781" i="14"/>
  <c r="G778" i="7" s="1"/>
  <c r="N778" i="7" s="1"/>
  <c r="I789" i="14"/>
  <c r="G786" i="7" s="1"/>
  <c r="N786" i="7" s="1"/>
  <c r="I797" i="14"/>
  <c r="G794" i="7" s="1"/>
  <c r="N794" i="7" s="1"/>
  <c r="I805" i="14"/>
  <c r="G802" i="7" s="1"/>
  <c r="N802" i="7" s="1"/>
  <c r="I813" i="14"/>
  <c r="G810" i="7" s="1"/>
  <c r="N810" i="7" s="1"/>
  <c r="I821" i="14"/>
  <c r="G818" i="7" s="1"/>
  <c r="N818" i="7" s="1"/>
  <c r="I829" i="14"/>
  <c r="G826" i="7" s="1"/>
  <c r="N826" i="7" s="1"/>
  <c r="I837" i="14"/>
  <c r="G834" i="7" s="1"/>
  <c r="N834" i="7" s="1"/>
  <c r="I845" i="14"/>
  <c r="G842" i="7" s="1"/>
  <c r="N842" i="7" s="1"/>
  <c r="I853" i="14"/>
  <c r="G850" i="7" s="1"/>
  <c r="N850" i="7" s="1"/>
  <c r="I859" i="14"/>
  <c r="G856" i="7" s="1"/>
  <c r="N856" i="7" s="1"/>
  <c r="I863" i="14"/>
  <c r="G860" i="7" s="1"/>
  <c r="N860" i="7" s="1"/>
  <c r="I867" i="14"/>
  <c r="G864" i="7" s="1"/>
  <c r="N864" i="7" s="1"/>
  <c r="I871" i="14"/>
  <c r="G868" i="7" s="1"/>
  <c r="N868" i="7" s="1"/>
  <c r="I875" i="14"/>
  <c r="G872" i="7" s="1"/>
  <c r="N872" i="7" s="1"/>
  <c r="I879" i="14"/>
  <c r="G876" i="7" s="1"/>
  <c r="N876" i="7" s="1"/>
  <c r="I883" i="14"/>
  <c r="G880" i="7" s="1"/>
  <c r="N880" i="7" s="1"/>
  <c r="I887" i="14"/>
  <c r="G884" i="7" s="1"/>
  <c r="N884" i="7" s="1"/>
  <c r="I891" i="14"/>
  <c r="G888" i="7" s="1"/>
  <c r="N888" i="7" s="1"/>
  <c r="I895" i="14"/>
  <c r="G892" i="7" s="1"/>
  <c r="N892" i="7" s="1"/>
  <c r="I899" i="14"/>
  <c r="G896" i="7" s="1"/>
  <c r="N896" i="7" s="1"/>
  <c r="I903" i="14"/>
  <c r="G900" i="7" s="1"/>
  <c r="N900" i="7" s="1"/>
  <c r="I907" i="14"/>
  <c r="G904" i="7" s="1"/>
  <c r="N904" i="7" s="1"/>
  <c r="I911" i="14"/>
  <c r="G908" i="7" s="1"/>
  <c r="N908" i="7" s="1"/>
  <c r="I915" i="14"/>
  <c r="G912" i="7" s="1"/>
  <c r="N912" i="7" s="1"/>
  <c r="I919" i="14"/>
  <c r="G916" i="7" s="1"/>
  <c r="N916" i="7" s="1"/>
  <c r="I923" i="14"/>
  <c r="G920" i="7" s="1"/>
  <c r="N920" i="7" s="1"/>
  <c r="I927" i="14"/>
  <c r="G924" i="7" s="1"/>
  <c r="N924" i="7" s="1"/>
  <c r="I931" i="14"/>
  <c r="G928" i="7" s="1"/>
  <c r="N928" i="7" s="1"/>
  <c r="I935" i="14"/>
  <c r="G932" i="7" s="1"/>
  <c r="N932" i="7" s="1"/>
  <c r="I939" i="14"/>
  <c r="G936" i="7" s="1"/>
  <c r="N936" i="7" s="1"/>
  <c r="I943" i="14"/>
  <c r="G940" i="7" s="1"/>
  <c r="N940" i="7" s="1"/>
  <c r="I947" i="14"/>
  <c r="G944" i="7" s="1"/>
  <c r="N944" i="7" s="1"/>
  <c r="I951" i="14"/>
  <c r="G948" i="7" s="1"/>
  <c r="N948" i="7" s="1"/>
  <c r="I955" i="14"/>
  <c r="G952" i="7" s="1"/>
  <c r="N952" i="7" s="1"/>
  <c r="I959" i="14"/>
  <c r="G956" i="7" s="1"/>
  <c r="N956" i="7" s="1"/>
  <c r="I963" i="14"/>
  <c r="G960" i="7" s="1"/>
  <c r="N960" i="7" s="1"/>
  <c r="I967" i="14"/>
  <c r="G964" i="7" s="1"/>
  <c r="N964" i="7" s="1"/>
  <c r="I971" i="14"/>
  <c r="G968" i="7" s="1"/>
  <c r="N968" i="7" s="1"/>
  <c r="I975" i="14"/>
  <c r="G972" i="7" s="1"/>
  <c r="N972" i="7" s="1"/>
  <c r="I979" i="14"/>
  <c r="G976" i="7" s="1"/>
  <c r="N976" i="7" s="1"/>
  <c r="I983" i="14"/>
  <c r="G980" i="7" s="1"/>
  <c r="N980" i="7" s="1"/>
  <c r="I987" i="14"/>
  <c r="G984" i="7" s="1"/>
  <c r="N984" i="7" s="1"/>
  <c r="I991" i="14"/>
  <c r="G988" i="7" s="1"/>
  <c r="N988" i="7" s="1"/>
  <c r="I995" i="14"/>
  <c r="G992" i="7" s="1"/>
  <c r="N992" i="7" s="1"/>
  <c r="I999" i="14"/>
  <c r="G996" i="7" s="1"/>
  <c r="N996" i="7" s="1"/>
  <c r="I1003" i="14"/>
  <c r="G1000" i="7" s="1"/>
  <c r="N1000" i="7" s="1"/>
  <c r="I1007" i="14"/>
  <c r="G1004" i="7" s="1"/>
  <c r="N1004" i="7" s="1"/>
  <c r="I1011" i="14"/>
  <c r="G1008" i="7" s="1"/>
  <c r="N1008" i="7" s="1"/>
  <c r="I1015" i="14"/>
  <c r="G1012" i="7" s="1"/>
  <c r="N1012" i="7" s="1"/>
  <c r="I1019" i="14"/>
  <c r="G1016" i="7" s="1"/>
  <c r="N1016" i="7" s="1"/>
  <c r="I1023" i="14"/>
  <c r="G1020" i="7" s="1"/>
  <c r="N1020" i="7" s="1"/>
  <c r="I1027" i="14"/>
  <c r="G1024" i="7" s="1"/>
  <c r="N1024" i="7" s="1"/>
  <c r="I1031" i="14"/>
  <c r="G1028" i="7" s="1"/>
  <c r="N1028" i="7" s="1"/>
  <c r="I1035" i="14"/>
  <c r="G1032" i="7" s="1"/>
  <c r="N1032" i="7" s="1"/>
  <c r="I1039" i="14"/>
  <c r="G1036" i="7" s="1"/>
  <c r="N1036" i="7" s="1"/>
  <c r="I1043" i="14"/>
  <c r="G1040" i="7" s="1"/>
  <c r="N1040" i="7" s="1"/>
  <c r="I1047" i="14"/>
  <c r="G1044" i="7" s="1"/>
  <c r="N1044" i="7" s="1"/>
  <c r="I1051" i="14"/>
  <c r="G1048" i="7" s="1"/>
  <c r="N1048" i="7" s="1"/>
  <c r="I1055" i="14"/>
  <c r="G1052" i="7" s="1"/>
  <c r="N1052" i="7" s="1"/>
  <c r="I1059" i="14"/>
  <c r="G1056" i="7" s="1"/>
  <c r="N1056" i="7" s="1"/>
  <c r="I1063" i="14"/>
  <c r="G1060" i="7" s="1"/>
  <c r="N1060" i="7" s="1"/>
  <c r="I1067" i="14"/>
  <c r="G1064" i="7" s="1"/>
  <c r="N1064" i="7" s="1"/>
  <c r="I1071" i="14"/>
  <c r="G1068" i="7" s="1"/>
  <c r="N1068" i="7" s="1"/>
  <c r="I1075" i="14"/>
  <c r="G1072" i="7" s="1"/>
  <c r="N1072" i="7" s="1"/>
  <c r="I1079" i="14"/>
  <c r="G1076" i="7" s="1"/>
  <c r="N1076" i="7" s="1"/>
  <c r="I1083" i="14"/>
  <c r="G1080" i="7" s="1"/>
  <c r="N1080" i="7" s="1"/>
  <c r="I1087" i="14"/>
  <c r="G1084" i="7" s="1"/>
  <c r="N1084" i="7" s="1"/>
  <c r="I1091" i="14"/>
  <c r="G1088" i="7" s="1"/>
  <c r="N1088" i="7" s="1"/>
  <c r="I1095" i="14"/>
  <c r="G1092" i="7" s="1"/>
  <c r="N1092" i="7" s="1"/>
  <c r="I1099" i="14"/>
  <c r="G1096" i="7" s="1"/>
  <c r="N1096" i="7" s="1"/>
  <c r="I1103" i="14"/>
  <c r="G1100" i="7" s="1"/>
  <c r="N1100" i="7" s="1"/>
  <c r="I1107" i="14"/>
  <c r="G1104" i="7" s="1"/>
  <c r="N1104" i="7" s="1"/>
  <c r="I1111" i="14"/>
  <c r="G1108" i="7" s="1"/>
  <c r="N1108" i="7" s="1"/>
  <c r="I1115" i="14"/>
  <c r="G1112" i="7" s="1"/>
  <c r="N1112" i="7" s="1"/>
  <c r="I1119" i="14"/>
  <c r="G1116" i="7" s="1"/>
  <c r="N1116" i="7" s="1"/>
  <c r="I1123" i="14"/>
  <c r="G1120" i="7" s="1"/>
  <c r="N1120" i="7" s="1"/>
  <c r="I1127" i="14"/>
  <c r="G1124" i="7" s="1"/>
  <c r="N1124" i="7" s="1"/>
  <c r="I1131" i="14"/>
  <c r="G1128" i="7" s="1"/>
  <c r="N1128" i="7" s="1"/>
  <c r="I1135" i="14"/>
  <c r="G1132" i="7" s="1"/>
  <c r="N1132" i="7" s="1"/>
  <c r="I1139" i="14"/>
  <c r="G1136" i="7" s="1"/>
  <c r="N1136" i="7" s="1"/>
  <c r="I1143" i="14"/>
  <c r="G1140" i="7" s="1"/>
  <c r="N1140" i="7" s="1"/>
  <c r="I1147" i="14"/>
  <c r="G1144" i="7" s="1"/>
  <c r="N1144" i="7" s="1"/>
  <c r="I1151" i="14"/>
  <c r="G1148" i="7" s="1"/>
  <c r="N1148" i="7" s="1"/>
  <c r="I1155" i="14"/>
  <c r="G1152" i="7" s="1"/>
  <c r="N1152" i="7" s="1"/>
  <c r="I1159" i="14"/>
  <c r="G1156" i="7" s="1"/>
  <c r="N1156" i="7" s="1"/>
  <c r="I1163" i="14"/>
  <c r="G1160" i="7" s="1"/>
  <c r="N1160" i="7" s="1"/>
  <c r="I1167" i="14"/>
  <c r="G1164" i="7" s="1"/>
  <c r="N1164" i="7" s="1"/>
  <c r="I1171" i="14"/>
  <c r="G1168" i="7" s="1"/>
  <c r="N1168" i="7" s="1"/>
  <c r="I1175" i="14"/>
  <c r="G1172" i="7" s="1"/>
  <c r="N1172" i="7" s="1"/>
  <c r="I1179" i="14"/>
  <c r="G1176" i="7" s="1"/>
  <c r="N1176" i="7" s="1"/>
  <c r="I1183" i="14"/>
  <c r="G1180" i="7" s="1"/>
  <c r="N1180" i="7" s="1"/>
  <c r="I1187" i="14"/>
  <c r="G1184" i="7" s="1"/>
  <c r="N1184" i="7" s="1"/>
  <c r="I1191" i="14"/>
  <c r="G1188" i="7" s="1"/>
  <c r="N1188" i="7" s="1"/>
  <c r="I1195" i="14"/>
  <c r="G1192" i="7" s="1"/>
  <c r="N1192" i="7" s="1"/>
  <c r="I1199" i="14"/>
  <c r="G1196" i="7" s="1"/>
  <c r="N1196" i="7" s="1"/>
  <c r="I1203" i="14"/>
  <c r="G1200" i="7" s="1"/>
  <c r="N1200" i="7" s="1"/>
  <c r="I1207" i="14"/>
  <c r="G1204" i="7" s="1"/>
  <c r="N1204" i="7" s="1"/>
  <c r="I1211" i="14"/>
  <c r="G1208" i="7" s="1"/>
  <c r="N1208" i="7" s="1"/>
  <c r="I1215" i="14"/>
  <c r="G1212" i="7" s="1"/>
  <c r="N1212" i="7" s="1"/>
  <c r="I1219" i="14"/>
  <c r="G1216" i="7" s="1"/>
  <c r="N1216" i="7" s="1"/>
  <c r="I1223" i="14"/>
  <c r="G1220" i="7" s="1"/>
  <c r="N1220" i="7" s="1"/>
  <c r="I1227" i="14"/>
  <c r="G1224" i="7" s="1"/>
  <c r="N1224" i="7" s="1"/>
  <c r="I1231" i="14"/>
  <c r="G1228" i="7" s="1"/>
  <c r="N1228" i="7" s="1"/>
  <c r="I1235" i="14"/>
  <c r="G1232" i="7" s="1"/>
  <c r="N1232" i="7" s="1"/>
  <c r="I1239" i="14"/>
  <c r="G1236" i="7" s="1"/>
  <c r="N1236" i="7" s="1"/>
  <c r="I1243" i="14"/>
  <c r="G1240" i="7" s="1"/>
  <c r="N1240" i="7" s="1"/>
  <c r="I1247" i="14"/>
  <c r="G1244" i="7" s="1"/>
  <c r="N1244" i="7" s="1"/>
  <c r="I1251" i="14"/>
  <c r="G1248" i="7" s="1"/>
  <c r="N1248" i="7" s="1"/>
  <c r="I1255" i="14"/>
  <c r="G1252" i="7" s="1"/>
  <c r="N1252" i="7" s="1"/>
  <c r="I1259" i="14"/>
  <c r="G1256" i="7" s="1"/>
  <c r="N1256" i="7" s="1"/>
  <c r="I1263" i="14"/>
  <c r="G1260" i="7" s="1"/>
  <c r="N1260" i="7" s="1"/>
  <c r="I1267" i="14"/>
  <c r="G1264" i="7" s="1"/>
  <c r="N1264" i="7" s="1"/>
  <c r="I1271" i="14"/>
  <c r="G1268" i="7" s="1"/>
  <c r="N1268" i="7" s="1"/>
  <c r="I1275" i="14"/>
  <c r="G1272" i="7" s="1"/>
  <c r="N1272" i="7" s="1"/>
  <c r="I1279" i="14"/>
  <c r="G1276" i="7" s="1"/>
  <c r="N1276" i="7" s="1"/>
  <c r="I1283" i="14"/>
  <c r="G1280" i="7" s="1"/>
  <c r="N1280" i="7" s="1"/>
  <c r="I1287" i="14"/>
  <c r="G1284" i="7" s="1"/>
  <c r="N1284" i="7" s="1"/>
  <c r="I1291" i="14"/>
  <c r="G1288" i="7" s="1"/>
  <c r="N1288" i="7" s="1"/>
  <c r="I1295" i="14"/>
  <c r="G1292" i="7" s="1"/>
  <c r="N1292" i="7" s="1"/>
  <c r="I1299" i="14"/>
  <c r="G1296" i="7" s="1"/>
  <c r="N1296" i="7" s="1"/>
  <c r="I1303" i="14"/>
  <c r="G1300" i="7" s="1"/>
  <c r="N1300" i="7" s="1"/>
  <c r="I1307" i="14"/>
  <c r="G1304" i="7" s="1"/>
  <c r="N1304" i="7" s="1"/>
  <c r="I1311" i="14"/>
  <c r="G1308" i="7" s="1"/>
  <c r="N1308" i="7" s="1"/>
  <c r="I1315" i="14"/>
  <c r="G1312" i="7" s="1"/>
  <c r="N1312" i="7" s="1"/>
  <c r="I1319" i="14"/>
  <c r="G1316" i="7" s="1"/>
  <c r="N1316" i="7" s="1"/>
  <c r="I1323" i="14"/>
  <c r="G1320" i="7" s="1"/>
  <c r="N1320" i="7" s="1"/>
  <c r="I1327" i="14"/>
  <c r="G1324" i="7" s="1"/>
  <c r="N1324" i="7" s="1"/>
  <c r="I1331" i="14"/>
  <c r="G1328" i="7" s="1"/>
  <c r="N1328" i="7" s="1"/>
  <c r="I1335" i="14"/>
  <c r="G1332" i="7" s="1"/>
  <c r="N1332" i="7" s="1"/>
  <c r="I1339" i="14"/>
  <c r="G1336" i="7" s="1"/>
  <c r="N1336" i="7" s="1"/>
  <c r="I1343" i="14"/>
  <c r="G1340" i="7" s="1"/>
  <c r="N1340" i="7" s="1"/>
  <c r="I1347" i="14"/>
  <c r="G1344" i="7" s="1"/>
  <c r="N1344" i="7" s="1"/>
  <c r="I1351" i="14"/>
  <c r="G1348" i="7" s="1"/>
  <c r="N1348" i="7" s="1"/>
  <c r="I1355" i="14"/>
  <c r="G1352" i="7" s="1"/>
  <c r="N1352" i="7" s="1"/>
  <c r="I1359" i="14"/>
  <c r="G1356" i="7" s="1"/>
  <c r="N1356" i="7" s="1"/>
  <c r="I1363" i="14"/>
  <c r="G1360" i="7" s="1"/>
  <c r="N1360" i="7" s="1"/>
  <c r="I1367" i="14"/>
  <c r="G1364" i="7" s="1"/>
  <c r="N1364" i="7" s="1"/>
  <c r="I1371" i="14"/>
  <c r="G1368" i="7" s="1"/>
  <c r="N1368" i="7" s="1"/>
  <c r="I1375" i="14"/>
  <c r="G1372" i="7" s="1"/>
  <c r="N1372" i="7" s="1"/>
  <c r="I1379" i="14"/>
  <c r="G1376" i="7" s="1"/>
  <c r="N1376" i="7" s="1"/>
  <c r="I1383" i="14"/>
  <c r="G1380" i="7" s="1"/>
  <c r="N1380" i="7" s="1"/>
  <c r="I1387" i="14"/>
  <c r="G1384" i="7" s="1"/>
  <c r="N1384" i="7" s="1"/>
  <c r="I1391" i="14"/>
  <c r="G1388" i="7" s="1"/>
  <c r="N1388" i="7" s="1"/>
  <c r="I1395" i="14"/>
  <c r="G1392" i="7" s="1"/>
  <c r="N1392" i="7" s="1"/>
  <c r="I1399" i="14"/>
  <c r="G1396" i="7" s="1"/>
  <c r="N1396" i="7" s="1"/>
  <c r="I1403" i="14"/>
  <c r="G1400" i="7" s="1"/>
  <c r="N1400" i="7" s="1"/>
  <c r="I1407" i="14"/>
  <c r="G1404" i="7" s="1"/>
  <c r="N1404" i="7" s="1"/>
  <c r="I1411" i="14"/>
  <c r="G1408" i="7" s="1"/>
  <c r="N1408" i="7" s="1"/>
  <c r="I1415" i="14"/>
  <c r="G1412" i="7" s="1"/>
  <c r="N1412" i="7" s="1"/>
  <c r="I1419" i="14"/>
  <c r="G1416" i="7" s="1"/>
  <c r="N1416" i="7" s="1"/>
  <c r="I1423" i="14"/>
  <c r="G1420" i="7" s="1"/>
  <c r="N1420" i="7" s="1"/>
  <c r="I1427" i="14"/>
  <c r="G1424" i="7" s="1"/>
  <c r="N1424" i="7" s="1"/>
  <c r="I1431" i="14"/>
  <c r="G1428" i="7" s="1"/>
  <c r="N1428" i="7" s="1"/>
  <c r="I1435" i="14"/>
  <c r="G1432" i="7" s="1"/>
  <c r="N1432" i="7" s="1"/>
  <c r="I1439" i="14"/>
  <c r="G1436" i="7" s="1"/>
  <c r="N1436" i="7" s="1"/>
  <c r="I1443" i="14"/>
  <c r="G1440" i="7" s="1"/>
  <c r="N1440" i="7" s="1"/>
  <c r="I1447" i="14"/>
  <c r="G1444" i="7" s="1"/>
  <c r="N1444" i="7" s="1"/>
  <c r="I1451" i="14"/>
  <c r="G1448" i="7" s="1"/>
  <c r="N1448" i="7" s="1"/>
  <c r="I1455" i="14"/>
  <c r="G1452" i="7" s="1"/>
  <c r="N1452" i="7" s="1"/>
  <c r="I1459" i="14"/>
  <c r="G1456" i="7" s="1"/>
  <c r="N1456" i="7" s="1"/>
  <c r="I1463" i="14"/>
  <c r="G1460" i="7" s="1"/>
  <c r="N1460" i="7" s="1"/>
  <c r="I1467" i="14"/>
  <c r="G1464" i="7" s="1"/>
  <c r="N1464" i="7" s="1"/>
  <c r="I1471" i="14"/>
  <c r="G1468" i="7" s="1"/>
  <c r="N1468" i="7" s="1"/>
  <c r="I1475" i="14"/>
  <c r="G1472" i="7" s="1"/>
  <c r="N1472" i="7" s="1"/>
  <c r="I1479" i="14"/>
  <c r="G1476" i="7" s="1"/>
  <c r="N1476" i="7" s="1"/>
  <c r="I1483" i="14"/>
  <c r="G1480" i="7" s="1"/>
  <c r="N1480" i="7" s="1"/>
  <c r="I1487" i="14"/>
  <c r="G1484" i="7" s="1"/>
  <c r="N1484" i="7" s="1"/>
  <c r="I1491" i="14"/>
  <c r="G1488" i="7" s="1"/>
  <c r="N1488" i="7" s="1"/>
  <c r="I1495" i="14"/>
  <c r="G1492" i="7" s="1"/>
  <c r="N1492" i="7" s="1"/>
  <c r="I1499" i="14"/>
  <c r="G1496" i="7" s="1"/>
  <c r="N1496" i="7" s="1"/>
  <c r="I1503" i="14"/>
  <c r="G1500" i="7" s="1"/>
  <c r="N1500" i="7" s="1"/>
  <c r="I1507" i="14"/>
  <c r="G1504" i="7" s="1"/>
  <c r="N1504" i="7" s="1"/>
  <c r="I1511" i="14"/>
  <c r="G1508" i="7" s="1"/>
  <c r="N1508" i="7" s="1"/>
  <c r="I1515" i="14"/>
  <c r="G1512" i="7" s="1"/>
  <c r="N1512" i="7" s="1"/>
  <c r="I1519" i="14"/>
  <c r="G1516" i="7" s="1"/>
  <c r="N1516" i="7" s="1"/>
  <c r="I1523" i="14"/>
  <c r="G1520" i="7" s="1"/>
  <c r="N1520" i="7" s="1"/>
  <c r="I1527" i="14"/>
  <c r="G1524" i="7" s="1"/>
  <c r="N1524" i="7" s="1"/>
  <c r="I1531" i="14"/>
  <c r="G1528" i="7" s="1"/>
  <c r="N1528" i="7" s="1"/>
  <c r="I1535" i="14"/>
  <c r="G1532" i="7" s="1"/>
  <c r="N1532" i="7" s="1"/>
  <c r="I1539" i="14"/>
  <c r="G1536" i="7" s="1"/>
  <c r="N1536" i="7" s="1"/>
  <c r="I1543" i="14"/>
  <c r="G1540" i="7" s="1"/>
  <c r="N1540" i="7" s="1"/>
  <c r="I1547" i="14"/>
  <c r="G1544" i="7" s="1"/>
  <c r="N1544" i="7" s="1"/>
  <c r="I1551" i="14"/>
  <c r="G1548" i="7" s="1"/>
  <c r="N1548" i="7" s="1"/>
  <c r="I1555" i="14"/>
  <c r="G1552" i="7" s="1"/>
  <c r="N1552" i="7" s="1"/>
  <c r="I1559" i="14"/>
  <c r="G1556" i="7" s="1"/>
  <c r="N1556" i="7" s="1"/>
  <c r="I1563" i="14"/>
  <c r="G1560" i="7" s="1"/>
  <c r="N1560" i="7" s="1"/>
  <c r="I1567" i="14"/>
  <c r="G1564" i="7" s="1"/>
  <c r="N1564" i="7" s="1"/>
  <c r="I1571" i="14"/>
  <c r="G1568" i="7" s="1"/>
  <c r="N1568" i="7" s="1"/>
  <c r="I1575" i="14"/>
  <c r="G1572" i="7" s="1"/>
  <c r="N1572" i="7" s="1"/>
  <c r="I1579" i="14"/>
  <c r="G1576" i="7" s="1"/>
  <c r="N1576" i="7" s="1"/>
  <c r="I1583" i="14"/>
  <c r="G1580" i="7" s="1"/>
  <c r="N1580" i="7" s="1"/>
  <c r="I1587" i="14"/>
  <c r="G1584" i="7" s="1"/>
  <c r="N1584" i="7" s="1"/>
  <c r="I1591" i="14"/>
  <c r="G1588" i="7" s="1"/>
  <c r="N1588" i="7" s="1"/>
  <c r="I1595" i="14"/>
  <c r="G1592" i="7" s="1"/>
  <c r="N1592" i="7" s="1"/>
  <c r="I1599" i="14"/>
  <c r="G1596" i="7" s="1"/>
  <c r="N1596" i="7" s="1"/>
  <c r="I1603" i="14"/>
  <c r="G1600" i="7" s="1"/>
  <c r="N1600" i="7" s="1"/>
  <c r="I1607" i="14"/>
  <c r="G1604" i="7" s="1"/>
  <c r="N1604" i="7" s="1"/>
  <c r="I1611" i="14"/>
  <c r="G1608" i="7" s="1"/>
  <c r="N1608" i="7" s="1"/>
  <c r="I1615" i="14"/>
  <c r="G1612" i="7" s="1"/>
  <c r="N1612" i="7" s="1"/>
  <c r="I1619" i="14"/>
  <c r="G1616" i="7" s="1"/>
  <c r="N1616" i="7" s="1"/>
  <c r="I1623" i="14"/>
  <c r="G1620" i="7" s="1"/>
  <c r="N1620" i="7" s="1"/>
  <c r="I1627" i="14"/>
  <c r="G1624" i="7" s="1"/>
  <c r="N1624" i="7" s="1"/>
  <c r="I1631" i="14"/>
  <c r="G1628" i="7" s="1"/>
  <c r="N1628" i="7" s="1"/>
  <c r="I1635" i="14"/>
  <c r="G1632" i="7" s="1"/>
  <c r="N1632" i="7" s="1"/>
  <c r="I1639" i="14"/>
  <c r="G1636" i="7" s="1"/>
  <c r="N1636" i="7" s="1"/>
  <c r="I1643" i="14"/>
  <c r="G1640" i="7" s="1"/>
  <c r="N1640" i="7" s="1"/>
  <c r="I1647" i="14"/>
  <c r="G1644" i="7" s="1"/>
  <c r="N1644" i="7" s="1"/>
  <c r="I1651" i="14"/>
  <c r="G1648" i="7" s="1"/>
  <c r="N1648" i="7" s="1"/>
  <c r="I1655" i="14"/>
  <c r="G1652" i="7" s="1"/>
  <c r="N1652" i="7" s="1"/>
  <c r="I1659" i="14"/>
  <c r="G1656" i="7" s="1"/>
  <c r="N1656" i="7" s="1"/>
  <c r="I1663" i="14"/>
  <c r="G1660" i="7" s="1"/>
  <c r="N1660" i="7" s="1"/>
  <c r="I1667" i="14"/>
  <c r="G1664" i="7" s="1"/>
  <c r="N1664" i="7" s="1"/>
  <c r="I1671" i="14"/>
  <c r="G1668" i="7" s="1"/>
  <c r="N1668" i="7" s="1"/>
  <c r="I1675" i="14"/>
  <c r="G1672" i="7" s="1"/>
  <c r="N1672" i="7" s="1"/>
  <c r="I1679" i="14"/>
  <c r="G1676" i="7" s="1"/>
  <c r="N1676" i="7" s="1"/>
  <c r="I1683" i="14"/>
  <c r="G1680" i="7" s="1"/>
  <c r="N1680" i="7" s="1"/>
  <c r="I1687" i="14"/>
  <c r="G1684" i="7" s="1"/>
  <c r="N1684" i="7" s="1"/>
  <c r="I1691" i="14"/>
  <c r="G1688" i="7" s="1"/>
  <c r="N1688" i="7" s="1"/>
  <c r="I1695" i="14"/>
  <c r="G1692" i="7" s="1"/>
  <c r="N1692" i="7" s="1"/>
  <c r="I1699" i="14"/>
  <c r="G1696" i="7" s="1"/>
  <c r="N1696" i="7" s="1"/>
  <c r="I1703" i="14"/>
  <c r="G1700" i="7" s="1"/>
  <c r="N1700" i="7" s="1"/>
  <c r="I1707" i="14"/>
  <c r="G1704" i="7" s="1"/>
  <c r="N1704" i="7" s="1"/>
  <c r="I1711" i="14"/>
  <c r="G1708" i="7" s="1"/>
  <c r="N1708" i="7" s="1"/>
  <c r="I1715" i="14"/>
  <c r="G1712" i="7" s="1"/>
  <c r="N1712" i="7" s="1"/>
  <c r="I1719" i="14"/>
  <c r="G1716" i="7" s="1"/>
  <c r="N1716" i="7" s="1"/>
  <c r="I1723" i="14"/>
  <c r="G1720" i="7" s="1"/>
  <c r="N1720" i="7" s="1"/>
  <c r="I1727" i="14"/>
  <c r="G1724" i="7" s="1"/>
  <c r="N1724" i="7" s="1"/>
  <c r="I1731" i="14"/>
  <c r="G1728" i="7" s="1"/>
  <c r="N1728" i="7" s="1"/>
  <c r="I1735" i="14"/>
  <c r="G1732" i="7" s="1"/>
  <c r="N1732" i="7" s="1"/>
  <c r="I1739" i="14"/>
  <c r="G1736" i="7" s="1"/>
  <c r="N1736" i="7" s="1"/>
  <c r="I1743" i="14"/>
  <c r="G1740" i="7" s="1"/>
  <c r="N1740" i="7" s="1"/>
  <c r="I1747" i="14"/>
  <c r="G1744" i="7" s="1"/>
  <c r="N1744" i="7" s="1"/>
  <c r="I1751" i="14"/>
  <c r="G1748" i="7" s="1"/>
  <c r="N1748" i="7" s="1"/>
  <c r="I1755" i="14"/>
  <c r="G1752" i="7" s="1"/>
  <c r="N1752" i="7" s="1"/>
  <c r="I1759" i="14"/>
  <c r="G1756" i="7" s="1"/>
  <c r="N1756" i="7" s="1"/>
  <c r="I1763" i="14"/>
  <c r="G1760" i="7" s="1"/>
  <c r="N1760" i="7" s="1"/>
  <c r="I1767" i="14"/>
  <c r="G1764" i="7" s="1"/>
  <c r="N1764" i="7" s="1"/>
  <c r="I1771" i="14"/>
  <c r="G1768" i="7" s="1"/>
  <c r="N1768" i="7" s="1"/>
  <c r="I1775" i="14"/>
  <c r="G1772" i="7" s="1"/>
  <c r="N1772" i="7" s="1"/>
  <c r="I1779" i="14"/>
  <c r="G1776" i="7" s="1"/>
  <c r="N1776" i="7" s="1"/>
  <c r="I1783" i="14"/>
  <c r="G1780" i="7" s="1"/>
  <c r="N1780" i="7" s="1"/>
  <c r="I1787" i="14"/>
  <c r="G1784" i="7" s="1"/>
  <c r="N1784" i="7" s="1"/>
  <c r="I1791" i="14"/>
  <c r="G1788" i="7" s="1"/>
  <c r="N1788" i="7" s="1"/>
  <c r="I1795" i="14"/>
  <c r="G1792" i="7" s="1"/>
  <c r="N1792" i="7" s="1"/>
  <c r="I1799" i="14"/>
  <c r="G1796" i="7" s="1"/>
  <c r="N1796" i="7" s="1"/>
  <c r="I1803" i="14"/>
  <c r="G1800" i="7" s="1"/>
  <c r="N1800" i="7" s="1"/>
  <c r="I1807" i="14"/>
  <c r="G1804" i="7" s="1"/>
  <c r="N1804" i="7" s="1"/>
  <c r="I1811" i="14"/>
  <c r="G1808" i="7" s="1"/>
  <c r="N1808" i="7" s="1"/>
  <c r="I1815" i="14"/>
  <c r="G1812" i="7" s="1"/>
  <c r="N1812" i="7" s="1"/>
  <c r="I1819" i="14"/>
  <c r="G1816" i="7" s="1"/>
  <c r="N1816" i="7" s="1"/>
  <c r="I1823" i="14"/>
  <c r="G1820" i="7" s="1"/>
  <c r="N1820" i="7" s="1"/>
  <c r="I1827" i="14"/>
  <c r="G1824" i="7" s="1"/>
  <c r="N1824" i="7" s="1"/>
  <c r="I1831" i="14"/>
  <c r="G1828" i="7" s="1"/>
  <c r="N1828" i="7" s="1"/>
  <c r="I1835" i="14"/>
  <c r="G1832" i="7" s="1"/>
  <c r="N1832" i="7" s="1"/>
  <c r="I1839" i="14"/>
  <c r="G1836" i="7" s="1"/>
  <c r="N1836" i="7" s="1"/>
  <c r="I1843" i="14"/>
  <c r="G1840" i="7" s="1"/>
  <c r="N1840" i="7" s="1"/>
  <c r="I1847" i="14"/>
  <c r="G1844" i="7" s="1"/>
  <c r="N1844" i="7" s="1"/>
  <c r="I1851" i="14"/>
  <c r="G1848" i="7" s="1"/>
  <c r="N1848" i="7" s="1"/>
  <c r="I1855" i="14"/>
  <c r="G1852" i="7" s="1"/>
  <c r="N1852" i="7" s="1"/>
  <c r="I1859" i="14"/>
  <c r="G1856" i="7" s="1"/>
  <c r="N1856" i="7" s="1"/>
  <c r="I1863" i="14"/>
  <c r="G1860" i="7" s="1"/>
  <c r="N1860" i="7" s="1"/>
  <c r="I1867" i="14"/>
  <c r="G1864" i="7" s="1"/>
  <c r="N1864" i="7" s="1"/>
  <c r="I1871" i="14"/>
  <c r="G1868" i="7" s="1"/>
  <c r="N1868" i="7" s="1"/>
  <c r="I1875" i="14"/>
  <c r="G1872" i="7" s="1"/>
  <c r="N1872" i="7" s="1"/>
  <c r="I1879" i="14"/>
  <c r="G1876" i="7" s="1"/>
  <c r="N1876" i="7" s="1"/>
  <c r="I22" i="14"/>
  <c r="G19" i="7" s="1"/>
  <c r="N19" i="7" s="1"/>
  <c r="I54" i="14"/>
  <c r="G51" i="7" s="1"/>
  <c r="N51" i="7" s="1"/>
  <c r="I86" i="14"/>
  <c r="G83" i="7" s="1"/>
  <c r="N83" i="7" s="1"/>
  <c r="I118" i="14"/>
  <c r="G115" i="7" s="1"/>
  <c r="N115" i="7" s="1"/>
  <c r="I150" i="14"/>
  <c r="G147" i="7" s="1"/>
  <c r="N147" i="7" s="1"/>
  <c r="I182" i="14"/>
  <c r="G179" i="7" s="1"/>
  <c r="N179" i="7" s="1"/>
  <c r="I214" i="14"/>
  <c r="G211" i="7" s="1"/>
  <c r="N211" i="7" s="1"/>
  <c r="I246" i="14"/>
  <c r="G243" i="7" s="1"/>
  <c r="N243" i="7" s="1"/>
  <c r="I278" i="14"/>
  <c r="G275" i="7" s="1"/>
  <c r="N275" i="7" s="1"/>
  <c r="I310" i="14"/>
  <c r="G307" i="7" s="1"/>
  <c r="N307" i="7" s="1"/>
  <c r="I342" i="14"/>
  <c r="G339" i="7" s="1"/>
  <c r="N339" i="7" s="1"/>
  <c r="I360" i="14"/>
  <c r="G357" i="7" s="1"/>
  <c r="N357" i="7" s="1"/>
  <c r="I376" i="14"/>
  <c r="G373" i="7" s="1"/>
  <c r="N373" i="7" s="1"/>
  <c r="I392" i="14"/>
  <c r="G389" i="7" s="1"/>
  <c r="N389" i="7" s="1"/>
  <c r="I408" i="14"/>
  <c r="G405" i="7" s="1"/>
  <c r="N405" i="7" s="1"/>
  <c r="I424" i="14"/>
  <c r="G421" i="7" s="1"/>
  <c r="N421" i="7" s="1"/>
  <c r="I440" i="14"/>
  <c r="G437" i="7" s="1"/>
  <c r="N437" i="7" s="1"/>
  <c r="I456" i="14"/>
  <c r="G453" i="7" s="1"/>
  <c r="N453" i="7" s="1"/>
  <c r="I472" i="14"/>
  <c r="G469" i="7" s="1"/>
  <c r="N469" i="7" s="1"/>
  <c r="I488" i="14"/>
  <c r="G485" i="7" s="1"/>
  <c r="N485" i="7" s="1"/>
  <c r="I504" i="14"/>
  <c r="G501" i="7" s="1"/>
  <c r="N501" i="7" s="1"/>
  <c r="I520" i="14"/>
  <c r="G517" i="7" s="1"/>
  <c r="N517" i="7" s="1"/>
  <c r="I536" i="14"/>
  <c r="G533" i="7" s="1"/>
  <c r="N533" i="7" s="1"/>
  <c r="I552" i="14"/>
  <c r="G549" i="7" s="1"/>
  <c r="N549" i="7" s="1"/>
  <c r="I568" i="14"/>
  <c r="G565" i="7" s="1"/>
  <c r="N565" i="7" s="1"/>
  <c r="I584" i="14"/>
  <c r="G581" i="7" s="1"/>
  <c r="N581" i="7" s="1"/>
  <c r="I600" i="14"/>
  <c r="G597" i="7" s="1"/>
  <c r="N597" i="7" s="1"/>
  <c r="I616" i="14"/>
  <c r="G613" i="7" s="1"/>
  <c r="N613" i="7" s="1"/>
  <c r="I632" i="14"/>
  <c r="G629" i="7" s="1"/>
  <c r="N629" i="7" s="1"/>
  <c r="I648" i="14"/>
  <c r="G645" i="7" s="1"/>
  <c r="N645" i="7" s="1"/>
  <c r="I664" i="14"/>
  <c r="G661" i="7" s="1"/>
  <c r="N661" i="7" s="1"/>
  <c r="I680" i="14"/>
  <c r="G677" i="7" s="1"/>
  <c r="N677" i="7" s="1"/>
  <c r="I696" i="14"/>
  <c r="G693" i="7" s="1"/>
  <c r="N693" i="7" s="1"/>
  <c r="I712" i="14"/>
  <c r="G709" i="7" s="1"/>
  <c r="N709" i="7" s="1"/>
  <c r="I728" i="14"/>
  <c r="G725" i="7" s="1"/>
  <c r="N725" i="7" s="1"/>
  <c r="I744" i="14"/>
  <c r="G741" i="7" s="1"/>
  <c r="N741" i="7" s="1"/>
  <c r="I760" i="14"/>
  <c r="G757" i="7" s="1"/>
  <c r="N757" i="7" s="1"/>
  <c r="I776" i="14"/>
  <c r="G773" i="7" s="1"/>
  <c r="N773" i="7" s="1"/>
  <c r="I792" i="14"/>
  <c r="G789" i="7" s="1"/>
  <c r="N789" i="7" s="1"/>
  <c r="I808" i="14"/>
  <c r="G805" i="7" s="1"/>
  <c r="N805" i="7" s="1"/>
  <c r="I824" i="14"/>
  <c r="G821" i="7" s="1"/>
  <c r="N821" i="7" s="1"/>
  <c r="I840" i="14"/>
  <c r="G837" i="7" s="1"/>
  <c r="N837" i="7" s="1"/>
  <c r="I856" i="14"/>
  <c r="G853" i="7" s="1"/>
  <c r="N853" i="7" s="1"/>
  <c r="I864" i="14"/>
  <c r="G861" i="7" s="1"/>
  <c r="N861" i="7" s="1"/>
  <c r="I872" i="14"/>
  <c r="G869" i="7" s="1"/>
  <c r="N869" i="7" s="1"/>
  <c r="I880" i="14"/>
  <c r="G877" i="7" s="1"/>
  <c r="N877" i="7" s="1"/>
  <c r="I888" i="14"/>
  <c r="G885" i="7" s="1"/>
  <c r="N885" i="7" s="1"/>
  <c r="I896" i="14"/>
  <c r="G893" i="7" s="1"/>
  <c r="N893" i="7" s="1"/>
  <c r="I904" i="14"/>
  <c r="G901" i="7" s="1"/>
  <c r="N901" i="7" s="1"/>
  <c r="I912" i="14"/>
  <c r="G909" i="7" s="1"/>
  <c r="N909" i="7" s="1"/>
  <c r="I920" i="14"/>
  <c r="G917" i="7" s="1"/>
  <c r="N917" i="7" s="1"/>
  <c r="I928" i="14"/>
  <c r="G925" i="7" s="1"/>
  <c r="N925" i="7" s="1"/>
  <c r="I936" i="14"/>
  <c r="G933" i="7" s="1"/>
  <c r="N933" i="7" s="1"/>
  <c r="I944" i="14"/>
  <c r="G941" i="7" s="1"/>
  <c r="N941" i="7" s="1"/>
  <c r="I952" i="14"/>
  <c r="G949" i="7" s="1"/>
  <c r="N949" i="7" s="1"/>
  <c r="I960" i="14"/>
  <c r="G957" i="7" s="1"/>
  <c r="N957" i="7" s="1"/>
  <c r="I968" i="14"/>
  <c r="G965" i="7" s="1"/>
  <c r="N965" i="7" s="1"/>
  <c r="I976" i="14"/>
  <c r="G973" i="7" s="1"/>
  <c r="N973" i="7" s="1"/>
  <c r="I984" i="14"/>
  <c r="G981" i="7" s="1"/>
  <c r="N981" i="7" s="1"/>
  <c r="I992" i="14"/>
  <c r="G989" i="7" s="1"/>
  <c r="N989" i="7" s="1"/>
  <c r="I1000" i="14"/>
  <c r="G997" i="7" s="1"/>
  <c r="N997" i="7" s="1"/>
  <c r="I1008" i="14"/>
  <c r="G1005" i="7" s="1"/>
  <c r="N1005" i="7" s="1"/>
  <c r="I1016" i="14"/>
  <c r="G1013" i="7" s="1"/>
  <c r="N1013" i="7" s="1"/>
  <c r="I1024" i="14"/>
  <c r="G1021" i="7" s="1"/>
  <c r="N1021" i="7" s="1"/>
  <c r="I1032" i="14"/>
  <c r="G1029" i="7" s="1"/>
  <c r="N1029" i="7" s="1"/>
  <c r="I1040" i="14"/>
  <c r="G1037" i="7" s="1"/>
  <c r="N1037" i="7" s="1"/>
  <c r="I1048" i="14"/>
  <c r="G1045" i="7" s="1"/>
  <c r="N1045" i="7" s="1"/>
  <c r="I1056" i="14"/>
  <c r="G1053" i="7" s="1"/>
  <c r="N1053" i="7" s="1"/>
  <c r="I1064" i="14"/>
  <c r="G1061" i="7" s="1"/>
  <c r="N1061" i="7" s="1"/>
  <c r="I1072" i="14"/>
  <c r="G1069" i="7" s="1"/>
  <c r="N1069" i="7" s="1"/>
  <c r="I1080" i="14"/>
  <c r="G1077" i="7" s="1"/>
  <c r="N1077" i="7" s="1"/>
  <c r="I1088" i="14"/>
  <c r="G1085" i="7" s="1"/>
  <c r="N1085" i="7" s="1"/>
  <c r="I1096" i="14"/>
  <c r="G1093" i="7" s="1"/>
  <c r="N1093" i="7" s="1"/>
  <c r="I1104" i="14"/>
  <c r="G1101" i="7" s="1"/>
  <c r="N1101" i="7" s="1"/>
  <c r="I1112" i="14"/>
  <c r="G1109" i="7" s="1"/>
  <c r="N1109" i="7" s="1"/>
  <c r="I1120" i="14"/>
  <c r="G1117" i="7" s="1"/>
  <c r="N1117" i="7" s="1"/>
  <c r="I1128" i="14"/>
  <c r="G1125" i="7" s="1"/>
  <c r="N1125" i="7" s="1"/>
  <c r="I1136" i="14"/>
  <c r="G1133" i="7" s="1"/>
  <c r="N1133" i="7" s="1"/>
  <c r="I1144" i="14"/>
  <c r="G1141" i="7" s="1"/>
  <c r="N1141" i="7" s="1"/>
  <c r="I1152" i="14"/>
  <c r="G1149" i="7" s="1"/>
  <c r="N1149" i="7" s="1"/>
  <c r="I6" i="14"/>
  <c r="G3" i="7" s="1"/>
  <c r="N3" i="7" s="1"/>
  <c r="I38" i="14"/>
  <c r="G35" i="7" s="1"/>
  <c r="N35" i="7" s="1"/>
  <c r="I70" i="14"/>
  <c r="G67" i="7" s="1"/>
  <c r="N67" i="7" s="1"/>
  <c r="I102" i="14"/>
  <c r="G99" i="7" s="1"/>
  <c r="N99" i="7" s="1"/>
  <c r="I134" i="14"/>
  <c r="G131" i="7" s="1"/>
  <c r="N131" i="7" s="1"/>
  <c r="I166" i="14"/>
  <c r="G163" i="7" s="1"/>
  <c r="N163" i="7" s="1"/>
  <c r="I198" i="14"/>
  <c r="G195" i="7" s="1"/>
  <c r="N195" i="7" s="1"/>
  <c r="I230" i="14"/>
  <c r="G227" i="7" s="1"/>
  <c r="N227" i="7" s="1"/>
  <c r="I262" i="14"/>
  <c r="G259" i="7" s="1"/>
  <c r="N259" i="7" s="1"/>
  <c r="I294" i="14"/>
  <c r="G291" i="7" s="1"/>
  <c r="N291" i="7" s="1"/>
  <c r="I326" i="14"/>
  <c r="G323" i="7" s="1"/>
  <c r="N323" i="7" s="1"/>
  <c r="I352" i="14"/>
  <c r="G349" i="7" s="1"/>
  <c r="N349" i="7" s="1"/>
  <c r="I368" i="14"/>
  <c r="G365" i="7" s="1"/>
  <c r="N365" i="7" s="1"/>
  <c r="I384" i="14"/>
  <c r="G381" i="7" s="1"/>
  <c r="N381" i="7" s="1"/>
  <c r="I400" i="14"/>
  <c r="G397" i="7" s="1"/>
  <c r="N397" i="7" s="1"/>
  <c r="I416" i="14"/>
  <c r="G413" i="7" s="1"/>
  <c r="N413" i="7" s="1"/>
  <c r="I432" i="14"/>
  <c r="G429" i="7" s="1"/>
  <c r="N429" i="7" s="1"/>
  <c r="I448" i="14"/>
  <c r="G445" i="7" s="1"/>
  <c r="N445" i="7" s="1"/>
  <c r="I464" i="14"/>
  <c r="G461" i="7" s="1"/>
  <c r="N461" i="7" s="1"/>
  <c r="I480" i="14"/>
  <c r="G477" i="7" s="1"/>
  <c r="N477" i="7" s="1"/>
  <c r="I496" i="14"/>
  <c r="G493" i="7" s="1"/>
  <c r="N493" i="7" s="1"/>
  <c r="I512" i="14"/>
  <c r="G509" i="7" s="1"/>
  <c r="N509" i="7" s="1"/>
  <c r="I528" i="14"/>
  <c r="G525" i="7" s="1"/>
  <c r="N525" i="7" s="1"/>
  <c r="I544" i="14"/>
  <c r="G541" i="7" s="1"/>
  <c r="N541" i="7" s="1"/>
  <c r="I560" i="14"/>
  <c r="G557" i="7" s="1"/>
  <c r="N557" i="7" s="1"/>
  <c r="I576" i="14"/>
  <c r="G573" i="7" s="1"/>
  <c r="N573" i="7" s="1"/>
  <c r="I592" i="14"/>
  <c r="G589" i="7" s="1"/>
  <c r="N589" i="7" s="1"/>
  <c r="I608" i="14"/>
  <c r="G605" i="7" s="1"/>
  <c r="N605" i="7" s="1"/>
  <c r="I624" i="14"/>
  <c r="G621" i="7" s="1"/>
  <c r="N621" i="7" s="1"/>
  <c r="I640" i="14"/>
  <c r="G637" i="7" s="1"/>
  <c r="N637" i="7" s="1"/>
  <c r="I656" i="14"/>
  <c r="G653" i="7" s="1"/>
  <c r="N653" i="7" s="1"/>
  <c r="I672" i="14"/>
  <c r="G669" i="7" s="1"/>
  <c r="N669" i="7" s="1"/>
  <c r="I688" i="14"/>
  <c r="G685" i="7" s="1"/>
  <c r="N685" i="7" s="1"/>
  <c r="I704" i="14"/>
  <c r="G701" i="7" s="1"/>
  <c r="N701" i="7" s="1"/>
  <c r="I720" i="14"/>
  <c r="G717" i="7" s="1"/>
  <c r="N717" i="7" s="1"/>
  <c r="I736" i="14"/>
  <c r="G733" i="7" s="1"/>
  <c r="N733" i="7" s="1"/>
  <c r="I752" i="14"/>
  <c r="G749" i="7" s="1"/>
  <c r="N749" i="7" s="1"/>
  <c r="I768" i="14"/>
  <c r="G765" i="7" s="1"/>
  <c r="N765" i="7" s="1"/>
  <c r="I784" i="14"/>
  <c r="G781" i="7" s="1"/>
  <c r="N781" i="7" s="1"/>
  <c r="I800" i="14"/>
  <c r="G797" i="7" s="1"/>
  <c r="N797" i="7" s="1"/>
  <c r="I816" i="14"/>
  <c r="G813" i="7" s="1"/>
  <c r="N813" i="7" s="1"/>
  <c r="I832" i="14"/>
  <c r="G829" i="7" s="1"/>
  <c r="N829" i="7" s="1"/>
  <c r="I848" i="14"/>
  <c r="G845" i="7" s="1"/>
  <c r="N845" i="7" s="1"/>
  <c r="I860" i="14"/>
  <c r="G857" i="7" s="1"/>
  <c r="N857" i="7" s="1"/>
  <c r="I868" i="14"/>
  <c r="G865" i="7" s="1"/>
  <c r="N865" i="7" s="1"/>
  <c r="I876" i="14"/>
  <c r="G873" i="7" s="1"/>
  <c r="N873" i="7" s="1"/>
  <c r="I884" i="14"/>
  <c r="G881" i="7" s="1"/>
  <c r="N881" i="7" s="1"/>
  <c r="I892" i="14"/>
  <c r="G889" i="7" s="1"/>
  <c r="N889" i="7" s="1"/>
  <c r="I900" i="14"/>
  <c r="G897" i="7" s="1"/>
  <c r="N897" i="7" s="1"/>
  <c r="I908" i="14"/>
  <c r="G905" i="7" s="1"/>
  <c r="N905" i="7" s="1"/>
  <c r="I916" i="14"/>
  <c r="G913" i="7" s="1"/>
  <c r="N913" i="7" s="1"/>
  <c r="I924" i="14"/>
  <c r="G921" i="7" s="1"/>
  <c r="N921" i="7" s="1"/>
  <c r="I932" i="14"/>
  <c r="G929" i="7" s="1"/>
  <c r="N929" i="7" s="1"/>
  <c r="I940" i="14"/>
  <c r="G937" i="7" s="1"/>
  <c r="N937" i="7" s="1"/>
  <c r="I948" i="14"/>
  <c r="G945" i="7" s="1"/>
  <c r="N945" i="7" s="1"/>
  <c r="I956" i="14"/>
  <c r="G953" i="7" s="1"/>
  <c r="N953" i="7" s="1"/>
  <c r="I964" i="14"/>
  <c r="G961" i="7" s="1"/>
  <c r="N961" i="7" s="1"/>
  <c r="I972" i="14"/>
  <c r="G969" i="7" s="1"/>
  <c r="N969" i="7" s="1"/>
  <c r="I980" i="14"/>
  <c r="G977" i="7" s="1"/>
  <c r="N977" i="7" s="1"/>
  <c r="I988" i="14"/>
  <c r="G985" i="7" s="1"/>
  <c r="N985" i="7" s="1"/>
  <c r="I996" i="14"/>
  <c r="G993" i="7" s="1"/>
  <c r="N993" i="7" s="1"/>
  <c r="I1004" i="14"/>
  <c r="G1001" i="7" s="1"/>
  <c r="N1001" i="7" s="1"/>
  <c r="I1012" i="14"/>
  <c r="G1009" i="7" s="1"/>
  <c r="N1009" i="7" s="1"/>
  <c r="I1020" i="14"/>
  <c r="G1017" i="7" s="1"/>
  <c r="N1017" i="7" s="1"/>
  <c r="I1028" i="14"/>
  <c r="G1025" i="7" s="1"/>
  <c r="N1025" i="7" s="1"/>
  <c r="I1036" i="14"/>
  <c r="G1033" i="7" s="1"/>
  <c r="N1033" i="7" s="1"/>
  <c r="I1044" i="14"/>
  <c r="G1041" i="7" s="1"/>
  <c r="N1041" i="7" s="1"/>
  <c r="I1052" i="14"/>
  <c r="G1049" i="7" s="1"/>
  <c r="N1049" i="7" s="1"/>
  <c r="I1060" i="14"/>
  <c r="G1057" i="7" s="1"/>
  <c r="N1057" i="7" s="1"/>
  <c r="I1068" i="14"/>
  <c r="G1065" i="7" s="1"/>
  <c r="N1065" i="7" s="1"/>
  <c r="I1076" i="14"/>
  <c r="G1073" i="7" s="1"/>
  <c r="N1073" i="7" s="1"/>
  <c r="I1084" i="14"/>
  <c r="G1081" i="7" s="1"/>
  <c r="N1081" i="7" s="1"/>
  <c r="I1092" i="14"/>
  <c r="G1089" i="7" s="1"/>
  <c r="N1089" i="7" s="1"/>
  <c r="I1100" i="14"/>
  <c r="G1097" i="7" s="1"/>
  <c r="N1097" i="7" s="1"/>
  <c r="I1108" i="14"/>
  <c r="G1105" i="7" s="1"/>
  <c r="N1105" i="7" s="1"/>
  <c r="I1116" i="14"/>
  <c r="G1113" i="7" s="1"/>
  <c r="N1113" i="7" s="1"/>
  <c r="I1124" i="14"/>
  <c r="G1121" i="7" s="1"/>
  <c r="N1121" i="7" s="1"/>
  <c r="I1132" i="14"/>
  <c r="G1129" i="7" s="1"/>
  <c r="N1129" i="7" s="1"/>
  <c r="I1140" i="14"/>
  <c r="G1137" i="7" s="1"/>
  <c r="N1137" i="7" s="1"/>
  <c r="I1148" i="14"/>
  <c r="G1145" i="7" s="1"/>
  <c r="N1145" i="7" s="1"/>
  <c r="I1156" i="14"/>
  <c r="G1153" i="7" s="1"/>
  <c r="N1153" i="7" s="1"/>
  <c r="I1164" i="14"/>
  <c r="G1161" i="7" s="1"/>
  <c r="N1161" i="7" s="1"/>
  <c r="I1172" i="14"/>
  <c r="G1169" i="7" s="1"/>
  <c r="N1169" i="7" s="1"/>
  <c r="I1180" i="14"/>
  <c r="G1177" i="7" s="1"/>
  <c r="N1177" i="7" s="1"/>
  <c r="I1188" i="14"/>
  <c r="G1185" i="7" s="1"/>
  <c r="N1185" i="7" s="1"/>
  <c r="I39" i="14"/>
  <c r="G36" i="7" s="1"/>
  <c r="N36" i="7" s="1"/>
  <c r="I103" i="14"/>
  <c r="G100" i="7" s="1"/>
  <c r="N100" i="7" s="1"/>
  <c r="I167" i="14"/>
  <c r="G164" i="7" s="1"/>
  <c r="N164" i="7" s="1"/>
  <c r="I231" i="14"/>
  <c r="G228" i="7" s="1"/>
  <c r="N228" i="7" s="1"/>
  <c r="I295" i="14"/>
  <c r="G292" i="7" s="1"/>
  <c r="N292" i="7" s="1"/>
  <c r="I353" i="14"/>
  <c r="G350" i="7" s="1"/>
  <c r="N350" i="7" s="1"/>
  <c r="I385" i="14"/>
  <c r="G382" i="7" s="1"/>
  <c r="N382" i="7" s="1"/>
  <c r="I417" i="14"/>
  <c r="G414" i="7" s="1"/>
  <c r="N414" i="7" s="1"/>
  <c r="I449" i="14"/>
  <c r="G446" i="7" s="1"/>
  <c r="N446" i="7" s="1"/>
  <c r="I481" i="14"/>
  <c r="G478" i="7" s="1"/>
  <c r="N478" i="7" s="1"/>
  <c r="I513" i="14"/>
  <c r="G510" i="7" s="1"/>
  <c r="N510" i="7" s="1"/>
  <c r="I545" i="14"/>
  <c r="G542" i="7" s="1"/>
  <c r="N542" i="7" s="1"/>
  <c r="I577" i="14"/>
  <c r="G574" i="7" s="1"/>
  <c r="N574" i="7" s="1"/>
  <c r="I609" i="14"/>
  <c r="G606" i="7" s="1"/>
  <c r="N606" i="7" s="1"/>
  <c r="I641" i="14"/>
  <c r="G638" i="7" s="1"/>
  <c r="N638" i="7" s="1"/>
  <c r="I673" i="14"/>
  <c r="G670" i="7" s="1"/>
  <c r="N670" i="7" s="1"/>
  <c r="I705" i="14"/>
  <c r="G702" i="7" s="1"/>
  <c r="N702" i="7" s="1"/>
  <c r="I737" i="14"/>
  <c r="G734" i="7" s="1"/>
  <c r="N734" i="7" s="1"/>
  <c r="I769" i="14"/>
  <c r="G766" i="7" s="1"/>
  <c r="N766" i="7" s="1"/>
  <c r="I801" i="14"/>
  <c r="G798" i="7" s="1"/>
  <c r="N798" i="7" s="1"/>
  <c r="I833" i="14"/>
  <c r="G830" i="7" s="1"/>
  <c r="N830" i="7" s="1"/>
  <c r="I861" i="14"/>
  <c r="G858" i="7" s="1"/>
  <c r="N858" i="7" s="1"/>
  <c r="I877" i="14"/>
  <c r="G874" i="7" s="1"/>
  <c r="N874" i="7" s="1"/>
  <c r="I893" i="14"/>
  <c r="G890" i="7" s="1"/>
  <c r="N890" i="7" s="1"/>
  <c r="I909" i="14"/>
  <c r="G906" i="7" s="1"/>
  <c r="N906" i="7" s="1"/>
  <c r="I925" i="14"/>
  <c r="G922" i="7" s="1"/>
  <c r="N922" i="7" s="1"/>
  <c r="I941" i="14"/>
  <c r="G938" i="7" s="1"/>
  <c r="N938" i="7" s="1"/>
  <c r="I957" i="14"/>
  <c r="G954" i="7" s="1"/>
  <c r="N954" i="7" s="1"/>
  <c r="I973" i="14"/>
  <c r="G970" i="7" s="1"/>
  <c r="N970" i="7" s="1"/>
  <c r="I989" i="14"/>
  <c r="G986" i="7" s="1"/>
  <c r="N986" i="7" s="1"/>
  <c r="I1005" i="14"/>
  <c r="G1002" i="7" s="1"/>
  <c r="N1002" i="7" s="1"/>
  <c r="I1021" i="14"/>
  <c r="G1018" i="7" s="1"/>
  <c r="N1018" i="7" s="1"/>
  <c r="I1037" i="14"/>
  <c r="G1034" i="7" s="1"/>
  <c r="N1034" i="7" s="1"/>
  <c r="I1053" i="14"/>
  <c r="G1050" i="7" s="1"/>
  <c r="N1050" i="7" s="1"/>
  <c r="I1069" i="14"/>
  <c r="G1066" i="7" s="1"/>
  <c r="N1066" i="7" s="1"/>
  <c r="I1085" i="14"/>
  <c r="G1082" i="7" s="1"/>
  <c r="N1082" i="7" s="1"/>
  <c r="I1101" i="14"/>
  <c r="G1098" i="7" s="1"/>
  <c r="N1098" i="7" s="1"/>
  <c r="I1117" i="14"/>
  <c r="G1114" i="7" s="1"/>
  <c r="N1114" i="7" s="1"/>
  <c r="I1133" i="14"/>
  <c r="G1130" i="7" s="1"/>
  <c r="N1130" i="7" s="1"/>
  <c r="I1149" i="14"/>
  <c r="G1146" i="7" s="1"/>
  <c r="N1146" i="7" s="1"/>
  <c r="I1161" i="14"/>
  <c r="G1158" i="7" s="1"/>
  <c r="N1158" i="7" s="1"/>
  <c r="I1173" i="14"/>
  <c r="G1170" i="7" s="1"/>
  <c r="N1170" i="7" s="1"/>
  <c r="I1184" i="14"/>
  <c r="G1181" i="7" s="1"/>
  <c r="N1181" i="7" s="1"/>
  <c r="I1193" i="14"/>
  <c r="G1190" i="7" s="1"/>
  <c r="N1190" i="7" s="1"/>
  <c r="I1201" i="14"/>
  <c r="G1198" i="7" s="1"/>
  <c r="N1198" i="7" s="1"/>
  <c r="I1209" i="14"/>
  <c r="G1206" i="7" s="1"/>
  <c r="N1206" i="7" s="1"/>
  <c r="I1217" i="14"/>
  <c r="G1214" i="7" s="1"/>
  <c r="N1214" i="7" s="1"/>
  <c r="I1225" i="14"/>
  <c r="G1222" i="7" s="1"/>
  <c r="N1222" i="7" s="1"/>
  <c r="I1233" i="14"/>
  <c r="G1230" i="7" s="1"/>
  <c r="N1230" i="7" s="1"/>
  <c r="I1241" i="14"/>
  <c r="G1238" i="7" s="1"/>
  <c r="N1238" i="7" s="1"/>
  <c r="I1249" i="14"/>
  <c r="G1246" i="7" s="1"/>
  <c r="N1246" i="7" s="1"/>
  <c r="I1257" i="14"/>
  <c r="G1254" i="7" s="1"/>
  <c r="N1254" i="7" s="1"/>
  <c r="I1265" i="14"/>
  <c r="G1262" i="7" s="1"/>
  <c r="N1262" i="7" s="1"/>
  <c r="I1273" i="14"/>
  <c r="G1270" i="7" s="1"/>
  <c r="N1270" i="7" s="1"/>
  <c r="I1281" i="14"/>
  <c r="G1278" i="7" s="1"/>
  <c r="N1278" i="7" s="1"/>
  <c r="I1289" i="14"/>
  <c r="G1286" i="7" s="1"/>
  <c r="N1286" i="7" s="1"/>
  <c r="I1297" i="14"/>
  <c r="G1294" i="7" s="1"/>
  <c r="N1294" i="7" s="1"/>
  <c r="I1305" i="14"/>
  <c r="G1302" i="7" s="1"/>
  <c r="N1302" i="7" s="1"/>
  <c r="I1313" i="14"/>
  <c r="G1310" i="7" s="1"/>
  <c r="N1310" i="7" s="1"/>
  <c r="I1321" i="14"/>
  <c r="G1318" i="7" s="1"/>
  <c r="N1318" i="7" s="1"/>
  <c r="I1329" i="14"/>
  <c r="G1326" i="7" s="1"/>
  <c r="N1326" i="7" s="1"/>
  <c r="I1337" i="14"/>
  <c r="G1334" i="7" s="1"/>
  <c r="N1334" i="7" s="1"/>
  <c r="I1345" i="14"/>
  <c r="G1342" i="7" s="1"/>
  <c r="N1342" i="7" s="1"/>
  <c r="I1353" i="14"/>
  <c r="G1350" i="7" s="1"/>
  <c r="N1350" i="7" s="1"/>
  <c r="I1361" i="14"/>
  <c r="G1358" i="7" s="1"/>
  <c r="N1358" i="7" s="1"/>
  <c r="I1369" i="14"/>
  <c r="G1366" i="7" s="1"/>
  <c r="N1366" i="7" s="1"/>
  <c r="I1377" i="14"/>
  <c r="G1374" i="7" s="1"/>
  <c r="N1374" i="7" s="1"/>
  <c r="I1385" i="14"/>
  <c r="G1382" i="7" s="1"/>
  <c r="N1382" i="7" s="1"/>
  <c r="I1393" i="14"/>
  <c r="G1390" i="7" s="1"/>
  <c r="N1390" i="7" s="1"/>
  <c r="I1401" i="14"/>
  <c r="G1398" i="7" s="1"/>
  <c r="N1398" i="7" s="1"/>
  <c r="I1409" i="14"/>
  <c r="G1406" i="7" s="1"/>
  <c r="N1406" i="7" s="1"/>
  <c r="I1417" i="14"/>
  <c r="G1414" i="7" s="1"/>
  <c r="N1414" i="7" s="1"/>
  <c r="I1425" i="14"/>
  <c r="G1422" i="7" s="1"/>
  <c r="N1422" i="7" s="1"/>
  <c r="I1433" i="14"/>
  <c r="G1430" i="7" s="1"/>
  <c r="N1430" i="7" s="1"/>
  <c r="I1441" i="14"/>
  <c r="G1438" i="7" s="1"/>
  <c r="N1438" i="7" s="1"/>
  <c r="I1449" i="14"/>
  <c r="G1446" i="7" s="1"/>
  <c r="N1446" i="7" s="1"/>
  <c r="I1457" i="14"/>
  <c r="G1454" i="7" s="1"/>
  <c r="N1454" i="7" s="1"/>
  <c r="I1465" i="14"/>
  <c r="G1462" i="7" s="1"/>
  <c r="N1462" i="7" s="1"/>
  <c r="I1473" i="14"/>
  <c r="G1470" i="7" s="1"/>
  <c r="N1470" i="7" s="1"/>
  <c r="I1481" i="14"/>
  <c r="G1478" i="7" s="1"/>
  <c r="N1478" i="7" s="1"/>
  <c r="I1489" i="14"/>
  <c r="G1486" i="7" s="1"/>
  <c r="N1486" i="7" s="1"/>
  <c r="I1497" i="14"/>
  <c r="G1494" i="7" s="1"/>
  <c r="N1494" i="7" s="1"/>
  <c r="I1505" i="14"/>
  <c r="G1502" i="7" s="1"/>
  <c r="N1502" i="7" s="1"/>
  <c r="I1513" i="14"/>
  <c r="G1510" i="7" s="1"/>
  <c r="N1510" i="7" s="1"/>
  <c r="I1521" i="14"/>
  <c r="G1518" i="7" s="1"/>
  <c r="N1518" i="7" s="1"/>
  <c r="I1529" i="14"/>
  <c r="G1526" i="7" s="1"/>
  <c r="N1526" i="7" s="1"/>
  <c r="I1537" i="14"/>
  <c r="G1534" i="7" s="1"/>
  <c r="N1534" i="7" s="1"/>
  <c r="I1545" i="14"/>
  <c r="G1542" i="7" s="1"/>
  <c r="N1542" i="7" s="1"/>
  <c r="I1553" i="14"/>
  <c r="G1550" i="7" s="1"/>
  <c r="N1550" i="7" s="1"/>
  <c r="I1561" i="14"/>
  <c r="G1558" i="7" s="1"/>
  <c r="N1558" i="7" s="1"/>
  <c r="I1569" i="14"/>
  <c r="G1566" i="7" s="1"/>
  <c r="N1566" i="7" s="1"/>
  <c r="I1577" i="14"/>
  <c r="G1574" i="7" s="1"/>
  <c r="N1574" i="7" s="1"/>
  <c r="I1585" i="14"/>
  <c r="G1582" i="7" s="1"/>
  <c r="N1582" i="7" s="1"/>
  <c r="I1593" i="14"/>
  <c r="G1590" i="7" s="1"/>
  <c r="N1590" i="7" s="1"/>
  <c r="I1601" i="14"/>
  <c r="G1598" i="7" s="1"/>
  <c r="N1598" i="7" s="1"/>
  <c r="I1609" i="14"/>
  <c r="G1606" i="7" s="1"/>
  <c r="N1606" i="7" s="1"/>
  <c r="I1617" i="14"/>
  <c r="G1614" i="7" s="1"/>
  <c r="N1614" i="7" s="1"/>
  <c r="I1625" i="14"/>
  <c r="G1622" i="7" s="1"/>
  <c r="N1622" i="7" s="1"/>
  <c r="I1633" i="14"/>
  <c r="G1630" i="7" s="1"/>
  <c r="N1630" i="7" s="1"/>
  <c r="I1641" i="14"/>
  <c r="G1638" i="7" s="1"/>
  <c r="N1638" i="7" s="1"/>
  <c r="I1649" i="14"/>
  <c r="G1646" i="7" s="1"/>
  <c r="N1646" i="7" s="1"/>
  <c r="I1657" i="14"/>
  <c r="G1654" i="7" s="1"/>
  <c r="N1654" i="7" s="1"/>
  <c r="I1665" i="14"/>
  <c r="G1662" i="7" s="1"/>
  <c r="N1662" i="7" s="1"/>
  <c r="I1673" i="14"/>
  <c r="G1670" i="7" s="1"/>
  <c r="N1670" i="7" s="1"/>
  <c r="I1681" i="14"/>
  <c r="G1678" i="7" s="1"/>
  <c r="N1678" i="7" s="1"/>
  <c r="I1689" i="14"/>
  <c r="G1686" i="7" s="1"/>
  <c r="N1686" i="7" s="1"/>
  <c r="I1697" i="14"/>
  <c r="G1694" i="7" s="1"/>
  <c r="N1694" i="7" s="1"/>
  <c r="I1705" i="14"/>
  <c r="G1702" i="7" s="1"/>
  <c r="N1702" i="7" s="1"/>
  <c r="I1713" i="14"/>
  <c r="G1710" i="7" s="1"/>
  <c r="N1710" i="7" s="1"/>
  <c r="I1721" i="14"/>
  <c r="G1718" i="7" s="1"/>
  <c r="N1718" i="7" s="1"/>
  <c r="I1729" i="14"/>
  <c r="G1726" i="7" s="1"/>
  <c r="N1726" i="7" s="1"/>
  <c r="I1737" i="14"/>
  <c r="G1734" i="7" s="1"/>
  <c r="N1734" i="7" s="1"/>
  <c r="I1745" i="14"/>
  <c r="G1742" i="7" s="1"/>
  <c r="N1742" i="7" s="1"/>
  <c r="I1753" i="14"/>
  <c r="G1750" i="7" s="1"/>
  <c r="N1750" i="7" s="1"/>
  <c r="I1761" i="14"/>
  <c r="G1758" i="7" s="1"/>
  <c r="N1758" i="7" s="1"/>
  <c r="I1769" i="14"/>
  <c r="G1766" i="7" s="1"/>
  <c r="N1766" i="7" s="1"/>
  <c r="I1777" i="14"/>
  <c r="G1774" i="7" s="1"/>
  <c r="N1774" i="7" s="1"/>
  <c r="I1785" i="14"/>
  <c r="G1782" i="7" s="1"/>
  <c r="N1782" i="7" s="1"/>
  <c r="I1793" i="14"/>
  <c r="G1790" i="7" s="1"/>
  <c r="N1790" i="7" s="1"/>
  <c r="I1801" i="14"/>
  <c r="G1798" i="7" s="1"/>
  <c r="N1798" i="7" s="1"/>
  <c r="I1809" i="14"/>
  <c r="G1806" i="7" s="1"/>
  <c r="N1806" i="7" s="1"/>
  <c r="I1817" i="14"/>
  <c r="G1814" i="7" s="1"/>
  <c r="N1814" i="7" s="1"/>
  <c r="I1825" i="14"/>
  <c r="G1822" i="7" s="1"/>
  <c r="N1822" i="7" s="1"/>
  <c r="I1833" i="14"/>
  <c r="G1830" i="7" s="1"/>
  <c r="N1830" i="7" s="1"/>
  <c r="I1841" i="14"/>
  <c r="G1838" i="7" s="1"/>
  <c r="N1838" i="7" s="1"/>
  <c r="I1849" i="14"/>
  <c r="G1846" i="7" s="1"/>
  <c r="N1846" i="7" s="1"/>
  <c r="I1857" i="14"/>
  <c r="G1854" i="7" s="1"/>
  <c r="N1854" i="7" s="1"/>
  <c r="I1865" i="14"/>
  <c r="G1862" i="7" s="1"/>
  <c r="N1862" i="7" s="1"/>
  <c r="I1873" i="14"/>
  <c r="G1870" i="7" s="1"/>
  <c r="N1870" i="7" s="1"/>
  <c r="I1881" i="14"/>
  <c r="G1878" i="7" s="1"/>
  <c r="N1878" i="7" s="1"/>
  <c r="I1885" i="14"/>
  <c r="G1882" i="7" s="1"/>
  <c r="N1882" i="7" s="1"/>
  <c r="I1889" i="14"/>
  <c r="G1886" i="7" s="1"/>
  <c r="N1886" i="7" s="1"/>
  <c r="I1893" i="14"/>
  <c r="G1890" i="7" s="1"/>
  <c r="N1890" i="7" s="1"/>
  <c r="I1897" i="14"/>
  <c r="G1894" i="7" s="1"/>
  <c r="N1894" i="7" s="1"/>
  <c r="I1901" i="14"/>
  <c r="G1898" i="7" s="1"/>
  <c r="N1898" i="7" s="1"/>
  <c r="I1905" i="14"/>
  <c r="G1902" i="7" s="1"/>
  <c r="N1902" i="7" s="1"/>
  <c r="I1909" i="14"/>
  <c r="G1906" i="7" s="1"/>
  <c r="N1906" i="7" s="1"/>
  <c r="I1913" i="14"/>
  <c r="G1910" i="7" s="1"/>
  <c r="N1910" i="7" s="1"/>
  <c r="I1917" i="14"/>
  <c r="G1914" i="7" s="1"/>
  <c r="N1914" i="7" s="1"/>
  <c r="I1921" i="14"/>
  <c r="G1918" i="7" s="1"/>
  <c r="N1918" i="7" s="1"/>
  <c r="I1925" i="14"/>
  <c r="G1922" i="7" s="1"/>
  <c r="N1922" i="7" s="1"/>
  <c r="I1929" i="14"/>
  <c r="G1926" i="7" s="1"/>
  <c r="N1926" i="7" s="1"/>
  <c r="I1933" i="14"/>
  <c r="G1930" i="7" s="1"/>
  <c r="N1930" i="7" s="1"/>
  <c r="I1937" i="14"/>
  <c r="G1934" i="7" s="1"/>
  <c r="N1934" i="7" s="1"/>
  <c r="I1941" i="14"/>
  <c r="G1938" i="7" s="1"/>
  <c r="N1938" i="7" s="1"/>
  <c r="I1945" i="14"/>
  <c r="G1942" i="7" s="1"/>
  <c r="N1942" i="7" s="1"/>
  <c r="I1949" i="14"/>
  <c r="G1946" i="7" s="1"/>
  <c r="N1946" i="7" s="1"/>
  <c r="I1953" i="14"/>
  <c r="G1950" i="7" s="1"/>
  <c r="N1950" i="7" s="1"/>
  <c r="I1957" i="14"/>
  <c r="G1954" i="7" s="1"/>
  <c r="N1954" i="7" s="1"/>
  <c r="I1961" i="14"/>
  <c r="G1958" i="7" s="1"/>
  <c r="N1958" i="7" s="1"/>
  <c r="I1965" i="14"/>
  <c r="G1962" i="7" s="1"/>
  <c r="N1962" i="7" s="1"/>
  <c r="I1969" i="14"/>
  <c r="G1966" i="7" s="1"/>
  <c r="N1966" i="7" s="1"/>
  <c r="I1973" i="14"/>
  <c r="G1970" i="7" s="1"/>
  <c r="N1970" i="7" s="1"/>
  <c r="I1977" i="14"/>
  <c r="G1974" i="7" s="1"/>
  <c r="N1974" i="7" s="1"/>
  <c r="I1981" i="14"/>
  <c r="G1978" i="7" s="1"/>
  <c r="N1978" i="7" s="1"/>
  <c r="I1985" i="14"/>
  <c r="G1982" i="7" s="1"/>
  <c r="N1982" i="7" s="1"/>
  <c r="I1989" i="14"/>
  <c r="G1986" i="7" s="1"/>
  <c r="N1986" i="7" s="1"/>
  <c r="I1993" i="14"/>
  <c r="G1990" i="7" s="1"/>
  <c r="N1990" i="7" s="1"/>
  <c r="I7" i="14"/>
  <c r="G4" i="7" s="1"/>
  <c r="N4" i="7" s="1"/>
  <c r="I71" i="14"/>
  <c r="G68" i="7" s="1"/>
  <c r="N68" i="7" s="1"/>
  <c r="I135" i="14"/>
  <c r="G132" i="7" s="1"/>
  <c r="N132" i="7" s="1"/>
  <c r="I199" i="14"/>
  <c r="G196" i="7" s="1"/>
  <c r="N196" i="7" s="1"/>
  <c r="I263" i="14"/>
  <c r="G260" i="7" s="1"/>
  <c r="N260" i="7" s="1"/>
  <c r="I327" i="14"/>
  <c r="G324" i="7" s="1"/>
  <c r="N324" i="7" s="1"/>
  <c r="I369" i="14"/>
  <c r="G366" i="7" s="1"/>
  <c r="N366" i="7" s="1"/>
  <c r="I401" i="14"/>
  <c r="G398" i="7" s="1"/>
  <c r="N398" i="7" s="1"/>
  <c r="I433" i="14"/>
  <c r="G430" i="7" s="1"/>
  <c r="N430" i="7" s="1"/>
  <c r="I465" i="14"/>
  <c r="G462" i="7" s="1"/>
  <c r="N462" i="7" s="1"/>
  <c r="I497" i="14"/>
  <c r="G494" i="7" s="1"/>
  <c r="N494" i="7" s="1"/>
  <c r="I529" i="14"/>
  <c r="G526" i="7" s="1"/>
  <c r="N526" i="7" s="1"/>
  <c r="I561" i="14"/>
  <c r="G558" i="7" s="1"/>
  <c r="N558" i="7" s="1"/>
  <c r="I593" i="14"/>
  <c r="G590" i="7" s="1"/>
  <c r="N590" i="7" s="1"/>
  <c r="I625" i="14"/>
  <c r="G622" i="7" s="1"/>
  <c r="N622" i="7" s="1"/>
  <c r="I657" i="14"/>
  <c r="G654" i="7" s="1"/>
  <c r="N654" i="7" s="1"/>
  <c r="I689" i="14"/>
  <c r="G686" i="7" s="1"/>
  <c r="N686" i="7" s="1"/>
  <c r="I721" i="14"/>
  <c r="G718" i="7" s="1"/>
  <c r="N718" i="7" s="1"/>
  <c r="I753" i="14"/>
  <c r="G750" i="7" s="1"/>
  <c r="N750" i="7" s="1"/>
  <c r="I785" i="14"/>
  <c r="G782" i="7" s="1"/>
  <c r="N782" i="7" s="1"/>
  <c r="I817" i="14"/>
  <c r="G814" i="7" s="1"/>
  <c r="N814" i="7" s="1"/>
  <c r="I849" i="14"/>
  <c r="G846" i="7" s="1"/>
  <c r="N846" i="7" s="1"/>
  <c r="I869" i="14"/>
  <c r="G866" i="7" s="1"/>
  <c r="N866" i="7" s="1"/>
  <c r="I885" i="14"/>
  <c r="G882" i="7" s="1"/>
  <c r="N882" i="7" s="1"/>
  <c r="I901" i="14"/>
  <c r="G898" i="7" s="1"/>
  <c r="N898" i="7" s="1"/>
  <c r="I917" i="14"/>
  <c r="G914" i="7" s="1"/>
  <c r="N914" i="7" s="1"/>
  <c r="I933" i="14"/>
  <c r="G930" i="7" s="1"/>
  <c r="N930" i="7" s="1"/>
  <c r="I949" i="14"/>
  <c r="G946" i="7" s="1"/>
  <c r="N946" i="7" s="1"/>
  <c r="I965" i="14"/>
  <c r="G962" i="7" s="1"/>
  <c r="N962" i="7" s="1"/>
  <c r="I981" i="14"/>
  <c r="G978" i="7" s="1"/>
  <c r="N978" i="7" s="1"/>
  <c r="I997" i="14"/>
  <c r="G994" i="7" s="1"/>
  <c r="N994" i="7" s="1"/>
  <c r="I1013" i="14"/>
  <c r="G1010" i="7" s="1"/>
  <c r="N1010" i="7" s="1"/>
  <c r="I1029" i="14"/>
  <c r="G1026" i="7" s="1"/>
  <c r="N1026" i="7" s="1"/>
  <c r="I1045" i="14"/>
  <c r="G1042" i="7" s="1"/>
  <c r="N1042" i="7" s="1"/>
  <c r="I1061" i="14"/>
  <c r="G1058" i="7" s="1"/>
  <c r="N1058" i="7" s="1"/>
  <c r="I1077" i="14"/>
  <c r="G1074" i="7" s="1"/>
  <c r="N1074" i="7" s="1"/>
  <c r="I1093" i="14"/>
  <c r="G1090" i="7" s="1"/>
  <c r="N1090" i="7" s="1"/>
  <c r="I1109" i="14"/>
  <c r="G1106" i="7" s="1"/>
  <c r="N1106" i="7" s="1"/>
  <c r="I1125" i="14"/>
  <c r="G1122" i="7" s="1"/>
  <c r="N1122" i="7" s="1"/>
  <c r="I1141" i="14"/>
  <c r="G1138" i="7" s="1"/>
  <c r="N1138" i="7" s="1"/>
  <c r="I1157" i="14"/>
  <c r="G1154" i="7" s="1"/>
  <c r="N1154" i="7" s="1"/>
  <c r="I1168" i="14"/>
  <c r="G1165" i="7" s="1"/>
  <c r="N1165" i="7" s="1"/>
  <c r="I1177" i="14"/>
  <c r="G1174" i="7" s="1"/>
  <c r="N1174" i="7" s="1"/>
  <c r="I1189" i="14"/>
  <c r="G1186" i="7" s="1"/>
  <c r="N1186" i="7" s="1"/>
  <c r="I1197" i="14"/>
  <c r="G1194" i="7" s="1"/>
  <c r="N1194" i="7" s="1"/>
  <c r="I1205" i="14"/>
  <c r="G1202" i="7" s="1"/>
  <c r="N1202" i="7" s="1"/>
  <c r="I1213" i="14"/>
  <c r="G1210" i="7" s="1"/>
  <c r="N1210" i="7" s="1"/>
  <c r="I1221" i="14"/>
  <c r="G1218" i="7" s="1"/>
  <c r="N1218" i="7" s="1"/>
  <c r="I1229" i="14"/>
  <c r="G1226" i="7" s="1"/>
  <c r="N1226" i="7" s="1"/>
  <c r="I1237" i="14"/>
  <c r="G1234" i="7" s="1"/>
  <c r="N1234" i="7" s="1"/>
  <c r="I1245" i="14"/>
  <c r="G1242" i="7" s="1"/>
  <c r="N1242" i="7" s="1"/>
  <c r="I1253" i="14"/>
  <c r="G1250" i="7" s="1"/>
  <c r="N1250" i="7" s="1"/>
  <c r="I1261" i="14"/>
  <c r="G1258" i="7" s="1"/>
  <c r="N1258" i="7" s="1"/>
  <c r="I1269" i="14"/>
  <c r="G1266" i="7" s="1"/>
  <c r="N1266" i="7" s="1"/>
  <c r="I1277" i="14"/>
  <c r="G1274" i="7" s="1"/>
  <c r="N1274" i="7" s="1"/>
  <c r="I1285" i="14"/>
  <c r="G1282" i="7" s="1"/>
  <c r="N1282" i="7" s="1"/>
  <c r="I1293" i="14"/>
  <c r="G1290" i="7" s="1"/>
  <c r="N1290" i="7" s="1"/>
  <c r="I1301" i="14"/>
  <c r="G1298" i="7" s="1"/>
  <c r="N1298" i="7" s="1"/>
  <c r="I1309" i="14"/>
  <c r="G1306" i="7" s="1"/>
  <c r="N1306" i="7" s="1"/>
  <c r="I1317" i="14"/>
  <c r="G1314" i="7" s="1"/>
  <c r="N1314" i="7" s="1"/>
  <c r="I1325" i="14"/>
  <c r="G1322" i="7" s="1"/>
  <c r="N1322" i="7" s="1"/>
  <c r="I1333" i="14"/>
  <c r="G1330" i="7" s="1"/>
  <c r="N1330" i="7" s="1"/>
  <c r="I1341" i="14"/>
  <c r="G1338" i="7" s="1"/>
  <c r="N1338" i="7" s="1"/>
  <c r="I1349" i="14"/>
  <c r="G1346" i="7" s="1"/>
  <c r="N1346" i="7" s="1"/>
  <c r="I1357" i="14"/>
  <c r="G1354" i="7" s="1"/>
  <c r="N1354" i="7" s="1"/>
  <c r="I1365" i="14"/>
  <c r="G1362" i="7" s="1"/>
  <c r="N1362" i="7" s="1"/>
  <c r="I1373" i="14"/>
  <c r="G1370" i="7" s="1"/>
  <c r="N1370" i="7" s="1"/>
  <c r="I1381" i="14"/>
  <c r="G1378" i="7" s="1"/>
  <c r="N1378" i="7" s="1"/>
  <c r="I1389" i="14"/>
  <c r="G1386" i="7" s="1"/>
  <c r="N1386" i="7" s="1"/>
  <c r="I1397" i="14"/>
  <c r="G1394" i="7" s="1"/>
  <c r="N1394" i="7" s="1"/>
  <c r="I1405" i="14"/>
  <c r="G1402" i="7" s="1"/>
  <c r="N1402" i="7" s="1"/>
  <c r="I1413" i="14"/>
  <c r="G1410" i="7" s="1"/>
  <c r="N1410" i="7" s="1"/>
  <c r="I1421" i="14"/>
  <c r="G1418" i="7" s="1"/>
  <c r="N1418" i="7" s="1"/>
  <c r="I1429" i="14"/>
  <c r="G1426" i="7" s="1"/>
  <c r="N1426" i="7" s="1"/>
  <c r="I1437" i="14"/>
  <c r="G1434" i="7" s="1"/>
  <c r="N1434" i="7" s="1"/>
  <c r="I1445" i="14"/>
  <c r="G1442" i="7" s="1"/>
  <c r="N1442" i="7" s="1"/>
  <c r="I1453" i="14"/>
  <c r="G1450" i="7" s="1"/>
  <c r="N1450" i="7" s="1"/>
  <c r="I1461" i="14"/>
  <c r="G1458" i="7" s="1"/>
  <c r="N1458" i="7" s="1"/>
  <c r="I1469" i="14"/>
  <c r="G1466" i="7" s="1"/>
  <c r="N1466" i="7" s="1"/>
  <c r="I1477" i="14"/>
  <c r="G1474" i="7" s="1"/>
  <c r="N1474" i="7" s="1"/>
  <c r="I1485" i="14"/>
  <c r="G1482" i="7" s="1"/>
  <c r="N1482" i="7" s="1"/>
  <c r="I1493" i="14"/>
  <c r="G1490" i="7" s="1"/>
  <c r="N1490" i="7" s="1"/>
  <c r="I1501" i="14"/>
  <c r="G1498" i="7" s="1"/>
  <c r="N1498" i="7" s="1"/>
  <c r="I1509" i="14"/>
  <c r="G1506" i="7" s="1"/>
  <c r="N1506" i="7" s="1"/>
  <c r="I1517" i="14"/>
  <c r="G1514" i="7" s="1"/>
  <c r="N1514" i="7" s="1"/>
  <c r="I1525" i="14"/>
  <c r="G1522" i="7" s="1"/>
  <c r="N1522" i="7" s="1"/>
  <c r="I1533" i="14"/>
  <c r="G1530" i="7" s="1"/>
  <c r="N1530" i="7" s="1"/>
  <c r="I1541" i="14"/>
  <c r="G1538" i="7" s="1"/>
  <c r="N1538" i="7" s="1"/>
  <c r="I1549" i="14"/>
  <c r="G1546" i="7" s="1"/>
  <c r="N1546" i="7" s="1"/>
  <c r="I1557" i="14"/>
  <c r="G1554" i="7" s="1"/>
  <c r="N1554" i="7" s="1"/>
  <c r="I1565" i="14"/>
  <c r="G1562" i="7" s="1"/>
  <c r="N1562" i="7" s="1"/>
  <c r="I1573" i="14"/>
  <c r="G1570" i="7" s="1"/>
  <c r="N1570" i="7" s="1"/>
  <c r="I1581" i="14"/>
  <c r="G1578" i="7" s="1"/>
  <c r="N1578" i="7" s="1"/>
  <c r="I1589" i="14"/>
  <c r="G1586" i="7" s="1"/>
  <c r="N1586" i="7" s="1"/>
  <c r="I1597" i="14"/>
  <c r="G1594" i="7" s="1"/>
  <c r="N1594" i="7" s="1"/>
  <c r="I1605" i="14"/>
  <c r="G1602" i="7" s="1"/>
  <c r="N1602" i="7" s="1"/>
  <c r="I1613" i="14"/>
  <c r="G1610" i="7" s="1"/>
  <c r="N1610" i="7" s="1"/>
  <c r="I1621" i="14"/>
  <c r="G1618" i="7" s="1"/>
  <c r="N1618" i="7" s="1"/>
  <c r="I1629" i="14"/>
  <c r="G1626" i="7" s="1"/>
  <c r="N1626" i="7" s="1"/>
  <c r="I1637" i="14"/>
  <c r="G1634" i="7" s="1"/>
  <c r="N1634" i="7" s="1"/>
  <c r="I1645" i="14"/>
  <c r="G1642" i="7" s="1"/>
  <c r="N1642" i="7" s="1"/>
  <c r="I1653" i="14"/>
  <c r="G1650" i="7" s="1"/>
  <c r="N1650" i="7" s="1"/>
  <c r="I1661" i="14"/>
  <c r="G1658" i="7" s="1"/>
  <c r="N1658" i="7" s="1"/>
  <c r="I1669" i="14"/>
  <c r="G1666" i="7" s="1"/>
  <c r="N1666" i="7" s="1"/>
  <c r="I1677" i="14"/>
  <c r="G1674" i="7" s="1"/>
  <c r="N1674" i="7" s="1"/>
  <c r="I1685" i="14"/>
  <c r="G1682" i="7" s="1"/>
  <c r="N1682" i="7" s="1"/>
  <c r="I1693" i="14"/>
  <c r="G1690" i="7" s="1"/>
  <c r="N1690" i="7" s="1"/>
  <c r="I1701" i="14"/>
  <c r="G1698" i="7" s="1"/>
  <c r="N1698" i="7" s="1"/>
  <c r="I1709" i="14"/>
  <c r="G1706" i="7" s="1"/>
  <c r="N1706" i="7" s="1"/>
  <c r="I1717" i="14"/>
  <c r="G1714" i="7" s="1"/>
  <c r="N1714" i="7" s="1"/>
  <c r="I1725" i="14"/>
  <c r="G1722" i="7" s="1"/>
  <c r="N1722" i="7" s="1"/>
  <c r="I1733" i="14"/>
  <c r="G1730" i="7" s="1"/>
  <c r="N1730" i="7" s="1"/>
  <c r="I1741" i="14"/>
  <c r="G1738" i="7" s="1"/>
  <c r="N1738" i="7" s="1"/>
  <c r="I1749" i="14"/>
  <c r="G1746" i="7" s="1"/>
  <c r="N1746" i="7" s="1"/>
  <c r="I1757" i="14"/>
  <c r="G1754" i="7" s="1"/>
  <c r="N1754" i="7" s="1"/>
  <c r="I1765" i="14"/>
  <c r="G1762" i="7" s="1"/>
  <c r="N1762" i="7" s="1"/>
  <c r="I1773" i="14"/>
  <c r="G1770" i="7" s="1"/>
  <c r="N1770" i="7" s="1"/>
  <c r="I1781" i="14"/>
  <c r="G1778" i="7" s="1"/>
  <c r="N1778" i="7" s="1"/>
  <c r="I1789" i="14"/>
  <c r="G1786" i="7" s="1"/>
  <c r="N1786" i="7" s="1"/>
  <c r="I1797" i="14"/>
  <c r="G1794" i="7" s="1"/>
  <c r="N1794" i="7" s="1"/>
  <c r="I1805" i="14"/>
  <c r="G1802" i="7" s="1"/>
  <c r="N1802" i="7" s="1"/>
  <c r="I1813" i="14"/>
  <c r="G1810" i="7" s="1"/>
  <c r="N1810" i="7" s="1"/>
  <c r="I1821" i="14"/>
  <c r="G1818" i="7" s="1"/>
  <c r="N1818" i="7" s="1"/>
  <c r="I1829" i="14"/>
  <c r="G1826" i="7" s="1"/>
  <c r="N1826" i="7" s="1"/>
  <c r="I1837" i="14"/>
  <c r="G1834" i="7" s="1"/>
  <c r="N1834" i="7" s="1"/>
  <c r="I1845" i="14"/>
  <c r="G1842" i="7" s="1"/>
  <c r="N1842" i="7" s="1"/>
  <c r="I1853" i="14"/>
  <c r="G1850" i="7" s="1"/>
  <c r="N1850" i="7" s="1"/>
  <c r="I1861" i="14"/>
  <c r="G1858" i="7" s="1"/>
  <c r="N1858" i="7" s="1"/>
  <c r="I1869" i="14"/>
  <c r="G1866" i="7" s="1"/>
  <c r="N1866" i="7" s="1"/>
  <c r="I1877" i="14"/>
  <c r="G1874" i="7" s="1"/>
  <c r="N1874" i="7" s="1"/>
  <c r="I1883" i="14"/>
  <c r="G1880" i="7" s="1"/>
  <c r="N1880" i="7" s="1"/>
  <c r="I1887" i="14"/>
  <c r="G1884" i="7" s="1"/>
  <c r="N1884" i="7" s="1"/>
  <c r="I1891" i="14"/>
  <c r="G1888" i="7" s="1"/>
  <c r="N1888" i="7" s="1"/>
  <c r="I1895" i="14"/>
  <c r="G1892" i="7" s="1"/>
  <c r="N1892" i="7" s="1"/>
  <c r="I1899" i="14"/>
  <c r="G1896" i="7" s="1"/>
  <c r="N1896" i="7" s="1"/>
  <c r="I1903" i="14"/>
  <c r="G1900" i="7" s="1"/>
  <c r="N1900" i="7" s="1"/>
  <c r="I1907" i="14"/>
  <c r="G1904" i="7" s="1"/>
  <c r="N1904" i="7" s="1"/>
  <c r="I1911" i="14"/>
  <c r="G1908" i="7" s="1"/>
  <c r="N1908" i="7" s="1"/>
  <c r="I1915" i="14"/>
  <c r="G1912" i="7" s="1"/>
  <c r="N1912" i="7" s="1"/>
  <c r="I1919" i="14"/>
  <c r="G1916" i="7" s="1"/>
  <c r="N1916" i="7" s="1"/>
  <c r="I1923" i="14"/>
  <c r="G1920" i="7" s="1"/>
  <c r="N1920" i="7" s="1"/>
  <c r="I1927" i="14"/>
  <c r="G1924" i="7" s="1"/>
  <c r="N1924" i="7" s="1"/>
  <c r="I1931" i="14"/>
  <c r="G1928" i="7" s="1"/>
  <c r="N1928" i="7" s="1"/>
  <c r="I1935" i="14"/>
  <c r="G1932" i="7" s="1"/>
  <c r="N1932" i="7" s="1"/>
  <c r="I1939" i="14"/>
  <c r="G1936" i="7" s="1"/>
  <c r="N1936" i="7" s="1"/>
  <c r="I1943" i="14"/>
  <c r="G1940" i="7" s="1"/>
  <c r="N1940" i="7" s="1"/>
  <c r="I1947" i="14"/>
  <c r="G1944" i="7" s="1"/>
  <c r="N1944" i="7" s="1"/>
  <c r="I1951" i="14"/>
  <c r="G1948" i="7" s="1"/>
  <c r="N1948" i="7" s="1"/>
  <c r="I1955" i="14"/>
  <c r="G1952" i="7" s="1"/>
  <c r="N1952" i="7" s="1"/>
  <c r="I1959" i="14"/>
  <c r="G1956" i="7" s="1"/>
  <c r="N1956" i="7" s="1"/>
  <c r="I1963" i="14"/>
  <c r="G1960" i="7" s="1"/>
  <c r="N1960" i="7" s="1"/>
  <c r="I1967" i="14"/>
  <c r="G1964" i="7" s="1"/>
  <c r="N1964" i="7" s="1"/>
  <c r="I1971" i="14"/>
  <c r="G1968" i="7" s="1"/>
  <c r="N1968" i="7" s="1"/>
  <c r="I1975" i="14"/>
  <c r="G1972" i="7" s="1"/>
  <c r="N1972" i="7" s="1"/>
  <c r="I1979" i="14"/>
  <c r="G1976" i="7" s="1"/>
  <c r="N1976" i="7" s="1"/>
  <c r="I1983" i="14"/>
  <c r="G1980" i="7" s="1"/>
  <c r="N1980" i="7" s="1"/>
  <c r="I1987" i="14"/>
  <c r="G1984" i="7" s="1"/>
  <c r="N1984" i="7" s="1"/>
  <c r="I1991" i="14"/>
  <c r="G1988" i="7" s="1"/>
  <c r="N1988" i="7" s="1"/>
  <c r="I1995" i="14"/>
  <c r="G1992" i="7" s="1"/>
  <c r="N1992" i="7" s="1"/>
  <c r="I1999" i="14"/>
  <c r="G1996" i="7" s="1"/>
  <c r="N1996" i="7" s="1"/>
  <c r="I2003" i="14"/>
  <c r="G2000" i="7" s="1"/>
  <c r="N2000" i="7" s="1"/>
  <c r="I2007" i="14"/>
  <c r="G2004" i="7" s="1"/>
  <c r="N2004" i="7" s="1"/>
  <c r="I2011" i="14"/>
  <c r="G2008" i="7" s="1"/>
  <c r="N2008" i="7" s="1"/>
  <c r="I2015" i="14"/>
  <c r="G2012" i="7" s="1"/>
  <c r="N2012" i="7" s="1"/>
  <c r="I2019" i="14"/>
  <c r="G2016" i="7" s="1"/>
  <c r="N2016" i="7" s="1"/>
  <c r="I2023" i="14"/>
  <c r="G2020" i="7" s="1"/>
  <c r="N2020" i="7" s="1"/>
  <c r="I2027" i="14"/>
  <c r="G2024" i="7" s="1"/>
  <c r="N2024" i="7" s="1"/>
  <c r="I2031" i="14"/>
  <c r="G2028" i="7" s="1"/>
  <c r="N2028" i="7" s="1"/>
  <c r="I2035" i="14"/>
  <c r="G2032" i="7" s="1"/>
  <c r="N2032" i="7" s="1"/>
  <c r="I2039" i="14"/>
  <c r="G2036" i="7" s="1"/>
  <c r="N2036" i="7" s="1"/>
  <c r="I87" i="14"/>
  <c r="G84" i="7" s="1"/>
  <c r="N84" i="7" s="1"/>
  <c r="I215" i="14"/>
  <c r="G212" i="7" s="1"/>
  <c r="N212" i="7" s="1"/>
  <c r="I343" i="14"/>
  <c r="G340" i="7" s="1"/>
  <c r="N340" i="7" s="1"/>
  <c r="I409" i="14"/>
  <c r="G406" i="7" s="1"/>
  <c r="N406" i="7" s="1"/>
  <c r="I473" i="14"/>
  <c r="G470" i="7" s="1"/>
  <c r="N470" i="7" s="1"/>
  <c r="I537" i="14"/>
  <c r="G534" i="7" s="1"/>
  <c r="N534" i="7" s="1"/>
  <c r="I601" i="14"/>
  <c r="G598" i="7" s="1"/>
  <c r="N598" i="7" s="1"/>
  <c r="I665" i="14"/>
  <c r="G662" i="7" s="1"/>
  <c r="N662" i="7" s="1"/>
  <c r="I729" i="14"/>
  <c r="G726" i="7" s="1"/>
  <c r="N726" i="7" s="1"/>
  <c r="I793" i="14"/>
  <c r="G790" i="7" s="1"/>
  <c r="N790" i="7" s="1"/>
  <c r="I857" i="14"/>
  <c r="G854" i="7" s="1"/>
  <c r="N854" i="7" s="1"/>
  <c r="I889" i="14"/>
  <c r="G886" i="7" s="1"/>
  <c r="N886" i="7" s="1"/>
  <c r="I921" i="14"/>
  <c r="G918" i="7" s="1"/>
  <c r="N918" i="7" s="1"/>
  <c r="I953" i="14"/>
  <c r="G950" i="7" s="1"/>
  <c r="N950" i="7" s="1"/>
  <c r="I985" i="14"/>
  <c r="G982" i="7" s="1"/>
  <c r="N982" i="7" s="1"/>
  <c r="I1017" i="14"/>
  <c r="G1014" i="7" s="1"/>
  <c r="N1014" i="7" s="1"/>
  <c r="I1049" i="14"/>
  <c r="G1046" i="7" s="1"/>
  <c r="N1046" i="7" s="1"/>
  <c r="I1081" i="14"/>
  <c r="G1078" i="7" s="1"/>
  <c r="N1078" i="7" s="1"/>
  <c r="I1113" i="14"/>
  <c r="G1110" i="7" s="1"/>
  <c r="N1110" i="7" s="1"/>
  <c r="I1145" i="14"/>
  <c r="G1142" i="7" s="1"/>
  <c r="N1142" i="7" s="1"/>
  <c r="I1169" i="14"/>
  <c r="G1166" i="7" s="1"/>
  <c r="N1166" i="7" s="1"/>
  <c r="I1192" i="14"/>
  <c r="G1189" i="7" s="1"/>
  <c r="N1189" i="7" s="1"/>
  <c r="I1208" i="14"/>
  <c r="G1205" i="7" s="1"/>
  <c r="N1205" i="7" s="1"/>
  <c r="I1224" i="14"/>
  <c r="G1221" i="7" s="1"/>
  <c r="N1221" i="7" s="1"/>
  <c r="I1240" i="14"/>
  <c r="G1237" i="7" s="1"/>
  <c r="N1237" i="7" s="1"/>
  <c r="I1256" i="14"/>
  <c r="G1253" i="7" s="1"/>
  <c r="N1253" i="7" s="1"/>
  <c r="I1272" i="14"/>
  <c r="G1269" i="7" s="1"/>
  <c r="N1269" i="7" s="1"/>
  <c r="I1288" i="14"/>
  <c r="G1285" i="7" s="1"/>
  <c r="N1285" i="7" s="1"/>
  <c r="I1304" i="14"/>
  <c r="G1301" i="7" s="1"/>
  <c r="N1301" i="7" s="1"/>
  <c r="I1320" i="14"/>
  <c r="G1317" i="7" s="1"/>
  <c r="N1317" i="7" s="1"/>
  <c r="I1336" i="14"/>
  <c r="G1333" i="7" s="1"/>
  <c r="N1333" i="7" s="1"/>
  <c r="I1352" i="14"/>
  <c r="G1349" i="7" s="1"/>
  <c r="N1349" i="7" s="1"/>
  <c r="I1368" i="14"/>
  <c r="G1365" i="7" s="1"/>
  <c r="N1365" i="7" s="1"/>
  <c r="I1384" i="14"/>
  <c r="G1381" i="7" s="1"/>
  <c r="N1381" i="7" s="1"/>
  <c r="I1400" i="14"/>
  <c r="G1397" i="7" s="1"/>
  <c r="N1397" i="7" s="1"/>
  <c r="I1416" i="14"/>
  <c r="G1413" i="7" s="1"/>
  <c r="N1413" i="7" s="1"/>
  <c r="I1432" i="14"/>
  <c r="G1429" i="7" s="1"/>
  <c r="N1429" i="7" s="1"/>
  <c r="I1448" i="14"/>
  <c r="G1445" i="7" s="1"/>
  <c r="N1445" i="7" s="1"/>
  <c r="I1464" i="14"/>
  <c r="G1461" i="7" s="1"/>
  <c r="N1461" i="7" s="1"/>
  <c r="I1480" i="14"/>
  <c r="G1477" i="7" s="1"/>
  <c r="N1477" i="7" s="1"/>
  <c r="I1496" i="14"/>
  <c r="G1493" i="7" s="1"/>
  <c r="N1493" i="7" s="1"/>
  <c r="I1512" i="14"/>
  <c r="G1509" i="7" s="1"/>
  <c r="N1509" i="7" s="1"/>
  <c r="I1528" i="14"/>
  <c r="G1525" i="7" s="1"/>
  <c r="N1525" i="7" s="1"/>
  <c r="I1544" i="14"/>
  <c r="G1541" i="7" s="1"/>
  <c r="N1541" i="7" s="1"/>
  <c r="I1560" i="14"/>
  <c r="G1557" i="7" s="1"/>
  <c r="N1557" i="7" s="1"/>
  <c r="I1576" i="14"/>
  <c r="G1573" i="7" s="1"/>
  <c r="N1573" i="7" s="1"/>
  <c r="I1592" i="14"/>
  <c r="G1589" i="7" s="1"/>
  <c r="N1589" i="7" s="1"/>
  <c r="I1608" i="14"/>
  <c r="G1605" i="7" s="1"/>
  <c r="N1605" i="7" s="1"/>
  <c r="I1624" i="14"/>
  <c r="G1621" i="7" s="1"/>
  <c r="N1621" i="7" s="1"/>
  <c r="I1640" i="14"/>
  <c r="G1637" i="7" s="1"/>
  <c r="N1637" i="7" s="1"/>
  <c r="I1656" i="14"/>
  <c r="G1653" i="7" s="1"/>
  <c r="N1653" i="7" s="1"/>
  <c r="I1672" i="14"/>
  <c r="G1669" i="7" s="1"/>
  <c r="N1669" i="7" s="1"/>
  <c r="I1688" i="14"/>
  <c r="G1685" i="7" s="1"/>
  <c r="N1685" i="7" s="1"/>
  <c r="I1704" i="14"/>
  <c r="G1701" i="7" s="1"/>
  <c r="N1701" i="7" s="1"/>
  <c r="I1720" i="14"/>
  <c r="G1717" i="7" s="1"/>
  <c r="N1717" i="7" s="1"/>
  <c r="I1736" i="14"/>
  <c r="G1733" i="7" s="1"/>
  <c r="N1733" i="7" s="1"/>
  <c r="I1752" i="14"/>
  <c r="G1749" i="7" s="1"/>
  <c r="N1749" i="7" s="1"/>
  <c r="I1768" i="14"/>
  <c r="G1765" i="7" s="1"/>
  <c r="N1765" i="7" s="1"/>
  <c r="I1784" i="14"/>
  <c r="G1781" i="7" s="1"/>
  <c r="N1781" i="7" s="1"/>
  <c r="I1800" i="14"/>
  <c r="G1797" i="7" s="1"/>
  <c r="N1797" i="7" s="1"/>
  <c r="I1816" i="14"/>
  <c r="G1813" i="7" s="1"/>
  <c r="N1813" i="7" s="1"/>
  <c r="I1832" i="14"/>
  <c r="G1829" i="7" s="1"/>
  <c r="N1829" i="7" s="1"/>
  <c r="I1848" i="14"/>
  <c r="G1845" i="7" s="1"/>
  <c r="N1845" i="7" s="1"/>
  <c r="I1864" i="14"/>
  <c r="G1861" i="7" s="1"/>
  <c r="N1861" i="7" s="1"/>
  <c r="I1880" i="14"/>
  <c r="G1877" i="7" s="1"/>
  <c r="N1877" i="7" s="1"/>
  <c r="I1888" i="14"/>
  <c r="G1885" i="7" s="1"/>
  <c r="N1885" i="7" s="1"/>
  <c r="I1896" i="14"/>
  <c r="G1893" i="7" s="1"/>
  <c r="N1893" i="7" s="1"/>
  <c r="I1904" i="14"/>
  <c r="G1901" i="7" s="1"/>
  <c r="N1901" i="7" s="1"/>
  <c r="I1912" i="14"/>
  <c r="G1909" i="7" s="1"/>
  <c r="N1909" i="7" s="1"/>
  <c r="I1920" i="14"/>
  <c r="G1917" i="7" s="1"/>
  <c r="N1917" i="7" s="1"/>
  <c r="I1928" i="14"/>
  <c r="G1925" i="7" s="1"/>
  <c r="N1925" i="7" s="1"/>
  <c r="I1936" i="14"/>
  <c r="G1933" i="7" s="1"/>
  <c r="N1933" i="7" s="1"/>
  <c r="I1944" i="14"/>
  <c r="G1941" i="7" s="1"/>
  <c r="N1941" i="7" s="1"/>
  <c r="I1952" i="14"/>
  <c r="G1949" i="7" s="1"/>
  <c r="N1949" i="7" s="1"/>
  <c r="I1960" i="14"/>
  <c r="G1957" i="7" s="1"/>
  <c r="N1957" i="7" s="1"/>
  <c r="I1968" i="14"/>
  <c r="G1965" i="7" s="1"/>
  <c r="N1965" i="7" s="1"/>
  <c r="I1976" i="14"/>
  <c r="G1973" i="7" s="1"/>
  <c r="N1973" i="7" s="1"/>
  <c r="I1984" i="14"/>
  <c r="G1981" i="7" s="1"/>
  <c r="N1981" i="7" s="1"/>
  <c r="I1992" i="14"/>
  <c r="G1989" i="7" s="1"/>
  <c r="N1989" i="7" s="1"/>
  <c r="I1998" i="14"/>
  <c r="G1995" i="7" s="1"/>
  <c r="N1995" i="7" s="1"/>
  <c r="I2004" i="14"/>
  <c r="G2001" i="7" s="1"/>
  <c r="N2001" i="7" s="1"/>
  <c r="I2009" i="14"/>
  <c r="G2006" i="7" s="1"/>
  <c r="N2006" i="7" s="1"/>
  <c r="I2014" i="14"/>
  <c r="G2011" i="7" s="1"/>
  <c r="N2011" i="7" s="1"/>
  <c r="I2020" i="14"/>
  <c r="G2017" i="7" s="1"/>
  <c r="N2017" i="7" s="1"/>
  <c r="I2025" i="14"/>
  <c r="G2022" i="7" s="1"/>
  <c r="N2022" i="7" s="1"/>
  <c r="I2030" i="14"/>
  <c r="G2027" i="7" s="1"/>
  <c r="N2027" i="7" s="1"/>
  <c r="I2036" i="14"/>
  <c r="G2033" i="7" s="1"/>
  <c r="N2033" i="7" s="1"/>
  <c r="I2041" i="14"/>
  <c r="G2038" i="7" s="1"/>
  <c r="N2038" i="7" s="1"/>
  <c r="I2045" i="14"/>
  <c r="G2042" i="7" s="1"/>
  <c r="N2042" i="7" s="1"/>
  <c r="I2049" i="14"/>
  <c r="G2046" i="7" s="1"/>
  <c r="N2046" i="7" s="1"/>
  <c r="I2053" i="14"/>
  <c r="G2050" i="7" s="1"/>
  <c r="N2050" i="7" s="1"/>
  <c r="I2057" i="14"/>
  <c r="G2054" i="7" s="1"/>
  <c r="N2054" i="7" s="1"/>
  <c r="I2061" i="14"/>
  <c r="G2058" i="7" s="1"/>
  <c r="N2058" i="7" s="1"/>
  <c r="I2065" i="14"/>
  <c r="G2062" i="7" s="1"/>
  <c r="N2062" i="7" s="1"/>
  <c r="I2069" i="14"/>
  <c r="G2066" i="7" s="1"/>
  <c r="N2066" i="7" s="1"/>
  <c r="I2073" i="14"/>
  <c r="G2070" i="7" s="1"/>
  <c r="N2070" i="7" s="1"/>
  <c r="I2077" i="14"/>
  <c r="G2074" i="7" s="1"/>
  <c r="N2074" i="7" s="1"/>
  <c r="I2081" i="14"/>
  <c r="G2078" i="7" s="1"/>
  <c r="N2078" i="7" s="1"/>
  <c r="I2085" i="14"/>
  <c r="G2082" i="7" s="1"/>
  <c r="N2082" i="7" s="1"/>
  <c r="I2089" i="14"/>
  <c r="G2086" i="7" s="1"/>
  <c r="N2086" i="7" s="1"/>
  <c r="I2093" i="14"/>
  <c r="G2090" i="7" s="1"/>
  <c r="N2090" i="7" s="1"/>
  <c r="I2097" i="14"/>
  <c r="G2094" i="7" s="1"/>
  <c r="N2094" i="7" s="1"/>
  <c r="I2101" i="14"/>
  <c r="G2098" i="7" s="1"/>
  <c r="N2098" i="7" s="1"/>
  <c r="I2105" i="14"/>
  <c r="G2102" i="7" s="1"/>
  <c r="N2102" i="7" s="1"/>
  <c r="I2109" i="14"/>
  <c r="G2106" i="7" s="1"/>
  <c r="N2106" i="7" s="1"/>
  <c r="I2113" i="14"/>
  <c r="G2110" i="7" s="1"/>
  <c r="N2110" i="7" s="1"/>
  <c r="I2117" i="14"/>
  <c r="G2114" i="7" s="1"/>
  <c r="N2114" i="7" s="1"/>
  <c r="I2121" i="14"/>
  <c r="G2118" i="7" s="1"/>
  <c r="N2118" i="7" s="1"/>
  <c r="I2125" i="14"/>
  <c r="G2122" i="7" s="1"/>
  <c r="N2122" i="7" s="1"/>
  <c r="I2129" i="14"/>
  <c r="G2126" i="7" s="1"/>
  <c r="N2126" i="7" s="1"/>
  <c r="I2133" i="14"/>
  <c r="G2130" i="7" s="1"/>
  <c r="N2130" i="7" s="1"/>
  <c r="I2137" i="14"/>
  <c r="G2134" i="7" s="1"/>
  <c r="N2134" i="7" s="1"/>
  <c r="I2141" i="14"/>
  <c r="G2138" i="7" s="1"/>
  <c r="N2138" i="7" s="1"/>
  <c r="I2145" i="14"/>
  <c r="G2142" i="7" s="1"/>
  <c r="N2142" i="7" s="1"/>
  <c r="I2149" i="14"/>
  <c r="G2146" i="7" s="1"/>
  <c r="N2146" i="7" s="1"/>
  <c r="I2153" i="14"/>
  <c r="G2150" i="7" s="1"/>
  <c r="N2150" i="7" s="1"/>
  <c r="I2157" i="14"/>
  <c r="G2154" i="7" s="1"/>
  <c r="N2154" i="7" s="1"/>
  <c r="I2161" i="14"/>
  <c r="G2158" i="7" s="1"/>
  <c r="N2158" i="7" s="1"/>
  <c r="I2165" i="14"/>
  <c r="G2162" i="7" s="1"/>
  <c r="N2162" i="7" s="1"/>
  <c r="I2169" i="14"/>
  <c r="G2166" i="7" s="1"/>
  <c r="N2166" i="7" s="1"/>
  <c r="I2173" i="14"/>
  <c r="G2170" i="7" s="1"/>
  <c r="N2170" i="7" s="1"/>
  <c r="I2177" i="14"/>
  <c r="G2174" i="7" s="1"/>
  <c r="N2174" i="7" s="1"/>
  <c r="I2181" i="14"/>
  <c r="G2178" i="7" s="1"/>
  <c r="N2178" i="7" s="1"/>
  <c r="I2185" i="14"/>
  <c r="G2182" i="7" s="1"/>
  <c r="N2182" i="7" s="1"/>
  <c r="I2189" i="14"/>
  <c r="G2186" i="7" s="1"/>
  <c r="N2186" i="7" s="1"/>
  <c r="I2193" i="14"/>
  <c r="G2190" i="7" s="1"/>
  <c r="N2190" i="7" s="1"/>
  <c r="I2197" i="14"/>
  <c r="G2194" i="7" s="1"/>
  <c r="N2194" i="7" s="1"/>
  <c r="I2201" i="14"/>
  <c r="G2198" i="7" s="1"/>
  <c r="N2198" i="7" s="1"/>
  <c r="I2205" i="14"/>
  <c r="G2202" i="7" s="1"/>
  <c r="N2202" i="7" s="1"/>
  <c r="I2209" i="14"/>
  <c r="G2206" i="7" s="1"/>
  <c r="N2206" i="7" s="1"/>
  <c r="I2213" i="14"/>
  <c r="G2210" i="7" s="1"/>
  <c r="N2210" i="7" s="1"/>
  <c r="I2217" i="14"/>
  <c r="G2214" i="7" s="1"/>
  <c r="N2214" i="7" s="1"/>
  <c r="I2221" i="14"/>
  <c r="G2218" i="7" s="1"/>
  <c r="N2218" i="7" s="1"/>
  <c r="I2225" i="14"/>
  <c r="G2222" i="7" s="1"/>
  <c r="N2222" i="7" s="1"/>
  <c r="I2229" i="14"/>
  <c r="G2226" i="7" s="1"/>
  <c r="N2226" i="7" s="1"/>
  <c r="I2233" i="14"/>
  <c r="G2230" i="7" s="1"/>
  <c r="N2230" i="7" s="1"/>
  <c r="I2237" i="14"/>
  <c r="G2234" i="7" s="1"/>
  <c r="N2234" i="7" s="1"/>
  <c r="I2241" i="14"/>
  <c r="G2238" i="7" s="1"/>
  <c r="N2238" i="7" s="1"/>
  <c r="I2245" i="14"/>
  <c r="G2242" i="7" s="1"/>
  <c r="N2242" i="7" s="1"/>
  <c r="I2249" i="14"/>
  <c r="G2246" i="7" s="1"/>
  <c r="N2246" i="7" s="1"/>
  <c r="I2253" i="14"/>
  <c r="G2250" i="7" s="1"/>
  <c r="N2250" i="7" s="1"/>
  <c r="I2257" i="14"/>
  <c r="G2254" i="7" s="1"/>
  <c r="N2254" i="7" s="1"/>
  <c r="I2261" i="14"/>
  <c r="G2258" i="7" s="1"/>
  <c r="N2258" i="7" s="1"/>
  <c r="I2265" i="14"/>
  <c r="G2262" i="7" s="1"/>
  <c r="N2262" i="7" s="1"/>
  <c r="I2269" i="14"/>
  <c r="G2266" i="7" s="1"/>
  <c r="N2266" i="7" s="1"/>
  <c r="I2273" i="14"/>
  <c r="G2270" i="7" s="1"/>
  <c r="N2270" i="7" s="1"/>
  <c r="I2277" i="14"/>
  <c r="G2274" i="7" s="1"/>
  <c r="N2274" i="7" s="1"/>
  <c r="I2281" i="14"/>
  <c r="G2278" i="7" s="1"/>
  <c r="N2278" i="7" s="1"/>
  <c r="I2285" i="14"/>
  <c r="G2282" i="7" s="1"/>
  <c r="N2282" i="7" s="1"/>
  <c r="I2289" i="14"/>
  <c r="G2286" i="7" s="1"/>
  <c r="N2286" i="7" s="1"/>
  <c r="I2293" i="14"/>
  <c r="G2290" i="7" s="1"/>
  <c r="N2290" i="7" s="1"/>
  <c r="I2297" i="14"/>
  <c r="G2294" i="7" s="1"/>
  <c r="N2294" i="7" s="1"/>
  <c r="I2301" i="14"/>
  <c r="G2298" i="7" s="1"/>
  <c r="N2298" i="7" s="1"/>
  <c r="I2305" i="14"/>
  <c r="G2302" i="7" s="1"/>
  <c r="N2302" i="7" s="1"/>
  <c r="I2309" i="14"/>
  <c r="G2306" i="7" s="1"/>
  <c r="N2306" i="7" s="1"/>
  <c r="I2313" i="14"/>
  <c r="G2310" i="7" s="1"/>
  <c r="N2310" i="7" s="1"/>
  <c r="I2317" i="14"/>
  <c r="G2314" i="7" s="1"/>
  <c r="N2314" i="7" s="1"/>
  <c r="I2321" i="14"/>
  <c r="G2318" i="7" s="1"/>
  <c r="N2318" i="7" s="1"/>
  <c r="I2325" i="14"/>
  <c r="G2322" i="7" s="1"/>
  <c r="N2322" i="7" s="1"/>
  <c r="I2329" i="14"/>
  <c r="G2326" i="7" s="1"/>
  <c r="N2326" i="7" s="1"/>
  <c r="I2333" i="14"/>
  <c r="G2330" i="7" s="1"/>
  <c r="N2330" i="7" s="1"/>
  <c r="I2337" i="14"/>
  <c r="G2334" i="7" s="1"/>
  <c r="N2334" i="7" s="1"/>
  <c r="I2341" i="14"/>
  <c r="G2338" i="7" s="1"/>
  <c r="N2338" i="7" s="1"/>
  <c r="I2345" i="14"/>
  <c r="G2342" i="7" s="1"/>
  <c r="N2342" i="7" s="1"/>
  <c r="I2349" i="14"/>
  <c r="G2346" i="7" s="1"/>
  <c r="N2346" i="7" s="1"/>
  <c r="I2353" i="14"/>
  <c r="G2350" i="7" s="1"/>
  <c r="N2350" i="7" s="1"/>
  <c r="I2357" i="14"/>
  <c r="G2354" i="7" s="1"/>
  <c r="N2354" i="7" s="1"/>
  <c r="I2361" i="14"/>
  <c r="G2358" i="7" s="1"/>
  <c r="N2358" i="7" s="1"/>
  <c r="I2365" i="14"/>
  <c r="G2362" i="7" s="1"/>
  <c r="N2362" i="7" s="1"/>
  <c r="I2369" i="14"/>
  <c r="G2366" i="7" s="1"/>
  <c r="N2366" i="7" s="1"/>
  <c r="I2373" i="14"/>
  <c r="G2370" i="7" s="1"/>
  <c r="N2370" i="7" s="1"/>
  <c r="I2377" i="14"/>
  <c r="G2374" i="7" s="1"/>
  <c r="N2374" i="7" s="1"/>
  <c r="I2381" i="14"/>
  <c r="G2378" i="7" s="1"/>
  <c r="N2378" i="7" s="1"/>
  <c r="I2385" i="14"/>
  <c r="G2382" i="7" s="1"/>
  <c r="N2382" i="7" s="1"/>
  <c r="I2389" i="14"/>
  <c r="G2386" i="7" s="1"/>
  <c r="N2386" i="7" s="1"/>
  <c r="I2393" i="14"/>
  <c r="G2390" i="7" s="1"/>
  <c r="N2390" i="7" s="1"/>
  <c r="I2397" i="14"/>
  <c r="G2394" i="7" s="1"/>
  <c r="N2394" i="7" s="1"/>
  <c r="I2401" i="14"/>
  <c r="G2398" i="7" s="1"/>
  <c r="N2398" i="7" s="1"/>
  <c r="I2405" i="14"/>
  <c r="G2402" i="7" s="1"/>
  <c r="N2402" i="7" s="1"/>
  <c r="I2409" i="14"/>
  <c r="G2406" i="7" s="1"/>
  <c r="N2406" i="7" s="1"/>
  <c r="I2413" i="14"/>
  <c r="G2410" i="7" s="1"/>
  <c r="N2410" i="7" s="1"/>
  <c r="I2417" i="14"/>
  <c r="G2414" i="7" s="1"/>
  <c r="N2414" i="7" s="1"/>
  <c r="I2421" i="14"/>
  <c r="G2418" i="7" s="1"/>
  <c r="N2418" i="7" s="1"/>
  <c r="I2425" i="14"/>
  <c r="G2422" i="7" s="1"/>
  <c r="N2422" i="7" s="1"/>
  <c r="I2429" i="14"/>
  <c r="G2426" i="7" s="1"/>
  <c r="N2426" i="7" s="1"/>
  <c r="I2433" i="14"/>
  <c r="G2430" i="7" s="1"/>
  <c r="N2430" i="7" s="1"/>
  <c r="I2437" i="14"/>
  <c r="G2434" i="7" s="1"/>
  <c r="N2434" i="7" s="1"/>
  <c r="I2441" i="14"/>
  <c r="G2438" i="7" s="1"/>
  <c r="N2438" i="7" s="1"/>
  <c r="I2445" i="14"/>
  <c r="G2442" i="7" s="1"/>
  <c r="N2442" i="7" s="1"/>
  <c r="I2449" i="14"/>
  <c r="G2446" i="7" s="1"/>
  <c r="N2446" i="7" s="1"/>
  <c r="I2453" i="14"/>
  <c r="G2450" i="7" s="1"/>
  <c r="N2450" i="7" s="1"/>
  <c r="I2457" i="14"/>
  <c r="G2454" i="7" s="1"/>
  <c r="N2454" i="7" s="1"/>
  <c r="I2461" i="14"/>
  <c r="G2458" i="7" s="1"/>
  <c r="N2458" i="7" s="1"/>
  <c r="I2465" i="14"/>
  <c r="G2462" i="7" s="1"/>
  <c r="N2462" i="7" s="1"/>
  <c r="I2469" i="14"/>
  <c r="G2466" i="7" s="1"/>
  <c r="N2466" i="7" s="1"/>
  <c r="I2473" i="14"/>
  <c r="G2470" i="7" s="1"/>
  <c r="N2470" i="7" s="1"/>
  <c r="I2477" i="14"/>
  <c r="G2474" i="7" s="1"/>
  <c r="N2474" i="7" s="1"/>
  <c r="I2481" i="14"/>
  <c r="G2478" i="7" s="1"/>
  <c r="N2478" i="7" s="1"/>
  <c r="I2485" i="14"/>
  <c r="G2482" i="7" s="1"/>
  <c r="N2482" i="7" s="1"/>
  <c r="I2489" i="14"/>
  <c r="G2486" i="7" s="1"/>
  <c r="N2486" i="7" s="1"/>
  <c r="I2493" i="14"/>
  <c r="G2490" i="7" s="1"/>
  <c r="N2490" i="7" s="1"/>
  <c r="I2497" i="14"/>
  <c r="G2494" i="7" s="1"/>
  <c r="N2494" i="7" s="1"/>
  <c r="I2501" i="14"/>
  <c r="G2498" i="7" s="1"/>
  <c r="N2498" i="7" s="1"/>
  <c r="I2505" i="14"/>
  <c r="G2502" i="7" s="1"/>
  <c r="N2502" i="7" s="1"/>
  <c r="I2509" i="14"/>
  <c r="G2506" i="7" s="1"/>
  <c r="N2506" i="7" s="1"/>
  <c r="I2513" i="14"/>
  <c r="G2510" i="7" s="1"/>
  <c r="N2510" i="7" s="1"/>
  <c r="I2517" i="14"/>
  <c r="G2514" i="7" s="1"/>
  <c r="N2514" i="7" s="1"/>
  <c r="I2521" i="14"/>
  <c r="G2518" i="7" s="1"/>
  <c r="N2518" i="7" s="1"/>
  <c r="I2525" i="14"/>
  <c r="G2522" i="7" s="1"/>
  <c r="N2522" i="7" s="1"/>
  <c r="I2529" i="14"/>
  <c r="G2526" i="7" s="1"/>
  <c r="N2526" i="7" s="1"/>
  <c r="I2533" i="14"/>
  <c r="G2530" i="7" s="1"/>
  <c r="N2530" i="7" s="1"/>
  <c r="I2537" i="14"/>
  <c r="G2534" i="7" s="1"/>
  <c r="N2534" i="7" s="1"/>
  <c r="I2541" i="14"/>
  <c r="G2538" i="7" s="1"/>
  <c r="N2538" i="7" s="1"/>
  <c r="I2545" i="14"/>
  <c r="G2542" i="7" s="1"/>
  <c r="N2542" i="7" s="1"/>
  <c r="I2549" i="14"/>
  <c r="G2546" i="7" s="1"/>
  <c r="N2546" i="7" s="1"/>
  <c r="I2553" i="14"/>
  <c r="G2550" i="7" s="1"/>
  <c r="N2550" i="7" s="1"/>
  <c r="I2557" i="14"/>
  <c r="G2554" i="7" s="1"/>
  <c r="N2554" i="7" s="1"/>
  <c r="I2561" i="14"/>
  <c r="G2558" i="7" s="1"/>
  <c r="N2558" i="7" s="1"/>
  <c r="I2565" i="14"/>
  <c r="G2562" i="7" s="1"/>
  <c r="N2562" i="7" s="1"/>
  <c r="I2569" i="14"/>
  <c r="G2566" i="7" s="1"/>
  <c r="N2566" i="7" s="1"/>
  <c r="I2573" i="14"/>
  <c r="G2570" i="7" s="1"/>
  <c r="N2570" i="7" s="1"/>
  <c r="I2577" i="14"/>
  <c r="G2574" i="7" s="1"/>
  <c r="N2574" i="7" s="1"/>
  <c r="I2581" i="14"/>
  <c r="G2578" i="7" s="1"/>
  <c r="N2578" i="7" s="1"/>
  <c r="I2585" i="14"/>
  <c r="G2582" i="7" s="1"/>
  <c r="N2582" i="7" s="1"/>
  <c r="I2589" i="14"/>
  <c r="G2586" i="7" s="1"/>
  <c r="N2586" i="7" s="1"/>
  <c r="I2593" i="14"/>
  <c r="G2590" i="7" s="1"/>
  <c r="N2590" i="7" s="1"/>
  <c r="I2597" i="14"/>
  <c r="G2594" i="7" s="1"/>
  <c r="N2594" i="7" s="1"/>
  <c r="I2601" i="14"/>
  <c r="G2598" i="7" s="1"/>
  <c r="N2598" i="7" s="1"/>
  <c r="I2605" i="14"/>
  <c r="G2602" i="7" s="1"/>
  <c r="N2602" i="7" s="1"/>
  <c r="I2609" i="14"/>
  <c r="G2606" i="7" s="1"/>
  <c r="N2606" i="7" s="1"/>
  <c r="I2613" i="14"/>
  <c r="G2610" i="7" s="1"/>
  <c r="N2610" i="7" s="1"/>
  <c r="I2617" i="14"/>
  <c r="G2614" i="7" s="1"/>
  <c r="N2614" i="7" s="1"/>
  <c r="I2621" i="14"/>
  <c r="G2618" i="7" s="1"/>
  <c r="N2618" i="7" s="1"/>
  <c r="I2625" i="14"/>
  <c r="G2622" i="7" s="1"/>
  <c r="N2622" i="7" s="1"/>
  <c r="I2629" i="14"/>
  <c r="G2626" i="7" s="1"/>
  <c r="N2626" i="7" s="1"/>
  <c r="I2633" i="14"/>
  <c r="G2630" i="7" s="1"/>
  <c r="N2630" i="7" s="1"/>
  <c r="I2637" i="14"/>
  <c r="G2634" i="7" s="1"/>
  <c r="N2634" i="7" s="1"/>
  <c r="I2641" i="14"/>
  <c r="G2638" i="7" s="1"/>
  <c r="N2638" i="7" s="1"/>
  <c r="I2645" i="14"/>
  <c r="G2642" i="7" s="1"/>
  <c r="N2642" i="7" s="1"/>
  <c r="I2649" i="14"/>
  <c r="G2646" i="7" s="1"/>
  <c r="N2646" i="7" s="1"/>
  <c r="I2653" i="14"/>
  <c r="G2650" i="7" s="1"/>
  <c r="N2650" i="7" s="1"/>
  <c r="I2657" i="14"/>
  <c r="G2654" i="7" s="1"/>
  <c r="N2654" i="7" s="1"/>
  <c r="I2661" i="14"/>
  <c r="G2658" i="7" s="1"/>
  <c r="N2658" i="7" s="1"/>
  <c r="I2665" i="14"/>
  <c r="G2662" i="7" s="1"/>
  <c r="N2662" i="7" s="1"/>
  <c r="I2669" i="14"/>
  <c r="G2666" i="7" s="1"/>
  <c r="N2666" i="7" s="1"/>
  <c r="I2673" i="14"/>
  <c r="G2670" i="7" s="1"/>
  <c r="N2670" i="7" s="1"/>
  <c r="I2677" i="14"/>
  <c r="G2674" i="7" s="1"/>
  <c r="N2674" i="7" s="1"/>
  <c r="I2681" i="14"/>
  <c r="G2678" i="7" s="1"/>
  <c r="N2678" i="7" s="1"/>
  <c r="I2685" i="14"/>
  <c r="G2682" i="7" s="1"/>
  <c r="N2682" i="7" s="1"/>
  <c r="I2689" i="14"/>
  <c r="G2686" i="7" s="1"/>
  <c r="N2686" i="7" s="1"/>
  <c r="I2693" i="14"/>
  <c r="G2690" i="7" s="1"/>
  <c r="N2690" i="7" s="1"/>
  <c r="I2697" i="14"/>
  <c r="G2694" i="7" s="1"/>
  <c r="N2694" i="7" s="1"/>
  <c r="I2701" i="14"/>
  <c r="G2698" i="7" s="1"/>
  <c r="N2698" i="7" s="1"/>
  <c r="I2705" i="14"/>
  <c r="G2702" i="7" s="1"/>
  <c r="N2702" i="7" s="1"/>
  <c r="I2709" i="14"/>
  <c r="G2706" i="7" s="1"/>
  <c r="N2706" i="7" s="1"/>
  <c r="I2713" i="14"/>
  <c r="G2710" i="7" s="1"/>
  <c r="N2710" i="7" s="1"/>
  <c r="I2717" i="14"/>
  <c r="G2714" i="7" s="1"/>
  <c r="N2714" i="7" s="1"/>
  <c r="I2721" i="14"/>
  <c r="G2718" i="7" s="1"/>
  <c r="N2718" i="7" s="1"/>
  <c r="I2725" i="14"/>
  <c r="G2722" i="7" s="1"/>
  <c r="N2722" i="7" s="1"/>
  <c r="I2729" i="14"/>
  <c r="G2726" i="7" s="1"/>
  <c r="N2726" i="7" s="1"/>
  <c r="I2733" i="14"/>
  <c r="G2730" i="7" s="1"/>
  <c r="N2730" i="7" s="1"/>
  <c r="I2737" i="14"/>
  <c r="G2734" i="7" s="1"/>
  <c r="N2734" i="7" s="1"/>
  <c r="I2741" i="14"/>
  <c r="G2738" i="7" s="1"/>
  <c r="N2738" i="7" s="1"/>
  <c r="I2745" i="14"/>
  <c r="G2742" i="7" s="1"/>
  <c r="N2742" i="7" s="1"/>
  <c r="I2749" i="14"/>
  <c r="G2746" i="7" s="1"/>
  <c r="N2746" i="7" s="1"/>
  <c r="I2753" i="14"/>
  <c r="G2750" i="7" s="1"/>
  <c r="N2750" i="7" s="1"/>
  <c r="I2757" i="14"/>
  <c r="G2754" i="7" s="1"/>
  <c r="N2754" i="7" s="1"/>
  <c r="I2761" i="14"/>
  <c r="G2758" i="7" s="1"/>
  <c r="N2758" i="7" s="1"/>
  <c r="I2765" i="14"/>
  <c r="G2762" i="7" s="1"/>
  <c r="N2762" i="7" s="1"/>
  <c r="I2769" i="14"/>
  <c r="G2766" i="7" s="1"/>
  <c r="N2766" i="7" s="1"/>
  <c r="I2773" i="14"/>
  <c r="G2770" i="7" s="1"/>
  <c r="N2770" i="7" s="1"/>
  <c r="I2777" i="14"/>
  <c r="G2774" i="7" s="1"/>
  <c r="N2774" i="7" s="1"/>
  <c r="I2781" i="14"/>
  <c r="G2778" i="7" s="1"/>
  <c r="N2778" i="7" s="1"/>
  <c r="I2785" i="14"/>
  <c r="G2782" i="7" s="1"/>
  <c r="N2782" i="7" s="1"/>
  <c r="I2789" i="14"/>
  <c r="G2786" i="7" s="1"/>
  <c r="N2786" i="7" s="1"/>
  <c r="I2793" i="14"/>
  <c r="G2790" i="7" s="1"/>
  <c r="N2790" i="7" s="1"/>
  <c r="I2797" i="14"/>
  <c r="G2794" i="7" s="1"/>
  <c r="N2794" i="7" s="1"/>
  <c r="I2801" i="14"/>
  <c r="G2798" i="7" s="1"/>
  <c r="N2798" i="7" s="1"/>
  <c r="I2805" i="14"/>
  <c r="G2802" i="7" s="1"/>
  <c r="N2802" i="7" s="1"/>
  <c r="I2809" i="14"/>
  <c r="G2806" i="7" s="1"/>
  <c r="N2806" i="7" s="1"/>
  <c r="I2813" i="14"/>
  <c r="G2810" i="7" s="1"/>
  <c r="N2810" i="7" s="1"/>
  <c r="I2817" i="14"/>
  <c r="G2814" i="7" s="1"/>
  <c r="N2814" i="7" s="1"/>
  <c r="I2821" i="14"/>
  <c r="G2818" i="7" s="1"/>
  <c r="N2818" i="7" s="1"/>
  <c r="I2825" i="14"/>
  <c r="G2822" i="7" s="1"/>
  <c r="N2822" i="7" s="1"/>
  <c r="I2829" i="14"/>
  <c r="G2826" i="7" s="1"/>
  <c r="N2826" i="7" s="1"/>
  <c r="I2833" i="14"/>
  <c r="G2830" i="7" s="1"/>
  <c r="N2830" i="7" s="1"/>
  <c r="I2837" i="14"/>
  <c r="G2834" i="7" s="1"/>
  <c r="N2834" i="7" s="1"/>
  <c r="I2841" i="14"/>
  <c r="G2838" i="7" s="1"/>
  <c r="N2838" i="7" s="1"/>
  <c r="I2845" i="14"/>
  <c r="G2842" i="7" s="1"/>
  <c r="N2842" i="7" s="1"/>
  <c r="I2849" i="14"/>
  <c r="G2846" i="7" s="1"/>
  <c r="N2846" i="7" s="1"/>
  <c r="I2853" i="14"/>
  <c r="G2850" i="7" s="1"/>
  <c r="N2850" i="7" s="1"/>
  <c r="I2857" i="14"/>
  <c r="G2854" i="7" s="1"/>
  <c r="N2854" i="7" s="1"/>
  <c r="I2861" i="14"/>
  <c r="G2858" i="7" s="1"/>
  <c r="N2858" i="7" s="1"/>
  <c r="I2865" i="14"/>
  <c r="G2862" i="7" s="1"/>
  <c r="N2862" i="7" s="1"/>
  <c r="I2869" i="14"/>
  <c r="G2866" i="7" s="1"/>
  <c r="N2866" i="7" s="1"/>
  <c r="I2873" i="14"/>
  <c r="G2870" i="7" s="1"/>
  <c r="N2870" i="7" s="1"/>
  <c r="I2877" i="14"/>
  <c r="G2874" i="7" s="1"/>
  <c r="N2874" i="7" s="1"/>
  <c r="I2881" i="14"/>
  <c r="G2878" i="7" s="1"/>
  <c r="N2878" i="7" s="1"/>
  <c r="I2885" i="14"/>
  <c r="G2882" i="7" s="1"/>
  <c r="N2882" i="7" s="1"/>
  <c r="I2889" i="14"/>
  <c r="G2886" i="7" s="1"/>
  <c r="N2886" i="7" s="1"/>
  <c r="I2893" i="14"/>
  <c r="G2890" i="7" s="1"/>
  <c r="N2890" i="7" s="1"/>
  <c r="I2897" i="14"/>
  <c r="G2894" i="7" s="1"/>
  <c r="N2894" i="7" s="1"/>
  <c r="I2901" i="14"/>
  <c r="G2898" i="7" s="1"/>
  <c r="N2898" i="7" s="1"/>
  <c r="I2905" i="14"/>
  <c r="G2902" i="7" s="1"/>
  <c r="N2902" i="7" s="1"/>
  <c r="I2909" i="14"/>
  <c r="G2906" i="7" s="1"/>
  <c r="N2906" i="7" s="1"/>
  <c r="I2913" i="14"/>
  <c r="G2910" i="7" s="1"/>
  <c r="N2910" i="7" s="1"/>
  <c r="I2917" i="14"/>
  <c r="G2914" i="7" s="1"/>
  <c r="N2914" i="7" s="1"/>
  <c r="I2921" i="14"/>
  <c r="G2918" i="7" s="1"/>
  <c r="N2918" i="7" s="1"/>
  <c r="I2925" i="14"/>
  <c r="G2922" i="7" s="1"/>
  <c r="N2922" i="7" s="1"/>
  <c r="I2929" i="14"/>
  <c r="G2926" i="7" s="1"/>
  <c r="N2926" i="7" s="1"/>
  <c r="I2933" i="14"/>
  <c r="G2930" i="7" s="1"/>
  <c r="N2930" i="7" s="1"/>
  <c r="I2937" i="14"/>
  <c r="G2934" i="7" s="1"/>
  <c r="N2934" i="7" s="1"/>
  <c r="I2941" i="14"/>
  <c r="G2938" i="7" s="1"/>
  <c r="N2938" i="7" s="1"/>
  <c r="I2945" i="14"/>
  <c r="G2942" i="7" s="1"/>
  <c r="N2942" i="7" s="1"/>
  <c r="I2949" i="14"/>
  <c r="G2946" i="7" s="1"/>
  <c r="N2946" i="7" s="1"/>
  <c r="I2953" i="14"/>
  <c r="G2950" i="7" s="1"/>
  <c r="N2950" i="7" s="1"/>
  <c r="I2957" i="14"/>
  <c r="G2954" i="7" s="1"/>
  <c r="N2954" i="7" s="1"/>
  <c r="I2961" i="14"/>
  <c r="G2958" i="7" s="1"/>
  <c r="N2958" i="7" s="1"/>
  <c r="I2965" i="14"/>
  <c r="G2962" i="7" s="1"/>
  <c r="N2962" i="7" s="1"/>
  <c r="I2969" i="14"/>
  <c r="G2966" i="7" s="1"/>
  <c r="N2966" i="7" s="1"/>
  <c r="I2973" i="14"/>
  <c r="G2970" i="7" s="1"/>
  <c r="N2970" i="7" s="1"/>
  <c r="I2977" i="14"/>
  <c r="G2974" i="7" s="1"/>
  <c r="N2974" i="7" s="1"/>
  <c r="I2981" i="14"/>
  <c r="G2978" i="7" s="1"/>
  <c r="N2978" i="7" s="1"/>
  <c r="I2985" i="14"/>
  <c r="G2982" i="7" s="1"/>
  <c r="N2982" i="7" s="1"/>
  <c r="I2989" i="14"/>
  <c r="G2986" i="7" s="1"/>
  <c r="N2986" i="7" s="1"/>
  <c r="I2993" i="14"/>
  <c r="G2990" i="7" s="1"/>
  <c r="N2990" i="7" s="1"/>
  <c r="I2997" i="14"/>
  <c r="G2994" i="7" s="1"/>
  <c r="N2994" i="7" s="1"/>
  <c r="I3001" i="14"/>
  <c r="G2998" i="7" s="1"/>
  <c r="N2998" i="7" s="1"/>
  <c r="I3005" i="14"/>
  <c r="G3002" i="7" s="1"/>
  <c r="N3002" i="7" s="1"/>
  <c r="I3009" i="14"/>
  <c r="G3006" i="7" s="1"/>
  <c r="N3006" i="7" s="1"/>
  <c r="I3013" i="14"/>
  <c r="G3010" i="7" s="1"/>
  <c r="N3010" i="7" s="1"/>
  <c r="I3017" i="14"/>
  <c r="G3014" i="7" s="1"/>
  <c r="N3014" i="7" s="1"/>
  <c r="I3021" i="14"/>
  <c r="G3018" i="7" s="1"/>
  <c r="N3018" i="7" s="1"/>
  <c r="I3025" i="14"/>
  <c r="G3022" i="7" s="1"/>
  <c r="N3022" i="7" s="1"/>
  <c r="I3029" i="14"/>
  <c r="G3026" i="7" s="1"/>
  <c r="N3026" i="7" s="1"/>
  <c r="I3033" i="14"/>
  <c r="G3030" i="7" s="1"/>
  <c r="N3030" i="7" s="1"/>
  <c r="I3037" i="14"/>
  <c r="G3034" i="7" s="1"/>
  <c r="N3034" i="7" s="1"/>
  <c r="I3041" i="14"/>
  <c r="G3038" i="7" s="1"/>
  <c r="N3038" i="7" s="1"/>
  <c r="I3045" i="14"/>
  <c r="G3042" i="7" s="1"/>
  <c r="N3042" i="7" s="1"/>
  <c r="I3049" i="14"/>
  <c r="G3046" i="7" s="1"/>
  <c r="N3046" i="7" s="1"/>
  <c r="I23" i="14"/>
  <c r="G20" i="7" s="1"/>
  <c r="N20" i="7" s="1"/>
  <c r="I151" i="14"/>
  <c r="G148" i="7" s="1"/>
  <c r="N148" i="7" s="1"/>
  <c r="I279" i="14"/>
  <c r="G276" i="7" s="1"/>
  <c r="N276" i="7" s="1"/>
  <c r="I377" i="14"/>
  <c r="G374" i="7" s="1"/>
  <c r="N374" i="7" s="1"/>
  <c r="I441" i="14"/>
  <c r="G438" i="7" s="1"/>
  <c r="N438" i="7" s="1"/>
  <c r="I505" i="14"/>
  <c r="G502" i="7" s="1"/>
  <c r="N502" i="7" s="1"/>
  <c r="I569" i="14"/>
  <c r="G566" i="7" s="1"/>
  <c r="N566" i="7" s="1"/>
  <c r="I633" i="14"/>
  <c r="G630" i="7" s="1"/>
  <c r="N630" i="7" s="1"/>
  <c r="I697" i="14"/>
  <c r="G694" i="7" s="1"/>
  <c r="N694" i="7" s="1"/>
  <c r="I761" i="14"/>
  <c r="G758" i="7" s="1"/>
  <c r="N758" i="7" s="1"/>
  <c r="I825" i="14"/>
  <c r="G822" i="7" s="1"/>
  <c r="N822" i="7" s="1"/>
  <c r="I873" i="14"/>
  <c r="G870" i="7" s="1"/>
  <c r="N870" i="7" s="1"/>
  <c r="I905" i="14"/>
  <c r="G902" i="7" s="1"/>
  <c r="N902" i="7" s="1"/>
  <c r="I937" i="14"/>
  <c r="G934" i="7" s="1"/>
  <c r="N934" i="7" s="1"/>
  <c r="I969" i="14"/>
  <c r="G966" i="7" s="1"/>
  <c r="N966" i="7" s="1"/>
  <c r="I1001" i="14"/>
  <c r="G998" i="7" s="1"/>
  <c r="N998" i="7" s="1"/>
  <c r="I1033" i="14"/>
  <c r="G1030" i="7" s="1"/>
  <c r="N1030" i="7" s="1"/>
  <c r="I1065" i="14"/>
  <c r="G1062" i="7" s="1"/>
  <c r="N1062" i="7" s="1"/>
  <c r="I1097" i="14"/>
  <c r="G1094" i="7" s="1"/>
  <c r="N1094" i="7" s="1"/>
  <c r="I1129" i="14"/>
  <c r="G1126" i="7" s="1"/>
  <c r="N1126" i="7" s="1"/>
  <c r="I1160" i="14"/>
  <c r="G1157" i="7" s="1"/>
  <c r="N1157" i="7" s="1"/>
  <c r="I1181" i="14"/>
  <c r="G1178" i="7" s="1"/>
  <c r="N1178" i="7" s="1"/>
  <c r="I1200" i="14"/>
  <c r="G1197" i="7" s="1"/>
  <c r="N1197" i="7" s="1"/>
  <c r="I1216" i="14"/>
  <c r="G1213" i="7" s="1"/>
  <c r="N1213" i="7" s="1"/>
  <c r="I1232" i="14"/>
  <c r="G1229" i="7" s="1"/>
  <c r="N1229" i="7" s="1"/>
  <c r="I1248" i="14"/>
  <c r="G1245" i="7" s="1"/>
  <c r="N1245" i="7" s="1"/>
  <c r="I1264" i="14"/>
  <c r="G1261" i="7" s="1"/>
  <c r="N1261" i="7" s="1"/>
  <c r="I1280" i="14"/>
  <c r="G1277" i="7" s="1"/>
  <c r="N1277" i="7" s="1"/>
  <c r="I1296" i="14"/>
  <c r="G1293" i="7" s="1"/>
  <c r="N1293" i="7" s="1"/>
  <c r="I1312" i="14"/>
  <c r="G1309" i="7" s="1"/>
  <c r="N1309" i="7" s="1"/>
  <c r="I1328" i="14"/>
  <c r="G1325" i="7" s="1"/>
  <c r="N1325" i="7" s="1"/>
  <c r="I1344" i="14"/>
  <c r="G1341" i="7" s="1"/>
  <c r="N1341" i="7" s="1"/>
  <c r="I1360" i="14"/>
  <c r="G1357" i="7" s="1"/>
  <c r="N1357" i="7" s="1"/>
  <c r="I1376" i="14"/>
  <c r="G1373" i="7" s="1"/>
  <c r="N1373" i="7" s="1"/>
  <c r="I1392" i="14"/>
  <c r="G1389" i="7" s="1"/>
  <c r="N1389" i="7" s="1"/>
  <c r="I1408" i="14"/>
  <c r="G1405" i="7" s="1"/>
  <c r="N1405" i="7" s="1"/>
  <c r="I1424" i="14"/>
  <c r="G1421" i="7" s="1"/>
  <c r="N1421" i="7" s="1"/>
  <c r="I1440" i="14"/>
  <c r="G1437" i="7" s="1"/>
  <c r="N1437" i="7" s="1"/>
  <c r="I1456" i="14"/>
  <c r="G1453" i="7" s="1"/>
  <c r="N1453" i="7" s="1"/>
  <c r="I1472" i="14"/>
  <c r="G1469" i="7" s="1"/>
  <c r="N1469" i="7" s="1"/>
  <c r="I1488" i="14"/>
  <c r="G1485" i="7" s="1"/>
  <c r="N1485" i="7" s="1"/>
  <c r="I1504" i="14"/>
  <c r="G1501" i="7" s="1"/>
  <c r="N1501" i="7" s="1"/>
  <c r="I1520" i="14"/>
  <c r="G1517" i="7" s="1"/>
  <c r="N1517" i="7" s="1"/>
  <c r="I1536" i="14"/>
  <c r="G1533" i="7" s="1"/>
  <c r="N1533" i="7" s="1"/>
  <c r="I1552" i="14"/>
  <c r="G1549" i="7" s="1"/>
  <c r="N1549" i="7" s="1"/>
  <c r="I1568" i="14"/>
  <c r="G1565" i="7" s="1"/>
  <c r="N1565" i="7" s="1"/>
  <c r="I1584" i="14"/>
  <c r="G1581" i="7" s="1"/>
  <c r="N1581" i="7" s="1"/>
  <c r="I1600" i="14"/>
  <c r="G1597" i="7" s="1"/>
  <c r="N1597" i="7" s="1"/>
  <c r="I1616" i="14"/>
  <c r="G1613" i="7" s="1"/>
  <c r="N1613" i="7" s="1"/>
  <c r="I1632" i="14"/>
  <c r="G1629" i="7" s="1"/>
  <c r="N1629" i="7" s="1"/>
  <c r="I1648" i="14"/>
  <c r="G1645" i="7" s="1"/>
  <c r="N1645" i="7" s="1"/>
  <c r="I1664" i="14"/>
  <c r="G1661" i="7" s="1"/>
  <c r="N1661" i="7" s="1"/>
  <c r="I1680" i="14"/>
  <c r="G1677" i="7" s="1"/>
  <c r="N1677" i="7" s="1"/>
  <c r="I1696" i="14"/>
  <c r="G1693" i="7" s="1"/>
  <c r="N1693" i="7" s="1"/>
  <c r="I1712" i="14"/>
  <c r="G1709" i="7" s="1"/>
  <c r="N1709" i="7" s="1"/>
  <c r="I1728" i="14"/>
  <c r="G1725" i="7" s="1"/>
  <c r="N1725" i="7" s="1"/>
  <c r="I1744" i="14"/>
  <c r="G1741" i="7" s="1"/>
  <c r="N1741" i="7" s="1"/>
  <c r="I1760" i="14"/>
  <c r="G1757" i="7" s="1"/>
  <c r="N1757" i="7" s="1"/>
  <c r="I1776" i="14"/>
  <c r="G1773" i="7" s="1"/>
  <c r="N1773" i="7" s="1"/>
  <c r="I1792" i="14"/>
  <c r="G1789" i="7" s="1"/>
  <c r="N1789" i="7" s="1"/>
  <c r="I1808" i="14"/>
  <c r="G1805" i="7" s="1"/>
  <c r="N1805" i="7" s="1"/>
  <c r="I1824" i="14"/>
  <c r="G1821" i="7" s="1"/>
  <c r="N1821" i="7" s="1"/>
  <c r="I1840" i="14"/>
  <c r="G1837" i="7" s="1"/>
  <c r="N1837" i="7" s="1"/>
  <c r="I1856" i="14"/>
  <c r="G1853" i="7" s="1"/>
  <c r="N1853" i="7" s="1"/>
  <c r="I1872" i="14"/>
  <c r="G1869" i="7" s="1"/>
  <c r="N1869" i="7" s="1"/>
  <c r="I1884" i="14"/>
  <c r="G1881" i="7" s="1"/>
  <c r="N1881" i="7" s="1"/>
  <c r="I1892" i="14"/>
  <c r="G1889" i="7" s="1"/>
  <c r="N1889" i="7" s="1"/>
  <c r="I1900" i="14"/>
  <c r="G1897" i="7" s="1"/>
  <c r="N1897" i="7" s="1"/>
  <c r="I1908" i="14"/>
  <c r="G1905" i="7" s="1"/>
  <c r="N1905" i="7" s="1"/>
  <c r="I1916" i="14"/>
  <c r="G1913" i="7" s="1"/>
  <c r="N1913" i="7" s="1"/>
  <c r="I1924" i="14"/>
  <c r="G1921" i="7" s="1"/>
  <c r="N1921" i="7" s="1"/>
  <c r="I1932" i="14"/>
  <c r="G1929" i="7" s="1"/>
  <c r="N1929" i="7" s="1"/>
  <c r="I1940" i="14"/>
  <c r="G1937" i="7" s="1"/>
  <c r="N1937" i="7" s="1"/>
  <c r="I1948" i="14"/>
  <c r="G1945" i="7" s="1"/>
  <c r="N1945" i="7" s="1"/>
  <c r="I1956" i="14"/>
  <c r="G1953" i="7" s="1"/>
  <c r="N1953" i="7" s="1"/>
  <c r="I1964" i="14"/>
  <c r="G1961" i="7" s="1"/>
  <c r="N1961" i="7" s="1"/>
  <c r="I1972" i="14"/>
  <c r="G1969" i="7" s="1"/>
  <c r="N1969" i="7" s="1"/>
  <c r="I1980" i="14"/>
  <c r="G1977" i="7" s="1"/>
  <c r="N1977" i="7" s="1"/>
  <c r="I1988" i="14"/>
  <c r="G1985" i="7" s="1"/>
  <c r="N1985" i="7" s="1"/>
  <c r="I1996" i="14"/>
  <c r="G1993" i="7" s="1"/>
  <c r="N1993" i="7" s="1"/>
  <c r="I2001" i="14"/>
  <c r="G1998" i="7" s="1"/>
  <c r="N1998" i="7" s="1"/>
  <c r="I2006" i="14"/>
  <c r="G2003" i="7" s="1"/>
  <c r="N2003" i="7" s="1"/>
  <c r="I2012" i="14"/>
  <c r="G2009" i="7" s="1"/>
  <c r="N2009" i="7" s="1"/>
  <c r="I2017" i="14"/>
  <c r="G2014" i="7" s="1"/>
  <c r="N2014" i="7" s="1"/>
  <c r="I2022" i="14"/>
  <c r="G2019" i="7" s="1"/>
  <c r="N2019" i="7" s="1"/>
  <c r="I2028" i="14"/>
  <c r="G2025" i="7" s="1"/>
  <c r="N2025" i="7" s="1"/>
  <c r="I2033" i="14"/>
  <c r="G2030" i="7" s="1"/>
  <c r="N2030" i="7" s="1"/>
  <c r="I2038" i="14"/>
  <c r="G2035" i="7" s="1"/>
  <c r="N2035" i="7" s="1"/>
  <c r="I2043" i="14"/>
  <c r="G2040" i="7" s="1"/>
  <c r="N2040" i="7" s="1"/>
  <c r="I2047" i="14"/>
  <c r="G2044" i="7" s="1"/>
  <c r="N2044" i="7" s="1"/>
  <c r="I2051" i="14"/>
  <c r="G2048" i="7" s="1"/>
  <c r="N2048" i="7" s="1"/>
  <c r="I2055" i="14"/>
  <c r="G2052" i="7" s="1"/>
  <c r="N2052" i="7" s="1"/>
  <c r="I2059" i="14"/>
  <c r="G2056" i="7" s="1"/>
  <c r="N2056" i="7" s="1"/>
  <c r="I2063" i="14"/>
  <c r="G2060" i="7" s="1"/>
  <c r="N2060" i="7" s="1"/>
  <c r="I2067" i="14"/>
  <c r="G2064" i="7" s="1"/>
  <c r="N2064" i="7" s="1"/>
  <c r="I2071" i="14"/>
  <c r="G2068" i="7" s="1"/>
  <c r="N2068" i="7" s="1"/>
  <c r="I2075" i="14"/>
  <c r="G2072" i="7" s="1"/>
  <c r="N2072" i="7" s="1"/>
  <c r="I2079" i="14"/>
  <c r="G2076" i="7" s="1"/>
  <c r="N2076" i="7" s="1"/>
  <c r="I2083" i="14"/>
  <c r="G2080" i="7" s="1"/>
  <c r="N2080" i="7" s="1"/>
  <c r="I2087" i="14"/>
  <c r="G2084" i="7" s="1"/>
  <c r="N2084" i="7" s="1"/>
  <c r="I2091" i="14"/>
  <c r="G2088" i="7" s="1"/>
  <c r="N2088" i="7" s="1"/>
  <c r="I2095" i="14"/>
  <c r="G2092" i="7" s="1"/>
  <c r="N2092" i="7" s="1"/>
  <c r="I2099" i="14"/>
  <c r="G2096" i="7" s="1"/>
  <c r="N2096" i="7" s="1"/>
  <c r="I2103" i="14"/>
  <c r="G2100" i="7" s="1"/>
  <c r="N2100" i="7" s="1"/>
  <c r="I2107" i="14"/>
  <c r="G2104" i="7" s="1"/>
  <c r="N2104" i="7" s="1"/>
  <c r="I2111" i="14"/>
  <c r="G2108" i="7" s="1"/>
  <c r="N2108" i="7" s="1"/>
  <c r="I2115" i="14"/>
  <c r="G2112" i="7" s="1"/>
  <c r="N2112" i="7" s="1"/>
  <c r="I2119" i="14"/>
  <c r="G2116" i="7" s="1"/>
  <c r="N2116" i="7" s="1"/>
  <c r="I2123" i="14"/>
  <c r="G2120" i="7" s="1"/>
  <c r="N2120" i="7" s="1"/>
  <c r="I2127" i="14"/>
  <c r="G2124" i="7" s="1"/>
  <c r="N2124" i="7" s="1"/>
  <c r="I2131" i="14"/>
  <c r="G2128" i="7" s="1"/>
  <c r="N2128" i="7" s="1"/>
  <c r="I2135" i="14"/>
  <c r="G2132" i="7" s="1"/>
  <c r="N2132" i="7" s="1"/>
  <c r="I2139" i="14"/>
  <c r="G2136" i="7" s="1"/>
  <c r="N2136" i="7" s="1"/>
  <c r="I2143" i="14"/>
  <c r="G2140" i="7" s="1"/>
  <c r="N2140" i="7" s="1"/>
  <c r="I2147" i="14"/>
  <c r="G2144" i="7" s="1"/>
  <c r="N2144" i="7" s="1"/>
  <c r="I2151" i="14"/>
  <c r="G2148" i="7" s="1"/>
  <c r="N2148" i="7" s="1"/>
  <c r="I2155" i="14"/>
  <c r="G2152" i="7" s="1"/>
  <c r="N2152" i="7" s="1"/>
  <c r="I2159" i="14"/>
  <c r="G2156" i="7" s="1"/>
  <c r="N2156" i="7" s="1"/>
  <c r="I2163" i="14"/>
  <c r="G2160" i="7" s="1"/>
  <c r="N2160" i="7" s="1"/>
  <c r="I2167" i="14"/>
  <c r="G2164" i="7" s="1"/>
  <c r="N2164" i="7" s="1"/>
  <c r="I2171" i="14"/>
  <c r="G2168" i="7" s="1"/>
  <c r="N2168" i="7" s="1"/>
  <c r="I2175" i="14"/>
  <c r="G2172" i="7" s="1"/>
  <c r="N2172" i="7" s="1"/>
  <c r="I2179" i="14"/>
  <c r="G2176" i="7" s="1"/>
  <c r="N2176" i="7" s="1"/>
  <c r="I2183" i="14"/>
  <c r="G2180" i="7" s="1"/>
  <c r="N2180" i="7" s="1"/>
  <c r="I2187" i="14"/>
  <c r="G2184" i="7" s="1"/>
  <c r="N2184" i="7" s="1"/>
  <c r="I2191" i="14"/>
  <c r="G2188" i="7" s="1"/>
  <c r="N2188" i="7" s="1"/>
  <c r="I2195" i="14"/>
  <c r="G2192" i="7" s="1"/>
  <c r="N2192" i="7" s="1"/>
  <c r="I2199" i="14"/>
  <c r="G2196" i="7" s="1"/>
  <c r="N2196" i="7" s="1"/>
  <c r="I2203" i="14"/>
  <c r="G2200" i="7" s="1"/>
  <c r="N2200" i="7" s="1"/>
  <c r="I2207" i="14"/>
  <c r="G2204" i="7" s="1"/>
  <c r="N2204" i="7" s="1"/>
  <c r="I2211" i="14"/>
  <c r="G2208" i="7" s="1"/>
  <c r="N2208" i="7" s="1"/>
  <c r="I2215" i="14"/>
  <c r="G2212" i="7" s="1"/>
  <c r="N2212" i="7" s="1"/>
  <c r="I2219" i="14"/>
  <c r="G2216" i="7" s="1"/>
  <c r="N2216" i="7" s="1"/>
  <c r="I2223" i="14"/>
  <c r="G2220" i="7" s="1"/>
  <c r="N2220" i="7" s="1"/>
  <c r="I2227" i="14"/>
  <c r="G2224" i="7" s="1"/>
  <c r="N2224" i="7" s="1"/>
  <c r="I2231" i="14"/>
  <c r="G2228" i="7" s="1"/>
  <c r="N2228" i="7" s="1"/>
  <c r="I2235" i="14"/>
  <c r="G2232" i="7" s="1"/>
  <c r="N2232" i="7" s="1"/>
  <c r="I2239" i="14"/>
  <c r="G2236" i="7" s="1"/>
  <c r="N2236" i="7" s="1"/>
  <c r="I2243" i="14"/>
  <c r="G2240" i="7" s="1"/>
  <c r="N2240" i="7" s="1"/>
  <c r="I2247" i="14"/>
  <c r="G2244" i="7" s="1"/>
  <c r="N2244" i="7" s="1"/>
  <c r="I2251" i="14"/>
  <c r="G2248" i="7" s="1"/>
  <c r="N2248" i="7" s="1"/>
  <c r="I2255" i="14"/>
  <c r="G2252" i="7" s="1"/>
  <c r="N2252" i="7" s="1"/>
  <c r="I2259" i="14"/>
  <c r="G2256" i="7" s="1"/>
  <c r="N2256" i="7" s="1"/>
  <c r="I2263" i="14"/>
  <c r="G2260" i="7" s="1"/>
  <c r="N2260" i="7" s="1"/>
  <c r="I2267" i="14"/>
  <c r="G2264" i="7" s="1"/>
  <c r="N2264" i="7" s="1"/>
  <c r="I2271" i="14"/>
  <c r="G2268" i="7" s="1"/>
  <c r="N2268" i="7" s="1"/>
  <c r="I2275" i="14"/>
  <c r="G2272" i="7" s="1"/>
  <c r="N2272" i="7" s="1"/>
  <c r="I2279" i="14"/>
  <c r="G2276" i="7" s="1"/>
  <c r="N2276" i="7" s="1"/>
  <c r="I2283" i="14"/>
  <c r="G2280" i="7" s="1"/>
  <c r="N2280" i="7" s="1"/>
  <c r="I2287" i="14"/>
  <c r="G2284" i="7" s="1"/>
  <c r="N2284" i="7" s="1"/>
  <c r="I2291" i="14"/>
  <c r="G2288" i="7" s="1"/>
  <c r="N2288" i="7" s="1"/>
  <c r="I2295" i="14"/>
  <c r="G2292" i="7" s="1"/>
  <c r="N2292" i="7" s="1"/>
  <c r="I2299" i="14"/>
  <c r="G2296" i="7" s="1"/>
  <c r="N2296" i="7" s="1"/>
  <c r="I2303" i="14"/>
  <c r="G2300" i="7" s="1"/>
  <c r="N2300" i="7" s="1"/>
  <c r="I2307" i="14"/>
  <c r="G2304" i="7" s="1"/>
  <c r="N2304" i="7" s="1"/>
  <c r="I2311" i="14"/>
  <c r="G2308" i="7" s="1"/>
  <c r="N2308" i="7" s="1"/>
  <c r="I2315" i="14"/>
  <c r="G2312" i="7" s="1"/>
  <c r="N2312" i="7" s="1"/>
  <c r="I2319" i="14"/>
  <c r="G2316" i="7" s="1"/>
  <c r="N2316" i="7" s="1"/>
  <c r="I2323" i="14"/>
  <c r="G2320" i="7" s="1"/>
  <c r="N2320" i="7" s="1"/>
  <c r="I2327" i="14"/>
  <c r="G2324" i="7" s="1"/>
  <c r="N2324" i="7" s="1"/>
  <c r="I2331" i="14"/>
  <c r="G2328" i="7" s="1"/>
  <c r="N2328" i="7" s="1"/>
  <c r="I2335" i="14"/>
  <c r="G2332" i="7" s="1"/>
  <c r="N2332" i="7" s="1"/>
  <c r="I2339" i="14"/>
  <c r="G2336" i="7" s="1"/>
  <c r="N2336" i="7" s="1"/>
  <c r="I2343" i="14"/>
  <c r="G2340" i="7" s="1"/>
  <c r="N2340" i="7" s="1"/>
  <c r="I2347" i="14"/>
  <c r="G2344" i="7" s="1"/>
  <c r="N2344" i="7" s="1"/>
  <c r="I2351" i="14"/>
  <c r="G2348" i="7" s="1"/>
  <c r="N2348" i="7" s="1"/>
  <c r="I2355" i="14"/>
  <c r="G2352" i="7" s="1"/>
  <c r="N2352" i="7" s="1"/>
  <c r="I2359" i="14"/>
  <c r="G2356" i="7" s="1"/>
  <c r="N2356" i="7" s="1"/>
  <c r="I2363" i="14"/>
  <c r="G2360" i="7" s="1"/>
  <c r="N2360" i="7" s="1"/>
  <c r="I2367" i="14"/>
  <c r="G2364" i="7" s="1"/>
  <c r="N2364" i="7" s="1"/>
  <c r="I2371" i="14"/>
  <c r="G2368" i="7" s="1"/>
  <c r="N2368" i="7" s="1"/>
  <c r="I2375" i="14"/>
  <c r="G2372" i="7" s="1"/>
  <c r="N2372" i="7" s="1"/>
  <c r="I2379" i="14"/>
  <c r="G2376" i="7" s="1"/>
  <c r="N2376" i="7" s="1"/>
  <c r="I2383" i="14"/>
  <c r="G2380" i="7" s="1"/>
  <c r="N2380" i="7" s="1"/>
  <c r="I2387" i="14"/>
  <c r="G2384" i="7" s="1"/>
  <c r="N2384" i="7" s="1"/>
  <c r="I2391" i="14"/>
  <c r="G2388" i="7" s="1"/>
  <c r="N2388" i="7" s="1"/>
  <c r="I2395" i="14"/>
  <c r="G2392" i="7" s="1"/>
  <c r="N2392" i="7" s="1"/>
  <c r="I2399" i="14"/>
  <c r="G2396" i="7" s="1"/>
  <c r="N2396" i="7" s="1"/>
  <c r="I2403" i="14"/>
  <c r="G2400" i="7" s="1"/>
  <c r="N2400" i="7" s="1"/>
  <c r="I2407" i="14"/>
  <c r="G2404" i="7" s="1"/>
  <c r="N2404" i="7" s="1"/>
  <c r="I2411" i="14"/>
  <c r="G2408" i="7" s="1"/>
  <c r="N2408" i="7" s="1"/>
  <c r="I2415" i="14"/>
  <c r="G2412" i="7" s="1"/>
  <c r="N2412" i="7" s="1"/>
  <c r="I2419" i="14"/>
  <c r="G2416" i="7" s="1"/>
  <c r="N2416" i="7" s="1"/>
  <c r="I2423" i="14"/>
  <c r="G2420" i="7" s="1"/>
  <c r="N2420" i="7" s="1"/>
  <c r="I2427" i="14"/>
  <c r="G2424" i="7" s="1"/>
  <c r="N2424" i="7" s="1"/>
  <c r="I2431" i="14"/>
  <c r="G2428" i="7" s="1"/>
  <c r="N2428" i="7" s="1"/>
  <c r="I2435" i="14"/>
  <c r="G2432" i="7" s="1"/>
  <c r="N2432" i="7" s="1"/>
  <c r="I2439" i="14"/>
  <c r="G2436" i="7" s="1"/>
  <c r="N2436" i="7" s="1"/>
  <c r="I2443" i="14"/>
  <c r="G2440" i="7" s="1"/>
  <c r="N2440" i="7" s="1"/>
  <c r="I2447" i="14"/>
  <c r="G2444" i="7" s="1"/>
  <c r="N2444" i="7" s="1"/>
  <c r="I2451" i="14"/>
  <c r="G2448" i="7" s="1"/>
  <c r="N2448" i="7" s="1"/>
  <c r="I2455" i="14"/>
  <c r="G2452" i="7" s="1"/>
  <c r="N2452" i="7" s="1"/>
  <c r="I2459" i="14"/>
  <c r="G2456" i="7" s="1"/>
  <c r="N2456" i="7" s="1"/>
  <c r="I2463" i="14"/>
  <c r="G2460" i="7" s="1"/>
  <c r="N2460" i="7" s="1"/>
  <c r="I2467" i="14"/>
  <c r="G2464" i="7" s="1"/>
  <c r="N2464" i="7" s="1"/>
  <c r="I2471" i="14"/>
  <c r="G2468" i="7" s="1"/>
  <c r="N2468" i="7" s="1"/>
  <c r="I2475" i="14"/>
  <c r="G2472" i="7" s="1"/>
  <c r="N2472" i="7" s="1"/>
  <c r="I2479" i="14"/>
  <c r="G2476" i="7" s="1"/>
  <c r="N2476" i="7" s="1"/>
  <c r="I2483" i="14"/>
  <c r="G2480" i="7" s="1"/>
  <c r="N2480" i="7" s="1"/>
  <c r="I2487" i="14"/>
  <c r="G2484" i="7" s="1"/>
  <c r="N2484" i="7" s="1"/>
  <c r="I2491" i="14"/>
  <c r="G2488" i="7" s="1"/>
  <c r="N2488" i="7" s="1"/>
  <c r="I2495" i="14"/>
  <c r="G2492" i="7" s="1"/>
  <c r="N2492" i="7" s="1"/>
  <c r="I2499" i="14"/>
  <c r="G2496" i="7" s="1"/>
  <c r="N2496" i="7" s="1"/>
  <c r="I2503" i="14"/>
  <c r="G2500" i="7" s="1"/>
  <c r="N2500" i="7" s="1"/>
  <c r="I2507" i="14"/>
  <c r="G2504" i="7" s="1"/>
  <c r="N2504" i="7" s="1"/>
  <c r="I2511" i="14"/>
  <c r="G2508" i="7" s="1"/>
  <c r="N2508" i="7" s="1"/>
  <c r="I2515" i="14"/>
  <c r="G2512" i="7" s="1"/>
  <c r="N2512" i="7" s="1"/>
  <c r="I2519" i="14"/>
  <c r="G2516" i="7" s="1"/>
  <c r="N2516" i="7" s="1"/>
  <c r="I2523" i="14"/>
  <c r="G2520" i="7" s="1"/>
  <c r="N2520" i="7" s="1"/>
  <c r="I2527" i="14"/>
  <c r="G2524" i="7" s="1"/>
  <c r="N2524" i="7" s="1"/>
  <c r="I2531" i="14"/>
  <c r="G2528" i="7" s="1"/>
  <c r="N2528" i="7" s="1"/>
  <c r="I2535" i="14"/>
  <c r="G2532" i="7" s="1"/>
  <c r="N2532" i="7" s="1"/>
  <c r="I2539" i="14"/>
  <c r="G2536" i="7" s="1"/>
  <c r="N2536" i="7" s="1"/>
  <c r="I2543" i="14"/>
  <c r="G2540" i="7" s="1"/>
  <c r="N2540" i="7" s="1"/>
  <c r="I2547" i="14"/>
  <c r="G2544" i="7" s="1"/>
  <c r="N2544" i="7" s="1"/>
  <c r="I2551" i="14"/>
  <c r="G2548" i="7" s="1"/>
  <c r="N2548" i="7" s="1"/>
  <c r="I2555" i="14"/>
  <c r="G2552" i="7" s="1"/>
  <c r="N2552" i="7" s="1"/>
  <c r="I2559" i="14"/>
  <c r="G2556" i="7" s="1"/>
  <c r="N2556" i="7" s="1"/>
  <c r="I2563" i="14"/>
  <c r="G2560" i="7" s="1"/>
  <c r="N2560" i="7" s="1"/>
  <c r="I2567" i="14"/>
  <c r="G2564" i="7" s="1"/>
  <c r="N2564" i="7" s="1"/>
  <c r="I2571" i="14"/>
  <c r="G2568" i="7" s="1"/>
  <c r="N2568" i="7" s="1"/>
  <c r="I2575" i="14"/>
  <c r="G2572" i="7" s="1"/>
  <c r="N2572" i="7" s="1"/>
  <c r="I2579" i="14"/>
  <c r="G2576" i="7" s="1"/>
  <c r="N2576" i="7" s="1"/>
  <c r="I2583" i="14"/>
  <c r="G2580" i="7" s="1"/>
  <c r="N2580" i="7" s="1"/>
  <c r="I2587" i="14"/>
  <c r="G2584" i="7" s="1"/>
  <c r="N2584" i="7" s="1"/>
  <c r="I2591" i="14"/>
  <c r="G2588" i="7" s="1"/>
  <c r="N2588" i="7" s="1"/>
  <c r="I2595" i="14"/>
  <c r="G2592" i="7" s="1"/>
  <c r="N2592" i="7" s="1"/>
  <c r="I2599" i="14"/>
  <c r="G2596" i="7" s="1"/>
  <c r="N2596" i="7" s="1"/>
  <c r="I2603" i="14"/>
  <c r="G2600" i="7" s="1"/>
  <c r="N2600" i="7" s="1"/>
  <c r="I2607" i="14"/>
  <c r="G2604" i="7" s="1"/>
  <c r="N2604" i="7" s="1"/>
  <c r="I2611" i="14"/>
  <c r="G2608" i="7" s="1"/>
  <c r="N2608" i="7" s="1"/>
  <c r="I2615" i="14"/>
  <c r="G2612" i="7" s="1"/>
  <c r="N2612" i="7" s="1"/>
  <c r="I2619" i="14"/>
  <c r="G2616" i="7" s="1"/>
  <c r="N2616" i="7" s="1"/>
  <c r="I2623" i="14"/>
  <c r="G2620" i="7" s="1"/>
  <c r="N2620" i="7" s="1"/>
  <c r="I2627" i="14"/>
  <c r="G2624" i="7" s="1"/>
  <c r="N2624" i="7" s="1"/>
  <c r="I2631" i="14"/>
  <c r="G2628" i="7" s="1"/>
  <c r="N2628" i="7" s="1"/>
  <c r="I2635" i="14"/>
  <c r="G2632" i="7" s="1"/>
  <c r="N2632" i="7" s="1"/>
  <c r="I2639" i="14"/>
  <c r="G2636" i="7" s="1"/>
  <c r="N2636" i="7" s="1"/>
  <c r="I2643" i="14"/>
  <c r="G2640" i="7" s="1"/>
  <c r="N2640" i="7" s="1"/>
  <c r="I2647" i="14"/>
  <c r="G2644" i="7" s="1"/>
  <c r="N2644" i="7" s="1"/>
  <c r="I2651" i="14"/>
  <c r="G2648" i="7" s="1"/>
  <c r="N2648" i="7" s="1"/>
  <c r="I2655" i="14"/>
  <c r="G2652" i="7" s="1"/>
  <c r="N2652" i="7" s="1"/>
  <c r="I2659" i="14"/>
  <c r="G2656" i="7" s="1"/>
  <c r="N2656" i="7" s="1"/>
  <c r="I2663" i="14"/>
  <c r="G2660" i="7" s="1"/>
  <c r="N2660" i="7" s="1"/>
  <c r="I2667" i="14"/>
  <c r="G2664" i="7" s="1"/>
  <c r="N2664" i="7" s="1"/>
  <c r="I2671" i="14"/>
  <c r="G2668" i="7" s="1"/>
  <c r="N2668" i="7" s="1"/>
  <c r="I2675" i="14"/>
  <c r="G2672" i="7" s="1"/>
  <c r="N2672" i="7" s="1"/>
  <c r="I2679" i="14"/>
  <c r="G2676" i="7" s="1"/>
  <c r="N2676" i="7" s="1"/>
  <c r="I2683" i="14"/>
  <c r="G2680" i="7" s="1"/>
  <c r="N2680" i="7" s="1"/>
  <c r="I2687" i="14"/>
  <c r="G2684" i="7" s="1"/>
  <c r="N2684" i="7" s="1"/>
  <c r="I2691" i="14"/>
  <c r="G2688" i="7" s="1"/>
  <c r="N2688" i="7" s="1"/>
  <c r="I2695" i="14"/>
  <c r="G2692" i="7" s="1"/>
  <c r="N2692" i="7" s="1"/>
  <c r="I2699" i="14"/>
  <c r="G2696" i="7" s="1"/>
  <c r="N2696" i="7" s="1"/>
  <c r="I2703" i="14"/>
  <c r="G2700" i="7" s="1"/>
  <c r="N2700" i="7" s="1"/>
  <c r="I2707" i="14"/>
  <c r="G2704" i="7" s="1"/>
  <c r="N2704" i="7" s="1"/>
  <c r="I2711" i="14"/>
  <c r="G2708" i="7" s="1"/>
  <c r="N2708" i="7" s="1"/>
  <c r="I2715" i="14"/>
  <c r="G2712" i="7" s="1"/>
  <c r="N2712" i="7" s="1"/>
  <c r="I2719" i="14"/>
  <c r="G2716" i="7" s="1"/>
  <c r="N2716" i="7" s="1"/>
  <c r="I2723" i="14"/>
  <c r="G2720" i="7" s="1"/>
  <c r="N2720" i="7" s="1"/>
  <c r="I2727" i="14"/>
  <c r="G2724" i="7" s="1"/>
  <c r="N2724" i="7" s="1"/>
  <c r="I2731" i="14"/>
  <c r="G2728" i="7" s="1"/>
  <c r="N2728" i="7" s="1"/>
  <c r="I2735" i="14"/>
  <c r="G2732" i="7" s="1"/>
  <c r="N2732" i="7" s="1"/>
  <c r="I2739" i="14"/>
  <c r="G2736" i="7" s="1"/>
  <c r="N2736" i="7" s="1"/>
  <c r="I2743" i="14"/>
  <c r="G2740" i="7" s="1"/>
  <c r="N2740" i="7" s="1"/>
  <c r="I2747" i="14"/>
  <c r="G2744" i="7" s="1"/>
  <c r="N2744" i="7" s="1"/>
  <c r="I2751" i="14"/>
  <c r="G2748" i="7" s="1"/>
  <c r="N2748" i="7" s="1"/>
  <c r="I2755" i="14"/>
  <c r="G2752" i="7" s="1"/>
  <c r="N2752" i="7" s="1"/>
  <c r="I2759" i="14"/>
  <c r="G2756" i="7" s="1"/>
  <c r="N2756" i="7" s="1"/>
  <c r="I2763" i="14"/>
  <c r="G2760" i="7" s="1"/>
  <c r="N2760" i="7" s="1"/>
  <c r="I2767" i="14"/>
  <c r="G2764" i="7" s="1"/>
  <c r="N2764" i="7" s="1"/>
  <c r="I2771" i="14"/>
  <c r="G2768" i="7" s="1"/>
  <c r="N2768" i="7" s="1"/>
  <c r="I2775" i="14"/>
  <c r="G2772" i="7" s="1"/>
  <c r="N2772" i="7" s="1"/>
  <c r="I2779" i="14"/>
  <c r="G2776" i="7" s="1"/>
  <c r="N2776" i="7" s="1"/>
  <c r="I2783" i="14"/>
  <c r="G2780" i="7" s="1"/>
  <c r="N2780" i="7" s="1"/>
  <c r="I2787" i="14"/>
  <c r="G2784" i="7" s="1"/>
  <c r="N2784" i="7" s="1"/>
  <c r="I2791" i="14"/>
  <c r="G2788" i="7" s="1"/>
  <c r="N2788" i="7" s="1"/>
  <c r="I2795" i="14"/>
  <c r="G2792" i="7" s="1"/>
  <c r="N2792" i="7" s="1"/>
  <c r="I2799" i="14"/>
  <c r="G2796" i="7" s="1"/>
  <c r="N2796" i="7" s="1"/>
  <c r="I2803" i="14"/>
  <c r="G2800" i="7" s="1"/>
  <c r="N2800" i="7" s="1"/>
  <c r="I2807" i="14"/>
  <c r="G2804" i="7" s="1"/>
  <c r="N2804" i="7" s="1"/>
  <c r="I2811" i="14"/>
  <c r="G2808" i="7" s="1"/>
  <c r="N2808" i="7" s="1"/>
  <c r="I2815" i="14"/>
  <c r="G2812" i="7" s="1"/>
  <c r="N2812" i="7" s="1"/>
  <c r="I2819" i="14"/>
  <c r="G2816" i="7" s="1"/>
  <c r="N2816" i="7" s="1"/>
  <c r="I2823" i="14"/>
  <c r="G2820" i="7" s="1"/>
  <c r="N2820" i="7" s="1"/>
  <c r="I2827" i="14"/>
  <c r="G2824" i="7" s="1"/>
  <c r="N2824" i="7" s="1"/>
  <c r="I2831" i="14"/>
  <c r="G2828" i="7" s="1"/>
  <c r="N2828" i="7" s="1"/>
  <c r="I2835" i="14"/>
  <c r="G2832" i="7" s="1"/>
  <c r="N2832" i="7" s="1"/>
  <c r="I2839" i="14"/>
  <c r="G2836" i="7" s="1"/>
  <c r="N2836" i="7" s="1"/>
  <c r="I2843" i="14"/>
  <c r="G2840" i="7" s="1"/>
  <c r="N2840" i="7" s="1"/>
  <c r="I2847" i="14"/>
  <c r="G2844" i="7" s="1"/>
  <c r="N2844" i="7" s="1"/>
  <c r="I2851" i="14"/>
  <c r="G2848" i="7" s="1"/>
  <c r="N2848" i="7" s="1"/>
  <c r="I2855" i="14"/>
  <c r="G2852" i="7" s="1"/>
  <c r="N2852" i="7" s="1"/>
  <c r="I2859" i="14"/>
  <c r="G2856" i="7" s="1"/>
  <c r="N2856" i="7" s="1"/>
  <c r="I2863" i="14"/>
  <c r="G2860" i="7" s="1"/>
  <c r="N2860" i="7" s="1"/>
  <c r="I2867" i="14"/>
  <c r="G2864" i="7" s="1"/>
  <c r="N2864" i="7" s="1"/>
  <c r="I2871" i="14"/>
  <c r="G2868" i="7" s="1"/>
  <c r="N2868" i="7" s="1"/>
  <c r="I2875" i="14"/>
  <c r="G2872" i="7" s="1"/>
  <c r="N2872" i="7" s="1"/>
  <c r="I2879" i="14"/>
  <c r="G2876" i="7" s="1"/>
  <c r="N2876" i="7" s="1"/>
  <c r="I2883" i="14"/>
  <c r="G2880" i="7" s="1"/>
  <c r="N2880" i="7" s="1"/>
  <c r="I2887" i="14"/>
  <c r="G2884" i="7" s="1"/>
  <c r="N2884" i="7" s="1"/>
  <c r="I2891" i="14"/>
  <c r="G2888" i="7" s="1"/>
  <c r="N2888" i="7" s="1"/>
  <c r="I2895" i="14"/>
  <c r="G2892" i="7" s="1"/>
  <c r="N2892" i="7" s="1"/>
  <c r="I2899" i="14"/>
  <c r="G2896" i="7" s="1"/>
  <c r="N2896" i="7" s="1"/>
  <c r="I2903" i="14"/>
  <c r="G2900" i="7" s="1"/>
  <c r="N2900" i="7" s="1"/>
  <c r="I2907" i="14"/>
  <c r="G2904" i="7" s="1"/>
  <c r="N2904" i="7" s="1"/>
  <c r="I2911" i="14"/>
  <c r="G2908" i="7" s="1"/>
  <c r="N2908" i="7" s="1"/>
  <c r="I2915" i="14"/>
  <c r="G2912" i="7" s="1"/>
  <c r="N2912" i="7" s="1"/>
  <c r="I2919" i="14"/>
  <c r="G2916" i="7" s="1"/>
  <c r="N2916" i="7" s="1"/>
  <c r="I2923" i="14"/>
  <c r="G2920" i="7" s="1"/>
  <c r="N2920" i="7" s="1"/>
  <c r="I2927" i="14"/>
  <c r="G2924" i="7" s="1"/>
  <c r="N2924" i="7" s="1"/>
  <c r="I2931" i="14"/>
  <c r="G2928" i="7" s="1"/>
  <c r="N2928" i="7" s="1"/>
  <c r="I2935" i="14"/>
  <c r="G2932" i="7" s="1"/>
  <c r="N2932" i="7" s="1"/>
  <c r="I2939" i="14"/>
  <c r="G2936" i="7" s="1"/>
  <c r="N2936" i="7" s="1"/>
  <c r="I2943" i="14"/>
  <c r="G2940" i="7" s="1"/>
  <c r="N2940" i="7" s="1"/>
  <c r="I2947" i="14"/>
  <c r="G2944" i="7" s="1"/>
  <c r="N2944" i="7" s="1"/>
  <c r="I2951" i="14"/>
  <c r="G2948" i="7" s="1"/>
  <c r="N2948" i="7" s="1"/>
  <c r="I2955" i="14"/>
  <c r="G2952" i="7" s="1"/>
  <c r="N2952" i="7" s="1"/>
  <c r="I2959" i="14"/>
  <c r="G2956" i="7" s="1"/>
  <c r="N2956" i="7" s="1"/>
  <c r="I2963" i="14"/>
  <c r="G2960" i="7" s="1"/>
  <c r="N2960" i="7" s="1"/>
  <c r="I2967" i="14"/>
  <c r="G2964" i="7" s="1"/>
  <c r="N2964" i="7" s="1"/>
  <c r="I2971" i="14"/>
  <c r="G2968" i="7" s="1"/>
  <c r="N2968" i="7" s="1"/>
  <c r="I2975" i="14"/>
  <c r="G2972" i="7" s="1"/>
  <c r="N2972" i="7" s="1"/>
  <c r="I2979" i="14"/>
  <c r="G2976" i="7" s="1"/>
  <c r="N2976" i="7" s="1"/>
  <c r="I2983" i="14"/>
  <c r="G2980" i="7" s="1"/>
  <c r="N2980" i="7" s="1"/>
  <c r="I2987" i="14"/>
  <c r="G2984" i="7" s="1"/>
  <c r="N2984" i="7" s="1"/>
  <c r="I2991" i="14"/>
  <c r="G2988" i="7" s="1"/>
  <c r="N2988" i="7" s="1"/>
  <c r="I2995" i="14"/>
  <c r="G2992" i="7" s="1"/>
  <c r="N2992" i="7" s="1"/>
  <c r="I2999" i="14"/>
  <c r="G2996" i="7" s="1"/>
  <c r="N2996" i="7" s="1"/>
  <c r="I3003" i="14"/>
  <c r="G3000" i="7" s="1"/>
  <c r="N3000" i="7" s="1"/>
  <c r="I3007" i="14"/>
  <c r="G3004" i="7" s="1"/>
  <c r="N3004" i="7" s="1"/>
  <c r="I3011" i="14"/>
  <c r="G3008" i="7" s="1"/>
  <c r="N3008" i="7" s="1"/>
  <c r="I3015" i="14"/>
  <c r="G3012" i="7" s="1"/>
  <c r="N3012" i="7" s="1"/>
  <c r="I3019" i="14"/>
  <c r="G3016" i="7" s="1"/>
  <c r="N3016" i="7" s="1"/>
  <c r="I3023" i="14"/>
  <c r="G3020" i="7" s="1"/>
  <c r="N3020" i="7" s="1"/>
  <c r="I3027" i="14"/>
  <c r="G3024" i="7" s="1"/>
  <c r="N3024" i="7" s="1"/>
  <c r="I3031" i="14"/>
  <c r="G3028" i="7" s="1"/>
  <c r="N3028" i="7" s="1"/>
  <c r="I3035" i="14"/>
  <c r="G3032" i="7" s="1"/>
  <c r="N3032" i="7" s="1"/>
  <c r="I3039" i="14"/>
  <c r="G3036" i="7" s="1"/>
  <c r="N3036" i="7" s="1"/>
  <c r="I3043" i="14"/>
  <c r="G3040" i="7" s="1"/>
  <c r="N3040" i="7" s="1"/>
  <c r="I3047" i="14"/>
  <c r="G3044" i="7" s="1"/>
  <c r="N3044" i="7" s="1"/>
  <c r="I3051" i="14"/>
  <c r="G3048" i="7" s="1"/>
  <c r="N3048" i="7" s="1"/>
  <c r="I3145" i="14"/>
  <c r="G3142" i="7" s="1"/>
  <c r="N3142" i="7" s="1"/>
  <c r="I3141" i="14"/>
  <c r="G3138" i="7" s="1"/>
  <c r="N3138" i="7" s="1"/>
  <c r="I3137" i="14"/>
  <c r="G3134" i="7" s="1"/>
  <c r="N3134" i="7" s="1"/>
  <c r="I3133" i="14"/>
  <c r="G3130" i="7" s="1"/>
  <c r="N3130" i="7" s="1"/>
  <c r="I3129" i="14"/>
  <c r="G3126" i="7" s="1"/>
  <c r="N3126" i="7" s="1"/>
  <c r="I3125" i="14"/>
  <c r="G3122" i="7" s="1"/>
  <c r="N3122" i="7" s="1"/>
  <c r="I3121" i="14"/>
  <c r="G3118" i="7" s="1"/>
  <c r="N3118" i="7" s="1"/>
  <c r="I3117" i="14"/>
  <c r="G3114" i="7" s="1"/>
  <c r="N3114" i="7" s="1"/>
  <c r="I3113" i="14"/>
  <c r="G3110" i="7" s="1"/>
  <c r="N3110" i="7" s="1"/>
  <c r="I3109" i="14"/>
  <c r="G3106" i="7" s="1"/>
  <c r="N3106" i="7" s="1"/>
  <c r="I3105" i="14"/>
  <c r="G3102" i="7" s="1"/>
  <c r="N3102" i="7" s="1"/>
  <c r="I3101" i="14"/>
  <c r="G3098" i="7" s="1"/>
  <c r="N3098" i="7" s="1"/>
  <c r="I3097" i="14"/>
  <c r="G3094" i="7" s="1"/>
  <c r="N3094" i="7" s="1"/>
  <c r="I3093" i="14"/>
  <c r="G3090" i="7" s="1"/>
  <c r="N3090" i="7" s="1"/>
  <c r="I3089" i="14"/>
  <c r="G3086" i="7" s="1"/>
  <c r="N3086" i="7" s="1"/>
  <c r="I3085" i="14"/>
  <c r="G3082" i="7" s="1"/>
  <c r="N3082" i="7" s="1"/>
  <c r="I3081" i="14"/>
  <c r="G3078" i="7" s="1"/>
  <c r="N3078" i="7" s="1"/>
  <c r="I3077" i="14"/>
  <c r="G3074" i="7" s="1"/>
  <c r="N3074" i="7" s="1"/>
  <c r="I3073" i="14"/>
  <c r="G3070" i="7" s="1"/>
  <c r="N3070" i="7" s="1"/>
  <c r="I3069" i="14"/>
  <c r="G3066" i="7" s="1"/>
  <c r="N3066" i="7" s="1"/>
  <c r="I3065" i="14"/>
  <c r="G3062" i="7" s="1"/>
  <c r="N3062" i="7" s="1"/>
  <c r="I3061" i="14"/>
  <c r="G3058" i="7" s="1"/>
  <c r="N3058" i="7" s="1"/>
  <c r="I3057" i="14"/>
  <c r="G3054" i="7" s="1"/>
  <c r="N3054" i="7" s="1"/>
  <c r="I3053" i="14"/>
  <c r="G3050" i="7" s="1"/>
  <c r="N3050" i="7" s="1"/>
  <c r="I3046" i="14"/>
  <c r="G3043" i="7" s="1"/>
  <c r="N3043" i="7" s="1"/>
  <c r="I3038" i="14"/>
  <c r="G3035" i="7" s="1"/>
  <c r="N3035" i="7" s="1"/>
  <c r="I3030" i="14"/>
  <c r="G3027" i="7" s="1"/>
  <c r="N3027" i="7" s="1"/>
  <c r="I3022" i="14"/>
  <c r="G3019" i="7" s="1"/>
  <c r="N3019" i="7" s="1"/>
  <c r="I3014" i="14"/>
  <c r="G3011" i="7" s="1"/>
  <c r="N3011" i="7" s="1"/>
  <c r="I3006" i="14"/>
  <c r="G3003" i="7" s="1"/>
  <c r="N3003" i="7" s="1"/>
  <c r="I2998" i="14"/>
  <c r="G2995" i="7" s="1"/>
  <c r="N2995" i="7" s="1"/>
  <c r="I2990" i="14"/>
  <c r="G2987" i="7" s="1"/>
  <c r="N2987" i="7" s="1"/>
  <c r="I2982" i="14"/>
  <c r="G2979" i="7" s="1"/>
  <c r="N2979" i="7" s="1"/>
  <c r="I2974" i="14"/>
  <c r="G2971" i="7" s="1"/>
  <c r="N2971" i="7" s="1"/>
  <c r="I2966" i="14"/>
  <c r="G2963" i="7" s="1"/>
  <c r="N2963" i="7" s="1"/>
  <c r="I2958" i="14"/>
  <c r="G2955" i="7" s="1"/>
  <c r="N2955" i="7" s="1"/>
  <c r="I2950" i="14"/>
  <c r="G2947" i="7" s="1"/>
  <c r="N2947" i="7" s="1"/>
  <c r="I2942" i="14"/>
  <c r="G2939" i="7" s="1"/>
  <c r="N2939" i="7" s="1"/>
  <c r="I2934" i="14"/>
  <c r="G2931" i="7" s="1"/>
  <c r="N2931" i="7" s="1"/>
  <c r="I2926" i="14"/>
  <c r="G2923" i="7" s="1"/>
  <c r="N2923" i="7" s="1"/>
  <c r="I2918" i="14"/>
  <c r="G2915" i="7" s="1"/>
  <c r="N2915" i="7" s="1"/>
  <c r="I2910" i="14"/>
  <c r="G2907" i="7" s="1"/>
  <c r="N2907" i="7" s="1"/>
  <c r="I2902" i="14"/>
  <c r="G2899" i="7" s="1"/>
  <c r="N2899" i="7" s="1"/>
  <c r="I2894" i="14"/>
  <c r="G2891" i="7" s="1"/>
  <c r="N2891" i="7" s="1"/>
  <c r="I2886" i="14"/>
  <c r="G2883" i="7" s="1"/>
  <c r="N2883" i="7" s="1"/>
  <c r="I2878" i="14"/>
  <c r="G2875" i="7" s="1"/>
  <c r="N2875" i="7" s="1"/>
  <c r="I2870" i="14"/>
  <c r="G2867" i="7" s="1"/>
  <c r="N2867" i="7" s="1"/>
  <c r="I2862" i="14"/>
  <c r="G2859" i="7" s="1"/>
  <c r="N2859" i="7" s="1"/>
  <c r="I2854" i="14"/>
  <c r="G2851" i="7" s="1"/>
  <c r="N2851" i="7" s="1"/>
  <c r="I2846" i="14"/>
  <c r="G2843" i="7" s="1"/>
  <c r="N2843" i="7" s="1"/>
  <c r="I2838" i="14"/>
  <c r="G2835" i="7" s="1"/>
  <c r="N2835" i="7" s="1"/>
  <c r="I2830" i="14"/>
  <c r="G2827" i="7" s="1"/>
  <c r="N2827" i="7" s="1"/>
  <c r="I2822" i="14"/>
  <c r="G2819" i="7" s="1"/>
  <c r="N2819" i="7" s="1"/>
  <c r="I2814" i="14"/>
  <c r="G2811" i="7" s="1"/>
  <c r="N2811" i="7" s="1"/>
  <c r="I2806" i="14"/>
  <c r="G2803" i="7" s="1"/>
  <c r="N2803" i="7" s="1"/>
  <c r="I2798" i="14"/>
  <c r="G2795" i="7" s="1"/>
  <c r="N2795" i="7" s="1"/>
  <c r="I2790" i="14"/>
  <c r="G2787" i="7" s="1"/>
  <c r="N2787" i="7" s="1"/>
  <c r="I2782" i="14"/>
  <c r="G2779" i="7" s="1"/>
  <c r="N2779" i="7" s="1"/>
  <c r="I2774" i="14"/>
  <c r="G2771" i="7" s="1"/>
  <c r="N2771" i="7" s="1"/>
  <c r="I2766" i="14"/>
  <c r="G2763" i="7" s="1"/>
  <c r="N2763" i="7" s="1"/>
  <c r="I2758" i="14"/>
  <c r="G2755" i="7" s="1"/>
  <c r="N2755" i="7" s="1"/>
  <c r="I2750" i="14"/>
  <c r="G2747" i="7" s="1"/>
  <c r="N2747" i="7" s="1"/>
  <c r="I2742" i="14"/>
  <c r="G2739" i="7" s="1"/>
  <c r="N2739" i="7" s="1"/>
  <c r="I2734" i="14"/>
  <c r="G2731" i="7" s="1"/>
  <c r="N2731" i="7" s="1"/>
  <c r="I2726" i="14"/>
  <c r="G2723" i="7" s="1"/>
  <c r="N2723" i="7" s="1"/>
  <c r="I2718" i="14"/>
  <c r="G2715" i="7" s="1"/>
  <c r="N2715" i="7" s="1"/>
  <c r="I2710" i="14"/>
  <c r="G2707" i="7" s="1"/>
  <c r="N2707" i="7" s="1"/>
  <c r="I2702" i="14"/>
  <c r="G2699" i="7" s="1"/>
  <c r="N2699" i="7" s="1"/>
  <c r="I2694" i="14"/>
  <c r="G2691" i="7" s="1"/>
  <c r="N2691" i="7" s="1"/>
  <c r="I2686" i="14"/>
  <c r="G2683" i="7" s="1"/>
  <c r="N2683" i="7" s="1"/>
  <c r="I2678" i="14"/>
  <c r="G2675" i="7" s="1"/>
  <c r="N2675" i="7" s="1"/>
  <c r="I2670" i="14"/>
  <c r="G2667" i="7" s="1"/>
  <c r="N2667" i="7" s="1"/>
  <c r="I2662" i="14"/>
  <c r="G2659" i="7" s="1"/>
  <c r="N2659" i="7" s="1"/>
  <c r="I2654" i="14"/>
  <c r="G2651" i="7" s="1"/>
  <c r="N2651" i="7" s="1"/>
  <c r="I2646" i="14"/>
  <c r="G2643" i="7" s="1"/>
  <c r="N2643" i="7" s="1"/>
  <c r="I2638" i="14"/>
  <c r="G2635" i="7" s="1"/>
  <c r="N2635" i="7" s="1"/>
  <c r="I2630" i="14"/>
  <c r="G2627" i="7" s="1"/>
  <c r="N2627" i="7" s="1"/>
  <c r="I2622" i="14"/>
  <c r="G2619" i="7" s="1"/>
  <c r="N2619" i="7" s="1"/>
  <c r="I2614" i="14"/>
  <c r="G2611" i="7" s="1"/>
  <c r="N2611" i="7" s="1"/>
  <c r="I2606" i="14"/>
  <c r="G2603" i="7" s="1"/>
  <c r="N2603" i="7" s="1"/>
  <c r="I2598" i="14"/>
  <c r="G2595" i="7" s="1"/>
  <c r="N2595" i="7" s="1"/>
  <c r="I2590" i="14"/>
  <c r="G2587" i="7" s="1"/>
  <c r="N2587" i="7" s="1"/>
  <c r="I2582" i="14"/>
  <c r="G2579" i="7" s="1"/>
  <c r="N2579" i="7" s="1"/>
  <c r="I2574" i="14"/>
  <c r="G2571" i="7" s="1"/>
  <c r="N2571" i="7" s="1"/>
  <c r="I2566" i="14"/>
  <c r="G2563" i="7" s="1"/>
  <c r="N2563" i="7" s="1"/>
  <c r="I2558" i="14"/>
  <c r="G2555" i="7" s="1"/>
  <c r="N2555" i="7" s="1"/>
  <c r="I2550" i="14"/>
  <c r="G2547" i="7" s="1"/>
  <c r="N2547" i="7" s="1"/>
  <c r="I2542" i="14"/>
  <c r="G2539" i="7" s="1"/>
  <c r="N2539" i="7" s="1"/>
  <c r="I2534" i="14"/>
  <c r="G2531" i="7" s="1"/>
  <c r="N2531" i="7" s="1"/>
  <c r="I2526" i="14"/>
  <c r="G2523" i="7" s="1"/>
  <c r="N2523" i="7" s="1"/>
  <c r="I2518" i="14"/>
  <c r="G2515" i="7" s="1"/>
  <c r="N2515" i="7" s="1"/>
  <c r="I2510" i="14"/>
  <c r="G2507" i="7" s="1"/>
  <c r="N2507" i="7" s="1"/>
  <c r="I2502" i="14"/>
  <c r="G2499" i="7" s="1"/>
  <c r="N2499" i="7" s="1"/>
  <c r="I2494" i="14"/>
  <c r="G2491" i="7" s="1"/>
  <c r="N2491" i="7" s="1"/>
  <c r="I2486" i="14"/>
  <c r="G2483" i="7" s="1"/>
  <c r="N2483" i="7" s="1"/>
  <c r="I2478" i="14"/>
  <c r="G2475" i="7" s="1"/>
  <c r="N2475" i="7" s="1"/>
  <c r="I2470" i="14"/>
  <c r="G2467" i="7" s="1"/>
  <c r="N2467" i="7" s="1"/>
  <c r="I2462" i="14"/>
  <c r="G2459" i="7" s="1"/>
  <c r="N2459" i="7" s="1"/>
  <c r="I2454" i="14"/>
  <c r="G2451" i="7" s="1"/>
  <c r="N2451" i="7" s="1"/>
  <c r="I2446" i="14"/>
  <c r="G2443" i="7" s="1"/>
  <c r="N2443" i="7" s="1"/>
  <c r="I2438" i="14"/>
  <c r="G2435" i="7" s="1"/>
  <c r="N2435" i="7" s="1"/>
  <c r="I2430" i="14"/>
  <c r="G2427" i="7" s="1"/>
  <c r="N2427" i="7" s="1"/>
  <c r="I2422" i="14"/>
  <c r="G2419" i="7" s="1"/>
  <c r="N2419" i="7" s="1"/>
  <c r="I2414" i="14"/>
  <c r="G2411" i="7" s="1"/>
  <c r="N2411" i="7" s="1"/>
  <c r="I2406" i="14"/>
  <c r="G2403" i="7" s="1"/>
  <c r="N2403" i="7" s="1"/>
  <c r="I2398" i="14"/>
  <c r="G2395" i="7" s="1"/>
  <c r="N2395" i="7" s="1"/>
  <c r="I2390" i="14"/>
  <c r="G2387" i="7" s="1"/>
  <c r="N2387" i="7" s="1"/>
  <c r="I2382" i="14"/>
  <c r="G2379" i="7" s="1"/>
  <c r="N2379" i="7" s="1"/>
  <c r="I2374" i="14"/>
  <c r="G2371" i="7" s="1"/>
  <c r="N2371" i="7" s="1"/>
  <c r="I2366" i="14"/>
  <c r="G2363" i="7" s="1"/>
  <c r="N2363" i="7" s="1"/>
  <c r="I2358" i="14"/>
  <c r="G2355" i="7" s="1"/>
  <c r="N2355" i="7" s="1"/>
  <c r="I2350" i="14"/>
  <c r="G2347" i="7" s="1"/>
  <c r="N2347" i="7" s="1"/>
  <c r="I2342" i="14"/>
  <c r="G2339" i="7" s="1"/>
  <c r="N2339" i="7" s="1"/>
  <c r="I2334" i="14"/>
  <c r="G2331" i="7" s="1"/>
  <c r="N2331" i="7" s="1"/>
  <c r="I2326" i="14"/>
  <c r="G2323" i="7" s="1"/>
  <c r="N2323" i="7" s="1"/>
  <c r="I2318" i="14"/>
  <c r="G2315" i="7" s="1"/>
  <c r="N2315" i="7" s="1"/>
  <c r="I2310" i="14"/>
  <c r="G2307" i="7" s="1"/>
  <c r="N2307" i="7" s="1"/>
  <c r="I2302" i="14"/>
  <c r="G2299" i="7" s="1"/>
  <c r="N2299" i="7" s="1"/>
  <c r="I2294" i="14"/>
  <c r="G2291" i="7" s="1"/>
  <c r="N2291" i="7" s="1"/>
  <c r="I2286" i="14"/>
  <c r="G2283" i="7" s="1"/>
  <c r="N2283" i="7" s="1"/>
  <c r="I2278" i="14"/>
  <c r="G2275" i="7" s="1"/>
  <c r="N2275" i="7" s="1"/>
  <c r="I2270" i="14"/>
  <c r="G2267" i="7" s="1"/>
  <c r="N2267" i="7" s="1"/>
  <c r="I2262" i="14"/>
  <c r="G2259" i="7" s="1"/>
  <c r="N2259" i="7" s="1"/>
  <c r="I2254" i="14"/>
  <c r="G2251" i="7" s="1"/>
  <c r="N2251" i="7" s="1"/>
  <c r="I2246" i="14"/>
  <c r="G2243" i="7" s="1"/>
  <c r="N2243" i="7" s="1"/>
  <c r="I2238" i="14"/>
  <c r="G2235" i="7" s="1"/>
  <c r="N2235" i="7" s="1"/>
  <c r="I2230" i="14"/>
  <c r="G2227" i="7" s="1"/>
  <c r="N2227" i="7" s="1"/>
  <c r="I2222" i="14"/>
  <c r="G2219" i="7" s="1"/>
  <c r="N2219" i="7" s="1"/>
  <c r="I2214" i="14"/>
  <c r="G2211" i="7" s="1"/>
  <c r="N2211" i="7" s="1"/>
  <c r="I2206" i="14"/>
  <c r="G2203" i="7" s="1"/>
  <c r="N2203" i="7" s="1"/>
  <c r="I2198" i="14"/>
  <c r="G2195" i="7" s="1"/>
  <c r="N2195" i="7" s="1"/>
  <c r="I2190" i="14"/>
  <c r="G2187" i="7" s="1"/>
  <c r="N2187" i="7" s="1"/>
  <c r="I2182" i="14"/>
  <c r="G2179" i="7" s="1"/>
  <c r="N2179" i="7" s="1"/>
  <c r="I2174" i="14"/>
  <c r="G2171" i="7" s="1"/>
  <c r="N2171" i="7" s="1"/>
  <c r="I2166" i="14"/>
  <c r="G2163" i="7" s="1"/>
  <c r="N2163" i="7" s="1"/>
  <c r="I2158" i="14"/>
  <c r="G2155" i="7" s="1"/>
  <c r="N2155" i="7" s="1"/>
  <c r="I2150" i="14"/>
  <c r="G2147" i="7" s="1"/>
  <c r="N2147" i="7" s="1"/>
  <c r="I2142" i="14"/>
  <c r="G2139" i="7" s="1"/>
  <c r="N2139" i="7" s="1"/>
  <c r="I2134" i="14"/>
  <c r="G2131" i="7" s="1"/>
  <c r="N2131" i="7" s="1"/>
  <c r="I2126" i="14"/>
  <c r="G2123" i="7" s="1"/>
  <c r="N2123" i="7" s="1"/>
  <c r="I2118" i="14"/>
  <c r="G2115" i="7" s="1"/>
  <c r="N2115" i="7" s="1"/>
  <c r="I2110" i="14"/>
  <c r="G2107" i="7" s="1"/>
  <c r="N2107" i="7" s="1"/>
  <c r="I2102" i="14"/>
  <c r="G2099" i="7" s="1"/>
  <c r="N2099" i="7" s="1"/>
  <c r="I2094" i="14"/>
  <c r="G2091" i="7" s="1"/>
  <c r="N2091" i="7" s="1"/>
  <c r="I2086" i="14"/>
  <c r="G2083" i="7" s="1"/>
  <c r="N2083" i="7" s="1"/>
  <c r="I2078" i="14"/>
  <c r="G2075" i="7" s="1"/>
  <c r="N2075" i="7" s="1"/>
  <c r="I2070" i="14"/>
  <c r="G2067" i="7" s="1"/>
  <c r="N2067" i="7" s="1"/>
  <c r="I2062" i="14"/>
  <c r="G2059" i="7" s="1"/>
  <c r="N2059" i="7" s="1"/>
  <c r="I2054" i="14"/>
  <c r="G2051" i="7" s="1"/>
  <c r="N2051" i="7" s="1"/>
  <c r="I2046" i="14"/>
  <c r="G2043" i="7" s="1"/>
  <c r="N2043" i="7" s="1"/>
  <c r="I2037" i="14"/>
  <c r="G2034" i="7" s="1"/>
  <c r="N2034" i="7" s="1"/>
  <c r="I2026" i="14"/>
  <c r="G2023" i="7" s="1"/>
  <c r="N2023" i="7" s="1"/>
  <c r="I2016" i="14"/>
  <c r="G2013" i="7" s="1"/>
  <c r="N2013" i="7" s="1"/>
  <c r="I2005" i="14"/>
  <c r="G2002" i="7" s="1"/>
  <c r="N2002" i="7" s="1"/>
  <c r="I1994" i="14"/>
  <c r="G1991" i="7" s="1"/>
  <c r="N1991" i="7" s="1"/>
  <c r="I1978" i="14"/>
  <c r="G1975" i="7" s="1"/>
  <c r="N1975" i="7" s="1"/>
  <c r="I1962" i="14"/>
  <c r="G1959" i="7" s="1"/>
  <c r="N1959" i="7" s="1"/>
  <c r="I1946" i="14"/>
  <c r="G1943" i="7" s="1"/>
  <c r="N1943" i="7" s="1"/>
  <c r="I1930" i="14"/>
  <c r="G1927" i="7" s="1"/>
  <c r="N1927" i="7" s="1"/>
  <c r="I1914" i="14"/>
  <c r="G1911" i="7" s="1"/>
  <c r="N1911" i="7" s="1"/>
  <c r="I1898" i="14"/>
  <c r="G1895" i="7" s="1"/>
  <c r="N1895" i="7" s="1"/>
  <c r="I1882" i="14"/>
  <c r="G1879" i="7" s="1"/>
  <c r="N1879" i="7" s="1"/>
  <c r="I1852" i="14"/>
  <c r="G1849" i="7" s="1"/>
  <c r="N1849" i="7" s="1"/>
  <c r="I1820" i="14"/>
  <c r="G1817" i="7" s="1"/>
  <c r="N1817" i="7" s="1"/>
  <c r="I1788" i="14"/>
  <c r="G1785" i="7" s="1"/>
  <c r="N1785" i="7" s="1"/>
  <c r="I1756" i="14"/>
  <c r="G1753" i="7" s="1"/>
  <c r="N1753" i="7" s="1"/>
  <c r="I1724" i="14"/>
  <c r="G1721" i="7" s="1"/>
  <c r="N1721" i="7" s="1"/>
  <c r="I1692" i="14"/>
  <c r="G1689" i="7" s="1"/>
  <c r="N1689" i="7" s="1"/>
  <c r="I1660" i="14"/>
  <c r="G1657" i="7" s="1"/>
  <c r="N1657" i="7" s="1"/>
  <c r="I1628" i="14"/>
  <c r="G1625" i="7" s="1"/>
  <c r="N1625" i="7" s="1"/>
  <c r="I1596" i="14"/>
  <c r="G1593" i="7" s="1"/>
  <c r="N1593" i="7" s="1"/>
  <c r="I1564" i="14"/>
  <c r="G1561" i="7" s="1"/>
  <c r="N1561" i="7" s="1"/>
  <c r="I1532" i="14"/>
  <c r="G1529" i="7" s="1"/>
  <c r="N1529" i="7" s="1"/>
  <c r="I1500" i="14"/>
  <c r="G1497" i="7" s="1"/>
  <c r="N1497" i="7" s="1"/>
  <c r="I1468" i="14"/>
  <c r="G1465" i="7" s="1"/>
  <c r="N1465" i="7" s="1"/>
  <c r="I1436" i="14"/>
  <c r="G1433" i="7" s="1"/>
  <c r="N1433" i="7" s="1"/>
  <c r="I1404" i="14"/>
  <c r="G1401" i="7" s="1"/>
  <c r="N1401" i="7" s="1"/>
  <c r="I1372" i="14"/>
  <c r="G1369" i="7" s="1"/>
  <c r="N1369" i="7" s="1"/>
  <c r="I1340" i="14"/>
  <c r="G1337" i="7" s="1"/>
  <c r="N1337" i="7" s="1"/>
  <c r="I1308" i="14"/>
  <c r="G1305" i="7" s="1"/>
  <c r="N1305" i="7" s="1"/>
  <c r="I1276" i="14"/>
  <c r="G1273" i="7" s="1"/>
  <c r="N1273" i="7" s="1"/>
  <c r="I1244" i="14"/>
  <c r="G1241" i="7" s="1"/>
  <c r="N1241" i="7" s="1"/>
  <c r="I1212" i="14"/>
  <c r="G1209" i="7" s="1"/>
  <c r="N1209" i="7" s="1"/>
  <c r="I1176" i="14"/>
  <c r="G1173" i="7" s="1"/>
  <c r="N1173" i="7" s="1"/>
  <c r="I1121" i="14"/>
  <c r="G1118" i="7" s="1"/>
  <c r="N1118" i="7" s="1"/>
  <c r="I1057" i="14"/>
  <c r="G1054" i="7" s="1"/>
  <c r="N1054" i="7" s="1"/>
  <c r="I993" i="14"/>
  <c r="G990" i="7" s="1"/>
  <c r="N990" i="7" s="1"/>
  <c r="I929" i="14"/>
  <c r="G926" i="7" s="1"/>
  <c r="N926" i="7" s="1"/>
  <c r="I865" i="14"/>
  <c r="G862" i="7" s="1"/>
  <c r="N862" i="7" s="1"/>
  <c r="I745" i="14"/>
  <c r="G742" i="7" s="1"/>
  <c r="N742" i="7" s="1"/>
  <c r="I617" i="14"/>
  <c r="G614" i="7" s="1"/>
  <c r="N614" i="7" s="1"/>
  <c r="I489" i="14"/>
  <c r="G486" i="7" s="1"/>
  <c r="N486" i="7" s="1"/>
  <c r="I361" i="14"/>
  <c r="G358" i="7" s="1"/>
  <c r="N358" i="7" s="1"/>
  <c r="I119" i="14"/>
  <c r="G116" i="7" s="1"/>
  <c r="N116" i="7" s="1"/>
  <c r="I5" i="14"/>
  <c r="G2" i="7" s="1"/>
  <c r="I3144" i="14"/>
  <c r="G3141" i="7" s="1"/>
  <c r="N3141" i="7" s="1"/>
  <c r="I3140" i="14"/>
  <c r="G3137" i="7" s="1"/>
  <c r="N3137" i="7" s="1"/>
  <c r="I3136" i="14"/>
  <c r="G3133" i="7" s="1"/>
  <c r="N3133" i="7" s="1"/>
  <c r="I3132" i="14"/>
  <c r="G3129" i="7" s="1"/>
  <c r="N3129" i="7" s="1"/>
  <c r="I3128" i="14"/>
  <c r="G3125" i="7" s="1"/>
  <c r="N3125" i="7" s="1"/>
  <c r="I3124" i="14"/>
  <c r="G3121" i="7" s="1"/>
  <c r="N3121" i="7" s="1"/>
  <c r="I3120" i="14"/>
  <c r="G3117" i="7" s="1"/>
  <c r="N3117" i="7" s="1"/>
  <c r="I3116" i="14"/>
  <c r="G3113" i="7" s="1"/>
  <c r="N3113" i="7" s="1"/>
  <c r="I3112" i="14"/>
  <c r="G3109" i="7" s="1"/>
  <c r="N3109" i="7" s="1"/>
  <c r="I3108" i="14"/>
  <c r="G3105" i="7" s="1"/>
  <c r="N3105" i="7" s="1"/>
  <c r="I3104" i="14"/>
  <c r="G3101" i="7" s="1"/>
  <c r="N3101" i="7" s="1"/>
  <c r="I3100" i="14"/>
  <c r="G3097" i="7" s="1"/>
  <c r="N3097" i="7" s="1"/>
  <c r="I3096" i="14"/>
  <c r="G3093" i="7" s="1"/>
  <c r="N3093" i="7" s="1"/>
  <c r="I3092" i="14"/>
  <c r="G3089" i="7" s="1"/>
  <c r="N3089" i="7" s="1"/>
  <c r="I3088" i="14"/>
  <c r="G3085" i="7" s="1"/>
  <c r="N3085" i="7" s="1"/>
  <c r="I3084" i="14"/>
  <c r="G3081" i="7" s="1"/>
  <c r="N3081" i="7" s="1"/>
  <c r="I3080" i="14"/>
  <c r="G3077" i="7" s="1"/>
  <c r="N3077" i="7" s="1"/>
  <c r="I3076" i="14"/>
  <c r="G3073" i="7" s="1"/>
  <c r="N3073" i="7" s="1"/>
  <c r="I3072" i="14"/>
  <c r="G3069" i="7" s="1"/>
  <c r="N3069" i="7" s="1"/>
  <c r="I3068" i="14"/>
  <c r="G3065" i="7" s="1"/>
  <c r="N3065" i="7" s="1"/>
  <c r="I3064" i="14"/>
  <c r="G3061" i="7" s="1"/>
  <c r="N3061" i="7" s="1"/>
  <c r="I3060" i="14"/>
  <c r="G3057" i="7" s="1"/>
  <c r="N3057" i="7" s="1"/>
  <c r="I3056" i="14"/>
  <c r="G3053" i="7" s="1"/>
  <c r="N3053" i="7" s="1"/>
  <c r="I3052" i="14"/>
  <c r="G3049" i="7" s="1"/>
  <c r="N3049" i="7" s="1"/>
  <c r="I3044" i="14"/>
  <c r="G3041" i="7" s="1"/>
  <c r="N3041" i="7" s="1"/>
  <c r="I3036" i="14"/>
  <c r="G3033" i="7" s="1"/>
  <c r="N3033" i="7" s="1"/>
  <c r="I3028" i="14"/>
  <c r="G3025" i="7" s="1"/>
  <c r="N3025" i="7" s="1"/>
  <c r="I3020" i="14"/>
  <c r="G3017" i="7" s="1"/>
  <c r="N3017" i="7" s="1"/>
  <c r="I3012" i="14"/>
  <c r="G3009" i="7" s="1"/>
  <c r="N3009" i="7" s="1"/>
  <c r="I3004" i="14"/>
  <c r="G3001" i="7" s="1"/>
  <c r="N3001" i="7" s="1"/>
  <c r="I2996" i="14"/>
  <c r="G2993" i="7" s="1"/>
  <c r="N2993" i="7" s="1"/>
  <c r="I2988" i="14"/>
  <c r="G2985" i="7" s="1"/>
  <c r="N2985" i="7" s="1"/>
  <c r="I2980" i="14"/>
  <c r="G2977" i="7" s="1"/>
  <c r="N2977" i="7" s="1"/>
  <c r="I2972" i="14"/>
  <c r="G2969" i="7" s="1"/>
  <c r="N2969" i="7" s="1"/>
  <c r="I2964" i="14"/>
  <c r="G2961" i="7" s="1"/>
  <c r="N2961" i="7" s="1"/>
  <c r="I2956" i="14"/>
  <c r="G2953" i="7" s="1"/>
  <c r="N2953" i="7" s="1"/>
  <c r="I2948" i="14"/>
  <c r="G2945" i="7" s="1"/>
  <c r="N2945" i="7" s="1"/>
  <c r="I2940" i="14"/>
  <c r="G2937" i="7" s="1"/>
  <c r="N2937" i="7" s="1"/>
  <c r="I2932" i="14"/>
  <c r="G2929" i="7" s="1"/>
  <c r="N2929" i="7" s="1"/>
  <c r="I2924" i="14"/>
  <c r="G2921" i="7" s="1"/>
  <c r="N2921" i="7" s="1"/>
  <c r="I2916" i="14"/>
  <c r="G2913" i="7" s="1"/>
  <c r="N2913" i="7" s="1"/>
  <c r="I2908" i="14"/>
  <c r="G2905" i="7" s="1"/>
  <c r="N2905" i="7" s="1"/>
  <c r="I2900" i="14"/>
  <c r="G2897" i="7" s="1"/>
  <c r="N2897" i="7" s="1"/>
  <c r="I2892" i="14"/>
  <c r="G2889" i="7" s="1"/>
  <c r="N2889" i="7" s="1"/>
  <c r="I2884" i="14"/>
  <c r="G2881" i="7" s="1"/>
  <c r="N2881" i="7" s="1"/>
  <c r="I2876" i="14"/>
  <c r="G2873" i="7" s="1"/>
  <c r="N2873" i="7" s="1"/>
  <c r="I2868" i="14"/>
  <c r="G2865" i="7" s="1"/>
  <c r="N2865" i="7" s="1"/>
  <c r="I2860" i="14"/>
  <c r="G2857" i="7" s="1"/>
  <c r="N2857" i="7" s="1"/>
  <c r="I2852" i="14"/>
  <c r="G2849" i="7" s="1"/>
  <c r="N2849" i="7" s="1"/>
  <c r="I2844" i="14"/>
  <c r="G2841" i="7" s="1"/>
  <c r="N2841" i="7" s="1"/>
  <c r="I2836" i="14"/>
  <c r="G2833" i="7" s="1"/>
  <c r="N2833" i="7" s="1"/>
  <c r="I2828" i="14"/>
  <c r="G2825" i="7" s="1"/>
  <c r="N2825" i="7" s="1"/>
  <c r="I2820" i="14"/>
  <c r="G2817" i="7" s="1"/>
  <c r="N2817" i="7" s="1"/>
  <c r="I2812" i="14"/>
  <c r="G2809" i="7" s="1"/>
  <c r="N2809" i="7" s="1"/>
  <c r="I2804" i="14"/>
  <c r="G2801" i="7" s="1"/>
  <c r="N2801" i="7" s="1"/>
  <c r="I2796" i="14"/>
  <c r="G2793" i="7" s="1"/>
  <c r="N2793" i="7" s="1"/>
  <c r="I2788" i="14"/>
  <c r="G2785" i="7" s="1"/>
  <c r="N2785" i="7" s="1"/>
  <c r="I2780" i="14"/>
  <c r="G2777" i="7" s="1"/>
  <c r="N2777" i="7" s="1"/>
  <c r="I2772" i="14"/>
  <c r="G2769" i="7" s="1"/>
  <c r="N2769" i="7" s="1"/>
  <c r="I2764" i="14"/>
  <c r="G2761" i="7" s="1"/>
  <c r="N2761" i="7" s="1"/>
  <c r="I2756" i="14"/>
  <c r="G2753" i="7" s="1"/>
  <c r="N2753" i="7" s="1"/>
  <c r="I2748" i="14"/>
  <c r="G2745" i="7" s="1"/>
  <c r="N2745" i="7" s="1"/>
  <c r="I2740" i="14"/>
  <c r="G2737" i="7" s="1"/>
  <c r="N2737" i="7" s="1"/>
  <c r="I2732" i="14"/>
  <c r="G2729" i="7" s="1"/>
  <c r="N2729" i="7" s="1"/>
  <c r="I2724" i="14"/>
  <c r="G2721" i="7" s="1"/>
  <c r="N2721" i="7" s="1"/>
  <c r="I2716" i="14"/>
  <c r="G2713" i="7" s="1"/>
  <c r="N2713" i="7" s="1"/>
  <c r="I2708" i="14"/>
  <c r="G2705" i="7" s="1"/>
  <c r="N2705" i="7" s="1"/>
  <c r="I2700" i="14"/>
  <c r="G2697" i="7" s="1"/>
  <c r="N2697" i="7" s="1"/>
  <c r="I2692" i="14"/>
  <c r="G2689" i="7" s="1"/>
  <c r="N2689" i="7" s="1"/>
  <c r="I2684" i="14"/>
  <c r="G2681" i="7" s="1"/>
  <c r="N2681" i="7" s="1"/>
  <c r="I2676" i="14"/>
  <c r="G2673" i="7" s="1"/>
  <c r="N2673" i="7" s="1"/>
  <c r="I2668" i="14"/>
  <c r="G2665" i="7" s="1"/>
  <c r="N2665" i="7" s="1"/>
  <c r="I2660" i="14"/>
  <c r="G2657" i="7" s="1"/>
  <c r="N2657" i="7" s="1"/>
  <c r="I2652" i="14"/>
  <c r="G2649" i="7" s="1"/>
  <c r="N2649" i="7" s="1"/>
  <c r="I2644" i="14"/>
  <c r="G2641" i="7" s="1"/>
  <c r="N2641" i="7" s="1"/>
  <c r="I2636" i="14"/>
  <c r="G2633" i="7" s="1"/>
  <c r="N2633" i="7" s="1"/>
  <c r="I2628" i="14"/>
  <c r="G2625" i="7" s="1"/>
  <c r="N2625" i="7" s="1"/>
  <c r="I2620" i="14"/>
  <c r="G2617" i="7" s="1"/>
  <c r="N2617" i="7" s="1"/>
  <c r="I2612" i="14"/>
  <c r="G2609" i="7" s="1"/>
  <c r="N2609" i="7" s="1"/>
  <c r="I2604" i="14"/>
  <c r="G2601" i="7" s="1"/>
  <c r="N2601" i="7" s="1"/>
  <c r="I2596" i="14"/>
  <c r="G2593" i="7" s="1"/>
  <c r="N2593" i="7" s="1"/>
  <c r="I2588" i="14"/>
  <c r="G2585" i="7" s="1"/>
  <c r="N2585" i="7" s="1"/>
  <c r="I2580" i="14"/>
  <c r="G2577" i="7" s="1"/>
  <c r="N2577" i="7" s="1"/>
  <c r="I2572" i="14"/>
  <c r="G2569" i="7" s="1"/>
  <c r="N2569" i="7" s="1"/>
  <c r="I2564" i="14"/>
  <c r="G2561" i="7" s="1"/>
  <c r="N2561" i="7" s="1"/>
  <c r="I2556" i="14"/>
  <c r="G2553" i="7" s="1"/>
  <c r="N2553" i="7" s="1"/>
  <c r="I2548" i="14"/>
  <c r="G2545" i="7" s="1"/>
  <c r="N2545" i="7" s="1"/>
  <c r="I2540" i="14"/>
  <c r="G2537" i="7" s="1"/>
  <c r="N2537" i="7" s="1"/>
  <c r="I2532" i="14"/>
  <c r="G2529" i="7" s="1"/>
  <c r="N2529" i="7" s="1"/>
  <c r="I2524" i="14"/>
  <c r="G2521" i="7" s="1"/>
  <c r="N2521" i="7" s="1"/>
  <c r="I2516" i="14"/>
  <c r="G2513" i="7" s="1"/>
  <c r="N2513" i="7" s="1"/>
  <c r="I2508" i="14"/>
  <c r="G2505" i="7" s="1"/>
  <c r="N2505" i="7" s="1"/>
  <c r="I2500" i="14"/>
  <c r="G2497" i="7" s="1"/>
  <c r="N2497" i="7" s="1"/>
  <c r="I2492" i="14"/>
  <c r="G2489" i="7" s="1"/>
  <c r="N2489" i="7" s="1"/>
  <c r="I2484" i="14"/>
  <c r="G2481" i="7" s="1"/>
  <c r="N2481" i="7" s="1"/>
  <c r="I2476" i="14"/>
  <c r="G2473" i="7" s="1"/>
  <c r="N2473" i="7" s="1"/>
  <c r="I2468" i="14"/>
  <c r="G2465" i="7" s="1"/>
  <c r="N2465" i="7" s="1"/>
  <c r="I2460" i="14"/>
  <c r="G2457" i="7" s="1"/>
  <c r="N2457" i="7" s="1"/>
  <c r="I2452" i="14"/>
  <c r="G2449" i="7" s="1"/>
  <c r="N2449" i="7" s="1"/>
  <c r="I2444" i="14"/>
  <c r="G2441" i="7" s="1"/>
  <c r="N2441" i="7" s="1"/>
  <c r="I2436" i="14"/>
  <c r="G2433" i="7" s="1"/>
  <c r="N2433" i="7" s="1"/>
  <c r="I2428" i="14"/>
  <c r="G2425" i="7" s="1"/>
  <c r="N2425" i="7" s="1"/>
  <c r="I2420" i="14"/>
  <c r="G2417" i="7" s="1"/>
  <c r="N2417" i="7" s="1"/>
  <c r="I2412" i="14"/>
  <c r="G2409" i="7" s="1"/>
  <c r="N2409" i="7" s="1"/>
  <c r="I2404" i="14"/>
  <c r="G2401" i="7" s="1"/>
  <c r="N2401" i="7" s="1"/>
  <c r="I2396" i="14"/>
  <c r="G2393" i="7" s="1"/>
  <c r="N2393" i="7" s="1"/>
  <c r="I2388" i="14"/>
  <c r="G2385" i="7" s="1"/>
  <c r="N2385" i="7" s="1"/>
  <c r="I2380" i="14"/>
  <c r="G2377" i="7" s="1"/>
  <c r="N2377" i="7" s="1"/>
  <c r="I2372" i="14"/>
  <c r="G2369" i="7" s="1"/>
  <c r="N2369" i="7" s="1"/>
  <c r="I2364" i="14"/>
  <c r="G2361" i="7" s="1"/>
  <c r="N2361" i="7" s="1"/>
  <c r="I2356" i="14"/>
  <c r="G2353" i="7" s="1"/>
  <c r="N2353" i="7" s="1"/>
  <c r="I2348" i="14"/>
  <c r="G2345" i="7" s="1"/>
  <c r="N2345" i="7" s="1"/>
  <c r="I2340" i="14"/>
  <c r="G2337" i="7" s="1"/>
  <c r="N2337" i="7" s="1"/>
  <c r="I2332" i="14"/>
  <c r="G2329" i="7" s="1"/>
  <c r="N2329" i="7" s="1"/>
  <c r="I2324" i="14"/>
  <c r="G2321" i="7" s="1"/>
  <c r="N2321" i="7" s="1"/>
  <c r="I2316" i="14"/>
  <c r="G2313" i="7" s="1"/>
  <c r="N2313" i="7" s="1"/>
  <c r="I2308" i="14"/>
  <c r="G2305" i="7" s="1"/>
  <c r="N2305" i="7" s="1"/>
  <c r="I2300" i="14"/>
  <c r="G2297" i="7" s="1"/>
  <c r="N2297" i="7" s="1"/>
  <c r="I2292" i="14"/>
  <c r="G2289" i="7" s="1"/>
  <c r="N2289" i="7" s="1"/>
  <c r="I2284" i="14"/>
  <c r="G2281" i="7" s="1"/>
  <c r="N2281" i="7" s="1"/>
  <c r="I2276" i="14"/>
  <c r="G2273" i="7" s="1"/>
  <c r="N2273" i="7" s="1"/>
  <c r="I2268" i="14"/>
  <c r="G2265" i="7" s="1"/>
  <c r="N2265" i="7" s="1"/>
  <c r="I2260" i="14"/>
  <c r="G2257" i="7" s="1"/>
  <c r="N2257" i="7" s="1"/>
  <c r="I2252" i="14"/>
  <c r="G2249" i="7" s="1"/>
  <c r="N2249" i="7" s="1"/>
  <c r="I2244" i="14"/>
  <c r="G2241" i="7" s="1"/>
  <c r="N2241" i="7" s="1"/>
  <c r="I2236" i="14"/>
  <c r="G2233" i="7" s="1"/>
  <c r="N2233" i="7" s="1"/>
  <c r="I2228" i="14"/>
  <c r="G2225" i="7" s="1"/>
  <c r="N2225" i="7" s="1"/>
  <c r="I2220" i="14"/>
  <c r="G2217" i="7" s="1"/>
  <c r="N2217" i="7" s="1"/>
  <c r="I2212" i="14"/>
  <c r="G2209" i="7" s="1"/>
  <c r="N2209" i="7" s="1"/>
  <c r="I2204" i="14"/>
  <c r="G2201" i="7" s="1"/>
  <c r="N2201" i="7" s="1"/>
  <c r="I2196" i="14"/>
  <c r="G2193" i="7" s="1"/>
  <c r="N2193" i="7" s="1"/>
  <c r="I2188" i="14"/>
  <c r="G2185" i="7" s="1"/>
  <c r="N2185" i="7" s="1"/>
  <c r="I2180" i="14"/>
  <c r="G2177" i="7" s="1"/>
  <c r="N2177" i="7" s="1"/>
  <c r="I2172" i="14"/>
  <c r="G2169" i="7" s="1"/>
  <c r="N2169" i="7" s="1"/>
  <c r="I2164" i="14"/>
  <c r="G2161" i="7" s="1"/>
  <c r="N2161" i="7" s="1"/>
  <c r="I2156" i="14"/>
  <c r="G2153" i="7" s="1"/>
  <c r="N2153" i="7" s="1"/>
  <c r="I2148" i="14"/>
  <c r="G2145" i="7" s="1"/>
  <c r="N2145" i="7" s="1"/>
  <c r="I2140" i="14"/>
  <c r="G2137" i="7" s="1"/>
  <c r="N2137" i="7" s="1"/>
  <c r="I2132" i="14"/>
  <c r="G2129" i="7" s="1"/>
  <c r="N2129" i="7" s="1"/>
  <c r="I2124" i="14"/>
  <c r="G2121" i="7" s="1"/>
  <c r="N2121" i="7" s="1"/>
  <c r="I2116" i="14"/>
  <c r="G2113" i="7" s="1"/>
  <c r="N2113" i="7" s="1"/>
  <c r="I2108" i="14"/>
  <c r="G2105" i="7" s="1"/>
  <c r="N2105" i="7" s="1"/>
  <c r="I2100" i="14"/>
  <c r="G2097" i="7" s="1"/>
  <c r="N2097" i="7" s="1"/>
  <c r="I2092" i="14"/>
  <c r="G2089" i="7" s="1"/>
  <c r="N2089" i="7" s="1"/>
  <c r="I2084" i="14"/>
  <c r="G2081" i="7" s="1"/>
  <c r="N2081" i="7" s="1"/>
  <c r="I2076" i="14"/>
  <c r="G2073" i="7" s="1"/>
  <c r="N2073" i="7" s="1"/>
  <c r="I2068" i="14"/>
  <c r="G2065" i="7" s="1"/>
  <c r="N2065" i="7" s="1"/>
  <c r="I2060" i="14"/>
  <c r="G2057" i="7" s="1"/>
  <c r="N2057" i="7" s="1"/>
  <c r="I2052" i="14"/>
  <c r="G2049" i="7" s="1"/>
  <c r="N2049" i="7" s="1"/>
  <c r="I2044" i="14"/>
  <c r="G2041" i="7" s="1"/>
  <c r="N2041" i="7" s="1"/>
  <c r="I2034" i="14"/>
  <c r="G2031" i="7" s="1"/>
  <c r="N2031" i="7" s="1"/>
  <c r="I2024" i="14"/>
  <c r="G2021" i="7" s="1"/>
  <c r="N2021" i="7" s="1"/>
  <c r="I2013" i="14"/>
  <c r="G2010" i="7" s="1"/>
  <c r="N2010" i="7" s="1"/>
  <c r="I2002" i="14"/>
  <c r="G1999" i="7" s="1"/>
  <c r="N1999" i="7" s="1"/>
  <c r="I1990" i="14"/>
  <c r="G1987" i="7" s="1"/>
  <c r="N1987" i="7" s="1"/>
  <c r="I1974" i="14"/>
  <c r="G1971" i="7" s="1"/>
  <c r="N1971" i="7" s="1"/>
  <c r="I1958" i="14"/>
  <c r="G1955" i="7" s="1"/>
  <c r="N1955" i="7" s="1"/>
  <c r="I1942" i="14"/>
  <c r="G1939" i="7" s="1"/>
  <c r="N1939" i="7" s="1"/>
  <c r="I1926" i="14"/>
  <c r="G1923" i="7" s="1"/>
  <c r="N1923" i="7" s="1"/>
  <c r="I1910" i="14"/>
  <c r="G1907" i="7" s="1"/>
  <c r="N1907" i="7" s="1"/>
  <c r="I1894" i="14"/>
  <c r="G1891" i="7" s="1"/>
  <c r="N1891" i="7" s="1"/>
  <c r="I1876" i="14"/>
  <c r="G1873" i="7" s="1"/>
  <c r="N1873" i="7" s="1"/>
  <c r="I1844" i="14"/>
  <c r="G1841" i="7" s="1"/>
  <c r="N1841" i="7" s="1"/>
  <c r="I1812" i="14"/>
  <c r="G1809" i="7" s="1"/>
  <c r="N1809" i="7" s="1"/>
  <c r="I1780" i="14"/>
  <c r="G1777" i="7" s="1"/>
  <c r="N1777" i="7" s="1"/>
  <c r="I1748" i="14"/>
  <c r="G1745" i="7" s="1"/>
  <c r="N1745" i="7" s="1"/>
  <c r="I1716" i="14"/>
  <c r="G1713" i="7" s="1"/>
  <c r="N1713" i="7" s="1"/>
  <c r="I1684" i="14"/>
  <c r="G1681" i="7" s="1"/>
  <c r="N1681" i="7" s="1"/>
  <c r="I1652" i="14"/>
  <c r="G1649" i="7" s="1"/>
  <c r="N1649" i="7" s="1"/>
  <c r="I1620" i="14"/>
  <c r="G1617" i="7" s="1"/>
  <c r="N1617" i="7" s="1"/>
  <c r="I1588" i="14"/>
  <c r="G1585" i="7" s="1"/>
  <c r="N1585" i="7" s="1"/>
  <c r="I1556" i="14"/>
  <c r="G1553" i="7" s="1"/>
  <c r="N1553" i="7" s="1"/>
  <c r="I1524" i="14"/>
  <c r="G1521" i="7" s="1"/>
  <c r="N1521" i="7" s="1"/>
  <c r="I1492" i="14"/>
  <c r="G1489" i="7" s="1"/>
  <c r="N1489" i="7" s="1"/>
  <c r="I1460" i="14"/>
  <c r="G1457" i="7" s="1"/>
  <c r="N1457" i="7" s="1"/>
  <c r="I1428" i="14"/>
  <c r="G1425" i="7" s="1"/>
  <c r="N1425" i="7" s="1"/>
  <c r="I1396" i="14"/>
  <c r="G1393" i="7" s="1"/>
  <c r="N1393" i="7" s="1"/>
  <c r="I1364" i="14"/>
  <c r="G1361" i="7" s="1"/>
  <c r="N1361" i="7" s="1"/>
  <c r="I1332" i="14"/>
  <c r="G1329" i="7" s="1"/>
  <c r="N1329" i="7" s="1"/>
  <c r="I1300" i="14"/>
  <c r="G1297" i="7" s="1"/>
  <c r="N1297" i="7" s="1"/>
  <c r="I1268" i="14"/>
  <c r="G1265" i="7" s="1"/>
  <c r="N1265" i="7" s="1"/>
  <c r="I1236" i="14"/>
  <c r="G1233" i="7" s="1"/>
  <c r="N1233" i="7" s="1"/>
  <c r="I1204" i="14"/>
  <c r="G1201" i="7" s="1"/>
  <c r="N1201" i="7" s="1"/>
  <c r="I1165" i="14"/>
  <c r="G1162" i="7" s="1"/>
  <c r="N1162" i="7" s="1"/>
  <c r="I1105" i="14"/>
  <c r="G1102" i="7" s="1"/>
  <c r="N1102" i="7" s="1"/>
  <c r="I1041" i="14"/>
  <c r="G1038" i="7" s="1"/>
  <c r="N1038" i="7" s="1"/>
  <c r="I977" i="14"/>
  <c r="G974" i="7" s="1"/>
  <c r="N974" i="7" s="1"/>
  <c r="I913" i="14"/>
  <c r="G910" i="7" s="1"/>
  <c r="N910" i="7" s="1"/>
  <c r="I841" i="14"/>
  <c r="G838" i="7" s="1"/>
  <c r="N838" i="7" s="1"/>
  <c r="I713" i="14"/>
  <c r="G710" i="7" s="1"/>
  <c r="N710" i="7" s="1"/>
  <c r="I585" i="14"/>
  <c r="G582" i="7" s="1"/>
  <c r="N582" i="7" s="1"/>
  <c r="I457" i="14"/>
  <c r="G454" i="7" s="1"/>
  <c r="N454" i="7" s="1"/>
  <c r="I311" i="14"/>
  <c r="G308" i="7" s="1"/>
  <c r="N308" i="7" s="1"/>
  <c r="I55" i="14"/>
  <c r="G52" i="7" s="1"/>
  <c r="N52" i="7" s="1"/>
  <c r="I3147" i="14"/>
  <c r="G3144" i="7" s="1"/>
  <c r="N3144" i="7" s="1"/>
  <c r="I3143" i="14"/>
  <c r="G3140" i="7" s="1"/>
  <c r="N3140" i="7" s="1"/>
  <c r="I3139" i="14"/>
  <c r="G3136" i="7" s="1"/>
  <c r="N3136" i="7" s="1"/>
  <c r="I3135" i="14"/>
  <c r="G3132" i="7" s="1"/>
  <c r="N3132" i="7" s="1"/>
  <c r="I3131" i="14"/>
  <c r="G3128" i="7" s="1"/>
  <c r="N3128" i="7" s="1"/>
  <c r="I3127" i="14"/>
  <c r="G3124" i="7" s="1"/>
  <c r="N3124" i="7" s="1"/>
  <c r="I3123" i="14"/>
  <c r="G3120" i="7" s="1"/>
  <c r="N3120" i="7" s="1"/>
  <c r="I3119" i="14"/>
  <c r="G3116" i="7" s="1"/>
  <c r="N3116" i="7" s="1"/>
  <c r="I3115" i="14"/>
  <c r="G3112" i="7" s="1"/>
  <c r="N3112" i="7" s="1"/>
  <c r="I3111" i="14"/>
  <c r="G3108" i="7" s="1"/>
  <c r="N3108" i="7" s="1"/>
  <c r="I3107" i="14"/>
  <c r="G3104" i="7" s="1"/>
  <c r="N3104" i="7" s="1"/>
  <c r="I3103" i="14"/>
  <c r="G3100" i="7" s="1"/>
  <c r="N3100" i="7" s="1"/>
  <c r="I3099" i="14"/>
  <c r="G3096" i="7" s="1"/>
  <c r="N3096" i="7" s="1"/>
  <c r="I3095" i="14"/>
  <c r="G3092" i="7" s="1"/>
  <c r="N3092" i="7" s="1"/>
  <c r="I3091" i="14"/>
  <c r="G3088" i="7" s="1"/>
  <c r="N3088" i="7" s="1"/>
  <c r="I3087" i="14"/>
  <c r="G3084" i="7" s="1"/>
  <c r="N3084" i="7" s="1"/>
  <c r="I3083" i="14"/>
  <c r="G3080" i="7" s="1"/>
  <c r="N3080" i="7" s="1"/>
  <c r="I3079" i="14"/>
  <c r="G3076" i="7" s="1"/>
  <c r="N3076" i="7" s="1"/>
  <c r="I3075" i="14"/>
  <c r="G3072" i="7" s="1"/>
  <c r="N3072" i="7" s="1"/>
  <c r="I3071" i="14"/>
  <c r="G3068" i="7" s="1"/>
  <c r="N3068" i="7" s="1"/>
  <c r="I3067" i="14"/>
  <c r="G3064" i="7" s="1"/>
  <c r="N3064" i="7" s="1"/>
  <c r="I3063" i="14"/>
  <c r="G3060" i="7" s="1"/>
  <c r="N3060" i="7" s="1"/>
  <c r="I3059" i="14"/>
  <c r="G3056" i="7" s="1"/>
  <c r="N3056" i="7" s="1"/>
  <c r="I3055" i="14"/>
  <c r="G3052" i="7" s="1"/>
  <c r="N3052" i="7" s="1"/>
  <c r="I3050" i="14"/>
  <c r="G3047" i="7" s="1"/>
  <c r="N3047" i="7" s="1"/>
  <c r="I3042" i="14"/>
  <c r="G3039" i="7" s="1"/>
  <c r="N3039" i="7" s="1"/>
  <c r="I3034" i="14"/>
  <c r="G3031" i="7" s="1"/>
  <c r="N3031" i="7" s="1"/>
  <c r="I3026" i="14"/>
  <c r="G3023" i="7" s="1"/>
  <c r="N3023" i="7" s="1"/>
  <c r="I3018" i="14"/>
  <c r="G3015" i="7" s="1"/>
  <c r="N3015" i="7" s="1"/>
  <c r="I3010" i="14"/>
  <c r="G3007" i="7" s="1"/>
  <c r="N3007" i="7" s="1"/>
  <c r="I3002" i="14"/>
  <c r="G2999" i="7" s="1"/>
  <c r="N2999" i="7" s="1"/>
  <c r="I2994" i="14"/>
  <c r="G2991" i="7" s="1"/>
  <c r="N2991" i="7" s="1"/>
  <c r="I2986" i="14"/>
  <c r="G2983" i="7" s="1"/>
  <c r="N2983" i="7" s="1"/>
  <c r="I2978" i="14"/>
  <c r="G2975" i="7" s="1"/>
  <c r="N2975" i="7" s="1"/>
  <c r="I2970" i="14"/>
  <c r="G2967" i="7" s="1"/>
  <c r="N2967" i="7" s="1"/>
  <c r="I2962" i="14"/>
  <c r="G2959" i="7" s="1"/>
  <c r="N2959" i="7" s="1"/>
  <c r="I2954" i="14"/>
  <c r="G2951" i="7" s="1"/>
  <c r="N2951" i="7" s="1"/>
  <c r="I2946" i="14"/>
  <c r="G2943" i="7" s="1"/>
  <c r="N2943" i="7" s="1"/>
  <c r="I2938" i="14"/>
  <c r="G2935" i="7" s="1"/>
  <c r="N2935" i="7" s="1"/>
  <c r="I2930" i="14"/>
  <c r="G2927" i="7" s="1"/>
  <c r="N2927" i="7" s="1"/>
  <c r="I2922" i="14"/>
  <c r="G2919" i="7" s="1"/>
  <c r="N2919" i="7" s="1"/>
  <c r="I2914" i="14"/>
  <c r="G2911" i="7" s="1"/>
  <c r="N2911" i="7" s="1"/>
  <c r="I2906" i="14"/>
  <c r="G2903" i="7" s="1"/>
  <c r="N2903" i="7" s="1"/>
  <c r="I2898" i="14"/>
  <c r="G2895" i="7" s="1"/>
  <c r="N2895" i="7" s="1"/>
  <c r="I2890" i="14"/>
  <c r="G2887" i="7" s="1"/>
  <c r="N2887" i="7" s="1"/>
  <c r="I2882" i="14"/>
  <c r="G2879" i="7" s="1"/>
  <c r="N2879" i="7" s="1"/>
  <c r="I2874" i="14"/>
  <c r="G2871" i="7" s="1"/>
  <c r="N2871" i="7" s="1"/>
  <c r="I2866" i="14"/>
  <c r="G2863" i="7" s="1"/>
  <c r="N2863" i="7" s="1"/>
  <c r="I2858" i="14"/>
  <c r="G2855" i="7" s="1"/>
  <c r="N2855" i="7" s="1"/>
  <c r="I2850" i="14"/>
  <c r="G2847" i="7" s="1"/>
  <c r="N2847" i="7" s="1"/>
  <c r="I2842" i="14"/>
  <c r="G2839" i="7" s="1"/>
  <c r="N2839" i="7" s="1"/>
  <c r="I2834" i="14"/>
  <c r="G2831" i="7" s="1"/>
  <c r="N2831" i="7" s="1"/>
  <c r="I2826" i="14"/>
  <c r="G2823" i="7" s="1"/>
  <c r="N2823" i="7" s="1"/>
  <c r="I2818" i="14"/>
  <c r="G2815" i="7" s="1"/>
  <c r="N2815" i="7" s="1"/>
  <c r="I2810" i="14"/>
  <c r="G2807" i="7" s="1"/>
  <c r="N2807" i="7" s="1"/>
  <c r="I2802" i="14"/>
  <c r="G2799" i="7" s="1"/>
  <c r="N2799" i="7" s="1"/>
  <c r="I2794" i="14"/>
  <c r="G2791" i="7" s="1"/>
  <c r="N2791" i="7" s="1"/>
  <c r="I2786" i="14"/>
  <c r="G2783" i="7" s="1"/>
  <c r="N2783" i="7" s="1"/>
  <c r="I2778" i="14"/>
  <c r="G2775" i="7" s="1"/>
  <c r="N2775" i="7" s="1"/>
  <c r="I2770" i="14"/>
  <c r="G2767" i="7" s="1"/>
  <c r="N2767" i="7" s="1"/>
  <c r="I2762" i="14"/>
  <c r="G2759" i="7" s="1"/>
  <c r="N2759" i="7" s="1"/>
  <c r="I2754" i="14"/>
  <c r="G2751" i="7" s="1"/>
  <c r="N2751" i="7" s="1"/>
  <c r="I2746" i="14"/>
  <c r="G2743" i="7" s="1"/>
  <c r="N2743" i="7" s="1"/>
  <c r="I2738" i="14"/>
  <c r="G2735" i="7" s="1"/>
  <c r="N2735" i="7" s="1"/>
  <c r="I2730" i="14"/>
  <c r="G2727" i="7" s="1"/>
  <c r="N2727" i="7" s="1"/>
  <c r="I2722" i="14"/>
  <c r="G2719" i="7" s="1"/>
  <c r="N2719" i="7" s="1"/>
  <c r="I2714" i="14"/>
  <c r="G2711" i="7" s="1"/>
  <c r="N2711" i="7" s="1"/>
  <c r="I2706" i="14"/>
  <c r="G2703" i="7" s="1"/>
  <c r="N2703" i="7" s="1"/>
  <c r="I2698" i="14"/>
  <c r="G2695" i="7" s="1"/>
  <c r="N2695" i="7" s="1"/>
  <c r="I2690" i="14"/>
  <c r="G2687" i="7" s="1"/>
  <c r="N2687" i="7" s="1"/>
  <c r="I2682" i="14"/>
  <c r="G2679" i="7" s="1"/>
  <c r="N2679" i="7" s="1"/>
  <c r="I2674" i="14"/>
  <c r="G2671" i="7" s="1"/>
  <c r="N2671" i="7" s="1"/>
  <c r="I2666" i="14"/>
  <c r="G2663" i="7" s="1"/>
  <c r="N2663" i="7" s="1"/>
  <c r="I2658" i="14"/>
  <c r="G2655" i="7" s="1"/>
  <c r="N2655" i="7" s="1"/>
  <c r="I2650" i="14"/>
  <c r="G2647" i="7" s="1"/>
  <c r="N2647" i="7" s="1"/>
  <c r="I2642" i="14"/>
  <c r="G2639" i="7" s="1"/>
  <c r="N2639" i="7" s="1"/>
  <c r="I2634" i="14"/>
  <c r="G2631" i="7" s="1"/>
  <c r="N2631" i="7" s="1"/>
  <c r="I2626" i="14"/>
  <c r="G2623" i="7" s="1"/>
  <c r="N2623" i="7" s="1"/>
  <c r="I2618" i="14"/>
  <c r="G2615" i="7" s="1"/>
  <c r="N2615" i="7" s="1"/>
  <c r="I2610" i="14"/>
  <c r="G2607" i="7" s="1"/>
  <c r="N2607" i="7" s="1"/>
  <c r="I2602" i="14"/>
  <c r="G2599" i="7" s="1"/>
  <c r="N2599" i="7" s="1"/>
  <c r="I2594" i="14"/>
  <c r="G2591" i="7" s="1"/>
  <c r="N2591" i="7" s="1"/>
  <c r="I2586" i="14"/>
  <c r="G2583" i="7" s="1"/>
  <c r="N2583" i="7" s="1"/>
  <c r="I2578" i="14"/>
  <c r="G2575" i="7" s="1"/>
  <c r="N2575" i="7" s="1"/>
  <c r="I2570" i="14"/>
  <c r="G2567" i="7" s="1"/>
  <c r="N2567" i="7" s="1"/>
  <c r="I2562" i="14"/>
  <c r="G2559" i="7" s="1"/>
  <c r="N2559" i="7" s="1"/>
  <c r="I2554" i="14"/>
  <c r="G2551" i="7" s="1"/>
  <c r="N2551" i="7" s="1"/>
  <c r="I2546" i="14"/>
  <c r="G2543" i="7" s="1"/>
  <c r="N2543" i="7" s="1"/>
  <c r="I2538" i="14"/>
  <c r="G2535" i="7" s="1"/>
  <c r="N2535" i="7" s="1"/>
  <c r="I2530" i="14"/>
  <c r="G2527" i="7" s="1"/>
  <c r="N2527" i="7" s="1"/>
  <c r="I2522" i="14"/>
  <c r="G2519" i="7" s="1"/>
  <c r="N2519" i="7" s="1"/>
  <c r="I2514" i="14"/>
  <c r="G2511" i="7" s="1"/>
  <c r="N2511" i="7" s="1"/>
  <c r="I2506" i="14"/>
  <c r="G2503" i="7" s="1"/>
  <c r="N2503" i="7" s="1"/>
  <c r="I2498" i="14"/>
  <c r="G2495" i="7" s="1"/>
  <c r="N2495" i="7" s="1"/>
  <c r="I2490" i="14"/>
  <c r="G2487" i="7" s="1"/>
  <c r="N2487" i="7" s="1"/>
  <c r="I2482" i="14"/>
  <c r="G2479" i="7" s="1"/>
  <c r="N2479" i="7" s="1"/>
  <c r="I2474" i="14"/>
  <c r="G2471" i="7" s="1"/>
  <c r="N2471" i="7" s="1"/>
  <c r="I2466" i="14"/>
  <c r="G2463" i="7" s="1"/>
  <c r="N2463" i="7" s="1"/>
  <c r="I2458" i="14"/>
  <c r="G2455" i="7" s="1"/>
  <c r="N2455" i="7" s="1"/>
  <c r="I2450" i="14"/>
  <c r="G2447" i="7" s="1"/>
  <c r="N2447" i="7" s="1"/>
  <c r="I2442" i="14"/>
  <c r="G2439" i="7" s="1"/>
  <c r="N2439" i="7" s="1"/>
  <c r="I2434" i="14"/>
  <c r="G2431" i="7" s="1"/>
  <c r="N2431" i="7" s="1"/>
  <c r="I2426" i="14"/>
  <c r="G2423" i="7" s="1"/>
  <c r="N2423" i="7" s="1"/>
  <c r="I2418" i="14"/>
  <c r="G2415" i="7" s="1"/>
  <c r="N2415" i="7" s="1"/>
  <c r="I2410" i="14"/>
  <c r="G2407" i="7" s="1"/>
  <c r="N2407" i="7" s="1"/>
  <c r="I2402" i="14"/>
  <c r="G2399" i="7" s="1"/>
  <c r="N2399" i="7" s="1"/>
  <c r="I2394" i="14"/>
  <c r="G2391" i="7" s="1"/>
  <c r="N2391" i="7" s="1"/>
  <c r="I2386" i="14"/>
  <c r="G2383" i="7" s="1"/>
  <c r="N2383" i="7" s="1"/>
  <c r="I2378" i="14"/>
  <c r="G2375" i="7" s="1"/>
  <c r="N2375" i="7" s="1"/>
  <c r="I2370" i="14"/>
  <c r="G2367" i="7" s="1"/>
  <c r="N2367" i="7" s="1"/>
  <c r="I2362" i="14"/>
  <c r="G2359" i="7" s="1"/>
  <c r="N2359" i="7" s="1"/>
  <c r="I2354" i="14"/>
  <c r="G2351" i="7" s="1"/>
  <c r="N2351" i="7" s="1"/>
  <c r="I2346" i="14"/>
  <c r="G2343" i="7" s="1"/>
  <c r="N2343" i="7" s="1"/>
  <c r="I2338" i="14"/>
  <c r="G2335" i="7" s="1"/>
  <c r="N2335" i="7" s="1"/>
  <c r="I2330" i="14"/>
  <c r="G2327" i="7" s="1"/>
  <c r="N2327" i="7" s="1"/>
  <c r="I2322" i="14"/>
  <c r="G2319" i="7" s="1"/>
  <c r="N2319" i="7" s="1"/>
  <c r="I2314" i="14"/>
  <c r="G2311" i="7" s="1"/>
  <c r="N2311" i="7" s="1"/>
  <c r="I2306" i="14"/>
  <c r="G2303" i="7" s="1"/>
  <c r="N2303" i="7" s="1"/>
  <c r="I2298" i="14"/>
  <c r="G2295" i="7" s="1"/>
  <c r="N2295" i="7" s="1"/>
  <c r="I2290" i="14"/>
  <c r="G2287" i="7" s="1"/>
  <c r="N2287" i="7" s="1"/>
  <c r="I2282" i="14"/>
  <c r="G2279" i="7" s="1"/>
  <c r="N2279" i="7" s="1"/>
  <c r="I2274" i="14"/>
  <c r="G2271" i="7" s="1"/>
  <c r="N2271" i="7" s="1"/>
  <c r="I2266" i="14"/>
  <c r="G2263" i="7" s="1"/>
  <c r="N2263" i="7" s="1"/>
  <c r="I2258" i="14"/>
  <c r="G2255" i="7" s="1"/>
  <c r="N2255" i="7" s="1"/>
  <c r="I2250" i="14"/>
  <c r="G2247" i="7" s="1"/>
  <c r="N2247" i="7" s="1"/>
  <c r="I2242" i="14"/>
  <c r="G2239" i="7" s="1"/>
  <c r="N2239" i="7" s="1"/>
  <c r="I2234" i="14"/>
  <c r="G2231" i="7" s="1"/>
  <c r="N2231" i="7" s="1"/>
  <c r="I2226" i="14"/>
  <c r="G2223" i="7" s="1"/>
  <c r="N2223" i="7" s="1"/>
  <c r="I2218" i="14"/>
  <c r="G2215" i="7" s="1"/>
  <c r="N2215" i="7" s="1"/>
  <c r="I2210" i="14"/>
  <c r="G2207" i="7" s="1"/>
  <c r="N2207" i="7" s="1"/>
  <c r="I2202" i="14"/>
  <c r="G2199" i="7" s="1"/>
  <c r="N2199" i="7" s="1"/>
  <c r="I2194" i="14"/>
  <c r="G2191" i="7" s="1"/>
  <c r="N2191" i="7" s="1"/>
  <c r="I2186" i="14"/>
  <c r="G2183" i="7" s="1"/>
  <c r="N2183" i="7" s="1"/>
  <c r="I2178" i="14"/>
  <c r="G2175" i="7" s="1"/>
  <c r="N2175" i="7" s="1"/>
  <c r="I2170" i="14"/>
  <c r="G2167" i="7" s="1"/>
  <c r="N2167" i="7" s="1"/>
  <c r="I2162" i="14"/>
  <c r="G2159" i="7" s="1"/>
  <c r="N2159" i="7" s="1"/>
  <c r="I2154" i="14"/>
  <c r="G2151" i="7" s="1"/>
  <c r="N2151" i="7" s="1"/>
  <c r="I2146" i="14"/>
  <c r="G2143" i="7" s="1"/>
  <c r="N2143" i="7" s="1"/>
  <c r="I2138" i="14"/>
  <c r="G2135" i="7" s="1"/>
  <c r="N2135" i="7" s="1"/>
  <c r="I2130" i="14"/>
  <c r="G2127" i="7" s="1"/>
  <c r="N2127" i="7" s="1"/>
  <c r="I2122" i="14"/>
  <c r="G2119" i="7" s="1"/>
  <c r="N2119" i="7" s="1"/>
  <c r="I2114" i="14"/>
  <c r="G2111" i="7" s="1"/>
  <c r="N2111" i="7" s="1"/>
  <c r="I2106" i="14"/>
  <c r="G2103" i="7" s="1"/>
  <c r="N2103" i="7" s="1"/>
  <c r="I2098" i="14"/>
  <c r="G2095" i="7" s="1"/>
  <c r="N2095" i="7" s="1"/>
  <c r="I2090" i="14"/>
  <c r="G2087" i="7" s="1"/>
  <c r="N2087" i="7" s="1"/>
  <c r="I2082" i="14"/>
  <c r="G2079" i="7" s="1"/>
  <c r="N2079" i="7" s="1"/>
  <c r="I2074" i="14"/>
  <c r="G2071" i="7" s="1"/>
  <c r="N2071" i="7" s="1"/>
  <c r="I2066" i="14"/>
  <c r="G2063" i="7" s="1"/>
  <c r="N2063" i="7" s="1"/>
  <c r="I2058" i="14"/>
  <c r="G2055" i="7" s="1"/>
  <c r="N2055" i="7" s="1"/>
  <c r="I2050" i="14"/>
  <c r="G2047" i="7" s="1"/>
  <c r="N2047" i="7" s="1"/>
  <c r="I2042" i="14"/>
  <c r="G2039" i="7" s="1"/>
  <c r="N2039" i="7" s="1"/>
  <c r="I2032" i="14"/>
  <c r="G2029" i="7" s="1"/>
  <c r="N2029" i="7" s="1"/>
  <c r="I2021" i="14"/>
  <c r="G2018" i="7" s="1"/>
  <c r="N2018" i="7" s="1"/>
  <c r="I2010" i="14"/>
  <c r="G2007" i="7" s="1"/>
  <c r="N2007" i="7" s="1"/>
  <c r="I2000" i="14"/>
  <c r="G1997" i="7" s="1"/>
  <c r="N1997" i="7" s="1"/>
  <c r="I1986" i="14"/>
  <c r="G1983" i="7" s="1"/>
  <c r="N1983" i="7" s="1"/>
  <c r="I1970" i="14"/>
  <c r="G1967" i="7" s="1"/>
  <c r="N1967" i="7" s="1"/>
  <c r="I1954" i="14"/>
  <c r="G1951" i="7" s="1"/>
  <c r="N1951" i="7" s="1"/>
  <c r="I1938" i="14"/>
  <c r="G1935" i="7" s="1"/>
  <c r="N1935" i="7" s="1"/>
  <c r="I1922" i="14"/>
  <c r="G1919" i="7" s="1"/>
  <c r="N1919" i="7" s="1"/>
  <c r="I1906" i="14"/>
  <c r="G1903" i="7" s="1"/>
  <c r="N1903" i="7" s="1"/>
  <c r="I1890" i="14"/>
  <c r="G1887" i="7" s="1"/>
  <c r="N1887" i="7" s="1"/>
  <c r="I1868" i="14"/>
  <c r="G1865" i="7" s="1"/>
  <c r="N1865" i="7" s="1"/>
  <c r="I1836" i="14"/>
  <c r="G1833" i="7" s="1"/>
  <c r="N1833" i="7" s="1"/>
  <c r="I1804" i="14"/>
  <c r="G1801" i="7" s="1"/>
  <c r="N1801" i="7" s="1"/>
  <c r="I1772" i="14"/>
  <c r="G1769" i="7" s="1"/>
  <c r="N1769" i="7" s="1"/>
  <c r="I1740" i="14"/>
  <c r="G1737" i="7" s="1"/>
  <c r="N1737" i="7" s="1"/>
  <c r="I1708" i="14"/>
  <c r="G1705" i="7" s="1"/>
  <c r="N1705" i="7" s="1"/>
  <c r="I1676" i="14"/>
  <c r="G1673" i="7" s="1"/>
  <c r="N1673" i="7" s="1"/>
  <c r="I1644" i="14"/>
  <c r="G1641" i="7" s="1"/>
  <c r="N1641" i="7" s="1"/>
  <c r="I1612" i="14"/>
  <c r="G1609" i="7" s="1"/>
  <c r="N1609" i="7" s="1"/>
  <c r="I1580" i="14"/>
  <c r="G1577" i="7" s="1"/>
  <c r="N1577" i="7" s="1"/>
  <c r="I1548" i="14"/>
  <c r="G1545" i="7" s="1"/>
  <c r="N1545" i="7" s="1"/>
  <c r="I1516" i="14"/>
  <c r="G1513" i="7" s="1"/>
  <c r="N1513" i="7" s="1"/>
  <c r="I1484" i="14"/>
  <c r="G1481" i="7" s="1"/>
  <c r="N1481" i="7" s="1"/>
  <c r="I1452" i="14"/>
  <c r="G1449" i="7" s="1"/>
  <c r="N1449" i="7" s="1"/>
  <c r="I1420" i="14"/>
  <c r="G1417" i="7" s="1"/>
  <c r="N1417" i="7" s="1"/>
  <c r="I1388" i="14"/>
  <c r="G1385" i="7" s="1"/>
  <c r="N1385" i="7" s="1"/>
  <c r="I1356" i="14"/>
  <c r="G1353" i="7" s="1"/>
  <c r="N1353" i="7" s="1"/>
  <c r="I1324" i="14"/>
  <c r="G1321" i="7" s="1"/>
  <c r="N1321" i="7" s="1"/>
  <c r="I1292" i="14"/>
  <c r="G1289" i="7" s="1"/>
  <c r="N1289" i="7" s="1"/>
  <c r="I1260" i="14"/>
  <c r="G1257" i="7" s="1"/>
  <c r="N1257" i="7" s="1"/>
  <c r="I1228" i="14"/>
  <c r="G1225" i="7" s="1"/>
  <c r="N1225" i="7" s="1"/>
  <c r="I1196" i="14"/>
  <c r="G1193" i="7" s="1"/>
  <c r="N1193" i="7" s="1"/>
  <c r="I1153" i="14"/>
  <c r="G1150" i="7" s="1"/>
  <c r="N1150" i="7" s="1"/>
  <c r="I1089" i="14"/>
  <c r="G1086" i="7" s="1"/>
  <c r="N1086" i="7" s="1"/>
  <c r="I1025" i="14"/>
  <c r="G1022" i="7" s="1"/>
  <c r="N1022" i="7" s="1"/>
  <c r="I961" i="14"/>
  <c r="G958" i="7" s="1"/>
  <c r="N958" i="7" s="1"/>
  <c r="I897" i="14"/>
  <c r="G894" i="7" s="1"/>
  <c r="N894" i="7" s="1"/>
  <c r="I809" i="14"/>
  <c r="G806" i="7" s="1"/>
  <c r="N806" i="7" s="1"/>
  <c r="I681" i="14"/>
  <c r="G678" i="7" s="1"/>
  <c r="N678" i="7" s="1"/>
  <c r="I553" i="14"/>
  <c r="G550" i="7" s="1"/>
  <c r="N550" i="7" s="1"/>
  <c r="I425" i="14"/>
  <c r="G422" i="7" s="1"/>
  <c r="N422" i="7" s="1"/>
  <c r="I247" i="14"/>
  <c r="G244" i="7" s="1"/>
  <c r="N244" i="7" s="1"/>
  <c r="I3146" i="14"/>
  <c r="G3143" i="7" s="1"/>
  <c r="N3143" i="7" s="1"/>
  <c r="I3142" i="14"/>
  <c r="G3139" i="7" s="1"/>
  <c r="N3139" i="7" s="1"/>
  <c r="I3138" i="14"/>
  <c r="G3135" i="7" s="1"/>
  <c r="N3135" i="7" s="1"/>
  <c r="I3134" i="14"/>
  <c r="G3131" i="7" s="1"/>
  <c r="N3131" i="7" s="1"/>
  <c r="I3130" i="14"/>
  <c r="G3127" i="7" s="1"/>
  <c r="N3127" i="7" s="1"/>
  <c r="I3126" i="14"/>
  <c r="G3123" i="7" s="1"/>
  <c r="N3123" i="7" s="1"/>
  <c r="I3122" i="14"/>
  <c r="G3119" i="7" s="1"/>
  <c r="N3119" i="7" s="1"/>
  <c r="I3118" i="14"/>
  <c r="G3115" i="7" s="1"/>
  <c r="N3115" i="7" s="1"/>
  <c r="I3114" i="14"/>
  <c r="G3111" i="7" s="1"/>
  <c r="N3111" i="7" s="1"/>
  <c r="I3110" i="14"/>
  <c r="G3107" i="7" s="1"/>
  <c r="N3107" i="7" s="1"/>
  <c r="I3106" i="14"/>
  <c r="G3103" i="7" s="1"/>
  <c r="N3103" i="7" s="1"/>
  <c r="I3102" i="14"/>
  <c r="G3099" i="7" s="1"/>
  <c r="N3099" i="7" s="1"/>
  <c r="I3098" i="14"/>
  <c r="G3095" i="7" s="1"/>
  <c r="N3095" i="7" s="1"/>
  <c r="I3094" i="14"/>
  <c r="G3091" i="7" s="1"/>
  <c r="N3091" i="7" s="1"/>
  <c r="I3090" i="14"/>
  <c r="G3087" i="7" s="1"/>
  <c r="N3087" i="7" s="1"/>
  <c r="I3086" i="14"/>
  <c r="G3083" i="7" s="1"/>
  <c r="N3083" i="7" s="1"/>
  <c r="I3082" i="14"/>
  <c r="G3079" i="7" s="1"/>
  <c r="N3079" i="7" s="1"/>
  <c r="I3078" i="14"/>
  <c r="G3075" i="7" s="1"/>
  <c r="N3075" i="7" s="1"/>
  <c r="I3074" i="14"/>
  <c r="G3071" i="7" s="1"/>
  <c r="N3071" i="7" s="1"/>
  <c r="I3070" i="14"/>
  <c r="G3067" i="7" s="1"/>
  <c r="N3067" i="7" s="1"/>
  <c r="I3066" i="14"/>
  <c r="G3063" i="7" s="1"/>
  <c r="N3063" i="7" s="1"/>
  <c r="I3062" i="14"/>
  <c r="G3059" i="7" s="1"/>
  <c r="N3059" i="7" s="1"/>
  <c r="I3058" i="14"/>
  <c r="G3055" i="7" s="1"/>
  <c r="N3055" i="7" s="1"/>
  <c r="I3054" i="14"/>
  <c r="G3051" i="7" s="1"/>
  <c r="N3051" i="7" s="1"/>
  <c r="I3048" i="14"/>
  <c r="G3045" i="7" s="1"/>
  <c r="N3045" i="7" s="1"/>
  <c r="I3040" i="14"/>
  <c r="G3037" i="7" s="1"/>
  <c r="N3037" i="7" s="1"/>
  <c r="I3032" i="14"/>
  <c r="G3029" i="7" s="1"/>
  <c r="N3029" i="7" s="1"/>
  <c r="I3024" i="14"/>
  <c r="G3021" i="7" s="1"/>
  <c r="N3021" i="7" s="1"/>
  <c r="I3016" i="14"/>
  <c r="G3013" i="7" s="1"/>
  <c r="N3013" i="7" s="1"/>
  <c r="I3008" i="14"/>
  <c r="G3005" i="7" s="1"/>
  <c r="N3005" i="7" s="1"/>
  <c r="I3000" i="14"/>
  <c r="G2997" i="7" s="1"/>
  <c r="N2997" i="7" s="1"/>
  <c r="I2992" i="14"/>
  <c r="G2989" i="7" s="1"/>
  <c r="N2989" i="7" s="1"/>
  <c r="I2984" i="14"/>
  <c r="G2981" i="7" s="1"/>
  <c r="N2981" i="7" s="1"/>
  <c r="I2976" i="14"/>
  <c r="G2973" i="7" s="1"/>
  <c r="N2973" i="7" s="1"/>
  <c r="I2968" i="14"/>
  <c r="G2965" i="7" s="1"/>
  <c r="N2965" i="7" s="1"/>
  <c r="I2960" i="14"/>
  <c r="G2957" i="7" s="1"/>
  <c r="N2957" i="7" s="1"/>
  <c r="I2952" i="14"/>
  <c r="G2949" i="7" s="1"/>
  <c r="N2949" i="7" s="1"/>
  <c r="I2944" i="14"/>
  <c r="G2941" i="7" s="1"/>
  <c r="N2941" i="7" s="1"/>
  <c r="I2936" i="14"/>
  <c r="G2933" i="7" s="1"/>
  <c r="N2933" i="7" s="1"/>
  <c r="I2928" i="14"/>
  <c r="G2925" i="7" s="1"/>
  <c r="N2925" i="7" s="1"/>
  <c r="I2920" i="14"/>
  <c r="G2917" i="7" s="1"/>
  <c r="N2917" i="7" s="1"/>
  <c r="I2912" i="14"/>
  <c r="G2909" i="7" s="1"/>
  <c r="N2909" i="7" s="1"/>
  <c r="I2904" i="14"/>
  <c r="G2901" i="7" s="1"/>
  <c r="N2901" i="7" s="1"/>
  <c r="I2896" i="14"/>
  <c r="G2893" i="7" s="1"/>
  <c r="N2893" i="7" s="1"/>
  <c r="I2888" i="14"/>
  <c r="G2885" i="7" s="1"/>
  <c r="N2885" i="7" s="1"/>
  <c r="I2880" i="14"/>
  <c r="G2877" i="7" s="1"/>
  <c r="N2877" i="7" s="1"/>
  <c r="I2872" i="14"/>
  <c r="G2869" i="7" s="1"/>
  <c r="N2869" i="7" s="1"/>
  <c r="I2864" i="14"/>
  <c r="G2861" i="7" s="1"/>
  <c r="N2861" i="7" s="1"/>
  <c r="I2856" i="14"/>
  <c r="G2853" i="7" s="1"/>
  <c r="N2853" i="7" s="1"/>
  <c r="I2848" i="14"/>
  <c r="G2845" i="7" s="1"/>
  <c r="N2845" i="7" s="1"/>
  <c r="I2840" i="14"/>
  <c r="G2837" i="7" s="1"/>
  <c r="N2837" i="7" s="1"/>
  <c r="I2832" i="14"/>
  <c r="G2829" i="7" s="1"/>
  <c r="N2829" i="7" s="1"/>
  <c r="I2824" i="14"/>
  <c r="G2821" i="7" s="1"/>
  <c r="N2821" i="7" s="1"/>
  <c r="I2816" i="14"/>
  <c r="G2813" i="7" s="1"/>
  <c r="N2813" i="7" s="1"/>
  <c r="I2808" i="14"/>
  <c r="G2805" i="7" s="1"/>
  <c r="N2805" i="7" s="1"/>
  <c r="I2800" i="14"/>
  <c r="G2797" i="7" s="1"/>
  <c r="N2797" i="7" s="1"/>
  <c r="I2792" i="14"/>
  <c r="G2789" i="7" s="1"/>
  <c r="N2789" i="7" s="1"/>
  <c r="I2784" i="14"/>
  <c r="G2781" i="7" s="1"/>
  <c r="N2781" i="7" s="1"/>
  <c r="I2776" i="14"/>
  <c r="G2773" i="7" s="1"/>
  <c r="N2773" i="7" s="1"/>
  <c r="I2768" i="14"/>
  <c r="G2765" i="7" s="1"/>
  <c r="N2765" i="7" s="1"/>
  <c r="I2760" i="14"/>
  <c r="G2757" i="7" s="1"/>
  <c r="N2757" i="7" s="1"/>
  <c r="I2752" i="14"/>
  <c r="G2749" i="7" s="1"/>
  <c r="N2749" i="7" s="1"/>
  <c r="I2744" i="14"/>
  <c r="G2741" i="7" s="1"/>
  <c r="N2741" i="7" s="1"/>
  <c r="I2736" i="14"/>
  <c r="G2733" i="7" s="1"/>
  <c r="N2733" i="7" s="1"/>
  <c r="I2728" i="14"/>
  <c r="G2725" i="7" s="1"/>
  <c r="N2725" i="7" s="1"/>
  <c r="I2720" i="14"/>
  <c r="G2717" i="7" s="1"/>
  <c r="N2717" i="7" s="1"/>
  <c r="I2712" i="14"/>
  <c r="G2709" i="7" s="1"/>
  <c r="N2709" i="7" s="1"/>
  <c r="I2704" i="14"/>
  <c r="G2701" i="7" s="1"/>
  <c r="N2701" i="7" s="1"/>
  <c r="I2696" i="14"/>
  <c r="G2693" i="7" s="1"/>
  <c r="N2693" i="7" s="1"/>
  <c r="I2688" i="14"/>
  <c r="G2685" i="7" s="1"/>
  <c r="N2685" i="7" s="1"/>
  <c r="I2680" i="14"/>
  <c r="G2677" i="7" s="1"/>
  <c r="N2677" i="7" s="1"/>
  <c r="I2672" i="14"/>
  <c r="G2669" i="7" s="1"/>
  <c r="N2669" i="7" s="1"/>
  <c r="I2664" i="14"/>
  <c r="G2661" i="7" s="1"/>
  <c r="N2661" i="7" s="1"/>
  <c r="I2656" i="14"/>
  <c r="G2653" i="7" s="1"/>
  <c r="N2653" i="7" s="1"/>
  <c r="I2648" i="14"/>
  <c r="G2645" i="7" s="1"/>
  <c r="N2645" i="7" s="1"/>
  <c r="I2640" i="14"/>
  <c r="G2637" i="7" s="1"/>
  <c r="N2637" i="7" s="1"/>
  <c r="I2632" i="14"/>
  <c r="G2629" i="7" s="1"/>
  <c r="N2629" i="7" s="1"/>
  <c r="I2624" i="14"/>
  <c r="G2621" i="7" s="1"/>
  <c r="N2621" i="7" s="1"/>
  <c r="I2616" i="14"/>
  <c r="G2613" i="7" s="1"/>
  <c r="N2613" i="7" s="1"/>
  <c r="I2608" i="14"/>
  <c r="G2605" i="7" s="1"/>
  <c r="N2605" i="7" s="1"/>
  <c r="I2600" i="14"/>
  <c r="G2597" i="7" s="1"/>
  <c r="N2597" i="7" s="1"/>
  <c r="I2592" i="14"/>
  <c r="G2589" i="7" s="1"/>
  <c r="N2589" i="7" s="1"/>
  <c r="I2584" i="14"/>
  <c r="G2581" i="7" s="1"/>
  <c r="N2581" i="7" s="1"/>
  <c r="I2576" i="14"/>
  <c r="G2573" i="7" s="1"/>
  <c r="N2573" i="7" s="1"/>
  <c r="I2568" i="14"/>
  <c r="G2565" i="7" s="1"/>
  <c r="N2565" i="7" s="1"/>
  <c r="I2560" i="14"/>
  <c r="G2557" i="7" s="1"/>
  <c r="N2557" i="7" s="1"/>
  <c r="I2552" i="14"/>
  <c r="G2549" i="7" s="1"/>
  <c r="N2549" i="7" s="1"/>
  <c r="I2544" i="14"/>
  <c r="G2541" i="7" s="1"/>
  <c r="N2541" i="7" s="1"/>
  <c r="I2536" i="14"/>
  <c r="G2533" i="7" s="1"/>
  <c r="N2533" i="7" s="1"/>
  <c r="I2528" i="14"/>
  <c r="G2525" i="7" s="1"/>
  <c r="N2525" i="7" s="1"/>
  <c r="I2520" i="14"/>
  <c r="G2517" i="7" s="1"/>
  <c r="N2517" i="7" s="1"/>
  <c r="I2512" i="14"/>
  <c r="G2509" i="7" s="1"/>
  <c r="N2509" i="7" s="1"/>
  <c r="I2504" i="14"/>
  <c r="G2501" i="7" s="1"/>
  <c r="N2501" i="7" s="1"/>
  <c r="I2496" i="14"/>
  <c r="G2493" i="7" s="1"/>
  <c r="N2493" i="7" s="1"/>
  <c r="I2488" i="14"/>
  <c r="G2485" i="7" s="1"/>
  <c r="N2485" i="7" s="1"/>
  <c r="I2480" i="14"/>
  <c r="G2477" i="7" s="1"/>
  <c r="N2477" i="7" s="1"/>
  <c r="I2472" i="14"/>
  <c r="G2469" i="7" s="1"/>
  <c r="N2469" i="7" s="1"/>
  <c r="I2464" i="14"/>
  <c r="G2461" i="7" s="1"/>
  <c r="N2461" i="7" s="1"/>
  <c r="I2456" i="14"/>
  <c r="G2453" i="7" s="1"/>
  <c r="N2453" i="7" s="1"/>
  <c r="I2448" i="14"/>
  <c r="G2445" i="7" s="1"/>
  <c r="N2445" i="7" s="1"/>
  <c r="I2440" i="14"/>
  <c r="G2437" i="7" s="1"/>
  <c r="N2437" i="7" s="1"/>
  <c r="I2432" i="14"/>
  <c r="G2429" i="7" s="1"/>
  <c r="N2429" i="7" s="1"/>
  <c r="I2424" i="14"/>
  <c r="G2421" i="7" s="1"/>
  <c r="N2421" i="7" s="1"/>
  <c r="I2416" i="14"/>
  <c r="G2413" i="7" s="1"/>
  <c r="N2413" i="7" s="1"/>
  <c r="I2408" i="14"/>
  <c r="G2405" i="7" s="1"/>
  <c r="N2405" i="7" s="1"/>
  <c r="I2400" i="14"/>
  <c r="G2397" i="7" s="1"/>
  <c r="N2397" i="7" s="1"/>
  <c r="I2392" i="14"/>
  <c r="G2389" i="7" s="1"/>
  <c r="N2389" i="7" s="1"/>
  <c r="I2384" i="14"/>
  <c r="G2381" i="7" s="1"/>
  <c r="N2381" i="7" s="1"/>
  <c r="I2376" i="14"/>
  <c r="G2373" i="7" s="1"/>
  <c r="N2373" i="7" s="1"/>
  <c r="I2368" i="14"/>
  <c r="G2365" i="7" s="1"/>
  <c r="N2365" i="7" s="1"/>
  <c r="I2360" i="14"/>
  <c r="G2357" i="7" s="1"/>
  <c r="N2357" i="7" s="1"/>
  <c r="I2352" i="14"/>
  <c r="G2349" i="7" s="1"/>
  <c r="N2349" i="7" s="1"/>
  <c r="I2344" i="14"/>
  <c r="G2341" i="7" s="1"/>
  <c r="N2341" i="7" s="1"/>
  <c r="I2336" i="14"/>
  <c r="G2333" i="7" s="1"/>
  <c r="N2333" i="7" s="1"/>
  <c r="I2328" i="14"/>
  <c r="G2325" i="7" s="1"/>
  <c r="N2325" i="7" s="1"/>
  <c r="I2320" i="14"/>
  <c r="G2317" i="7" s="1"/>
  <c r="N2317" i="7" s="1"/>
  <c r="I2312" i="14"/>
  <c r="G2309" i="7" s="1"/>
  <c r="N2309" i="7" s="1"/>
  <c r="I2304" i="14"/>
  <c r="G2301" i="7" s="1"/>
  <c r="N2301" i="7" s="1"/>
  <c r="I2296" i="14"/>
  <c r="G2293" i="7" s="1"/>
  <c r="N2293" i="7" s="1"/>
  <c r="I2288" i="14"/>
  <c r="G2285" i="7" s="1"/>
  <c r="N2285" i="7" s="1"/>
  <c r="I2280" i="14"/>
  <c r="G2277" i="7" s="1"/>
  <c r="N2277" i="7" s="1"/>
  <c r="I2272" i="14"/>
  <c r="G2269" i="7" s="1"/>
  <c r="N2269" i="7" s="1"/>
  <c r="I2264" i="14"/>
  <c r="G2261" i="7" s="1"/>
  <c r="N2261" i="7" s="1"/>
  <c r="I2256" i="14"/>
  <c r="G2253" i="7" s="1"/>
  <c r="N2253" i="7" s="1"/>
  <c r="I2248" i="14"/>
  <c r="G2245" i="7" s="1"/>
  <c r="N2245" i="7" s="1"/>
  <c r="I2240" i="14"/>
  <c r="G2237" i="7" s="1"/>
  <c r="N2237" i="7" s="1"/>
  <c r="I2232" i="14"/>
  <c r="G2229" i="7" s="1"/>
  <c r="N2229" i="7" s="1"/>
  <c r="I2224" i="14"/>
  <c r="G2221" i="7" s="1"/>
  <c r="N2221" i="7" s="1"/>
  <c r="I2216" i="14"/>
  <c r="G2213" i="7" s="1"/>
  <c r="N2213" i="7" s="1"/>
  <c r="I2208" i="14"/>
  <c r="G2205" i="7" s="1"/>
  <c r="N2205" i="7" s="1"/>
  <c r="I2200" i="14"/>
  <c r="G2197" i="7" s="1"/>
  <c r="N2197" i="7" s="1"/>
  <c r="I2192" i="14"/>
  <c r="G2189" i="7" s="1"/>
  <c r="N2189" i="7" s="1"/>
  <c r="I2184" i="14"/>
  <c r="G2181" i="7" s="1"/>
  <c r="N2181" i="7" s="1"/>
  <c r="I2176" i="14"/>
  <c r="G2173" i="7" s="1"/>
  <c r="N2173" i="7" s="1"/>
  <c r="I2168" i="14"/>
  <c r="G2165" i="7" s="1"/>
  <c r="N2165" i="7" s="1"/>
  <c r="I2160" i="14"/>
  <c r="G2157" i="7" s="1"/>
  <c r="N2157" i="7" s="1"/>
  <c r="I2152" i="14"/>
  <c r="G2149" i="7" s="1"/>
  <c r="N2149" i="7" s="1"/>
  <c r="I2144" i="14"/>
  <c r="G2141" i="7" s="1"/>
  <c r="N2141" i="7" s="1"/>
  <c r="I2136" i="14"/>
  <c r="G2133" i="7" s="1"/>
  <c r="N2133" i="7" s="1"/>
  <c r="I2128" i="14"/>
  <c r="G2125" i="7" s="1"/>
  <c r="N2125" i="7" s="1"/>
  <c r="I2120" i="14"/>
  <c r="G2117" i="7" s="1"/>
  <c r="N2117" i="7" s="1"/>
  <c r="I2112" i="14"/>
  <c r="G2109" i="7" s="1"/>
  <c r="N2109" i="7" s="1"/>
  <c r="I2104" i="14"/>
  <c r="G2101" i="7" s="1"/>
  <c r="N2101" i="7" s="1"/>
  <c r="I2096" i="14"/>
  <c r="G2093" i="7" s="1"/>
  <c r="N2093" i="7" s="1"/>
  <c r="I2088" i="14"/>
  <c r="G2085" i="7" s="1"/>
  <c r="N2085" i="7" s="1"/>
  <c r="I2080" i="14"/>
  <c r="G2077" i="7" s="1"/>
  <c r="N2077" i="7" s="1"/>
  <c r="I2072" i="14"/>
  <c r="G2069" i="7" s="1"/>
  <c r="N2069" i="7" s="1"/>
  <c r="I2064" i="14"/>
  <c r="G2061" i="7" s="1"/>
  <c r="N2061" i="7" s="1"/>
  <c r="I2056" i="14"/>
  <c r="G2053" i="7" s="1"/>
  <c r="N2053" i="7" s="1"/>
  <c r="I2048" i="14"/>
  <c r="G2045" i="7" s="1"/>
  <c r="N2045" i="7" s="1"/>
  <c r="I2040" i="14"/>
  <c r="G2037" i="7" s="1"/>
  <c r="N2037" i="7" s="1"/>
  <c r="I2029" i="14"/>
  <c r="G2026" i="7" s="1"/>
  <c r="N2026" i="7" s="1"/>
  <c r="I2018" i="14"/>
  <c r="G2015" i="7" s="1"/>
  <c r="N2015" i="7" s="1"/>
  <c r="I2008" i="14"/>
  <c r="G2005" i="7" s="1"/>
  <c r="N2005" i="7" s="1"/>
  <c r="I1997" i="14"/>
  <c r="G1994" i="7" s="1"/>
  <c r="N1994" i="7" s="1"/>
  <c r="I1982" i="14"/>
  <c r="G1979" i="7" s="1"/>
  <c r="N1979" i="7" s="1"/>
  <c r="I1966" i="14"/>
  <c r="G1963" i="7" s="1"/>
  <c r="N1963" i="7" s="1"/>
  <c r="I1950" i="14"/>
  <c r="G1947" i="7" s="1"/>
  <c r="N1947" i="7" s="1"/>
  <c r="I1934" i="14"/>
  <c r="G1931" i="7" s="1"/>
  <c r="N1931" i="7" s="1"/>
  <c r="I1918" i="14"/>
  <c r="G1915" i="7" s="1"/>
  <c r="N1915" i="7" s="1"/>
  <c r="I1902" i="14"/>
  <c r="G1899" i="7" s="1"/>
  <c r="N1899" i="7" s="1"/>
  <c r="I1886" i="14"/>
  <c r="G1883" i="7" s="1"/>
  <c r="N1883" i="7" s="1"/>
  <c r="I1860" i="14"/>
  <c r="G1857" i="7" s="1"/>
  <c r="N1857" i="7" s="1"/>
  <c r="I1828" i="14"/>
  <c r="G1825" i="7" s="1"/>
  <c r="N1825" i="7" s="1"/>
  <c r="I1796" i="14"/>
  <c r="G1793" i="7" s="1"/>
  <c r="N1793" i="7" s="1"/>
  <c r="I1764" i="14"/>
  <c r="G1761" i="7" s="1"/>
  <c r="N1761" i="7" s="1"/>
  <c r="I1732" i="14"/>
  <c r="G1729" i="7" s="1"/>
  <c r="N1729" i="7" s="1"/>
  <c r="I1700" i="14"/>
  <c r="G1697" i="7" s="1"/>
  <c r="N1697" i="7" s="1"/>
  <c r="I1668" i="14"/>
  <c r="G1665" i="7" s="1"/>
  <c r="N1665" i="7" s="1"/>
  <c r="I1636" i="14"/>
  <c r="G1633" i="7" s="1"/>
  <c r="N1633" i="7" s="1"/>
  <c r="I1604" i="14"/>
  <c r="G1601" i="7" s="1"/>
  <c r="N1601" i="7" s="1"/>
  <c r="I1572" i="14"/>
  <c r="G1569" i="7" s="1"/>
  <c r="N1569" i="7" s="1"/>
  <c r="I1540" i="14"/>
  <c r="G1537" i="7" s="1"/>
  <c r="N1537" i="7" s="1"/>
  <c r="I1508" i="14"/>
  <c r="G1505" i="7" s="1"/>
  <c r="N1505" i="7" s="1"/>
  <c r="I1476" i="14"/>
  <c r="G1473" i="7" s="1"/>
  <c r="N1473" i="7" s="1"/>
  <c r="I1444" i="14"/>
  <c r="G1441" i="7" s="1"/>
  <c r="N1441" i="7" s="1"/>
  <c r="I1412" i="14"/>
  <c r="G1409" i="7" s="1"/>
  <c r="N1409" i="7" s="1"/>
  <c r="I1380" i="14"/>
  <c r="G1377" i="7" s="1"/>
  <c r="N1377" i="7" s="1"/>
  <c r="I1348" i="14"/>
  <c r="G1345" i="7" s="1"/>
  <c r="N1345" i="7" s="1"/>
  <c r="I1316" i="14"/>
  <c r="G1313" i="7" s="1"/>
  <c r="N1313" i="7" s="1"/>
  <c r="I1284" i="14"/>
  <c r="G1281" i="7" s="1"/>
  <c r="N1281" i="7" s="1"/>
  <c r="I1252" i="14"/>
  <c r="G1249" i="7" s="1"/>
  <c r="N1249" i="7" s="1"/>
  <c r="I1220" i="14"/>
  <c r="G1217" i="7" s="1"/>
  <c r="N1217" i="7" s="1"/>
  <c r="I1185" i="14"/>
  <c r="G1182" i="7" s="1"/>
  <c r="N1182" i="7" s="1"/>
  <c r="I1137" i="14"/>
  <c r="G1134" i="7" s="1"/>
  <c r="N1134" i="7" s="1"/>
  <c r="I1073" i="14"/>
  <c r="G1070" i="7" s="1"/>
  <c r="N1070" i="7" s="1"/>
  <c r="I1009" i="14"/>
  <c r="G1006" i="7" s="1"/>
  <c r="N1006" i="7" s="1"/>
  <c r="I945" i="14"/>
  <c r="G942" i="7" s="1"/>
  <c r="N942" i="7" s="1"/>
  <c r="I881" i="14"/>
  <c r="G878" i="7" s="1"/>
  <c r="N878" i="7" s="1"/>
  <c r="I777" i="14"/>
  <c r="G774" i="7" s="1"/>
  <c r="N774" i="7" s="1"/>
  <c r="I649" i="14"/>
  <c r="G646" i="7" s="1"/>
  <c r="N646" i="7" s="1"/>
  <c r="I521" i="14"/>
  <c r="G518" i="7" s="1"/>
  <c r="N518" i="7" s="1"/>
  <c r="I393" i="14"/>
  <c r="G390" i="7" s="1"/>
  <c r="N390" i="7" s="1"/>
  <c r="I183" i="14"/>
  <c r="G180" i="7" s="1"/>
  <c r="N180" i="7" s="1"/>
  <c r="G3145" i="7" l="1"/>
  <c r="N2" i="7"/>
  <c r="N3145" i="7" l="1"/>
</calcChain>
</file>

<file path=xl/sharedStrings.xml><?xml version="1.0" encoding="utf-8"?>
<sst xmlns="http://schemas.openxmlformats.org/spreadsheetml/2006/main" count="37886" uniqueCount="12034">
  <si>
    <t>13177</t>
  </si>
  <si>
    <t>177</t>
  </si>
  <si>
    <t>13179</t>
  </si>
  <si>
    <t>179</t>
  </si>
  <si>
    <t>13181</t>
  </si>
  <si>
    <t>181</t>
  </si>
  <si>
    <t>13183</t>
  </si>
  <si>
    <t>183</t>
  </si>
  <si>
    <t>Long</t>
  </si>
  <si>
    <t>13185</t>
  </si>
  <si>
    <t>13187</t>
  </si>
  <si>
    <t>187</t>
  </si>
  <si>
    <t>Lumpkin</t>
  </si>
  <si>
    <t>13189</t>
  </si>
  <si>
    <t>189</t>
  </si>
  <si>
    <t>McDuffie</t>
  </si>
  <si>
    <t>13191</t>
  </si>
  <si>
    <t>191</t>
  </si>
  <si>
    <t>McIntosh</t>
  </si>
  <si>
    <t>13193</t>
  </si>
  <si>
    <t>193</t>
  </si>
  <si>
    <t>13195</t>
  </si>
  <si>
    <t>195</t>
  </si>
  <si>
    <t>13197</t>
  </si>
  <si>
    <t>197</t>
  </si>
  <si>
    <t>13199</t>
  </si>
  <si>
    <t>199</t>
  </si>
  <si>
    <t>Meriwether</t>
  </si>
  <si>
    <t>13201</t>
  </si>
  <si>
    <t>13205</t>
  </si>
  <si>
    <t>205</t>
  </si>
  <si>
    <t>Mitchell</t>
  </si>
  <si>
    <t>13207</t>
  </si>
  <si>
    <t>207</t>
  </si>
  <si>
    <t>13209</t>
  </si>
  <si>
    <t>209</t>
  </si>
  <si>
    <t>13211</t>
  </si>
  <si>
    <t>211</t>
  </si>
  <si>
    <t>13213</t>
  </si>
  <si>
    <t>213</t>
  </si>
  <si>
    <t>Murray</t>
  </si>
  <si>
    <t>13215</t>
  </si>
  <si>
    <t>215</t>
  </si>
  <si>
    <t>Muscogee</t>
  </si>
  <si>
    <t>13217</t>
  </si>
  <si>
    <t>217</t>
  </si>
  <si>
    <t>13219</t>
  </si>
  <si>
    <t>219</t>
  </si>
  <si>
    <t>Oconee</t>
  </si>
  <si>
    <t>13221</t>
  </si>
  <si>
    <t>221</t>
  </si>
  <si>
    <t>Oglethorpe</t>
  </si>
  <si>
    <t>13223</t>
  </si>
  <si>
    <t>223</t>
  </si>
  <si>
    <t>Paulding</t>
  </si>
  <si>
    <t>13225</t>
  </si>
  <si>
    <t>225</t>
  </si>
  <si>
    <t>Peach</t>
  </si>
  <si>
    <t>13227</t>
  </si>
  <si>
    <t>227</t>
  </si>
  <si>
    <t>13229</t>
  </si>
  <si>
    <t>229</t>
  </si>
  <si>
    <t>Pierce</t>
  </si>
  <si>
    <t>13231</t>
  </si>
  <si>
    <t>231</t>
  </si>
  <si>
    <t>13233</t>
  </si>
  <si>
    <t>233</t>
  </si>
  <si>
    <t>13235</t>
  </si>
  <si>
    <t>235</t>
  </si>
  <si>
    <t>13237</t>
  </si>
  <si>
    <t>237</t>
  </si>
  <si>
    <t>13239</t>
  </si>
  <si>
    <t>239</t>
  </si>
  <si>
    <t>Quitman</t>
  </si>
  <si>
    <t>13241</t>
  </si>
  <si>
    <t>241</t>
  </si>
  <si>
    <t>Rabun</t>
  </si>
  <si>
    <t>13243</t>
  </si>
  <si>
    <t>243</t>
  </si>
  <si>
    <t>13245</t>
  </si>
  <si>
    <t>245</t>
  </si>
  <si>
    <t>Richmond</t>
  </si>
  <si>
    <t>13247</t>
  </si>
  <si>
    <t>247</t>
  </si>
  <si>
    <t>Rockdale</t>
  </si>
  <si>
    <t>13249</t>
  </si>
  <si>
    <t>249</t>
  </si>
  <si>
    <t>Schley</t>
  </si>
  <si>
    <t>13251</t>
  </si>
  <si>
    <t>251</t>
  </si>
  <si>
    <t>Screven</t>
  </si>
  <si>
    <t>13253</t>
  </si>
  <si>
    <t>253</t>
  </si>
  <si>
    <t>13255</t>
  </si>
  <si>
    <t>255</t>
  </si>
  <si>
    <t>Spalding</t>
  </si>
  <si>
    <t>13257</t>
  </si>
  <si>
    <t>257</t>
  </si>
  <si>
    <t>Stephens</t>
  </si>
  <si>
    <t>13259</t>
  </si>
  <si>
    <t>259</t>
  </si>
  <si>
    <t>Stewart</t>
  </si>
  <si>
    <t>13261</t>
  </si>
  <si>
    <t>13263</t>
  </si>
  <si>
    <t>263</t>
  </si>
  <si>
    <t>Talbot</t>
  </si>
  <si>
    <t>13265</t>
  </si>
  <si>
    <t>265</t>
  </si>
  <si>
    <t>Taliaferro</t>
  </si>
  <si>
    <t>13267</t>
  </si>
  <si>
    <t>267</t>
  </si>
  <si>
    <t>Tattnall</t>
  </si>
  <si>
    <t>13269</t>
  </si>
  <si>
    <t>269</t>
  </si>
  <si>
    <t>13271</t>
  </si>
  <si>
    <t>271</t>
  </si>
  <si>
    <t>Telfair</t>
  </si>
  <si>
    <t>13273</t>
  </si>
  <si>
    <t>273</t>
  </si>
  <si>
    <t>Terrell</t>
  </si>
  <si>
    <t>13275</t>
  </si>
  <si>
    <t>275</t>
  </si>
  <si>
    <t>Thomas</t>
  </si>
  <si>
    <t>13277</t>
  </si>
  <si>
    <t>277</t>
  </si>
  <si>
    <t>Tift</t>
  </si>
  <si>
    <t>13279</t>
  </si>
  <si>
    <t>279</t>
  </si>
  <si>
    <t>Toombs</t>
  </si>
  <si>
    <t>13281</t>
  </si>
  <si>
    <t>281</t>
  </si>
  <si>
    <t>Towns</t>
  </si>
  <si>
    <t>13283</t>
  </si>
  <si>
    <t>283</t>
  </si>
  <si>
    <t>Treutlen</t>
  </si>
  <si>
    <t>13285</t>
  </si>
  <si>
    <t>285</t>
  </si>
  <si>
    <t>Troup</t>
  </si>
  <si>
    <t>13287</t>
  </si>
  <si>
    <t>287</t>
  </si>
  <si>
    <t>Turner</t>
  </si>
  <si>
    <t>13289</t>
  </si>
  <si>
    <t>289</t>
  </si>
  <si>
    <t>Twiggs</t>
  </si>
  <si>
    <t>13291</t>
  </si>
  <si>
    <t>291</t>
  </si>
  <si>
    <t>13293</t>
  </si>
  <si>
    <t>293</t>
  </si>
  <si>
    <t>Upson</t>
  </si>
  <si>
    <t>13295</t>
  </si>
  <si>
    <t>295</t>
  </si>
  <si>
    <t>13297</t>
  </si>
  <si>
    <t>297</t>
  </si>
  <si>
    <t>13299</t>
  </si>
  <si>
    <t>299</t>
  </si>
  <si>
    <t>Ware</t>
  </si>
  <si>
    <t>13301</t>
  </si>
  <si>
    <t>301</t>
  </si>
  <si>
    <t>Warren</t>
  </si>
  <si>
    <t>13303</t>
  </si>
  <si>
    <t>303</t>
  </si>
  <si>
    <t>13305</t>
  </si>
  <si>
    <t>305</t>
  </si>
  <si>
    <t>Wayne</t>
  </si>
  <si>
    <t>13307</t>
  </si>
  <si>
    <t>307</t>
  </si>
  <si>
    <t>Webster</t>
  </si>
  <si>
    <t>13309</t>
  </si>
  <si>
    <t>309</t>
  </si>
  <si>
    <t>Wheeler</t>
  </si>
  <si>
    <t>13311</t>
  </si>
  <si>
    <t>311</t>
  </si>
  <si>
    <t>13313</t>
  </si>
  <si>
    <t>313</t>
  </si>
  <si>
    <t>Whitfield</t>
  </si>
  <si>
    <t>13315</t>
  </si>
  <si>
    <t>315</t>
  </si>
  <si>
    <t>13317</t>
  </si>
  <si>
    <t>317</t>
  </si>
  <si>
    <t>Wilkes</t>
  </si>
  <si>
    <t>13319</t>
  </si>
  <si>
    <t>319</t>
  </si>
  <si>
    <t>Wilkinson</t>
  </si>
  <si>
    <t>13321</t>
  </si>
  <si>
    <t>321</t>
  </si>
  <si>
    <t>Worth</t>
  </si>
  <si>
    <t>15001</t>
  </si>
  <si>
    <t>15</t>
  </si>
  <si>
    <t>Hawaii</t>
  </si>
  <si>
    <t>HI</t>
  </si>
  <si>
    <t>15003</t>
  </si>
  <si>
    <t>Honolulu</t>
  </si>
  <si>
    <t>15005</t>
  </si>
  <si>
    <t>Kalawao</t>
  </si>
  <si>
    <t>15007</t>
  </si>
  <si>
    <t>Kauai</t>
  </si>
  <si>
    <t>15009</t>
  </si>
  <si>
    <t>Maui</t>
  </si>
  <si>
    <t>16001</t>
  </si>
  <si>
    <t>16</t>
  </si>
  <si>
    <t>Ada</t>
  </si>
  <si>
    <t>ID</t>
  </si>
  <si>
    <t>16003</t>
  </si>
  <si>
    <t>16005</t>
  </si>
  <si>
    <t>Bannock</t>
  </si>
  <si>
    <t>16007</t>
  </si>
  <si>
    <t>Bear Lake</t>
  </si>
  <si>
    <t>16009</t>
  </si>
  <si>
    <t>Benewah</t>
  </si>
  <si>
    <t>16011</t>
  </si>
  <si>
    <t>Bingham</t>
  </si>
  <si>
    <t>16013</t>
  </si>
  <si>
    <t>Blaine</t>
  </si>
  <si>
    <t>16015</t>
  </si>
  <si>
    <t>Boise</t>
  </si>
  <si>
    <t>16017</t>
  </si>
  <si>
    <t>Bonner</t>
  </si>
  <si>
    <t>16019</t>
  </si>
  <si>
    <t>Bonneville</t>
  </si>
  <si>
    <t>16021</t>
  </si>
  <si>
    <t>Boundary</t>
  </si>
  <si>
    <t>16023</t>
  </si>
  <si>
    <t>16025</t>
  </si>
  <si>
    <t>Camas</t>
  </si>
  <si>
    <t>16027</t>
  </si>
  <si>
    <t>Canyon</t>
  </si>
  <si>
    <t>16029</t>
  </si>
  <si>
    <t>Caribou</t>
  </si>
  <si>
    <t>16031</t>
  </si>
  <si>
    <t>Cassia</t>
  </si>
  <si>
    <t>16033</t>
  </si>
  <si>
    <t>16035</t>
  </si>
  <si>
    <t>Clearwater</t>
  </si>
  <si>
    <t>16037</t>
  </si>
  <si>
    <t>16039</t>
  </si>
  <si>
    <t>16041</t>
  </si>
  <si>
    <t>16043</t>
  </si>
  <si>
    <t>16045</t>
  </si>
  <si>
    <t>Gem</t>
  </si>
  <si>
    <t>16047</t>
  </si>
  <si>
    <t>Gooding</t>
  </si>
  <si>
    <t>16049</t>
  </si>
  <si>
    <t>Idaho</t>
  </si>
  <si>
    <t>16051</t>
  </si>
  <si>
    <t>16053</t>
  </si>
  <si>
    <t>Jerome</t>
  </si>
  <si>
    <t>16055</t>
  </si>
  <si>
    <t>Kootenai</t>
  </si>
  <si>
    <t>16057</t>
  </si>
  <si>
    <t>Latah</t>
  </si>
  <si>
    <t>16059</t>
  </si>
  <si>
    <t>Lemhi</t>
  </si>
  <si>
    <t>16061</t>
  </si>
  <si>
    <t>Lewis</t>
  </si>
  <si>
    <t>16063</t>
  </si>
  <si>
    <t>16065</t>
  </si>
  <si>
    <t>16067</t>
  </si>
  <si>
    <t>Minidoka</t>
  </si>
  <si>
    <t>16069</t>
  </si>
  <si>
    <t>Nez Perce</t>
  </si>
  <si>
    <t>16071</t>
  </si>
  <si>
    <t>Oneida</t>
  </si>
  <si>
    <t>16073</t>
  </si>
  <si>
    <t>Owyhee</t>
  </si>
  <si>
    <t>16075</t>
  </si>
  <si>
    <t>Payette</t>
  </si>
  <si>
    <t>16077</t>
  </si>
  <si>
    <t>Power</t>
  </si>
  <si>
    <t>16079</t>
  </si>
  <si>
    <t>Shoshone</t>
  </si>
  <si>
    <t>16081</t>
  </si>
  <si>
    <t>Teton</t>
  </si>
  <si>
    <t>16083</t>
  </si>
  <si>
    <t>Twin Falls</t>
  </si>
  <si>
    <t>16085</t>
  </si>
  <si>
    <t>Valley</t>
  </si>
  <si>
    <t>16087</t>
  </si>
  <si>
    <t>17001</t>
  </si>
  <si>
    <t>17</t>
  </si>
  <si>
    <t>IL</t>
  </si>
  <si>
    <t>17003</t>
  </si>
  <si>
    <t>Alexander</t>
  </si>
  <si>
    <t>17005</t>
  </si>
  <si>
    <t>Bond</t>
  </si>
  <si>
    <t>17007</t>
  </si>
  <si>
    <t>17009</t>
  </si>
  <si>
    <t>Brown</t>
  </si>
  <si>
    <t>17011</t>
  </si>
  <si>
    <t>Bureau</t>
  </si>
  <si>
    <t>17013</t>
  </si>
  <si>
    <t>17015</t>
  </si>
  <si>
    <t>17017</t>
  </si>
  <si>
    <t>Cass</t>
  </si>
  <si>
    <t>17019</t>
  </si>
  <si>
    <t>Champaign</t>
  </si>
  <si>
    <t>17021</t>
  </si>
  <si>
    <t>Christian</t>
  </si>
  <si>
    <t>17023</t>
  </si>
  <si>
    <t>17025</t>
  </si>
  <si>
    <t>17027</t>
  </si>
  <si>
    <t>Clinton</t>
  </si>
  <si>
    <t>17029</t>
  </si>
  <si>
    <t>Coles</t>
  </si>
  <si>
    <t>17031</t>
  </si>
  <si>
    <t>17033</t>
  </si>
  <si>
    <t>17035</t>
  </si>
  <si>
    <t>Cumberland</t>
  </si>
  <si>
    <t>17037</t>
  </si>
  <si>
    <t>17039</t>
  </si>
  <si>
    <t>De Witt</t>
  </si>
  <si>
    <t>17041</t>
  </si>
  <si>
    <t>17043</t>
  </si>
  <si>
    <t>DuPage</t>
  </si>
  <si>
    <t>17045</t>
  </si>
  <si>
    <t>Edgar</t>
  </si>
  <si>
    <t>17047</t>
  </si>
  <si>
    <t>Edwards</t>
  </si>
  <si>
    <t>17049</t>
  </si>
  <si>
    <t>17051</t>
  </si>
  <si>
    <t>17053</t>
  </si>
  <si>
    <t>Ford</t>
  </si>
  <si>
    <t>17055</t>
  </si>
  <si>
    <t>17057</t>
  </si>
  <si>
    <t>17059</t>
  </si>
  <si>
    <t>Gallatin</t>
  </si>
  <si>
    <t>17061</t>
  </si>
  <si>
    <t>17063</t>
  </si>
  <si>
    <t>Grundy</t>
  </si>
  <si>
    <t>17065</t>
  </si>
  <si>
    <t>17067</t>
  </si>
  <si>
    <t>17069</t>
  </si>
  <si>
    <t>Hardin</t>
  </si>
  <si>
    <t>17071</t>
  </si>
  <si>
    <t>Henderson</t>
  </si>
  <si>
    <t>17073</t>
  </si>
  <si>
    <t>17075</t>
  </si>
  <si>
    <t>Iroquois</t>
  </si>
  <si>
    <t>17077</t>
  </si>
  <si>
    <t>17079</t>
  </si>
  <si>
    <t>17081</t>
  </si>
  <si>
    <t>17083</t>
  </si>
  <si>
    <t>Jersey</t>
  </si>
  <si>
    <t>17085</t>
  </si>
  <si>
    <t>Jo Daviess</t>
  </si>
  <si>
    <t>17087</t>
  </si>
  <si>
    <t>17089</t>
  </si>
  <si>
    <t>Kane</t>
  </si>
  <si>
    <t>17091</t>
  </si>
  <si>
    <t>Kankakee</t>
  </si>
  <si>
    <t>17093</t>
  </si>
  <si>
    <t>Kendall</t>
  </si>
  <si>
    <t>17095</t>
  </si>
  <si>
    <t>Knox</t>
  </si>
  <si>
    <t>17097</t>
  </si>
  <si>
    <t>17099</t>
  </si>
  <si>
    <t>La Salle</t>
  </si>
  <si>
    <t>17101</t>
  </si>
  <si>
    <t>17103</t>
  </si>
  <si>
    <t>17105</t>
  </si>
  <si>
    <t>Livingston</t>
  </si>
  <si>
    <t>17107</t>
  </si>
  <si>
    <t>17109</t>
  </si>
  <si>
    <t>McDonough</t>
  </si>
  <si>
    <t>17111</t>
  </si>
  <si>
    <t>McHenry</t>
  </si>
  <si>
    <t>17113</t>
  </si>
  <si>
    <t>McLean</t>
  </si>
  <si>
    <t>17115</t>
  </si>
  <si>
    <t>17117</t>
  </si>
  <si>
    <t>Macoupin</t>
  </si>
  <si>
    <t>17119</t>
  </si>
  <si>
    <t>17121</t>
  </si>
  <si>
    <t>17123</t>
  </si>
  <si>
    <t>17125</t>
  </si>
  <si>
    <t>Mason</t>
  </si>
  <si>
    <t>17127</t>
  </si>
  <si>
    <t>Massac</t>
  </si>
  <si>
    <t>17129</t>
  </si>
  <si>
    <t>Menard</t>
  </si>
  <si>
    <t>17131</t>
  </si>
  <si>
    <t>Mercer</t>
  </si>
  <si>
    <t>17133</t>
  </si>
  <si>
    <t>17135</t>
  </si>
  <si>
    <t>17137</t>
  </si>
  <si>
    <t>17139</t>
  </si>
  <si>
    <t>Moultrie</t>
  </si>
  <si>
    <t>17141</t>
  </si>
  <si>
    <t>Ogle</t>
  </si>
  <si>
    <t>17143</t>
  </si>
  <si>
    <t>Peoria</t>
  </si>
  <si>
    <t>17145</t>
  </si>
  <si>
    <t>17147</t>
  </si>
  <si>
    <t>Piatt</t>
  </si>
  <si>
    <t>17149</t>
  </si>
  <si>
    <t>17151</t>
  </si>
  <si>
    <t>17153</t>
  </si>
  <si>
    <t>17155</t>
  </si>
  <si>
    <t>17157</t>
  </si>
  <si>
    <t>17159</t>
  </si>
  <si>
    <t>Richland</t>
  </si>
  <si>
    <t>17161</t>
  </si>
  <si>
    <t>Rock Island</t>
  </si>
  <si>
    <t>17163</t>
  </si>
  <si>
    <t>17165</t>
  </si>
  <si>
    <t>17167</t>
  </si>
  <si>
    <t>Sangamon</t>
  </si>
  <si>
    <t>17169</t>
  </si>
  <si>
    <t>Schuyler</t>
  </si>
  <si>
    <t>17171</t>
  </si>
  <si>
    <t>17173</t>
  </si>
  <si>
    <t>17175</t>
  </si>
  <si>
    <t>Stark</t>
  </si>
  <si>
    <t>17177</t>
  </si>
  <si>
    <t>Stephenson</t>
  </si>
  <si>
    <t>17179</t>
  </si>
  <si>
    <t>Tazewell</t>
  </si>
  <si>
    <t>17181</t>
  </si>
  <si>
    <t>17183</t>
  </si>
  <si>
    <t>Vermilion</t>
  </si>
  <si>
    <t>17185</t>
  </si>
  <si>
    <t>Wabash</t>
  </si>
  <si>
    <t>17187</t>
  </si>
  <si>
    <t>17189</t>
  </si>
  <si>
    <t>17191</t>
  </si>
  <si>
    <t>17193</t>
  </si>
  <si>
    <t>17195</t>
  </si>
  <si>
    <t>Whiteside</t>
  </si>
  <si>
    <t>17197</t>
  </si>
  <si>
    <t>Will</t>
  </si>
  <si>
    <t>17199</t>
  </si>
  <si>
    <t>Williamson</t>
  </si>
  <si>
    <t>17201</t>
  </si>
  <si>
    <t>Winnebago</t>
  </si>
  <si>
    <t>17203</t>
  </si>
  <si>
    <t>203</t>
  </si>
  <si>
    <t>Woodford</t>
  </si>
  <si>
    <t>18001</t>
  </si>
  <si>
    <t>18</t>
  </si>
  <si>
    <t>IN</t>
  </si>
  <si>
    <t>18003</t>
  </si>
  <si>
    <t>Allen</t>
  </si>
  <si>
    <t>18005</t>
  </si>
  <si>
    <t>Bartholomew</t>
  </si>
  <si>
    <t>18007</t>
  </si>
  <si>
    <t>18009</t>
  </si>
  <si>
    <t>Blackford</t>
  </si>
  <si>
    <t>18011</t>
  </si>
  <si>
    <t>18013</t>
  </si>
  <si>
    <t>18015</t>
  </si>
  <si>
    <t>18017</t>
  </si>
  <si>
    <t>18019</t>
  </si>
  <si>
    <t>18021</t>
  </si>
  <si>
    <t>18023</t>
  </si>
  <si>
    <t>18025</t>
  </si>
  <si>
    <t>18027</t>
  </si>
  <si>
    <t>Daviess</t>
  </si>
  <si>
    <t>18029</t>
  </si>
  <si>
    <t>Dearborn</t>
  </si>
  <si>
    <t>18031</t>
  </si>
  <si>
    <t>18033</t>
  </si>
  <si>
    <t>De Kalb</t>
  </si>
  <si>
    <t>18035</t>
  </si>
  <si>
    <t>Delaware</t>
  </si>
  <si>
    <t>18037</t>
  </si>
  <si>
    <t>Dubois</t>
  </si>
  <si>
    <t>18039</t>
  </si>
  <si>
    <t>Elkhart</t>
  </si>
  <si>
    <t>18041</t>
  </si>
  <si>
    <t>18043</t>
  </si>
  <si>
    <t>18045</t>
  </si>
  <si>
    <t>Fountain</t>
  </si>
  <si>
    <t>18047</t>
  </si>
  <si>
    <t>18049</t>
  </si>
  <si>
    <t>18051</t>
  </si>
  <si>
    <t>Gibson</t>
  </si>
  <si>
    <t>18053</t>
  </si>
  <si>
    <t>18055</t>
  </si>
  <si>
    <t>18057</t>
  </si>
  <si>
    <t>18059</t>
  </si>
  <si>
    <t>18061</t>
  </si>
  <si>
    <t>Harrison</t>
  </si>
  <si>
    <t>18063</t>
  </si>
  <si>
    <t>Hendricks</t>
  </si>
  <si>
    <t>18065</t>
  </si>
  <si>
    <t>18067</t>
  </si>
  <si>
    <t>18069</t>
  </si>
  <si>
    <t>Huntington</t>
  </si>
  <si>
    <t>18071</t>
  </si>
  <si>
    <t>18073</t>
  </si>
  <si>
    <t>18075</t>
  </si>
  <si>
    <t>Jay</t>
  </si>
  <si>
    <t>18077</t>
  </si>
  <si>
    <t>18079</t>
  </si>
  <si>
    <t>Jennings</t>
  </si>
  <si>
    <t>18081</t>
  </si>
  <si>
    <t>18083</t>
  </si>
  <si>
    <t>18085</t>
  </si>
  <si>
    <t>Kosciusko</t>
  </si>
  <si>
    <t>18087</t>
  </si>
  <si>
    <t>Lagrange</t>
  </si>
  <si>
    <t>18089</t>
  </si>
  <si>
    <t>18091</t>
  </si>
  <si>
    <t>La Porte</t>
  </si>
  <si>
    <t>18093</t>
  </si>
  <si>
    <t>18095</t>
  </si>
  <si>
    <t>18097</t>
  </si>
  <si>
    <t>18099</t>
  </si>
  <si>
    <t>18101</t>
  </si>
  <si>
    <t>18103</t>
  </si>
  <si>
    <t>Miami</t>
  </si>
  <si>
    <t>18105</t>
  </si>
  <si>
    <t>18107</t>
  </si>
  <si>
    <t>18109</t>
  </si>
  <si>
    <t>18111</t>
  </si>
  <si>
    <t>18113</t>
  </si>
  <si>
    <t>Noble</t>
  </si>
  <si>
    <t>18115</t>
  </si>
  <si>
    <t>Ohio</t>
  </si>
  <si>
    <t>18117</t>
  </si>
  <si>
    <t>18119</t>
  </si>
  <si>
    <t>Owen</t>
  </si>
  <si>
    <t>18121</t>
  </si>
  <si>
    <t>Parke</t>
  </si>
  <si>
    <t>18123</t>
  </si>
  <si>
    <t>18125</t>
  </si>
  <si>
    <t>18127</t>
  </si>
  <si>
    <t>Porter</t>
  </si>
  <si>
    <t>18129</t>
  </si>
  <si>
    <t>Posey</t>
  </si>
  <si>
    <t>18131</t>
  </si>
  <si>
    <t>18133</t>
  </si>
  <si>
    <t>18135</t>
  </si>
  <si>
    <t>18137</t>
  </si>
  <si>
    <t>Ripley</t>
  </si>
  <si>
    <t>18139</t>
  </si>
  <si>
    <t>Rush</t>
  </si>
  <si>
    <t>18141</t>
  </si>
  <si>
    <t>St. Joseph</t>
  </si>
  <si>
    <t>18143</t>
  </si>
  <si>
    <t>18145</t>
  </si>
  <si>
    <t>18147</t>
  </si>
  <si>
    <t>Spencer</t>
  </si>
  <si>
    <t>18149</t>
  </si>
  <si>
    <t>Starke</t>
  </si>
  <si>
    <t>18151</t>
  </si>
  <si>
    <t>Steuben</t>
  </si>
  <si>
    <t>18153</t>
  </si>
  <si>
    <t>Sullivan</t>
  </si>
  <si>
    <t>18155</t>
  </si>
  <si>
    <t>Switzerland</t>
  </si>
  <si>
    <t>18157</t>
  </si>
  <si>
    <t>Tippecanoe</t>
  </si>
  <si>
    <t>18159</t>
  </si>
  <si>
    <t>Tipton</t>
  </si>
  <si>
    <t>18161</t>
  </si>
  <si>
    <t>18163</t>
  </si>
  <si>
    <t>Vanderburgh</t>
  </si>
  <si>
    <t>18165</t>
  </si>
  <si>
    <t>Vermillion</t>
  </si>
  <si>
    <t>18167</t>
  </si>
  <si>
    <t>Vigo</t>
  </si>
  <si>
    <t>18169</t>
  </si>
  <si>
    <t>18171</t>
  </si>
  <si>
    <t>18173</t>
  </si>
  <si>
    <t>Warrick</t>
  </si>
  <si>
    <t>18175</t>
  </si>
  <si>
    <t>18177</t>
  </si>
  <si>
    <t>18179</t>
  </si>
  <si>
    <t>Wells</t>
  </si>
  <si>
    <t>18181</t>
  </si>
  <si>
    <t>18183</t>
  </si>
  <si>
    <t>Whitley</t>
  </si>
  <si>
    <t>19001</t>
  </si>
  <si>
    <t>19</t>
  </si>
  <si>
    <t>Adair</t>
  </si>
  <si>
    <t>IA</t>
  </si>
  <si>
    <t>19003</t>
  </si>
  <si>
    <t>19005</t>
  </si>
  <si>
    <t>Allamakee</t>
  </si>
  <si>
    <t>19007</t>
  </si>
  <si>
    <t>Appanoose</t>
  </si>
  <si>
    <t>19009</t>
  </si>
  <si>
    <t>Audubon</t>
  </si>
  <si>
    <t>19011</t>
  </si>
  <si>
    <t>19013</t>
  </si>
  <si>
    <t>Black Hawk</t>
  </si>
  <si>
    <t>19015</t>
  </si>
  <si>
    <t>19017</t>
  </si>
  <si>
    <t>Bremer</t>
  </si>
  <si>
    <t>19019</t>
  </si>
  <si>
    <t>Buchanan</t>
  </si>
  <si>
    <t>19021</t>
  </si>
  <si>
    <t>Buena Vista</t>
  </si>
  <si>
    <t>19023</t>
  </si>
  <si>
    <t>19025</t>
  </si>
  <si>
    <t>19027</t>
  </si>
  <si>
    <t>19029</t>
  </si>
  <si>
    <t>19031</t>
  </si>
  <si>
    <t>Cedar</t>
  </si>
  <si>
    <t>19033</t>
  </si>
  <si>
    <t>Cerro Gordo</t>
  </si>
  <si>
    <t>19035</t>
  </si>
  <si>
    <t>19037</t>
  </si>
  <si>
    <t>Chickasaw</t>
  </si>
  <si>
    <t>19039</t>
  </si>
  <si>
    <t>19041</t>
  </si>
  <si>
    <t>19043</t>
  </si>
  <si>
    <t>19045</t>
  </si>
  <si>
    <t>19047</t>
  </si>
  <si>
    <t>19049</t>
  </si>
  <si>
    <t>19051</t>
  </si>
  <si>
    <t>Davis</t>
  </si>
  <si>
    <t>19053</t>
  </si>
  <si>
    <t>19055</t>
  </si>
  <si>
    <t>19057</t>
  </si>
  <si>
    <t>Des Moines</t>
  </si>
  <si>
    <t>19059</t>
  </si>
  <si>
    <t>Dickinson</t>
  </si>
  <si>
    <t>19061</t>
  </si>
  <si>
    <t>Dubuque</t>
  </si>
  <si>
    <t>19063</t>
  </si>
  <si>
    <t>Emmet</t>
  </si>
  <si>
    <t>19065</t>
  </si>
  <si>
    <t>19067</t>
  </si>
  <si>
    <t>19069</t>
  </si>
  <si>
    <t>19071</t>
  </si>
  <si>
    <t>19073</t>
  </si>
  <si>
    <t>19075</t>
  </si>
  <si>
    <t>19077</t>
  </si>
  <si>
    <t>Guthrie</t>
  </si>
  <si>
    <t>19079</t>
  </si>
  <si>
    <t>19081</t>
  </si>
  <si>
    <t>19083</t>
  </si>
  <si>
    <t>19085</t>
  </si>
  <si>
    <t>19087</t>
  </si>
  <si>
    <t>19089</t>
  </si>
  <si>
    <t>19091</t>
  </si>
  <si>
    <t>19093</t>
  </si>
  <si>
    <t>Ida</t>
  </si>
  <si>
    <t>19095</t>
  </si>
  <si>
    <t>Iowa</t>
  </si>
  <si>
    <t>19097</t>
  </si>
  <si>
    <t>19099</t>
  </si>
  <si>
    <t>19101</t>
  </si>
  <si>
    <t>19103</t>
  </si>
  <si>
    <t>19105</t>
  </si>
  <si>
    <t>19107</t>
  </si>
  <si>
    <t>Keokuk</t>
  </si>
  <si>
    <t>19109</t>
  </si>
  <si>
    <t>Kossuth</t>
  </si>
  <si>
    <t>19111</t>
  </si>
  <si>
    <t>19113</t>
  </si>
  <si>
    <t>Linn</t>
  </si>
  <si>
    <t>19115</t>
  </si>
  <si>
    <t>Louisa</t>
  </si>
  <si>
    <t>19117</t>
  </si>
  <si>
    <t>Lucas</t>
  </si>
  <si>
    <t>19119</t>
  </si>
  <si>
    <t>Lyon</t>
  </si>
  <si>
    <t>19121</t>
  </si>
  <si>
    <t>19123</t>
  </si>
  <si>
    <t>Mahaska</t>
  </si>
  <si>
    <t>19125</t>
  </si>
  <si>
    <t>19127</t>
  </si>
  <si>
    <t>19129</t>
  </si>
  <si>
    <t>Mills</t>
  </si>
  <si>
    <t>19131</t>
  </si>
  <si>
    <t>19133</t>
  </si>
  <si>
    <t>Monona</t>
  </si>
  <si>
    <t>19135</t>
  </si>
  <si>
    <t>19137</t>
  </si>
  <si>
    <t>19139</t>
  </si>
  <si>
    <t>Muscatine</t>
  </si>
  <si>
    <t>19141</t>
  </si>
  <si>
    <t>O'Brien</t>
  </si>
  <si>
    <t>19143</t>
  </si>
  <si>
    <t>19145</t>
  </si>
  <si>
    <t>Page</t>
  </si>
  <si>
    <t>19147</t>
  </si>
  <si>
    <t>Palo Alto</t>
  </si>
  <si>
    <t>19149</t>
  </si>
  <si>
    <t>Plymouth</t>
  </si>
  <si>
    <t>19151</t>
  </si>
  <si>
    <t>Pocahontas</t>
  </si>
  <si>
    <t>19153</t>
  </si>
  <si>
    <t>19155</t>
  </si>
  <si>
    <t>Pottawattamie</t>
  </si>
  <si>
    <t>19157</t>
  </si>
  <si>
    <t>Poweshiek</t>
  </si>
  <si>
    <t>19159</t>
  </si>
  <si>
    <t>Ringgold</t>
  </si>
  <si>
    <t>19161</t>
  </si>
  <si>
    <t>Sac</t>
  </si>
  <si>
    <t>19163</t>
  </si>
  <si>
    <t>19165</t>
  </si>
  <si>
    <t>19167</t>
  </si>
  <si>
    <t>Sioux</t>
  </si>
  <si>
    <t>19169</t>
  </si>
  <si>
    <t>Story</t>
  </si>
  <si>
    <t>19171</t>
  </si>
  <si>
    <t>Tama</t>
  </si>
  <si>
    <t>19173</t>
  </si>
  <si>
    <t>19175</t>
  </si>
  <si>
    <t>19177</t>
  </si>
  <si>
    <t>19179</t>
  </si>
  <si>
    <t>Wapello</t>
  </si>
  <si>
    <t>19181</t>
  </si>
  <si>
    <t>19183</t>
  </si>
  <si>
    <t>19185</t>
  </si>
  <si>
    <t>19187</t>
  </si>
  <si>
    <t>19189</t>
  </si>
  <si>
    <t>19191</t>
  </si>
  <si>
    <t>Winneshiek</t>
  </si>
  <si>
    <t>19193</t>
  </si>
  <si>
    <t>Woodbury</t>
  </si>
  <si>
    <t>19195</t>
  </si>
  <si>
    <t>19197</t>
  </si>
  <si>
    <t>Wright</t>
  </si>
  <si>
    <t>20001</t>
  </si>
  <si>
    <t>20</t>
  </si>
  <si>
    <t>KS</t>
  </si>
  <si>
    <t>20003</t>
  </si>
  <si>
    <t>Anderson</t>
  </si>
  <si>
    <t>20005</t>
  </si>
  <si>
    <t>Atchison</t>
  </si>
  <si>
    <t>20007</t>
  </si>
  <si>
    <t>Barber</t>
  </si>
  <si>
    <t>20009</t>
  </si>
  <si>
    <t>Barton</t>
  </si>
  <si>
    <t>20011</t>
  </si>
  <si>
    <t>Bourbon</t>
  </si>
  <si>
    <t>20013</t>
  </si>
  <si>
    <t>20015</t>
  </si>
  <si>
    <t>20017</t>
  </si>
  <si>
    <t>Chase</t>
  </si>
  <si>
    <t>20019</t>
  </si>
  <si>
    <t>Chautauqua</t>
  </si>
  <si>
    <t>20021</t>
  </si>
  <si>
    <t>20023</t>
  </si>
  <si>
    <t>20025</t>
  </si>
  <si>
    <t>20027</t>
  </si>
  <si>
    <t>20029</t>
  </si>
  <si>
    <t>Cloud</t>
  </si>
  <si>
    <t>20031</t>
  </si>
  <si>
    <t>Coffey</t>
  </si>
  <si>
    <t>20033</t>
  </si>
  <si>
    <t>Comanche</t>
  </si>
  <si>
    <t>20035</t>
  </si>
  <si>
    <t>Cowley</t>
  </si>
  <si>
    <t>20037</t>
  </si>
  <si>
    <t>20039</t>
  </si>
  <si>
    <t>20041</t>
  </si>
  <si>
    <t>20043</t>
  </si>
  <si>
    <t>Doniphan</t>
  </si>
  <si>
    <t>20045</t>
  </si>
  <si>
    <t>20047</t>
  </si>
  <si>
    <t>20049</t>
  </si>
  <si>
    <t>Elk</t>
  </si>
  <si>
    <t>20051</t>
  </si>
  <si>
    <t>Ellis</t>
  </si>
  <si>
    <t>20053</t>
  </si>
  <si>
    <t>Ellsworth</t>
  </si>
  <si>
    <t>20055</t>
  </si>
  <si>
    <t>Finney</t>
  </si>
  <si>
    <t>20057</t>
  </si>
  <si>
    <t>20059</t>
  </si>
  <si>
    <t>20061</t>
  </si>
  <si>
    <t>Geary</t>
  </si>
  <si>
    <t>20063</t>
  </si>
  <si>
    <t>Gove</t>
  </si>
  <si>
    <t>20065</t>
  </si>
  <si>
    <t>20067</t>
  </si>
  <si>
    <t>20069</t>
  </si>
  <si>
    <t>Gray</t>
  </si>
  <si>
    <t>20071</t>
  </si>
  <si>
    <t>Greeley</t>
  </si>
  <si>
    <t>20073</t>
  </si>
  <si>
    <t>Greenwood</t>
  </si>
  <si>
    <t>20075</t>
  </si>
  <si>
    <t>20077</t>
  </si>
  <si>
    <t>Harper</t>
  </si>
  <si>
    <t>20079</t>
  </si>
  <si>
    <t>Harvey</t>
  </si>
  <si>
    <t>20081</t>
  </si>
  <si>
    <t>Haskell</t>
  </si>
  <si>
    <t>20083</t>
  </si>
  <si>
    <t>Hodgeman</t>
  </si>
  <si>
    <t>20085</t>
  </si>
  <si>
    <t>20087</t>
  </si>
  <si>
    <t>20089</t>
  </si>
  <si>
    <t>Jewell</t>
  </si>
  <si>
    <t>20091</t>
  </si>
  <si>
    <t>20093</t>
  </si>
  <si>
    <t>Kearny</t>
  </si>
  <si>
    <t>20095</t>
  </si>
  <si>
    <t>Kingman</t>
  </si>
  <si>
    <t>20097</t>
  </si>
  <si>
    <t>20099</t>
  </si>
  <si>
    <t>Labette</t>
  </si>
  <si>
    <t>20101</t>
  </si>
  <si>
    <t>Lane</t>
  </si>
  <si>
    <t>20103</t>
  </si>
  <si>
    <t>Leavenworth</t>
  </si>
  <si>
    <t>20105</t>
  </si>
  <si>
    <t>20107</t>
  </si>
  <si>
    <t>20109</t>
  </si>
  <si>
    <t>20111</t>
  </si>
  <si>
    <t>20113</t>
  </si>
  <si>
    <t>McPherson</t>
  </si>
  <si>
    <t>20115</t>
  </si>
  <si>
    <t>20117</t>
  </si>
  <si>
    <t>20119</t>
  </si>
  <si>
    <t>Meade</t>
  </si>
  <si>
    <t>20121</t>
  </si>
  <si>
    <t>20123</t>
  </si>
  <si>
    <t>20125</t>
  </si>
  <si>
    <t>20127</t>
  </si>
  <si>
    <t>Morris</t>
  </si>
  <si>
    <t>20129</t>
  </si>
  <si>
    <t>Morton</t>
  </si>
  <si>
    <t>20131</t>
  </si>
  <si>
    <t>Nemaha</t>
  </si>
  <si>
    <t>20133</t>
  </si>
  <si>
    <t>Neosho</t>
  </si>
  <si>
    <t>20135</t>
  </si>
  <si>
    <t>Ness</t>
  </si>
  <si>
    <t>20137</t>
  </si>
  <si>
    <t>Norton</t>
  </si>
  <si>
    <t>20139</t>
  </si>
  <si>
    <t>Osage</t>
  </si>
  <si>
    <t>20141</t>
  </si>
  <si>
    <t>Osborne</t>
  </si>
  <si>
    <t>20143</t>
  </si>
  <si>
    <t>Ottawa</t>
  </si>
  <si>
    <t>20145</t>
  </si>
  <si>
    <t>Pawnee</t>
  </si>
  <si>
    <t>20147</t>
  </si>
  <si>
    <t>20149</t>
  </si>
  <si>
    <t>Pottawatomie</t>
  </si>
  <si>
    <t>20151</t>
  </si>
  <si>
    <t>Pratt</t>
  </si>
  <si>
    <t>20153</t>
  </si>
  <si>
    <t>Rawlins</t>
  </si>
  <si>
    <t>20155</t>
  </si>
  <si>
    <t>Reno</t>
  </si>
  <si>
    <t>20157</t>
  </si>
  <si>
    <t>Republic</t>
  </si>
  <si>
    <t>20159</t>
  </si>
  <si>
    <t>Rice</t>
  </si>
  <si>
    <t>20161</t>
  </si>
  <si>
    <t>Riley</t>
  </si>
  <si>
    <t>20163</t>
  </si>
  <si>
    <t>Rooks</t>
  </si>
  <si>
    <t>20165</t>
  </si>
  <si>
    <t>20167</t>
  </si>
  <si>
    <t>20169</t>
  </si>
  <si>
    <t>20171</t>
  </si>
  <si>
    <t>20173</t>
  </si>
  <si>
    <t>20175</t>
  </si>
  <si>
    <t>Seward</t>
  </si>
  <si>
    <t>20177</t>
  </si>
  <si>
    <t>Shawnee</t>
  </si>
  <si>
    <t>20179</t>
  </si>
  <si>
    <t>Sheridan</t>
  </si>
  <si>
    <t>20181</t>
  </si>
  <si>
    <t>Sherman</t>
  </si>
  <si>
    <t>20183</t>
  </si>
  <si>
    <t>Smith</t>
  </si>
  <si>
    <t>20185</t>
  </si>
  <si>
    <t>Stafford</t>
  </si>
  <si>
    <t>20187</t>
  </si>
  <si>
    <t>Stanton</t>
  </si>
  <si>
    <t>20189</t>
  </si>
  <si>
    <t>Stevens</t>
  </si>
  <si>
    <t>20191</t>
  </si>
  <si>
    <t>Sumner</t>
  </si>
  <si>
    <t>20193</t>
  </si>
  <si>
    <t>20195</t>
  </si>
  <si>
    <t>Trego</t>
  </si>
  <si>
    <t>20197</t>
  </si>
  <si>
    <t>Wabaunsee</t>
  </si>
  <si>
    <t>20199</t>
  </si>
  <si>
    <t>Wallace</t>
  </si>
  <si>
    <t>20201</t>
  </si>
  <si>
    <t>20203</t>
  </si>
  <si>
    <t>Wichita</t>
  </si>
  <si>
    <t>20205</t>
  </si>
  <si>
    <t>Wilson</t>
  </si>
  <si>
    <t>20207</t>
  </si>
  <si>
    <t>Woodson</t>
  </si>
  <si>
    <t>20209</t>
  </si>
  <si>
    <t>Wyandotte</t>
  </si>
  <si>
    <t>21001</t>
  </si>
  <si>
    <t>21</t>
  </si>
  <si>
    <t>KY</t>
  </si>
  <si>
    <t>21003</t>
  </si>
  <si>
    <t>21005</t>
  </si>
  <si>
    <t>21007</t>
  </si>
  <si>
    <t>Ballard</t>
  </si>
  <si>
    <t>21009</t>
  </si>
  <si>
    <t>Barren</t>
  </si>
  <si>
    <t>21011</t>
  </si>
  <si>
    <t>Bath</t>
  </si>
  <si>
    <t>21013</t>
  </si>
  <si>
    <t>Bell</t>
  </si>
  <si>
    <t>21015</t>
  </si>
  <si>
    <t>21017</t>
  </si>
  <si>
    <t>21019</t>
  </si>
  <si>
    <t>Boyd</t>
  </si>
  <si>
    <t>21021</t>
  </si>
  <si>
    <t>Boyle</t>
  </si>
  <si>
    <t>21023</t>
  </si>
  <si>
    <t>Bracken</t>
  </si>
  <si>
    <t>21025</t>
  </si>
  <si>
    <t>Breathitt</t>
  </si>
  <si>
    <t>21027</t>
  </si>
  <si>
    <t>Breckinridge</t>
  </si>
  <si>
    <t>21029</t>
  </si>
  <si>
    <t>Bullitt</t>
  </si>
  <si>
    <t>21031</t>
  </si>
  <si>
    <t>21033</t>
  </si>
  <si>
    <t>Caldwell</t>
  </si>
  <si>
    <t>21035</t>
  </si>
  <si>
    <t>Calloway</t>
  </si>
  <si>
    <t>21037</t>
  </si>
  <si>
    <t>Campbell</t>
  </si>
  <si>
    <t>21039</t>
  </si>
  <si>
    <t>Carlisle</t>
  </si>
  <si>
    <t>21041</t>
  </si>
  <si>
    <t>21043</t>
  </si>
  <si>
    <t>Carter</t>
  </si>
  <si>
    <t>21045</t>
  </si>
  <si>
    <t>Casey</t>
  </si>
  <si>
    <t>21047</t>
  </si>
  <si>
    <t>21049</t>
  </si>
  <si>
    <t>21051</t>
  </si>
  <si>
    <t>21053</t>
  </si>
  <si>
    <t>21055</t>
  </si>
  <si>
    <t>21057</t>
  </si>
  <si>
    <t>21059</t>
  </si>
  <si>
    <t>21061</t>
  </si>
  <si>
    <t>Edmonson</t>
  </si>
  <si>
    <t>21063</t>
  </si>
  <si>
    <t>Elliott</t>
  </si>
  <si>
    <t>21065</t>
  </si>
  <si>
    <t>Estill</t>
  </si>
  <si>
    <t>21067</t>
  </si>
  <si>
    <t>21069</t>
  </si>
  <si>
    <t>Fleming</t>
  </si>
  <si>
    <t>21071</t>
  </si>
  <si>
    <t>21073</t>
  </si>
  <si>
    <t>21075</t>
  </si>
  <si>
    <t>21077</t>
  </si>
  <si>
    <t>21079</t>
  </si>
  <si>
    <t>Garrard</t>
  </si>
  <si>
    <t>21081</t>
  </si>
  <si>
    <t>21083</t>
  </si>
  <si>
    <t>Graves</t>
  </si>
  <si>
    <t>21085</t>
  </si>
  <si>
    <t>Grayson</t>
  </si>
  <si>
    <t>21087</t>
  </si>
  <si>
    <t>Green</t>
  </si>
  <si>
    <t>21089</t>
  </si>
  <si>
    <t>Greenup</t>
  </si>
  <si>
    <t>21091</t>
  </si>
  <si>
    <t>21093</t>
  </si>
  <si>
    <t>21095</t>
  </si>
  <si>
    <t>Harlan</t>
  </si>
  <si>
    <t>21097</t>
  </si>
  <si>
    <t>21099</t>
  </si>
  <si>
    <t>21101</t>
  </si>
  <si>
    <t>21103</t>
  </si>
  <si>
    <t>21105</t>
  </si>
  <si>
    <t>Hickman</t>
  </si>
  <si>
    <t>21107</t>
  </si>
  <si>
    <t>Hopkins</t>
  </si>
  <si>
    <t>21109</t>
  </si>
  <si>
    <t>Calculation Material Code</t>
  </si>
  <si>
    <t>FIPS State and County Code</t>
  </si>
  <si>
    <t>22085</t>
  </si>
  <si>
    <t>Sabine</t>
  </si>
  <si>
    <t>22087</t>
  </si>
  <si>
    <t>St. Bernard</t>
  </si>
  <si>
    <t>22089</t>
  </si>
  <si>
    <t>St. Charles</t>
  </si>
  <si>
    <t>22091</t>
  </si>
  <si>
    <t>St. Helena</t>
  </si>
  <si>
    <t>22093</t>
  </si>
  <si>
    <t>St. James</t>
  </si>
  <si>
    <t>22095</t>
  </si>
  <si>
    <t>St. John the Baptist</t>
  </si>
  <si>
    <t>22097</t>
  </si>
  <si>
    <t>St. Landry</t>
  </si>
  <si>
    <t>22099</t>
  </si>
  <si>
    <t>St. Martin</t>
  </si>
  <si>
    <t>22101</t>
  </si>
  <si>
    <t>St. Mary</t>
  </si>
  <si>
    <t>22103</t>
  </si>
  <si>
    <t>St. Tammany</t>
  </si>
  <si>
    <t>22105</t>
  </si>
  <si>
    <t>Tangipahoa</t>
  </si>
  <si>
    <t>22107</t>
  </si>
  <si>
    <t>Tensas</t>
  </si>
  <si>
    <t>22109</t>
  </si>
  <si>
    <t>Terrebonne</t>
  </si>
  <si>
    <t>22111</t>
  </si>
  <si>
    <t>22113</t>
  </si>
  <si>
    <t>22115</t>
  </si>
  <si>
    <t>Vernon</t>
  </si>
  <si>
    <t>22117</t>
  </si>
  <si>
    <t>22119</t>
  </si>
  <si>
    <t>22121</t>
  </si>
  <si>
    <t>West Baton Rouge</t>
  </si>
  <si>
    <t>22123</t>
  </si>
  <si>
    <t>West Carroll</t>
  </si>
  <si>
    <t>22125</t>
  </si>
  <si>
    <t>West Feliciana</t>
  </si>
  <si>
    <t>22127</t>
  </si>
  <si>
    <t>Winn</t>
  </si>
  <si>
    <t>23001</t>
  </si>
  <si>
    <t>23</t>
  </si>
  <si>
    <t>Androscoggin</t>
  </si>
  <si>
    <t>ME</t>
  </si>
  <si>
    <t>23003</t>
  </si>
  <si>
    <t>Aroostook</t>
  </si>
  <si>
    <t>23005</t>
  </si>
  <si>
    <t>23007</t>
  </si>
  <si>
    <t>23009</t>
  </si>
  <si>
    <t>23011</t>
  </si>
  <si>
    <t>Kennebec</t>
  </si>
  <si>
    <t>23013</t>
  </si>
  <si>
    <t>23015</t>
  </si>
  <si>
    <t>23017</t>
  </si>
  <si>
    <t>Oxford</t>
  </si>
  <si>
    <t>23019</t>
  </si>
  <si>
    <t>Penobscot</t>
  </si>
  <si>
    <t>23021</t>
  </si>
  <si>
    <t>Piscataquis</t>
  </si>
  <si>
    <t>23023</t>
  </si>
  <si>
    <t>Sagadahoc</t>
  </si>
  <si>
    <t>23025</t>
  </si>
  <si>
    <t>Somerset</t>
  </si>
  <si>
    <t>23027</t>
  </si>
  <si>
    <t>Waldo</t>
  </si>
  <si>
    <t>23029</t>
  </si>
  <si>
    <t>23031</t>
  </si>
  <si>
    <t>York</t>
  </si>
  <si>
    <t>24001</t>
  </si>
  <si>
    <t>24</t>
  </si>
  <si>
    <t>Allegany</t>
  </si>
  <si>
    <t>MD</t>
  </si>
  <si>
    <t>24003</t>
  </si>
  <si>
    <t>Anne Arundel</t>
  </si>
  <si>
    <t>24005</t>
  </si>
  <si>
    <t>Baltimore</t>
  </si>
  <si>
    <t>24009</t>
  </si>
  <si>
    <t>Calvert</t>
  </si>
  <si>
    <t>24011</t>
  </si>
  <si>
    <t>Caroline</t>
  </si>
  <si>
    <t>24013</t>
  </si>
  <si>
    <t>24015</t>
  </si>
  <si>
    <t>Cecil</t>
  </si>
  <si>
    <t>24017</t>
  </si>
  <si>
    <t>Charles</t>
  </si>
  <si>
    <t>24019</t>
  </si>
  <si>
    <t>Dorchester</t>
  </si>
  <si>
    <t>24021</t>
  </si>
  <si>
    <t>Frederick</t>
  </si>
  <si>
    <t>24023</t>
  </si>
  <si>
    <t>Garrett</t>
  </si>
  <si>
    <t>24025</t>
  </si>
  <si>
    <t>Harford</t>
  </si>
  <si>
    <t>24027</t>
  </si>
  <si>
    <t>24029</t>
  </si>
  <si>
    <t>24031</t>
  </si>
  <si>
    <t>24033</t>
  </si>
  <si>
    <t>Prince George's</t>
  </si>
  <si>
    <t>24035</t>
  </si>
  <si>
    <t>Queen Anne's</t>
  </si>
  <si>
    <t>24037</t>
  </si>
  <si>
    <t>St. Mary's</t>
  </si>
  <si>
    <t>24039</t>
  </si>
  <si>
    <t>24041</t>
  </si>
  <si>
    <t>24043</t>
  </si>
  <si>
    <t>24045</t>
  </si>
  <si>
    <t>Wicomico</t>
  </si>
  <si>
    <t>24047</t>
  </si>
  <si>
    <t>Worcester</t>
  </si>
  <si>
    <t>24510</t>
  </si>
  <si>
    <t>510</t>
  </si>
  <si>
    <t>25001</t>
  </si>
  <si>
    <t>25</t>
  </si>
  <si>
    <t>Barnstable</t>
  </si>
  <si>
    <t>MA</t>
  </si>
  <si>
    <t>25003</t>
  </si>
  <si>
    <t>Berkshire</t>
  </si>
  <si>
    <t>25005</t>
  </si>
  <si>
    <t>Bristol</t>
  </si>
  <si>
    <t>25007</t>
  </si>
  <si>
    <t>Dukes</t>
  </si>
  <si>
    <t>25009</t>
  </si>
  <si>
    <t>Essex</t>
  </si>
  <si>
    <t>25011</t>
  </si>
  <si>
    <t>25013</t>
  </si>
  <si>
    <t>Hampden</t>
  </si>
  <si>
    <t>25015</t>
  </si>
  <si>
    <t>Hampshire</t>
  </si>
  <si>
    <t>25017</t>
  </si>
  <si>
    <t>25019</t>
  </si>
  <si>
    <t>Nantucket</t>
  </si>
  <si>
    <t>25021</t>
  </si>
  <si>
    <t>Norfolk</t>
  </si>
  <si>
    <t>25023</t>
  </si>
  <si>
    <t>25025</t>
  </si>
  <si>
    <t>Suffolk</t>
  </si>
  <si>
    <t>25027</t>
  </si>
  <si>
    <t>26001</t>
  </si>
  <si>
    <t>26</t>
  </si>
  <si>
    <t>Alcona</t>
  </si>
  <si>
    <t>MI</t>
  </si>
  <si>
    <t>26003</t>
  </si>
  <si>
    <t>Alger</t>
  </si>
  <si>
    <t>26005</t>
  </si>
  <si>
    <t>Allegan</t>
  </si>
  <si>
    <t>26007</t>
  </si>
  <si>
    <t>Alpena</t>
  </si>
  <si>
    <t>26009</t>
  </si>
  <si>
    <t>Antrim</t>
  </si>
  <si>
    <t>26011</t>
  </si>
  <si>
    <t>Arenac</t>
  </si>
  <si>
    <t>26013</t>
  </si>
  <si>
    <t>Baraga</t>
  </si>
  <si>
    <t>26015</t>
  </si>
  <si>
    <t>Barry</t>
  </si>
  <si>
    <t>26017</t>
  </si>
  <si>
    <t>26019</t>
  </si>
  <si>
    <t>Benzie</t>
  </si>
  <si>
    <t>26021</t>
  </si>
  <si>
    <t>26023</t>
  </si>
  <si>
    <t>Branch</t>
  </si>
  <si>
    <t>26025</t>
  </si>
  <si>
    <t>26027</t>
  </si>
  <si>
    <t>26029</t>
  </si>
  <si>
    <t>Charlevoix</t>
  </si>
  <si>
    <t>26031</t>
  </si>
  <si>
    <t>Cheboygan</t>
  </si>
  <si>
    <t>26033</t>
  </si>
  <si>
    <t>Chippewa</t>
  </si>
  <si>
    <t>26035</t>
  </si>
  <si>
    <t>Clare</t>
  </si>
  <si>
    <t>26037</t>
  </si>
  <si>
    <t>26039</t>
  </si>
  <si>
    <t>26041</t>
  </si>
  <si>
    <t>26043</t>
  </si>
  <si>
    <t>26045</t>
  </si>
  <si>
    <t>Eaton</t>
  </si>
  <si>
    <t>26047</t>
  </si>
  <si>
    <t>26049</t>
  </si>
  <si>
    <t>Genesee</t>
  </si>
  <si>
    <t>26051</t>
  </si>
  <si>
    <t>Gladwin</t>
  </si>
  <si>
    <t>26053</t>
  </si>
  <si>
    <t>Gogebic</t>
  </si>
  <si>
    <t>26055</t>
  </si>
  <si>
    <t>Grand Traverse</t>
  </si>
  <si>
    <t>26057</t>
  </si>
  <si>
    <t>Gratiot</t>
  </si>
  <si>
    <t>26059</t>
  </si>
  <si>
    <t>Hillsdale</t>
  </si>
  <si>
    <t>26061</t>
  </si>
  <si>
    <t>Houghton</t>
  </si>
  <si>
    <t>26063</t>
  </si>
  <si>
    <t>Huron</t>
  </si>
  <si>
    <t>26065</t>
  </si>
  <si>
    <t>Ingham</t>
  </si>
  <si>
    <t>26067</t>
  </si>
  <si>
    <t>Ionia</t>
  </si>
  <si>
    <t>26069</t>
  </si>
  <si>
    <t>Iosco</t>
  </si>
  <si>
    <t>26071</t>
  </si>
  <si>
    <t>Iron</t>
  </si>
  <si>
    <t>26073</t>
  </si>
  <si>
    <t>Isabella</t>
  </si>
  <si>
    <t>26075</t>
  </si>
  <si>
    <t>26077</t>
  </si>
  <si>
    <t>Kalamazoo</t>
  </si>
  <si>
    <t>26079</t>
  </si>
  <si>
    <t>Kalkaska</t>
  </si>
  <si>
    <t>26081</t>
  </si>
  <si>
    <t>26083</t>
  </si>
  <si>
    <t>Keweenaw</t>
  </si>
  <si>
    <t>26085</t>
  </si>
  <si>
    <t>26087</t>
  </si>
  <si>
    <t>Lapeer</t>
  </si>
  <si>
    <t>26089</t>
  </si>
  <si>
    <t>Leelanau</t>
  </si>
  <si>
    <t>26091</t>
  </si>
  <si>
    <t>Lenawee</t>
  </si>
  <si>
    <t>26093</t>
  </si>
  <si>
    <t>26095</t>
  </si>
  <si>
    <t>Luce</t>
  </si>
  <si>
    <t>26097</t>
  </si>
  <si>
    <t>Mackinac</t>
  </si>
  <si>
    <t>26099</t>
  </si>
  <si>
    <t>Macomb</t>
  </si>
  <si>
    <t>26101</t>
  </si>
  <si>
    <t>Manistee</t>
  </si>
  <si>
    <t>26103</t>
  </si>
  <si>
    <t>Marquette</t>
  </si>
  <si>
    <t>26105</t>
  </si>
  <si>
    <t>26107</t>
  </si>
  <si>
    <t>Mecosta</t>
  </si>
  <si>
    <t>26109</t>
  </si>
  <si>
    <t>Menominee</t>
  </si>
  <si>
    <t>26111</t>
  </si>
  <si>
    <t>Midland</t>
  </si>
  <si>
    <t>26113</t>
  </si>
  <si>
    <t>Missaukee</t>
  </si>
  <si>
    <t>26115</t>
  </si>
  <si>
    <t>26117</t>
  </si>
  <si>
    <t>Montcalm</t>
  </si>
  <si>
    <t>26119</t>
  </si>
  <si>
    <t>Montmorency</t>
  </si>
  <si>
    <t>26121</t>
  </si>
  <si>
    <t>Muskegon</t>
  </si>
  <si>
    <t>26123</t>
  </si>
  <si>
    <t>Newaygo</t>
  </si>
  <si>
    <t>26125</t>
  </si>
  <si>
    <t>Oakland</t>
  </si>
  <si>
    <t>26127</t>
  </si>
  <si>
    <t>Oceana</t>
  </si>
  <si>
    <t>26129</t>
  </si>
  <si>
    <t>Ogemaw</t>
  </si>
  <si>
    <t>26131</t>
  </si>
  <si>
    <t>Ontonagon</t>
  </si>
  <si>
    <t>26133</t>
  </si>
  <si>
    <t>26135</t>
  </si>
  <si>
    <t>Oscoda</t>
  </si>
  <si>
    <t>26137</t>
  </si>
  <si>
    <t>Otsego</t>
  </si>
  <si>
    <t>26139</t>
  </si>
  <si>
    <t>26141</t>
  </si>
  <si>
    <t>Presque Isle</t>
  </si>
  <si>
    <t>26143</t>
  </si>
  <si>
    <t>Roscommon</t>
  </si>
  <si>
    <t>26145</t>
  </si>
  <si>
    <t>Saginaw</t>
  </si>
  <si>
    <t>26147</t>
  </si>
  <si>
    <t>26149</t>
  </si>
  <si>
    <t>26151</t>
  </si>
  <si>
    <t>Sanilac</t>
  </si>
  <si>
    <t>26153</t>
  </si>
  <si>
    <t>Schoolcraft</t>
  </si>
  <si>
    <t>26155</t>
  </si>
  <si>
    <t>Shiawassee</t>
  </si>
  <si>
    <t>26157</t>
  </si>
  <si>
    <t>Tuscola</t>
  </si>
  <si>
    <t>26159</t>
  </si>
  <si>
    <t>26161</t>
  </si>
  <si>
    <t>Washtenaw</t>
  </si>
  <si>
    <t>26163</t>
  </si>
  <si>
    <t>26165</t>
  </si>
  <si>
    <t>Wexford</t>
  </si>
  <si>
    <t>27001</t>
  </si>
  <si>
    <t>27</t>
  </si>
  <si>
    <t>Aitkin</t>
  </si>
  <si>
    <t>MN</t>
  </si>
  <si>
    <t>27003</t>
  </si>
  <si>
    <t>Anoka</t>
  </si>
  <si>
    <t>27005</t>
  </si>
  <si>
    <t>Becker</t>
  </si>
  <si>
    <t>27007</t>
  </si>
  <si>
    <t>Beltrami</t>
  </si>
  <si>
    <t>27009</t>
  </si>
  <si>
    <t>27011</t>
  </si>
  <si>
    <t>Big Stone</t>
  </si>
  <si>
    <t>27013</t>
  </si>
  <si>
    <t>Blue Earth</t>
  </si>
  <si>
    <t>27015</t>
  </si>
  <si>
    <t>27017</t>
  </si>
  <si>
    <t>Carlton</t>
  </si>
  <si>
    <t>27019</t>
  </si>
  <si>
    <t>Carver</t>
  </si>
  <si>
    <t>27021</t>
  </si>
  <si>
    <t>27023</t>
  </si>
  <si>
    <t>27025</t>
  </si>
  <si>
    <t>Chisago</t>
  </si>
  <si>
    <t>27027</t>
  </si>
  <si>
    <t>27029</t>
  </si>
  <si>
    <t>27031</t>
  </si>
  <si>
    <t>27033</t>
  </si>
  <si>
    <t>Cottonwood</t>
  </si>
  <si>
    <t>27035</t>
  </si>
  <si>
    <t>Crow Wing</t>
  </si>
  <si>
    <t>27037</t>
  </si>
  <si>
    <t>Dakota</t>
  </si>
  <si>
    <t>27039</t>
  </si>
  <si>
    <t>27041</t>
  </si>
  <si>
    <t>27043</t>
  </si>
  <si>
    <t>Faribault</t>
  </si>
  <si>
    <t>27045</t>
  </si>
  <si>
    <t>Fillmore</t>
  </si>
  <si>
    <t>27047</t>
  </si>
  <si>
    <t>Freeborn</t>
  </si>
  <si>
    <t>27049</t>
  </si>
  <si>
    <t>Goodhue</t>
  </si>
  <si>
    <t>27051</t>
  </si>
  <si>
    <t>27053</t>
  </si>
  <si>
    <t>Hennepin</t>
  </si>
  <si>
    <t>27055</t>
  </si>
  <si>
    <t>27057</t>
  </si>
  <si>
    <t>Hubbard</t>
  </si>
  <si>
    <t>27059</t>
  </si>
  <si>
    <t>Isanti</t>
  </si>
  <si>
    <t>27061</t>
  </si>
  <si>
    <t>Itasca</t>
  </si>
  <si>
    <t>27063</t>
  </si>
  <si>
    <t>27065</t>
  </si>
  <si>
    <t>Kanabec</t>
  </si>
  <si>
    <t>27067</t>
  </si>
  <si>
    <t>Kandiyohi</t>
  </si>
  <si>
    <t>27069</t>
  </si>
  <si>
    <t>Kittson</t>
  </si>
  <si>
    <t>27071</t>
  </si>
  <si>
    <t>Koochiching</t>
  </si>
  <si>
    <t>27073</t>
  </si>
  <si>
    <t>Lac qui Parle</t>
  </si>
  <si>
    <t>27075</t>
  </si>
  <si>
    <t>27077</t>
  </si>
  <si>
    <t>Lake of the Woods</t>
  </si>
  <si>
    <t>27079</t>
  </si>
  <si>
    <t>Le Sueur</t>
  </si>
  <si>
    <t>27081</t>
  </si>
  <si>
    <t>27083</t>
  </si>
  <si>
    <t>27085</t>
  </si>
  <si>
    <t>McLeod</t>
  </si>
  <si>
    <t>27087</t>
  </si>
  <si>
    <t>Mahnomen</t>
  </si>
  <si>
    <t>27089</t>
  </si>
  <si>
    <t>27091</t>
  </si>
  <si>
    <t>27093</t>
  </si>
  <si>
    <t>Meeker</t>
  </si>
  <si>
    <t>27095</t>
  </si>
  <si>
    <t>Mille Lacs</t>
  </si>
  <si>
    <t>27097</t>
  </si>
  <si>
    <t>Morrison</t>
  </si>
  <si>
    <t>27099</t>
  </si>
  <si>
    <t>Mower</t>
  </si>
  <si>
    <t>27101</t>
  </si>
  <si>
    <t>27103</t>
  </si>
  <si>
    <t>Nicollet</t>
  </si>
  <si>
    <t>27105</t>
  </si>
  <si>
    <t>Nobles</t>
  </si>
  <si>
    <t>27107</t>
  </si>
  <si>
    <t>Norman</t>
  </si>
  <si>
    <t>27109</t>
  </si>
  <si>
    <t>Olmsted</t>
  </si>
  <si>
    <t>27111</t>
  </si>
  <si>
    <t>Otter Tail</t>
  </si>
  <si>
    <t>27113</t>
  </si>
  <si>
    <t>Pennington</t>
  </si>
  <si>
    <t>27115</t>
  </si>
  <si>
    <t>Pine</t>
  </si>
  <si>
    <t>27117</t>
  </si>
  <si>
    <t>Pipestone</t>
  </si>
  <si>
    <t>27119</t>
  </si>
  <si>
    <t>27121</t>
  </si>
  <si>
    <t>27123</t>
  </si>
  <si>
    <t>Ramsey</t>
  </si>
  <si>
    <t>27125</t>
  </si>
  <si>
    <t>Red Lake</t>
  </si>
  <si>
    <t>27127</t>
  </si>
  <si>
    <t>Redwood</t>
  </si>
  <si>
    <t>27129</t>
  </si>
  <si>
    <t>Renville</t>
  </si>
  <si>
    <t>27131</t>
  </si>
  <si>
    <t>27133</t>
  </si>
  <si>
    <t>Rock</t>
  </si>
  <si>
    <t>27135</t>
  </si>
  <si>
    <t>Roseau</t>
  </si>
  <si>
    <t>27137</t>
  </si>
  <si>
    <t>St. Louis</t>
  </si>
  <si>
    <t>27139</t>
  </si>
  <si>
    <t>27141</t>
  </si>
  <si>
    <t>Sherburne</t>
  </si>
  <si>
    <t>27143</t>
  </si>
  <si>
    <t>Sibley</t>
  </si>
  <si>
    <t>27145</t>
  </si>
  <si>
    <t>Stearns</t>
  </si>
  <si>
    <t>27147</t>
  </si>
  <si>
    <t>Steele</t>
  </si>
  <si>
    <t>27149</t>
  </si>
  <si>
    <t>27151</t>
  </si>
  <si>
    <t>Swift</t>
  </si>
  <si>
    <t>27153</t>
  </si>
  <si>
    <t>27155</t>
  </si>
  <si>
    <t>Traverse</t>
  </si>
  <si>
    <t>27157</t>
  </si>
  <si>
    <t>Wabasha</t>
  </si>
  <si>
    <t>27159</t>
  </si>
  <si>
    <t>Wadena</t>
  </si>
  <si>
    <t>27161</t>
  </si>
  <si>
    <t>Waseca</t>
  </si>
  <si>
    <t>27163</t>
  </si>
  <si>
    <t>27165</t>
  </si>
  <si>
    <t>Watonwan</t>
  </si>
  <si>
    <t>27167</t>
  </si>
  <si>
    <t>Wilkin</t>
  </si>
  <si>
    <t>27169</t>
  </si>
  <si>
    <t>Winona</t>
  </si>
  <si>
    <t>27171</t>
  </si>
  <si>
    <t>27173</t>
  </si>
  <si>
    <t>Yellow Medicine</t>
  </si>
  <si>
    <t>28001</t>
  </si>
  <si>
    <t>28</t>
  </si>
  <si>
    <t>MS</t>
  </si>
  <si>
    <t>28003</t>
  </si>
  <si>
    <t>Alcorn</t>
  </si>
  <si>
    <t>28005</t>
  </si>
  <si>
    <t>Amite</t>
  </si>
  <si>
    <t>28007</t>
  </si>
  <si>
    <t>Attala</t>
  </si>
  <si>
    <t>28009</t>
  </si>
  <si>
    <t>28011</t>
  </si>
  <si>
    <t>Bolivar</t>
  </si>
  <si>
    <t>28013</t>
  </si>
  <si>
    <t>28015</t>
  </si>
  <si>
    <t>28017</t>
  </si>
  <si>
    <t>28019</t>
  </si>
  <si>
    <t>28021</t>
  </si>
  <si>
    <t>28023</t>
  </si>
  <si>
    <t>28025</t>
  </si>
  <si>
    <t>28027</t>
  </si>
  <si>
    <t>Coahoma</t>
  </si>
  <si>
    <t>28029</t>
  </si>
  <si>
    <t>Copiah</t>
  </si>
  <si>
    <t>28031</t>
  </si>
  <si>
    <t>28033</t>
  </si>
  <si>
    <t>28035</t>
  </si>
  <si>
    <t>Forrest</t>
  </si>
  <si>
    <t>28037</t>
  </si>
  <si>
    <t>28039</t>
  </si>
  <si>
    <t>George</t>
  </si>
  <si>
    <t>28041</t>
  </si>
  <si>
    <t>28043</t>
  </si>
  <si>
    <t>Grenada</t>
  </si>
  <si>
    <t>28045</t>
  </si>
  <si>
    <t>28047</t>
  </si>
  <si>
    <t>28049</t>
  </si>
  <si>
    <t>Hinds</t>
  </si>
  <si>
    <t>28051</t>
  </si>
  <si>
    <t>28053</t>
  </si>
  <si>
    <t>Humphreys</t>
  </si>
  <si>
    <t>28055</t>
  </si>
  <si>
    <t>Issaquena</t>
  </si>
  <si>
    <t>28057</t>
  </si>
  <si>
    <t>Itawamba</t>
  </si>
  <si>
    <t>28059</t>
  </si>
  <si>
    <t>28061</t>
  </si>
  <si>
    <t>28063</t>
  </si>
  <si>
    <t>28065</t>
  </si>
  <si>
    <t>28067</t>
  </si>
  <si>
    <t>28069</t>
  </si>
  <si>
    <t>Kemper</t>
  </si>
  <si>
    <t>28071</t>
  </si>
  <si>
    <t>28073</t>
  </si>
  <si>
    <t>28075</t>
  </si>
  <si>
    <t>28077</t>
  </si>
  <si>
    <t>28079</t>
  </si>
  <si>
    <t>Leake</t>
  </si>
  <si>
    <t>28081</t>
  </si>
  <si>
    <t>28083</t>
  </si>
  <si>
    <t>Leflore</t>
  </si>
  <si>
    <t>28085</t>
  </si>
  <si>
    <t>28087</t>
  </si>
  <si>
    <t>28089</t>
  </si>
  <si>
    <t>28091</t>
  </si>
  <si>
    <t>28093</t>
  </si>
  <si>
    <t>28095</t>
  </si>
  <si>
    <t>28097</t>
  </si>
  <si>
    <t>28099</t>
  </si>
  <si>
    <t>Neshoba</t>
  </si>
  <si>
    <t>28101</t>
  </si>
  <si>
    <t>28103</t>
  </si>
  <si>
    <t>Noxubee</t>
  </si>
  <si>
    <t>28105</t>
  </si>
  <si>
    <t>Oktibbeha</t>
  </si>
  <si>
    <t>28107</t>
  </si>
  <si>
    <t>Panola</t>
  </si>
  <si>
    <t>28109</t>
  </si>
  <si>
    <t>Pearl River</t>
  </si>
  <si>
    <t>28111</t>
  </si>
  <si>
    <t>28113</t>
  </si>
  <si>
    <t>28115</t>
  </si>
  <si>
    <t>Pontotoc</t>
  </si>
  <si>
    <t>28117</t>
  </si>
  <si>
    <t>Prentiss</t>
  </si>
  <si>
    <t>28119</t>
  </si>
  <si>
    <t>28121</t>
  </si>
  <si>
    <t>Rankin</t>
  </si>
  <si>
    <t>28123</t>
  </si>
  <si>
    <t>28125</t>
  </si>
  <si>
    <t>Sharkey</t>
  </si>
  <si>
    <t>28127</t>
  </si>
  <si>
    <t>28129</t>
  </si>
  <si>
    <t>28131</t>
  </si>
  <si>
    <t>28133</t>
  </si>
  <si>
    <t>Sunflower</t>
  </si>
  <si>
    <t>28135</t>
  </si>
  <si>
    <t>Tallahatchie</t>
  </si>
  <si>
    <t>28137</t>
  </si>
  <si>
    <t>Tate</t>
  </si>
  <si>
    <t>28139</t>
  </si>
  <si>
    <t>Tippah</t>
  </si>
  <si>
    <t>28141</t>
  </si>
  <si>
    <t>Tishomingo</t>
  </si>
  <si>
    <t>28143</t>
  </si>
  <si>
    <t>Tunica</t>
  </si>
  <si>
    <t>28145</t>
  </si>
  <si>
    <t>28147</t>
  </si>
  <si>
    <t>Walthall</t>
  </si>
  <si>
    <t>28149</t>
  </si>
  <si>
    <t>28151</t>
  </si>
  <si>
    <t>28153</t>
  </si>
  <si>
    <t>28155</t>
  </si>
  <si>
    <t>28157</t>
  </si>
  <si>
    <t>28159</t>
  </si>
  <si>
    <t>28161</t>
  </si>
  <si>
    <t>Yalobusha</t>
  </si>
  <si>
    <t>28163</t>
  </si>
  <si>
    <t>Yazoo</t>
  </si>
  <si>
    <t>29001</t>
  </si>
  <si>
    <t>29</t>
  </si>
  <si>
    <t>MO</t>
  </si>
  <si>
    <t>29003</t>
  </si>
  <si>
    <t>Andrew</t>
  </si>
  <si>
    <t>29005</t>
  </si>
  <si>
    <t>29007</t>
  </si>
  <si>
    <t>Audrain</t>
  </si>
  <si>
    <t>29009</t>
  </si>
  <si>
    <t>29011</t>
  </si>
  <si>
    <t>29013</t>
  </si>
  <si>
    <t>Bates</t>
  </si>
  <si>
    <t>29015</t>
  </si>
  <si>
    <t>29017</t>
  </si>
  <si>
    <t>Bollinger</t>
  </si>
  <si>
    <t>29019</t>
  </si>
  <si>
    <t>29021</t>
  </si>
  <si>
    <t>29023</t>
  </si>
  <si>
    <t>29025</t>
  </si>
  <si>
    <t>29027</t>
  </si>
  <si>
    <t>Callaway</t>
  </si>
  <si>
    <t>29029</t>
  </si>
  <si>
    <t>29031</t>
  </si>
  <si>
    <t>Cape Girardeau</t>
  </si>
  <si>
    <t>29033</t>
  </si>
  <si>
    <t>29035</t>
  </si>
  <si>
    <t>29037</t>
  </si>
  <si>
    <t>29039</t>
  </si>
  <si>
    <t>29041</t>
  </si>
  <si>
    <t>Chariton</t>
  </si>
  <si>
    <t>29043</t>
  </si>
  <si>
    <t>29045</t>
  </si>
  <si>
    <t>29047</t>
  </si>
  <si>
    <t>29049</t>
  </si>
  <si>
    <t>29051</t>
  </si>
  <si>
    <t>Cole</t>
  </si>
  <si>
    <t>29053</t>
  </si>
  <si>
    <t>Cooper</t>
  </si>
  <si>
    <t>29055</t>
  </si>
  <si>
    <t>29057</t>
  </si>
  <si>
    <t>29059</t>
  </si>
  <si>
    <t>29061</t>
  </si>
  <si>
    <t>29063</t>
  </si>
  <si>
    <t>29065</t>
  </si>
  <si>
    <t>Dent</t>
  </si>
  <si>
    <t>29067</t>
  </si>
  <si>
    <t>29069</t>
  </si>
  <si>
    <t>Dunklin</t>
  </si>
  <si>
    <t>29071</t>
  </si>
  <si>
    <t>29073</t>
  </si>
  <si>
    <t>Gasconade</t>
  </si>
  <si>
    <t>29075</t>
  </si>
  <si>
    <t>Gentry</t>
  </si>
  <si>
    <t>29077</t>
  </si>
  <si>
    <t>29079</t>
  </si>
  <si>
    <t>29081</t>
  </si>
  <si>
    <t>29083</t>
  </si>
  <si>
    <t>29085</t>
  </si>
  <si>
    <t>Hickory</t>
  </si>
  <si>
    <t>29087</t>
  </si>
  <si>
    <t>Holt</t>
  </si>
  <si>
    <t>29089</t>
  </si>
  <si>
    <t>29091</t>
  </si>
  <si>
    <t>Howell</t>
  </si>
  <si>
    <t>29093</t>
  </si>
  <si>
    <t>29095</t>
  </si>
  <si>
    <t>29097</t>
  </si>
  <si>
    <t>29099</t>
  </si>
  <si>
    <t>29101</t>
  </si>
  <si>
    <t>29103</t>
  </si>
  <si>
    <t>29105</t>
  </si>
  <si>
    <t>Laclede</t>
  </si>
  <si>
    <t>29107</t>
  </si>
  <si>
    <t>29109</t>
  </si>
  <si>
    <t>29111</t>
  </si>
  <si>
    <t>29113</t>
  </si>
  <si>
    <t>29115</t>
  </si>
  <si>
    <t>29117</t>
  </si>
  <si>
    <t>29119</t>
  </si>
  <si>
    <t>McDonald</t>
  </si>
  <si>
    <t>29121</t>
  </si>
  <si>
    <t>29123</t>
  </si>
  <si>
    <t>29125</t>
  </si>
  <si>
    <t>Maries</t>
  </si>
  <si>
    <t>29127</t>
  </si>
  <si>
    <t>29129</t>
  </si>
  <si>
    <t>29131</t>
  </si>
  <si>
    <t>29133</t>
  </si>
  <si>
    <t>29135</t>
  </si>
  <si>
    <t>Moniteau</t>
  </si>
  <si>
    <t>29137</t>
  </si>
  <si>
    <t>29139</t>
  </si>
  <si>
    <t>29141</t>
  </si>
  <si>
    <t>29143</t>
  </si>
  <si>
    <t>New Madrid</t>
  </si>
  <si>
    <t>29145</t>
  </si>
  <si>
    <t>29147</t>
  </si>
  <si>
    <t>Nodaway</t>
  </si>
  <si>
    <t>29149</t>
  </si>
  <si>
    <t>Oregon</t>
  </si>
  <si>
    <t>29151</t>
  </si>
  <si>
    <t>29153</t>
  </si>
  <si>
    <t>Ozark</t>
  </si>
  <si>
    <t>29155</t>
  </si>
  <si>
    <t>Pemiscot</t>
  </si>
  <si>
    <t>29157</t>
  </si>
  <si>
    <t>29159</t>
  </si>
  <si>
    <t>Pettis</t>
  </si>
  <si>
    <t>29161</t>
  </si>
  <si>
    <t>Phelps</t>
  </si>
  <si>
    <t>29163</t>
  </si>
  <si>
    <t>29165</t>
  </si>
  <si>
    <t>Platte</t>
  </si>
  <si>
    <t>29167</t>
  </si>
  <si>
    <t>29169</t>
  </si>
  <si>
    <t>29171</t>
  </si>
  <si>
    <t>29173</t>
  </si>
  <si>
    <t>Ralls</t>
  </si>
  <si>
    <t>29175</t>
  </si>
  <si>
    <t>29177</t>
  </si>
  <si>
    <t>Ray</t>
  </si>
  <si>
    <t>29179</t>
  </si>
  <si>
    <t>Reynolds</t>
  </si>
  <si>
    <t>29181</t>
  </si>
  <si>
    <t>29183</t>
  </si>
  <si>
    <t>29185</t>
  </si>
  <si>
    <t>29186</t>
  </si>
  <si>
    <t>186</t>
  </si>
  <si>
    <t>Ste. Genevieve</t>
  </si>
  <si>
    <t>29187</t>
  </si>
  <si>
    <t>St. Francois</t>
  </si>
  <si>
    <t>29189</t>
  </si>
  <si>
    <t>29195</t>
  </si>
  <si>
    <t>29197</t>
  </si>
  <si>
    <t>29199</t>
  </si>
  <si>
    <t>Scotland</t>
  </si>
  <si>
    <t>29201</t>
  </si>
  <si>
    <t>29203</t>
  </si>
  <si>
    <t>Shannon</t>
  </si>
  <si>
    <t>29205</t>
  </si>
  <si>
    <t>29207</t>
  </si>
  <si>
    <t>Stoddard</t>
  </si>
  <si>
    <t>29209</t>
  </si>
  <si>
    <t>29211</t>
  </si>
  <si>
    <t>29213</t>
  </si>
  <si>
    <t>Taney</t>
  </si>
  <si>
    <t>29215</t>
  </si>
  <si>
    <t>Texas</t>
  </si>
  <si>
    <t>29217</t>
  </si>
  <si>
    <t>29219</t>
  </si>
  <si>
    <t>29221</t>
  </si>
  <si>
    <t>29223</t>
  </si>
  <si>
    <t>29225</t>
  </si>
  <si>
    <t>29227</t>
  </si>
  <si>
    <t>29229</t>
  </si>
  <si>
    <t>29510</t>
  </si>
  <si>
    <t>30001</t>
  </si>
  <si>
    <t>30</t>
  </si>
  <si>
    <t>Beaverhead</t>
  </si>
  <si>
    <t>MT</t>
  </si>
  <si>
    <t>30003</t>
  </si>
  <si>
    <t>Big Horn</t>
  </si>
  <si>
    <t>30005</t>
  </si>
  <si>
    <t>30007</t>
  </si>
  <si>
    <t>Broadwater</t>
  </si>
  <si>
    <t>30009</t>
  </si>
  <si>
    <t>Carbon</t>
  </si>
  <si>
    <t>30011</t>
  </si>
  <si>
    <t>30013</t>
  </si>
  <si>
    <t>Cascade</t>
  </si>
  <si>
    <t>30015</t>
  </si>
  <si>
    <t>Chouteau</t>
  </si>
  <si>
    <t>30017</t>
  </si>
  <si>
    <t>30019</t>
  </si>
  <si>
    <t>Daniels</t>
  </si>
  <si>
    <t>30021</t>
  </si>
  <si>
    <t>30023</t>
  </si>
  <si>
    <t>Deer Lodge</t>
  </si>
  <si>
    <t>30025</t>
  </si>
  <si>
    <t>Fallon</t>
  </si>
  <si>
    <t>30027</t>
  </si>
  <si>
    <t>Fergus</t>
  </si>
  <si>
    <t>30029</t>
  </si>
  <si>
    <t>Flathead</t>
  </si>
  <si>
    <t>30031</t>
  </si>
  <si>
    <t>30033</t>
  </si>
  <si>
    <t>30035</t>
  </si>
  <si>
    <t>Glacier</t>
  </si>
  <si>
    <t>30037</t>
  </si>
  <si>
    <t>Golden Valley</t>
  </si>
  <si>
    <t>30039</t>
  </si>
  <si>
    <t>Granite</t>
  </si>
  <si>
    <t>30041</t>
  </si>
  <si>
    <t>Hill</t>
  </si>
  <si>
    <t>30043</t>
  </si>
  <si>
    <t>30045</t>
  </si>
  <si>
    <t>Judith Basin</t>
  </si>
  <si>
    <t>30047</t>
  </si>
  <si>
    <t>30049</t>
  </si>
  <si>
    <t>Lewis and Clark</t>
  </si>
  <si>
    <t>30051</t>
  </si>
  <si>
    <t>30053</t>
  </si>
  <si>
    <t>30055</t>
  </si>
  <si>
    <t>McCone</t>
  </si>
  <si>
    <t>30057</t>
  </si>
  <si>
    <t>30059</t>
  </si>
  <si>
    <t>Meagher</t>
  </si>
  <si>
    <t>30061</t>
  </si>
  <si>
    <t>30063</t>
  </si>
  <si>
    <t>Missoula</t>
  </si>
  <si>
    <t>30065</t>
  </si>
  <si>
    <t>Musselshell</t>
  </si>
  <si>
    <t>30067</t>
  </si>
  <si>
    <t>30069</t>
  </si>
  <si>
    <t>Petroleum</t>
  </si>
  <si>
    <t>30071</t>
  </si>
  <si>
    <t>30073</t>
  </si>
  <si>
    <t>Pondera</t>
  </si>
  <si>
    <t>30075</t>
  </si>
  <si>
    <t>Powder River</t>
  </si>
  <si>
    <t>30077</t>
  </si>
  <si>
    <t>30079</t>
  </si>
  <si>
    <t>30081</t>
  </si>
  <si>
    <t>Ravalli</t>
  </si>
  <si>
    <t>30083</t>
  </si>
  <si>
    <t>30085</t>
  </si>
  <si>
    <t>Roosevelt</t>
  </si>
  <si>
    <t>30087</t>
  </si>
  <si>
    <t>Rosebud</t>
  </si>
  <si>
    <t>30089</t>
  </si>
  <si>
    <t>Sanders</t>
  </si>
  <si>
    <t>30091</t>
  </si>
  <si>
    <t>30093</t>
  </si>
  <si>
    <t>Silver Bow</t>
  </si>
  <si>
    <t>30095</t>
  </si>
  <si>
    <t>Stillwater</t>
  </si>
  <si>
    <t>30097</t>
  </si>
  <si>
    <t>Sweet Grass</t>
  </si>
  <si>
    <t>30099</t>
  </si>
  <si>
    <t>30101</t>
  </si>
  <si>
    <t>Toole</t>
  </si>
  <si>
    <t>30103</t>
  </si>
  <si>
    <t>Treasure</t>
  </si>
  <si>
    <t>30105</t>
  </si>
  <si>
    <t>30107</t>
  </si>
  <si>
    <t>Wheatland</t>
  </si>
  <si>
    <t>30109</t>
  </si>
  <si>
    <t>Wibaux</t>
  </si>
  <si>
    <t>30111</t>
  </si>
  <si>
    <t>Yellowstone</t>
  </si>
  <si>
    <t>31001</t>
  </si>
  <si>
    <t>31</t>
  </si>
  <si>
    <t>NE</t>
  </si>
  <si>
    <t>31003</t>
  </si>
  <si>
    <t>Antelope</t>
  </si>
  <si>
    <t>31005</t>
  </si>
  <si>
    <t>Arthur</t>
  </si>
  <si>
    <t>31007</t>
  </si>
  <si>
    <t>Banner</t>
  </si>
  <si>
    <t>735</t>
  </si>
  <si>
    <t>31009</t>
  </si>
  <si>
    <t>31011</t>
  </si>
  <si>
    <t>31013</t>
  </si>
  <si>
    <t>Box Butte</t>
  </si>
  <si>
    <t>31015</t>
  </si>
  <si>
    <t>31017</t>
  </si>
  <si>
    <t>31019</t>
  </si>
  <si>
    <t>Buffalo</t>
  </si>
  <si>
    <t>31021</t>
  </si>
  <si>
    <t>Burt</t>
  </si>
  <si>
    <t>31023</t>
  </si>
  <si>
    <t>31025</t>
  </si>
  <si>
    <t>31027</t>
  </si>
  <si>
    <t>31029</t>
  </si>
  <si>
    <t>31031</t>
  </si>
  <si>
    <t>Cherry</t>
  </si>
  <si>
    <t>31033</t>
  </si>
  <si>
    <t>31035</t>
  </si>
  <si>
    <t>31037</t>
  </si>
  <si>
    <t>Colfax</t>
  </si>
  <si>
    <t>31039</t>
  </si>
  <si>
    <t>Cuming</t>
  </si>
  <si>
    <t>31041</t>
  </si>
  <si>
    <t>31043</t>
  </si>
  <si>
    <t>31045</t>
  </si>
  <si>
    <t>Dawes</t>
  </si>
  <si>
    <t>31047</t>
  </si>
  <si>
    <t>31049</t>
  </si>
  <si>
    <t>Deuel</t>
  </si>
  <si>
    <t>31051</t>
  </si>
  <si>
    <t>Dixon</t>
  </si>
  <si>
    <t>31053</t>
  </si>
  <si>
    <t>31055</t>
  </si>
  <si>
    <t>31057</t>
  </si>
  <si>
    <t>Dundy</t>
  </si>
  <si>
    <t>31059</t>
  </si>
  <si>
    <t>31061</t>
  </si>
  <si>
    <t>31063</t>
  </si>
  <si>
    <t>Frontier</t>
  </si>
  <si>
    <t>31065</t>
  </si>
  <si>
    <t>Furnas</t>
  </si>
  <si>
    <t>31067</t>
  </si>
  <si>
    <t>Gage</t>
  </si>
  <si>
    <t>31069</t>
  </si>
  <si>
    <t>Garden</t>
  </si>
  <si>
    <t>31071</t>
  </si>
  <si>
    <t>31073</t>
  </si>
  <si>
    <t>Gosper</t>
  </si>
  <si>
    <t>31075</t>
  </si>
  <si>
    <t>31077</t>
  </si>
  <si>
    <t>31079</t>
  </si>
  <si>
    <t>31081</t>
  </si>
  <si>
    <t>31083</t>
  </si>
  <si>
    <t>31085</t>
  </si>
  <si>
    <t>Hayes</t>
  </si>
  <si>
    <t>31087</t>
  </si>
  <si>
    <t>Hitchcock</t>
  </si>
  <si>
    <t>31089</t>
  </si>
  <si>
    <t>31091</t>
  </si>
  <si>
    <t>Hooker</t>
  </si>
  <si>
    <t>31093</t>
  </si>
  <si>
    <t>31095</t>
  </si>
  <si>
    <t>31097</t>
  </si>
  <si>
    <t>31099</t>
  </si>
  <si>
    <t>Kearney</t>
  </si>
  <si>
    <t>31101</t>
  </si>
  <si>
    <t>Keith</t>
  </si>
  <si>
    <t>31103</t>
  </si>
  <si>
    <t>Keya Paha</t>
  </si>
  <si>
    <t>31105</t>
  </si>
  <si>
    <t>Kimball</t>
  </si>
  <si>
    <t>31107</t>
  </si>
  <si>
    <t>31109</t>
  </si>
  <si>
    <t>Lancaster</t>
  </si>
  <si>
    <t>31111</t>
  </si>
  <si>
    <t>31113</t>
  </si>
  <si>
    <t>31115</t>
  </si>
  <si>
    <t>Loup</t>
  </si>
  <si>
    <t>31117</t>
  </si>
  <si>
    <t>31119</t>
  </si>
  <si>
    <t>31121</t>
  </si>
  <si>
    <t>Merrick</t>
  </si>
  <si>
    <t>31123</t>
  </si>
  <si>
    <t>Morrill</t>
  </si>
  <si>
    <t>31125</t>
  </si>
  <si>
    <t>Nance</t>
  </si>
  <si>
    <t>31127</t>
  </si>
  <si>
    <t>31129</t>
  </si>
  <si>
    <t>Nuckolls</t>
  </si>
  <si>
    <t>31131</t>
  </si>
  <si>
    <t>Otoe</t>
  </si>
  <si>
    <t>31133</t>
  </si>
  <si>
    <t>31135</t>
  </si>
  <si>
    <t>Perkins</t>
  </si>
  <si>
    <t>31137</t>
  </si>
  <si>
    <t>31139</t>
  </si>
  <si>
    <t>31141</t>
  </si>
  <si>
    <t>31143</t>
  </si>
  <si>
    <t>31145</t>
  </si>
  <si>
    <t>Red Willow</t>
  </si>
  <si>
    <t>31147</t>
  </si>
  <si>
    <t>Richardson</t>
  </si>
  <si>
    <t>31149</t>
  </si>
  <si>
    <t>31151</t>
  </si>
  <si>
    <t>31153</t>
  </si>
  <si>
    <t>Sarpy</t>
  </si>
  <si>
    <t>31155</t>
  </si>
  <si>
    <t>Saunders</t>
  </si>
  <si>
    <t>31157</t>
  </si>
  <si>
    <t>Scotts Bluff</t>
  </si>
  <si>
    <t>31159</t>
  </si>
  <si>
    <t>31161</t>
  </si>
  <si>
    <t>31163</t>
  </si>
  <si>
    <t>31165</t>
  </si>
  <si>
    <t>31167</t>
  </si>
  <si>
    <t>31169</t>
  </si>
  <si>
    <t>Thayer</t>
  </si>
  <si>
    <t>31171</t>
  </si>
  <si>
    <t>31173</t>
  </si>
  <si>
    <t>Thurston</t>
  </si>
  <si>
    <t>31175</t>
  </si>
  <si>
    <t>31177</t>
  </si>
  <si>
    <t>31179</t>
  </si>
  <si>
    <t>31181</t>
  </si>
  <si>
    <t>31183</t>
  </si>
  <si>
    <t>31185</t>
  </si>
  <si>
    <t>32001</t>
  </si>
  <si>
    <t>32</t>
  </si>
  <si>
    <t>Churchill</t>
  </si>
  <si>
    <t>NV</t>
  </si>
  <si>
    <t>32003</t>
  </si>
  <si>
    <t>32005</t>
  </si>
  <si>
    <t>32007</t>
  </si>
  <si>
    <t>Elko</t>
  </si>
  <si>
    <t>32009</t>
  </si>
  <si>
    <t>Esmeralda</t>
  </si>
  <si>
    <t>32011</t>
  </si>
  <si>
    <t>Eureka</t>
  </si>
  <si>
    <t>32013</t>
  </si>
  <si>
    <t>32015</t>
  </si>
  <si>
    <t>Lander</t>
  </si>
  <si>
    <t>32017</t>
  </si>
  <si>
    <t>32019</t>
  </si>
  <si>
    <t>32021</t>
  </si>
  <si>
    <t>32023</t>
  </si>
  <si>
    <t>Nye</t>
  </si>
  <si>
    <t>32027</t>
  </si>
  <si>
    <t>Pershing</t>
  </si>
  <si>
    <t>32029</t>
  </si>
  <si>
    <t>Storey</t>
  </si>
  <si>
    <t>32031</t>
  </si>
  <si>
    <t>Washoe</t>
  </si>
  <si>
    <t>32033</t>
  </si>
  <si>
    <t>White Pine</t>
  </si>
  <si>
    <t>32510</t>
  </si>
  <si>
    <t>Carson City</t>
  </si>
  <si>
    <t>33001</t>
  </si>
  <si>
    <t>33</t>
  </si>
  <si>
    <t>Belknap</t>
  </si>
  <si>
    <t>NH</t>
  </si>
  <si>
    <t>33003</t>
  </si>
  <si>
    <t>33005</t>
  </si>
  <si>
    <t>Cheshire</t>
  </si>
  <si>
    <t>33007</t>
  </si>
  <si>
    <t>Coos</t>
  </si>
  <si>
    <t>33009</t>
  </si>
  <si>
    <t>Grafton</t>
  </si>
  <si>
    <t>33011</t>
  </si>
  <si>
    <t>33013</t>
  </si>
  <si>
    <t>Merrimack</t>
  </si>
  <si>
    <t>33015</t>
  </si>
  <si>
    <t>Rockingham</t>
  </si>
  <si>
    <t>33017</t>
  </si>
  <si>
    <t>Strafford</t>
  </si>
  <si>
    <t>33019</t>
  </si>
  <si>
    <t>34001</t>
  </si>
  <si>
    <t>34</t>
  </si>
  <si>
    <t>Atlantic</t>
  </si>
  <si>
    <t>NJ</t>
  </si>
  <si>
    <t>34003</t>
  </si>
  <si>
    <t>Bergen</t>
  </si>
  <si>
    <t>34005</t>
  </si>
  <si>
    <t>Burlington</t>
  </si>
  <si>
    <t>34007</t>
  </si>
  <si>
    <t>34009</t>
  </si>
  <si>
    <t>Cape May</t>
  </si>
  <si>
    <t>34011</t>
  </si>
  <si>
    <t>34013</t>
  </si>
  <si>
    <t>34015</t>
  </si>
  <si>
    <t>Gloucester</t>
  </si>
  <si>
    <t>34017</t>
  </si>
  <si>
    <t>Hudson</t>
  </si>
  <si>
    <t>34019</t>
  </si>
  <si>
    <t>Hunterdon</t>
  </si>
  <si>
    <t>34021</t>
  </si>
  <si>
    <t>34023</t>
  </si>
  <si>
    <t>34025</t>
  </si>
  <si>
    <t>Monmouth</t>
  </si>
  <si>
    <t>34027</t>
  </si>
  <si>
    <t>34029</t>
  </si>
  <si>
    <t>Ocean</t>
  </si>
  <si>
    <t>34031</t>
  </si>
  <si>
    <t>Passaic</t>
  </si>
  <si>
    <t>34033</t>
  </si>
  <si>
    <t>Salem</t>
  </si>
  <si>
    <t>34035</t>
  </si>
  <si>
    <t>34037</t>
  </si>
  <si>
    <t>34039</t>
  </si>
  <si>
    <t>34041</t>
  </si>
  <si>
    <t>35001</t>
  </si>
  <si>
    <t>35</t>
  </si>
  <si>
    <t>Bernalillo</t>
  </si>
  <si>
    <t>NM</t>
  </si>
  <si>
    <t>35003</t>
  </si>
  <si>
    <t>Catron</t>
  </si>
  <si>
    <t>35005</t>
  </si>
  <si>
    <t>Chaves</t>
  </si>
  <si>
    <t>35006</t>
  </si>
  <si>
    <t>006</t>
  </si>
  <si>
    <t>Cibola</t>
  </si>
  <si>
    <t>35007</t>
  </si>
  <si>
    <t>35009</t>
  </si>
  <si>
    <t>Curry</t>
  </si>
  <si>
    <t>35011</t>
  </si>
  <si>
    <t>De Baca</t>
  </si>
  <si>
    <t>35013</t>
  </si>
  <si>
    <t>Dona Ana</t>
  </si>
  <si>
    <t>35015</t>
  </si>
  <si>
    <t>Eddy</t>
  </si>
  <si>
    <t>35017</t>
  </si>
  <si>
    <t>35019</t>
  </si>
  <si>
    <t>Guadalupe</t>
  </si>
  <si>
    <t>35021</t>
  </si>
  <si>
    <t>Harding</t>
  </si>
  <si>
    <t>35023</t>
  </si>
  <si>
    <t>Hidalgo</t>
  </si>
  <si>
    <t>35025</t>
  </si>
  <si>
    <t>Lea</t>
  </si>
  <si>
    <t>35027</t>
  </si>
  <si>
    <t>35028</t>
  </si>
  <si>
    <t>028</t>
  </si>
  <si>
    <t>Los Alamos</t>
  </si>
  <si>
    <t>35029</t>
  </si>
  <si>
    <t>Luna</t>
  </si>
  <si>
    <t>35031</t>
  </si>
  <si>
    <t>McKinley</t>
  </si>
  <si>
    <t>35033</t>
  </si>
  <si>
    <t>Mora</t>
  </si>
  <si>
    <t>35035</t>
  </si>
  <si>
    <t>35037</t>
  </si>
  <si>
    <t>Quay</t>
  </si>
  <si>
    <t>35039</t>
  </si>
  <si>
    <t>Rio Arriba</t>
  </si>
  <si>
    <t>35041</t>
  </si>
  <si>
    <t>35043</t>
  </si>
  <si>
    <t>Sandoval</t>
  </si>
  <si>
    <t>35045</t>
  </si>
  <si>
    <t>35047</t>
  </si>
  <si>
    <t>35049</t>
  </si>
  <si>
    <t>Santa Fe</t>
  </si>
  <si>
    <t>35051</t>
  </si>
  <si>
    <t>35053</t>
  </si>
  <si>
    <t>Socorro</t>
  </si>
  <si>
    <t>35055</t>
  </si>
  <si>
    <t>Taos</t>
  </si>
  <si>
    <t>35057</t>
  </si>
  <si>
    <t>Torrance</t>
  </si>
  <si>
    <t>35059</t>
  </si>
  <si>
    <t>35061</t>
  </si>
  <si>
    <t>Valencia</t>
  </si>
  <si>
    <t>36001</t>
  </si>
  <si>
    <t>36</t>
  </si>
  <si>
    <t>Albany</t>
  </si>
  <si>
    <t>NY</t>
  </si>
  <si>
    <t>36003</t>
  </si>
  <si>
    <t>36005</t>
  </si>
  <si>
    <t>Bronx</t>
  </si>
  <si>
    <t>36007</t>
  </si>
  <si>
    <t>Broome</t>
  </si>
  <si>
    <t>36009</t>
  </si>
  <si>
    <t>Cattaraugus</t>
  </si>
  <si>
    <t>36011</t>
  </si>
  <si>
    <t>Cayuga</t>
  </si>
  <si>
    <t>36013</t>
  </si>
  <si>
    <t>36015</t>
  </si>
  <si>
    <t>Chemung</t>
  </si>
  <si>
    <t>36017</t>
  </si>
  <si>
    <t>Chenango</t>
  </si>
  <si>
    <t>36019</t>
  </si>
  <si>
    <t>36021</t>
  </si>
  <si>
    <t>36023</t>
  </si>
  <si>
    <t>Cortland</t>
  </si>
  <si>
    <t>36025</t>
  </si>
  <si>
    <t>36027</t>
  </si>
  <si>
    <t>Dutchess</t>
  </si>
  <si>
    <t>36029</t>
  </si>
  <si>
    <t>Erie</t>
  </si>
  <si>
    <t>36031</t>
  </si>
  <si>
    <t>36033</t>
  </si>
  <si>
    <t>36035</t>
  </si>
  <si>
    <t>36037</t>
  </si>
  <si>
    <t>36039</t>
  </si>
  <si>
    <t>36041</t>
  </si>
  <si>
    <t>36043</t>
  </si>
  <si>
    <t>Herkimer</t>
  </si>
  <si>
    <t>36045</t>
  </si>
  <si>
    <t>36047</t>
  </si>
  <si>
    <t>36049</t>
  </si>
  <si>
    <t>36051</t>
  </si>
  <si>
    <t>36053</t>
  </si>
  <si>
    <t>36055</t>
  </si>
  <si>
    <t>36057</t>
  </si>
  <si>
    <t>36059</t>
  </si>
  <si>
    <t>36061</t>
  </si>
  <si>
    <t>New York</t>
  </si>
  <si>
    <t>36063</t>
  </si>
  <si>
    <t>Niagara</t>
  </si>
  <si>
    <t>36065</t>
  </si>
  <si>
    <t>36067</t>
  </si>
  <si>
    <t>Onondaga</t>
  </si>
  <si>
    <t>36069</t>
  </si>
  <si>
    <t>Ontario</t>
  </si>
  <si>
    <t>36071</t>
  </si>
  <si>
    <t>36073</t>
  </si>
  <si>
    <t>36075</t>
  </si>
  <si>
    <t>Oswego</t>
  </si>
  <si>
    <t>36077</t>
  </si>
  <si>
    <t>36079</t>
  </si>
  <si>
    <t>36081</t>
  </si>
  <si>
    <t>Queens</t>
  </si>
  <si>
    <t>36083</t>
  </si>
  <si>
    <t>Rensselaer</t>
  </si>
  <si>
    <t>36085</t>
  </si>
  <si>
    <t>36087</t>
  </si>
  <si>
    <t>Rockland</t>
  </si>
  <si>
    <t>36089</t>
  </si>
  <si>
    <t>St. Lawrence</t>
  </si>
  <si>
    <t>36091</t>
  </si>
  <si>
    <t>Saratoga</t>
  </si>
  <si>
    <t>36093</t>
  </si>
  <si>
    <t>Schenectady</t>
  </si>
  <si>
    <t>36095</t>
  </si>
  <si>
    <t>Schoharie</t>
  </si>
  <si>
    <t>36097</t>
  </si>
  <si>
    <t>36099</t>
  </si>
  <si>
    <t>Seneca</t>
  </si>
  <si>
    <t>36101</t>
  </si>
  <si>
    <t>36103</t>
  </si>
  <si>
    <t>36105</t>
  </si>
  <si>
    <t>36107</t>
  </si>
  <si>
    <t>Tioga</t>
  </si>
  <si>
    <t>36109</t>
  </si>
  <si>
    <t>Tompkins</t>
  </si>
  <si>
    <t>36111</t>
  </si>
  <si>
    <t>Ulster</t>
  </si>
  <si>
    <t>36113</t>
  </si>
  <si>
    <t>36115</t>
  </si>
  <si>
    <t>36117</t>
  </si>
  <si>
    <t>36119</t>
  </si>
  <si>
    <t>Westchester</t>
  </si>
  <si>
    <t>36121</t>
  </si>
  <si>
    <t>Wyoming</t>
  </si>
  <si>
    <t>36123</t>
  </si>
  <si>
    <t>Yates</t>
  </si>
  <si>
    <t>37001</t>
  </si>
  <si>
    <t>37</t>
  </si>
  <si>
    <t>Alamance</t>
  </si>
  <si>
    <t>NC</t>
  </si>
  <si>
    <t>37003</t>
  </si>
  <si>
    <t>37005</t>
  </si>
  <si>
    <t>Alleghany</t>
  </si>
  <si>
    <t>37007</t>
  </si>
  <si>
    <t>Anson</t>
  </si>
  <si>
    <t>37009</t>
  </si>
  <si>
    <t>Ashe</t>
  </si>
  <si>
    <t>37011</t>
  </si>
  <si>
    <t>Avery</t>
  </si>
  <si>
    <t>37013</t>
  </si>
  <si>
    <t>Beaufort</t>
  </si>
  <si>
    <t>37015</t>
  </si>
  <si>
    <t>Bertie</t>
  </si>
  <si>
    <t>37017</t>
  </si>
  <si>
    <t>Bladen</t>
  </si>
  <si>
    <t>37019</t>
  </si>
  <si>
    <t>Brunswick</t>
  </si>
  <si>
    <t>37021</t>
  </si>
  <si>
    <t>Buncombe</t>
  </si>
  <si>
    <t>37023</t>
  </si>
  <si>
    <t>37025</t>
  </si>
  <si>
    <t>Cabarrus</t>
  </si>
  <si>
    <t>37027</t>
  </si>
  <si>
    <t>37029</t>
  </si>
  <si>
    <t>37031</t>
  </si>
  <si>
    <t>Carteret</t>
  </si>
  <si>
    <t>37033</t>
  </si>
  <si>
    <t>Caswell</t>
  </si>
  <si>
    <t>37035</t>
  </si>
  <si>
    <t>Catawba</t>
  </si>
  <si>
    <t>37037</t>
  </si>
  <si>
    <t>37039</t>
  </si>
  <si>
    <t>37041</t>
  </si>
  <si>
    <t>Chowan</t>
  </si>
  <si>
    <t>37043</t>
  </si>
  <si>
    <t>37045</t>
  </si>
  <si>
    <t>37047</t>
  </si>
  <si>
    <t>Columbus</t>
  </si>
  <si>
    <t>37049</t>
  </si>
  <si>
    <t>Craven</t>
  </si>
  <si>
    <t>37051</t>
  </si>
  <si>
    <t>37053</t>
  </si>
  <si>
    <t>Currituck</t>
  </si>
  <si>
    <t>37055</t>
  </si>
  <si>
    <t>Dare</t>
  </si>
  <si>
    <t>37057</t>
  </si>
  <si>
    <t>Davidson</t>
  </si>
  <si>
    <t>37059</t>
  </si>
  <si>
    <t>Davie</t>
  </si>
  <si>
    <t>37061</t>
  </si>
  <si>
    <t>Duplin</t>
  </si>
  <si>
    <t>37063</t>
  </si>
  <si>
    <t>Durham</t>
  </si>
  <si>
    <t>37065</t>
  </si>
  <si>
    <t>Edgecombe</t>
  </si>
  <si>
    <t>37067</t>
  </si>
  <si>
    <t>37069</t>
  </si>
  <si>
    <t>37071</t>
  </si>
  <si>
    <t>Gaston</t>
  </si>
  <si>
    <t>37073</t>
  </si>
  <si>
    <t>Gates</t>
  </si>
  <si>
    <t>37075</t>
  </si>
  <si>
    <t>37077</t>
  </si>
  <si>
    <t>Granville</t>
  </si>
  <si>
    <t>37079</t>
  </si>
  <si>
    <t>37081</t>
  </si>
  <si>
    <t>Guilford</t>
  </si>
  <si>
    <t>37083</t>
  </si>
  <si>
    <t>Halifax</t>
  </si>
  <si>
    <t>37085</t>
  </si>
  <si>
    <t>Harnett</t>
  </si>
  <si>
    <t>Description</t>
  </si>
  <si>
    <t>Emissions</t>
  </si>
  <si>
    <t>37087</t>
  </si>
  <si>
    <t>Haywood</t>
  </si>
  <si>
    <t>37089</t>
  </si>
  <si>
    <t>37091</t>
  </si>
  <si>
    <t>Hertford</t>
  </si>
  <si>
    <t>37093</t>
  </si>
  <si>
    <t>Hoke</t>
  </si>
  <si>
    <t>37095</t>
  </si>
  <si>
    <t>Hyde</t>
  </si>
  <si>
    <t>37097</t>
  </si>
  <si>
    <t>Iredell</t>
  </si>
  <si>
    <t>37099</t>
  </si>
  <si>
    <t>37101</t>
  </si>
  <si>
    <t>Johnston</t>
  </si>
  <si>
    <t>37103</t>
  </si>
  <si>
    <t>37105</t>
  </si>
  <si>
    <t>37107</t>
  </si>
  <si>
    <t>Lenoir</t>
  </si>
  <si>
    <t>37109</t>
  </si>
  <si>
    <t>37111</t>
  </si>
  <si>
    <t>McDowell</t>
  </si>
  <si>
    <t>37113</t>
  </si>
  <si>
    <t>37115</t>
  </si>
  <si>
    <t>37117</t>
  </si>
  <si>
    <t>37119</t>
  </si>
  <si>
    <t>Mecklenburg</t>
  </si>
  <si>
    <t>37121</t>
  </si>
  <si>
    <t>37123</t>
  </si>
  <si>
    <t>37125</t>
  </si>
  <si>
    <t>Moore</t>
  </si>
  <si>
    <t>37127</t>
  </si>
  <si>
    <t>Nash</t>
  </si>
  <si>
    <t>37129</t>
  </si>
  <si>
    <t>New Hanover</t>
  </si>
  <si>
    <t>37131</t>
  </si>
  <si>
    <t>Northampton</t>
  </si>
  <si>
    <t>37133</t>
  </si>
  <si>
    <t>Onslow</t>
  </si>
  <si>
    <t>37135</t>
  </si>
  <si>
    <t>37137</t>
  </si>
  <si>
    <t>Pamlico</t>
  </si>
  <si>
    <t>37139</t>
  </si>
  <si>
    <t>Pasquotank</t>
  </si>
  <si>
    <t>37141</t>
  </si>
  <si>
    <t>Pender</t>
  </si>
  <si>
    <t>37143</t>
  </si>
  <si>
    <t>Perquimans</t>
  </si>
  <si>
    <t>37145</t>
  </si>
  <si>
    <t>Person</t>
  </si>
  <si>
    <t>37147</t>
  </si>
  <si>
    <t>Pitt</t>
  </si>
  <si>
    <t>37149</t>
  </si>
  <si>
    <t>37151</t>
  </si>
  <si>
    <t>37153</t>
  </si>
  <si>
    <t>37155</t>
  </si>
  <si>
    <t>Robeson</t>
  </si>
  <si>
    <t>37157</t>
  </si>
  <si>
    <t>37159</t>
  </si>
  <si>
    <t>37161</t>
  </si>
  <si>
    <t>Rutherford</t>
  </si>
  <si>
    <t>37163</t>
  </si>
  <si>
    <t>Sampson</t>
  </si>
  <si>
    <t>37165</t>
  </si>
  <si>
    <t>37167</t>
  </si>
  <si>
    <t>Stanly</t>
  </si>
  <si>
    <t>37169</t>
  </si>
  <si>
    <t>Stokes</t>
  </si>
  <si>
    <t>37171</t>
  </si>
  <si>
    <t>Surry</t>
  </si>
  <si>
    <t>37173</t>
  </si>
  <si>
    <t>Swain</t>
  </si>
  <si>
    <t>37175</t>
  </si>
  <si>
    <t>Transylvania</t>
  </si>
  <si>
    <t>37177</t>
  </si>
  <si>
    <t>Tyrrell</t>
  </si>
  <si>
    <t>37179</t>
  </si>
  <si>
    <t>37181</t>
  </si>
  <si>
    <t>Vance</t>
  </si>
  <si>
    <t>37183</t>
  </si>
  <si>
    <t>Wake</t>
  </si>
  <si>
    <t>37185</t>
  </si>
  <si>
    <t>37187</t>
  </si>
  <si>
    <t>37189</t>
  </si>
  <si>
    <t>Watauga</t>
  </si>
  <si>
    <t>37191</t>
  </si>
  <si>
    <t>37193</t>
  </si>
  <si>
    <t>37195</t>
  </si>
  <si>
    <t>37197</t>
  </si>
  <si>
    <t>Yadkin</t>
  </si>
  <si>
    <t>37199</t>
  </si>
  <si>
    <t>Yancey</t>
  </si>
  <si>
    <t>38001</t>
  </si>
  <si>
    <t>38</t>
  </si>
  <si>
    <t>ND</t>
  </si>
  <si>
    <t>38003</t>
  </si>
  <si>
    <t>Barnes</t>
  </si>
  <si>
    <t>38005</t>
  </si>
  <si>
    <t>Benson</t>
  </si>
  <si>
    <t>38007</t>
  </si>
  <si>
    <t>Billings</t>
  </si>
  <si>
    <t>38009</t>
  </si>
  <si>
    <t>Bottineau</t>
  </si>
  <si>
    <t>38011</t>
  </si>
  <si>
    <t>Bowman</t>
  </si>
  <si>
    <t>38013</t>
  </si>
  <si>
    <t>38015</t>
  </si>
  <si>
    <t>Burleigh</t>
  </si>
  <si>
    <t>38017</t>
  </si>
  <si>
    <t>38019</t>
  </si>
  <si>
    <t>Cavalier</t>
  </si>
  <si>
    <t>38021</t>
  </si>
  <si>
    <t>Dickey</t>
  </si>
  <si>
    <t>38023</t>
  </si>
  <si>
    <t>Divide</t>
  </si>
  <si>
    <t>38025</t>
  </si>
  <si>
    <t>Dunn</t>
  </si>
  <si>
    <t>38027</t>
  </si>
  <si>
    <t>38029</t>
  </si>
  <si>
    <t>Emmons</t>
  </si>
  <si>
    <t>38031</t>
  </si>
  <si>
    <t>Foster</t>
  </si>
  <si>
    <t>38033</t>
  </si>
  <si>
    <t>38035</t>
  </si>
  <si>
    <t>Grand Forks</t>
  </si>
  <si>
    <t>38037</t>
  </si>
  <si>
    <t>38039</t>
  </si>
  <si>
    <t>Griggs</t>
  </si>
  <si>
    <t>38041</t>
  </si>
  <si>
    <t>Hettinger</t>
  </si>
  <si>
    <t>38043</t>
  </si>
  <si>
    <t>Kidder</t>
  </si>
  <si>
    <t>38045</t>
  </si>
  <si>
    <t>LaMoure</t>
  </si>
  <si>
    <t>38047</t>
  </si>
  <si>
    <t>38049</t>
  </si>
  <si>
    <t>38051</t>
  </si>
  <si>
    <t>38053</t>
  </si>
  <si>
    <t>McKenzie</t>
  </si>
  <si>
    <t>38055</t>
  </si>
  <si>
    <t>38057</t>
  </si>
  <si>
    <t>38059</t>
  </si>
  <si>
    <t>38061</t>
  </si>
  <si>
    <t>Mountrail</t>
  </si>
  <si>
    <t>38063</t>
  </si>
  <si>
    <t>38065</t>
  </si>
  <si>
    <t>Oliver</t>
  </si>
  <si>
    <t>38067</t>
  </si>
  <si>
    <t>Pembina</t>
  </si>
  <si>
    <t>38069</t>
  </si>
  <si>
    <t>38071</t>
  </si>
  <si>
    <t>38073</t>
  </si>
  <si>
    <t>Ransom</t>
  </si>
  <si>
    <t>38075</t>
  </si>
  <si>
    <t>38077</t>
  </si>
  <si>
    <t>38079</t>
  </si>
  <si>
    <t>Rolette</t>
  </si>
  <si>
    <t>38081</t>
  </si>
  <si>
    <t>Sargent</t>
  </si>
  <si>
    <t>38083</t>
  </si>
  <si>
    <t>38085</t>
  </si>
  <si>
    <t>38087</t>
  </si>
  <si>
    <t>Slope</t>
  </si>
  <si>
    <t>38089</t>
  </si>
  <si>
    <t>38091</t>
  </si>
  <si>
    <t>38093</t>
  </si>
  <si>
    <t>Stutsman</t>
  </si>
  <si>
    <t>38095</t>
  </si>
  <si>
    <t>Towner</t>
  </si>
  <si>
    <t>38097</t>
  </si>
  <si>
    <t>Traill</t>
  </si>
  <si>
    <t>38099</t>
  </si>
  <si>
    <t>Walsh</t>
  </si>
  <si>
    <t>38101</t>
  </si>
  <si>
    <t>Ward</t>
  </si>
  <si>
    <t>38103</t>
  </si>
  <si>
    <t>38105</t>
  </si>
  <si>
    <t>Williams</t>
  </si>
  <si>
    <t>39001</t>
  </si>
  <si>
    <t>39</t>
  </si>
  <si>
    <t>OH</t>
  </si>
  <si>
    <t>39003</t>
  </si>
  <si>
    <t>39005</t>
  </si>
  <si>
    <t>Ashland</t>
  </si>
  <si>
    <t>39007</t>
  </si>
  <si>
    <t>Ashtabula</t>
  </si>
  <si>
    <t>39009</t>
  </si>
  <si>
    <t>Athens</t>
  </si>
  <si>
    <t>39011</t>
  </si>
  <si>
    <t>Auglaize</t>
  </si>
  <si>
    <t>39013</t>
  </si>
  <si>
    <t>Belmont</t>
  </si>
  <si>
    <t>39015</t>
  </si>
  <si>
    <t>39017</t>
  </si>
  <si>
    <t>39019</t>
  </si>
  <si>
    <t>39021</t>
  </si>
  <si>
    <t>39023</t>
  </si>
  <si>
    <t>39025</t>
  </si>
  <si>
    <t>Clermont</t>
  </si>
  <si>
    <t>39027</t>
  </si>
  <si>
    <t>39029</t>
  </si>
  <si>
    <t>Columbiana</t>
  </si>
  <si>
    <t>39031</t>
  </si>
  <si>
    <t>Coshocton</t>
  </si>
  <si>
    <t>39033</t>
  </si>
  <si>
    <t>39035</t>
  </si>
  <si>
    <t>Cuyahoga</t>
  </si>
  <si>
    <t>39037</t>
  </si>
  <si>
    <t>Darke</t>
  </si>
  <si>
    <t>39039</t>
  </si>
  <si>
    <t>Defiance</t>
  </si>
  <si>
    <t>39041</t>
  </si>
  <si>
    <t>39043</t>
  </si>
  <si>
    <t>39045</t>
  </si>
  <si>
    <t>39047</t>
  </si>
  <si>
    <t>39049</t>
  </si>
  <si>
    <t>39051</t>
  </si>
  <si>
    <t>39053</t>
  </si>
  <si>
    <t>Gallia</t>
  </si>
  <si>
    <t>39055</t>
  </si>
  <si>
    <t>Geauga</t>
  </si>
  <si>
    <t>39057</t>
  </si>
  <si>
    <t>39059</t>
  </si>
  <si>
    <t>Guernsey</t>
  </si>
  <si>
    <t>39061</t>
  </si>
  <si>
    <t>39063</t>
  </si>
  <si>
    <t>39065</t>
  </si>
  <si>
    <t>39067</t>
  </si>
  <si>
    <t>39069</t>
  </si>
  <si>
    <t>39071</t>
  </si>
  <si>
    <t>Highland</t>
  </si>
  <si>
    <t>39073</t>
  </si>
  <si>
    <t>Hocking</t>
  </si>
  <si>
    <t>39075</t>
  </si>
  <si>
    <t>39077</t>
  </si>
  <si>
    <t>39079</t>
  </si>
  <si>
    <t>39081</t>
  </si>
  <si>
    <t>39083</t>
  </si>
  <si>
    <t>39085</t>
  </si>
  <si>
    <t>39087</t>
  </si>
  <si>
    <t>39089</t>
  </si>
  <si>
    <t>Licking</t>
  </si>
  <si>
    <t>39091</t>
  </si>
  <si>
    <t>39093</t>
  </si>
  <si>
    <t>Lorain</t>
  </si>
  <si>
    <t>39095</t>
  </si>
  <si>
    <t>39097</t>
  </si>
  <si>
    <t>39099</t>
  </si>
  <si>
    <t>Mahoning</t>
  </si>
  <si>
    <t>39101</t>
  </si>
  <si>
    <t>39103</t>
  </si>
  <si>
    <t>Medina</t>
  </si>
  <si>
    <t>39105</t>
  </si>
  <si>
    <t>Meigs</t>
  </si>
  <si>
    <t>39107</t>
  </si>
  <si>
    <t>39109</t>
  </si>
  <si>
    <t>39111</t>
  </si>
  <si>
    <t>39113</t>
  </si>
  <si>
    <t>39115</t>
  </si>
  <si>
    <t>39117</t>
  </si>
  <si>
    <t>Morrow</t>
  </si>
  <si>
    <t>39119</t>
  </si>
  <si>
    <t>Muskingum</t>
  </si>
  <si>
    <t>39121</t>
  </si>
  <si>
    <t>39123</t>
  </si>
  <si>
    <t>39125</t>
  </si>
  <si>
    <t>39127</t>
  </si>
  <si>
    <t>39129</t>
  </si>
  <si>
    <t>Pickaway</t>
  </si>
  <si>
    <t>39131</t>
  </si>
  <si>
    <t>39133</t>
  </si>
  <si>
    <t>Portage</t>
  </si>
  <si>
    <t>39135</t>
  </si>
  <si>
    <t>Preble</t>
  </si>
  <si>
    <t>39137</t>
  </si>
  <si>
    <t>39139</t>
  </si>
  <si>
    <t>39141</t>
  </si>
  <si>
    <t>Ross</t>
  </si>
  <si>
    <t>39143</t>
  </si>
  <si>
    <t>Sandusky</t>
  </si>
  <si>
    <t>39145</t>
  </si>
  <si>
    <t>Scioto</t>
  </si>
  <si>
    <t>39147</t>
  </si>
  <si>
    <t>39149</t>
  </si>
  <si>
    <t>39151</t>
  </si>
  <si>
    <t>39153</t>
  </si>
  <si>
    <t>39155</t>
  </si>
  <si>
    <t>Trumbull</t>
  </si>
  <si>
    <t>39157</t>
  </si>
  <si>
    <t>Tuscarawas</t>
  </si>
  <si>
    <t>39159</t>
  </si>
  <si>
    <t>39161</t>
  </si>
  <si>
    <t>Van Wert</t>
  </si>
  <si>
    <t>39163</t>
  </si>
  <si>
    <t>Vinton</t>
  </si>
  <si>
    <t>39165</t>
  </si>
  <si>
    <t>39167</t>
  </si>
  <si>
    <t>39169</t>
  </si>
  <si>
    <t>39171</t>
  </si>
  <si>
    <t>39173</t>
  </si>
  <si>
    <t>Wood</t>
  </si>
  <si>
    <t>39175</t>
  </si>
  <si>
    <t>Wyandot</t>
  </si>
  <si>
    <t>40001</t>
  </si>
  <si>
    <t>40</t>
  </si>
  <si>
    <t>OK</t>
  </si>
  <si>
    <t>40003</t>
  </si>
  <si>
    <t>Alfalfa</t>
  </si>
  <si>
    <t>40005</t>
  </si>
  <si>
    <t>Atoka</t>
  </si>
  <si>
    <t>40007</t>
  </si>
  <si>
    <t>Beaver</t>
  </si>
  <si>
    <t>40009</t>
  </si>
  <si>
    <t>Beckham</t>
  </si>
  <si>
    <t>40011</t>
  </si>
  <si>
    <t>40013</t>
  </si>
  <si>
    <t>40015</t>
  </si>
  <si>
    <t>40017</t>
  </si>
  <si>
    <t>Canadian</t>
  </si>
  <si>
    <t>40019</t>
  </si>
  <si>
    <t>40021</t>
  </si>
  <si>
    <t>40023</t>
  </si>
  <si>
    <t>40025</t>
  </si>
  <si>
    <t>Cimarron</t>
  </si>
  <si>
    <t>40027</t>
  </si>
  <si>
    <t>40029</t>
  </si>
  <si>
    <t>Coal</t>
  </si>
  <si>
    <t>40031</t>
  </si>
  <si>
    <t>40033</t>
  </si>
  <si>
    <t>Cotton</t>
  </si>
  <si>
    <t>40035</t>
  </si>
  <si>
    <t>Craig</t>
  </si>
  <si>
    <t>40037</t>
  </si>
  <si>
    <t>Creek</t>
  </si>
  <si>
    <t>40039</t>
  </si>
  <si>
    <t>40041</t>
  </si>
  <si>
    <t>40043</t>
  </si>
  <si>
    <t>Dewey</t>
  </si>
  <si>
    <t>40045</t>
  </si>
  <si>
    <t>40047</t>
  </si>
  <si>
    <t>40049</t>
  </si>
  <si>
    <t>Garvin</t>
  </si>
  <si>
    <t>40051</t>
  </si>
  <si>
    <t>40053</t>
  </si>
  <si>
    <t>40055</t>
  </si>
  <si>
    <t>Greer</t>
  </si>
  <si>
    <t>40057</t>
  </si>
  <si>
    <t>Harmon</t>
  </si>
  <si>
    <t>40059</t>
  </si>
  <si>
    <t>40061</t>
  </si>
  <si>
    <t>40063</t>
  </si>
  <si>
    <t>Hughes</t>
  </si>
  <si>
    <t>40065</t>
  </si>
  <si>
    <t>40067</t>
  </si>
  <si>
    <t>40069</t>
  </si>
  <si>
    <t>40071</t>
  </si>
  <si>
    <t>Kay</t>
  </si>
  <si>
    <t>40073</t>
  </si>
  <si>
    <t>Kingfisher</t>
  </si>
  <si>
    <t>40075</t>
  </si>
  <si>
    <t>40077</t>
  </si>
  <si>
    <t>Latimer</t>
  </si>
  <si>
    <t>40079</t>
  </si>
  <si>
    <t>Le Flore</t>
  </si>
  <si>
    <t>40081</t>
  </si>
  <si>
    <t>40083</t>
  </si>
  <si>
    <t>40085</t>
  </si>
  <si>
    <t>Love</t>
  </si>
  <si>
    <t>40087</t>
  </si>
  <si>
    <t>McClain</t>
  </si>
  <si>
    <t>40089</t>
  </si>
  <si>
    <t>McCurtain</t>
  </si>
  <si>
    <t>40091</t>
  </si>
  <si>
    <t>40093</t>
  </si>
  <si>
    <t>Major</t>
  </si>
  <si>
    <t>40095</t>
  </si>
  <si>
    <t>40097</t>
  </si>
  <si>
    <t>Mayes</t>
  </si>
  <si>
    <t>40099</t>
  </si>
  <si>
    <t>40101</t>
  </si>
  <si>
    <t>Muskogee</t>
  </si>
  <si>
    <t>40103</t>
  </si>
  <si>
    <t>40105</t>
  </si>
  <si>
    <t>Nowata</t>
  </si>
  <si>
    <t>40107</t>
  </si>
  <si>
    <t>Okfuskee</t>
  </si>
  <si>
    <t>40109</t>
  </si>
  <si>
    <t>Oklahoma</t>
  </si>
  <si>
    <t>40111</t>
  </si>
  <si>
    <t>Okmulgee</t>
  </si>
  <si>
    <t>40113</t>
  </si>
  <si>
    <t>40115</t>
  </si>
  <si>
    <t>40117</t>
  </si>
  <si>
    <t>40119</t>
  </si>
  <si>
    <t>Payne</t>
  </si>
  <si>
    <t>40121</t>
  </si>
  <si>
    <t>Pittsburg</t>
  </si>
  <si>
    <t>40123</t>
  </si>
  <si>
    <t>40125</t>
  </si>
  <si>
    <t>40127</t>
  </si>
  <si>
    <t>Pushmataha</t>
  </si>
  <si>
    <t>40129</t>
  </si>
  <si>
    <t>Roger Mills</t>
  </si>
  <si>
    <t>40131</t>
  </si>
  <si>
    <t>Rogers</t>
  </si>
  <si>
    <t>40133</t>
  </si>
  <si>
    <t>40135</t>
  </si>
  <si>
    <t>Sequoyah</t>
  </si>
  <si>
    <t>40137</t>
  </si>
  <si>
    <t>40139</t>
  </si>
  <si>
    <t>40141</t>
  </si>
  <si>
    <t>Tillman</t>
  </si>
  <si>
    <t>40143</t>
  </si>
  <si>
    <t>Tulsa</t>
  </si>
  <si>
    <t>40145</t>
  </si>
  <si>
    <t>Wagoner</t>
  </si>
  <si>
    <t>40147</t>
  </si>
  <si>
    <t>40149</t>
  </si>
  <si>
    <t>Washita</t>
  </si>
  <si>
    <t>40151</t>
  </si>
  <si>
    <t>Woods</t>
  </si>
  <si>
    <t>40153</t>
  </si>
  <si>
    <t>Woodward</t>
  </si>
  <si>
    <t>41001</t>
  </si>
  <si>
    <t>41</t>
  </si>
  <si>
    <t>OR</t>
  </si>
  <si>
    <t>41003</t>
  </si>
  <si>
    <t>41005</t>
  </si>
  <si>
    <t>Clackamas</t>
  </si>
  <si>
    <t>41007</t>
  </si>
  <si>
    <t>Clatsop</t>
  </si>
  <si>
    <t>41009</t>
  </si>
  <si>
    <t>41011</t>
  </si>
  <si>
    <t>41013</t>
  </si>
  <si>
    <t>Crook</t>
  </si>
  <si>
    <t>41015</t>
  </si>
  <si>
    <t>41017</t>
  </si>
  <si>
    <t>Deschutes</t>
  </si>
  <si>
    <t>41019</t>
  </si>
  <si>
    <t>FIPS State Code</t>
  </si>
  <si>
    <t>FIPS County Code</t>
  </si>
  <si>
    <t>County Name</t>
  </si>
  <si>
    <t>County Type</t>
  </si>
  <si>
    <t>Postal State Code</t>
  </si>
  <si>
    <t>01001</t>
  </si>
  <si>
    <t>01</t>
  </si>
  <si>
    <t>001</t>
  </si>
  <si>
    <t>Autauga</t>
  </si>
  <si>
    <t>County</t>
  </si>
  <si>
    <t>AL</t>
  </si>
  <si>
    <t>01003</t>
  </si>
  <si>
    <t>003</t>
  </si>
  <si>
    <t>Baldwin</t>
  </si>
  <si>
    <t>01005</t>
  </si>
  <si>
    <t>005</t>
  </si>
  <si>
    <t>Barbour</t>
  </si>
  <si>
    <t>01007</t>
  </si>
  <si>
    <t>007</t>
  </si>
  <si>
    <t>Bibb</t>
  </si>
  <si>
    <t>01009</t>
  </si>
  <si>
    <t>009</t>
  </si>
  <si>
    <t>Blount</t>
  </si>
  <si>
    <t>01011</t>
  </si>
  <si>
    <t>011</t>
  </si>
  <si>
    <t>Bullock</t>
  </si>
  <si>
    <t>01013</t>
  </si>
  <si>
    <t>013</t>
  </si>
  <si>
    <t>Butler</t>
  </si>
  <si>
    <t>01015</t>
  </si>
  <si>
    <t>015</t>
  </si>
  <si>
    <t>Calhoun</t>
  </si>
  <si>
    <t>01017</t>
  </si>
  <si>
    <t>017</t>
  </si>
  <si>
    <t>Chambers</t>
  </si>
  <si>
    <t>01019</t>
  </si>
  <si>
    <t>019</t>
  </si>
  <si>
    <t>Cherokee</t>
  </si>
  <si>
    <t>01021</t>
  </si>
  <si>
    <t>021</t>
  </si>
  <si>
    <t>Chilton</t>
  </si>
  <si>
    <t>01023</t>
  </si>
  <si>
    <t>023</t>
  </si>
  <si>
    <t>Choctaw</t>
  </si>
  <si>
    <t>01025</t>
  </si>
  <si>
    <t>025</t>
  </si>
  <si>
    <t>Clarke</t>
  </si>
  <si>
    <t>01027</t>
  </si>
  <si>
    <t>027</t>
  </si>
  <si>
    <t>Clay</t>
  </si>
  <si>
    <t>01029</t>
  </si>
  <si>
    <t>029</t>
  </si>
  <si>
    <t>Cleburne</t>
  </si>
  <si>
    <t>01031</t>
  </si>
  <si>
    <t>031</t>
  </si>
  <si>
    <t>Coffee</t>
  </si>
  <si>
    <t>01033</t>
  </si>
  <si>
    <t>033</t>
  </si>
  <si>
    <t>Colbert</t>
  </si>
  <si>
    <t>01035</t>
  </si>
  <si>
    <t>035</t>
  </si>
  <si>
    <t>Conecuh</t>
  </si>
  <si>
    <t>01037</t>
  </si>
  <si>
    <t>037</t>
  </si>
  <si>
    <t>Coosa</t>
  </si>
  <si>
    <t>01039</t>
  </si>
  <si>
    <t>039</t>
  </si>
  <si>
    <t>Covington</t>
  </si>
  <si>
    <t>01041</t>
  </si>
  <si>
    <t>041</t>
  </si>
  <si>
    <t>Crenshaw</t>
  </si>
  <si>
    <t>01043</t>
  </si>
  <si>
    <t>043</t>
  </si>
  <si>
    <t>Cullman</t>
  </si>
  <si>
    <t>01045</t>
  </si>
  <si>
    <t>045</t>
  </si>
  <si>
    <t>Dale</t>
  </si>
  <si>
    <t>01047</t>
  </si>
  <si>
    <t>047</t>
  </si>
  <si>
    <t>Dallas</t>
  </si>
  <si>
    <t>01049</t>
  </si>
  <si>
    <t>049</t>
  </si>
  <si>
    <t>DeKalb</t>
  </si>
  <si>
    <t>01051</t>
  </si>
  <si>
    <t>051</t>
  </si>
  <si>
    <t>Elmore</t>
  </si>
  <si>
    <t>01053</t>
  </si>
  <si>
    <t>053</t>
  </si>
  <si>
    <t>Escambia</t>
  </si>
  <si>
    <t>01055</t>
  </si>
  <si>
    <t>055</t>
  </si>
  <si>
    <t>Etowah</t>
  </si>
  <si>
    <t>01057</t>
  </si>
  <si>
    <t>057</t>
  </si>
  <si>
    <t>Fayette</t>
  </si>
  <si>
    <t>01059</t>
  </si>
  <si>
    <t>059</t>
  </si>
  <si>
    <t>Franklin</t>
  </si>
  <si>
    <t>01061</t>
  </si>
  <si>
    <t>061</t>
  </si>
  <si>
    <t>Geneva</t>
  </si>
  <si>
    <t>01063</t>
  </si>
  <si>
    <t>063</t>
  </si>
  <si>
    <t>Greene</t>
  </si>
  <si>
    <t>01065</t>
  </si>
  <si>
    <t>065</t>
  </si>
  <si>
    <t>Hale</t>
  </si>
  <si>
    <t>01067</t>
  </si>
  <si>
    <t>067</t>
  </si>
  <si>
    <t>Henry</t>
  </si>
  <si>
    <t>01069</t>
  </si>
  <si>
    <t>069</t>
  </si>
  <si>
    <t>Houston</t>
  </si>
  <si>
    <t>01071</t>
  </si>
  <si>
    <t>071</t>
  </si>
  <si>
    <t>Jackson</t>
  </si>
  <si>
    <t>01073</t>
  </si>
  <si>
    <t>073</t>
  </si>
  <si>
    <t>Jefferson</t>
  </si>
  <si>
    <t>01075</t>
  </si>
  <si>
    <t>075</t>
  </si>
  <si>
    <t>Lamar</t>
  </si>
  <si>
    <t>01077</t>
  </si>
  <si>
    <t>077</t>
  </si>
  <si>
    <t>Lauderdale</t>
  </si>
  <si>
    <t>01079</t>
  </si>
  <si>
    <t>079</t>
  </si>
  <si>
    <t>Lawrence</t>
  </si>
  <si>
    <t>01081</t>
  </si>
  <si>
    <t>081</t>
  </si>
  <si>
    <t>Lee</t>
  </si>
  <si>
    <t>01083</t>
  </si>
  <si>
    <t>083</t>
  </si>
  <si>
    <t>Limestone</t>
  </si>
  <si>
    <t>01085</t>
  </si>
  <si>
    <t>085</t>
  </si>
  <si>
    <t>Lowndes</t>
  </si>
  <si>
    <t>01087</t>
  </si>
  <si>
    <t>087</t>
  </si>
  <si>
    <t>Macon</t>
  </si>
  <si>
    <t>01089</t>
  </si>
  <si>
    <t>089</t>
  </si>
  <si>
    <t>Madison</t>
  </si>
  <si>
    <t>01091</t>
  </si>
  <si>
    <t>091</t>
  </si>
  <si>
    <t>Marengo</t>
  </si>
  <si>
    <t>01093</t>
  </si>
  <si>
    <t>093</t>
  </si>
  <si>
    <t>Marion</t>
  </si>
  <si>
    <t>01095</t>
  </si>
  <si>
    <t>095</t>
  </si>
  <si>
    <t>Marshall</t>
  </si>
  <si>
    <t>01097</t>
  </si>
  <si>
    <t>097</t>
  </si>
  <si>
    <t>Mobile</t>
  </si>
  <si>
    <t>01099</t>
  </si>
  <si>
    <t>099</t>
  </si>
  <si>
    <t>Monroe</t>
  </si>
  <si>
    <t>01101</t>
  </si>
  <si>
    <t>101</t>
  </si>
  <si>
    <t>Montgomery</t>
  </si>
  <si>
    <t>01103</t>
  </si>
  <si>
    <t>103</t>
  </si>
  <si>
    <t>Morgan</t>
  </si>
  <si>
    <t>01105</t>
  </si>
  <si>
    <t>105</t>
  </si>
  <si>
    <t>Perry</t>
  </si>
  <si>
    <t>01107</t>
  </si>
  <si>
    <t>107</t>
  </si>
  <si>
    <t>Pickens</t>
  </si>
  <si>
    <t>01109</t>
  </si>
  <si>
    <t>109</t>
  </si>
  <si>
    <t>Pike</t>
  </si>
  <si>
    <t>01111</t>
  </si>
  <si>
    <t>111</t>
  </si>
  <si>
    <t>Randolph</t>
  </si>
  <si>
    <t>01113</t>
  </si>
  <si>
    <t>113</t>
  </si>
  <si>
    <t>Russell</t>
  </si>
  <si>
    <t>01115</t>
  </si>
  <si>
    <t>115</t>
  </si>
  <si>
    <t>St. Clair</t>
  </si>
  <si>
    <t>01117</t>
  </si>
  <si>
    <t>117</t>
  </si>
  <si>
    <t>Shelby</t>
  </si>
  <si>
    <t>01119</t>
  </si>
  <si>
    <t>119</t>
  </si>
  <si>
    <t>Sumter</t>
  </si>
  <si>
    <t>01121</t>
  </si>
  <si>
    <t>121</t>
  </si>
  <si>
    <t>Talladega</t>
  </si>
  <si>
    <t>01123</t>
  </si>
  <si>
    <t>123</t>
  </si>
  <si>
    <t>Tallapoosa</t>
  </si>
  <si>
    <t>01125</t>
  </si>
  <si>
    <t>125</t>
  </si>
  <si>
    <t>Tuscaloosa</t>
  </si>
  <si>
    <t>01127</t>
  </si>
  <si>
    <t>127</t>
  </si>
  <si>
    <t>Walker</t>
  </si>
  <si>
    <t>01129</t>
  </si>
  <si>
    <t>129</t>
  </si>
  <si>
    <t>Washington</t>
  </si>
  <si>
    <t>01131</t>
  </si>
  <si>
    <t>131</t>
  </si>
  <si>
    <t>Wilcox</t>
  </si>
  <si>
    <t>01133</t>
  </si>
  <si>
    <t>133</t>
  </si>
  <si>
    <t>Winston</t>
  </si>
  <si>
    <t>02013</t>
  </si>
  <si>
    <t>02</t>
  </si>
  <si>
    <t>Aleutians East</t>
  </si>
  <si>
    <t>Borough</t>
  </si>
  <si>
    <t>AK</t>
  </si>
  <si>
    <t>41021</t>
  </si>
  <si>
    <t>Gilliam</t>
  </si>
  <si>
    <t>41023</t>
  </si>
  <si>
    <t>41025</t>
  </si>
  <si>
    <t>Harney</t>
  </si>
  <si>
    <t>41027</t>
  </si>
  <si>
    <t>Hood River</t>
  </si>
  <si>
    <t>41029</t>
  </si>
  <si>
    <t>41031</t>
  </si>
  <si>
    <t>41033</t>
  </si>
  <si>
    <t>Josephine</t>
  </si>
  <si>
    <t>41035</t>
  </si>
  <si>
    <t>Klamath</t>
  </si>
  <si>
    <t>41037</t>
  </si>
  <si>
    <t>41039</t>
  </si>
  <si>
    <t>41041</t>
  </si>
  <si>
    <t>41043</t>
  </si>
  <si>
    <t>41045</t>
  </si>
  <si>
    <t>Malheur</t>
  </si>
  <si>
    <t>41047</t>
  </si>
  <si>
    <t>41049</t>
  </si>
  <si>
    <t>41051</t>
  </si>
  <si>
    <t>Multnomah</t>
  </si>
  <si>
    <t>41053</t>
  </si>
  <si>
    <t>41055</t>
  </si>
  <si>
    <t>41057</t>
  </si>
  <si>
    <t>Tillamook</t>
  </si>
  <si>
    <t>41059</t>
  </si>
  <si>
    <t>Umatilla</t>
  </si>
  <si>
    <t>41061</t>
  </si>
  <si>
    <t>41063</t>
  </si>
  <si>
    <t>Wallowa</t>
  </si>
  <si>
    <t>41065</t>
  </si>
  <si>
    <t>Wasco</t>
  </si>
  <si>
    <t>41067</t>
  </si>
  <si>
    <t>41069</t>
  </si>
  <si>
    <t>41071</t>
  </si>
  <si>
    <t>Yamhill</t>
  </si>
  <si>
    <t>42001</t>
  </si>
  <si>
    <t>42</t>
  </si>
  <si>
    <t>PA</t>
  </si>
  <si>
    <t>42003</t>
  </si>
  <si>
    <t>Allegheny</t>
  </si>
  <si>
    <t>42005</t>
  </si>
  <si>
    <t>Armstrong</t>
  </si>
  <si>
    <t>42007</t>
  </si>
  <si>
    <t>42009</t>
  </si>
  <si>
    <t>Bedford</t>
  </si>
  <si>
    <t>42011</t>
  </si>
  <si>
    <t>Berks</t>
  </si>
  <si>
    <t>42013</t>
  </si>
  <si>
    <t>Blair</t>
  </si>
  <si>
    <t>42015</t>
  </si>
  <si>
    <t>42017</t>
  </si>
  <si>
    <t>Bucks</t>
  </si>
  <si>
    <t>42019</t>
  </si>
  <si>
    <t>42021</t>
  </si>
  <si>
    <t>Cambria</t>
  </si>
  <si>
    <t>42023</t>
  </si>
  <si>
    <t>42025</t>
  </si>
  <si>
    <t>42027</t>
  </si>
  <si>
    <t>Centre</t>
  </si>
  <si>
    <t>42029</t>
  </si>
  <si>
    <t>Chester</t>
  </si>
  <si>
    <t>42031</t>
  </si>
  <si>
    <t>Clarion</t>
  </si>
  <si>
    <t>42033</t>
  </si>
  <si>
    <t>Clearfield</t>
  </si>
  <si>
    <t>42035</t>
  </si>
  <si>
    <t>42037</t>
  </si>
  <si>
    <t>42039</t>
  </si>
  <si>
    <t>42041</t>
  </si>
  <si>
    <t>42043</t>
  </si>
  <si>
    <t>Dauphin</t>
  </si>
  <si>
    <t>42045</t>
  </si>
  <si>
    <t>42047</t>
  </si>
  <si>
    <t>42049</t>
  </si>
  <si>
    <t>42051</t>
  </si>
  <si>
    <t>42053</t>
  </si>
  <si>
    <t>Forest</t>
  </si>
  <si>
    <t>42055</t>
  </si>
  <si>
    <t>42057</t>
  </si>
  <si>
    <t>42059</t>
  </si>
  <si>
    <t>42061</t>
  </si>
  <si>
    <t>Huntingdon</t>
  </si>
  <si>
    <t>42063</t>
  </si>
  <si>
    <t>Indiana</t>
  </si>
  <si>
    <t>42065</t>
  </si>
  <si>
    <t>42067</t>
  </si>
  <si>
    <t>Juniata</t>
  </si>
  <si>
    <t>42069</t>
  </si>
  <si>
    <t>Lackawanna</t>
  </si>
  <si>
    <t>42071</t>
  </si>
  <si>
    <t>42073</t>
  </si>
  <si>
    <t>42075</t>
  </si>
  <si>
    <t>Lebanon</t>
  </si>
  <si>
    <t>42077</t>
  </si>
  <si>
    <t>Lehigh</t>
  </si>
  <si>
    <t>42079</t>
  </si>
  <si>
    <t>Luzerne</t>
  </si>
  <si>
    <t>42081</t>
  </si>
  <si>
    <t>Lycoming</t>
  </si>
  <si>
    <t>42083</t>
  </si>
  <si>
    <t>McKean</t>
  </si>
  <si>
    <t>42085</t>
  </si>
  <si>
    <t>42087</t>
  </si>
  <si>
    <t>Mifflin</t>
  </si>
  <si>
    <t>42089</t>
  </si>
  <si>
    <t>42091</t>
  </si>
  <si>
    <t>42093</t>
  </si>
  <si>
    <t>Montour</t>
  </si>
  <si>
    <t>42095</t>
  </si>
  <si>
    <t>42097</t>
  </si>
  <si>
    <t>Northumberland</t>
  </si>
  <si>
    <t>42099</t>
  </si>
  <si>
    <t>42101</t>
  </si>
  <si>
    <t>Philadelphia</t>
  </si>
  <si>
    <t>42103</t>
  </si>
  <si>
    <t>42105</t>
  </si>
  <si>
    <t>Potter</t>
  </si>
  <si>
    <t>42107</t>
  </si>
  <si>
    <t>Schuylkill</t>
  </si>
  <si>
    <t>42109</t>
  </si>
  <si>
    <t>Snyder</t>
  </si>
  <si>
    <t>42111</t>
  </si>
  <si>
    <t>42113</t>
  </si>
  <si>
    <t>42115</t>
  </si>
  <si>
    <t>Susquehanna</t>
  </si>
  <si>
    <t>42117</t>
  </si>
  <si>
    <t>42119</t>
  </si>
  <si>
    <t>42121</t>
  </si>
  <si>
    <t>Venango</t>
  </si>
  <si>
    <t>42123</t>
  </si>
  <si>
    <t>42125</t>
  </si>
  <si>
    <t>42127</t>
  </si>
  <si>
    <t>42129</t>
  </si>
  <si>
    <t>Westmoreland</t>
  </si>
  <si>
    <t>42131</t>
  </si>
  <si>
    <t>42133</t>
  </si>
  <si>
    <t>44001</t>
  </si>
  <si>
    <t>44</t>
  </si>
  <si>
    <t>RI</t>
  </si>
  <si>
    <t>44003</t>
  </si>
  <si>
    <t>44005</t>
  </si>
  <si>
    <t>Newport</t>
  </si>
  <si>
    <t>44007</t>
  </si>
  <si>
    <t>Providence</t>
  </si>
  <si>
    <t>44009</t>
  </si>
  <si>
    <t>45001</t>
  </si>
  <si>
    <t>45</t>
  </si>
  <si>
    <t>Abbeville</t>
  </si>
  <si>
    <t>SC</t>
  </si>
  <si>
    <t>45003</t>
  </si>
  <si>
    <t>Aiken</t>
  </si>
  <si>
    <t>45005</t>
  </si>
  <si>
    <t>Allendale</t>
  </si>
  <si>
    <t>45007</t>
  </si>
  <si>
    <t>45009</t>
  </si>
  <si>
    <t>Bamberg</t>
  </si>
  <si>
    <t>45011</t>
  </si>
  <si>
    <t>Barnwell</t>
  </si>
  <si>
    <t>45013</t>
  </si>
  <si>
    <t>45015</t>
  </si>
  <si>
    <t>Berkeley</t>
  </si>
  <si>
    <t>45017</t>
  </si>
  <si>
    <t>45019</t>
  </si>
  <si>
    <t>Charleston</t>
  </si>
  <si>
    <t>45021</t>
  </si>
  <si>
    <t>45023</t>
  </si>
  <si>
    <t>45025</t>
  </si>
  <si>
    <t>Chesterfield</t>
  </si>
  <si>
    <t>45027</t>
  </si>
  <si>
    <t>Clarendon</t>
  </si>
  <si>
    <t>45029</t>
  </si>
  <si>
    <t>Colleton</t>
  </si>
  <si>
    <t>45031</t>
  </si>
  <si>
    <t>Darlington</t>
  </si>
  <si>
    <t>45033</t>
  </si>
  <si>
    <t>Dillon</t>
  </si>
  <si>
    <t>45035</t>
  </si>
  <si>
    <t>45037</t>
  </si>
  <si>
    <t>Edgefield</t>
  </si>
  <si>
    <t>45039</t>
  </si>
  <si>
    <t>45041</t>
  </si>
  <si>
    <t>Florence</t>
  </si>
  <si>
    <t>45043</t>
  </si>
  <si>
    <t>Georgetown</t>
  </si>
  <si>
    <t>45045</t>
  </si>
  <si>
    <t>Greenville</t>
  </si>
  <si>
    <t>45047</t>
  </si>
  <si>
    <t>45049</t>
  </si>
  <si>
    <t>Hampton</t>
  </si>
  <si>
    <t>45051</t>
  </si>
  <si>
    <t>Horry</t>
  </si>
  <si>
    <t>45053</t>
  </si>
  <si>
    <t>45055</t>
  </si>
  <si>
    <t>Kershaw</t>
  </si>
  <si>
    <t>45057</t>
  </si>
  <si>
    <t>45059</t>
  </si>
  <si>
    <t>45061</t>
  </si>
  <si>
    <t>45063</t>
  </si>
  <si>
    <t>Lexington</t>
  </si>
  <si>
    <t>45065</t>
  </si>
  <si>
    <t>McCormick</t>
  </si>
  <si>
    <t>45067</t>
  </si>
  <si>
    <t>45069</t>
  </si>
  <si>
    <t>Marlboro</t>
  </si>
  <si>
    <t>45071</t>
  </si>
  <si>
    <t>Newberry</t>
  </si>
  <si>
    <t>45073</t>
  </si>
  <si>
    <t>45075</t>
  </si>
  <si>
    <t>Orangeburg</t>
  </si>
  <si>
    <t>45077</t>
  </si>
  <si>
    <t>45079</t>
  </si>
  <si>
    <t>45081</t>
  </si>
  <si>
    <t>Saluda</t>
  </si>
  <si>
    <t>45083</t>
  </si>
  <si>
    <t>Spartanburg</t>
  </si>
  <si>
    <t>45085</t>
  </si>
  <si>
    <t>45087</t>
  </si>
  <si>
    <t>45089</t>
  </si>
  <si>
    <t>Williamsburg</t>
  </si>
  <si>
    <t>45091</t>
  </si>
  <si>
    <t>46003</t>
  </si>
  <si>
    <t>46</t>
  </si>
  <si>
    <t>Aurora</t>
  </si>
  <si>
    <t>SD</t>
  </si>
  <si>
    <t>46005</t>
  </si>
  <si>
    <t>Beadle</t>
  </si>
  <si>
    <t>46007</t>
  </si>
  <si>
    <t>Bennett</t>
  </si>
  <si>
    <t>46009</t>
  </si>
  <si>
    <t>Bon Homme</t>
  </si>
  <si>
    <t>46011</t>
  </si>
  <si>
    <t>Brookings</t>
  </si>
  <si>
    <t>46013</t>
  </si>
  <si>
    <t>46015</t>
  </si>
  <si>
    <t>Brule</t>
  </si>
  <si>
    <t>46017</t>
  </si>
  <si>
    <t>46019</t>
  </si>
  <si>
    <t>46021</t>
  </si>
  <si>
    <t>46023</t>
  </si>
  <si>
    <t>Charles Mix</t>
  </si>
  <si>
    <t>46025</t>
  </si>
  <si>
    <t>46027</t>
  </si>
  <si>
    <t>46029</t>
  </si>
  <si>
    <t>Codington</t>
  </si>
  <si>
    <t>46031</t>
  </si>
  <si>
    <t>Corson</t>
  </si>
  <si>
    <t>46033</t>
  </si>
  <si>
    <t>46035</t>
  </si>
  <si>
    <t>Davison</t>
  </si>
  <si>
    <t>46037</t>
  </si>
  <si>
    <t>Day</t>
  </si>
  <si>
    <t>46039</t>
  </si>
  <si>
    <t>46041</t>
  </si>
  <si>
    <t>46043</t>
  </si>
  <si>
    <t>46045</t>
  </si>
  <si>
    <t>Edmunds</t>
  </si>
  <si>
    <t>46047</t>
  </si>
  <si>
    <t>Fall River</t>
  </si>
  <si>
    <t>46049</t>
  </si>
  <si>
    <t>Faulk</t>
  </si>
  <si>
    <t>46051</t>
  </si>
  <si>
    <t>46053</t>
  </si>
  <si>
    <t>Gregory</t>
  </si>
  <si>
    <t>46055</t>
  </si>
  <si>
    <t>Haakon</t>
  </si>
  <si>
    <t>46057</t>
  </si>
  <si>
    <t>Hamlin</t>
  </si>
  <si>
    <t>46059</t>
  </si>
  <si>
    <t>Hand</t>
  </si>
  <si>
    <t>46061</t>
  </si>
  <si>
    <t>Hanson</t>
  </si>
  <si>
    <t>46063</t>
  </si>
  <si>
    <t>46065</t>
  </si>
  <si>
    <t>46067</t>
  </si>
  <si>
    <t>Hutchinson</t>
  </si>
  <si>
    <t>46069</t>
  </si>
  <si>
    <t>46071</t>
  </si>
  <si>
    <t>46073</t>
  </si>
  <si>
    <t>Jerauld</t>
  </si>
  <si>
    <t>46075</t>
  </si>
  <si>
    <t>46077</t>
  </si>
  <si>
    <t>Kingsbury</t>
  </si>
  <si>
    <t>46079</t>
  </si>
  <si>
    <t>46081</t>
  </si>
  <si>
    <t>46083</t>
  </si>
  <si>
    <t>46085</t>
  </si>
  <si>
    <t>Lyman</t>
  </si>
  <si>
    <t>46087</t>
  </si>
  <si>
    <t>McCook</t>
  </si>
  <si>
    <t>46089</t>
  </si>
  <si>
    <t>46091</t>
  </si>
  <si>
    <t>46093</t>
  </si>
  <si>
    <t>46095</t>
  </si>
  <si>
    <t>Mellette</t>
  </si>
  <si>
    <t>46097</t>
  </si>
  <si>
    <t>Miner</t>
  </si>
  <si>
    <t>46099</t>
  </si>
  <si>
    <t>Minnehaha</t>
  </si>
  <si>
    <t>46101</t>
  </si>
  <si>
    <t>Moody</t>
  </si>
  <si>
    <t>46103</t>
  </si>
  <si>
    <t>46105</t>
  </si>
  <si>
    <t>46107</t>
  </si>
  <si>
    <t>46109</t>
  </si>
  <si>
    <t>Roberts</t>
  </si>
  <si>
    <t>46111</t>
  </si>
  <si>
    <t>Sanborn</t>
  </si>
  <si>
    <t>46113</t>
  </si>
  <si>
    <t>46115</t>
  </si>
  <si>
    <t>Spink</t>
  </si>
  <si>
    <t>46117</t>
  </si>
  <si>
    <t>Stanley</t>
  </si>
  <si>
    <t>46119</t>
  </si>
  <si>
    <t>Sully</t>
  </si>
  <si>
    <t>46121</t>
  </si>
  <si>
    <t>46123</t>
  </si>
  <si>
    <t>Tripp</t>
  </si>
  <si>
    <t>46125</t>
  </si>
  <si>
    <t>46127</t>
  </si>
  <si>
    <t>46129</t>
  </si>
  <si>
    <t>Walworth</t>
  </si>
  <si>
    <t>46135</t>
  </si>
  <si>
    <t>Yankton</t>
  </si>
  <si>
    <t>46137</t>
  </si>
  <si>
    <t>Ziebach</t>
  </si>
  <si>
    <t>47001</t>
  </si>
  <si>
    <t>47</t>
  </si>
  <si>
    <t>TN</t>
  </si>
  <si>
    <t>47003</t>
  </si>
  <si>
    <t>47005</t>
  </si>
  <si>
    <t>47007</t>
  </si>
  <si>
    <t>Bledsoe</t>
  </si>
  <si>
    <t>47009</t>
  </si>
  <si>
    <t>47011</t>
  </si>
  <si>
    <t>47013</t>
  </si>
  <si>
    <t>47015</t>
  </si>
  <si>
    <t>Cannon</t>
  </si>
  <si>
    <t>47017</t>
  </si>
  <si>
    <t>47019</t>
  </si>
  <si>
    <t>47021</t>
  </si>
  <si>
    <t>Cheatham</t>
  </si>
  <si>
    <t>47023</t>
  </si>
  <si>
    <t>47025</t>
  </si>
  <si>
    <t>47027</t>
  </si>
  <si>
    <t>47029</t>
  </si>
  <si>
    <t>Cocke</t>
  </si>
  <si>
    <t>47031</t>
  </si>
  <si>
    <t>47033</t>
  </si>
  <si>
    <t>Crockett</t>
  </si>
  <si>
    <t>47035</t>
  </si>
  <si>
    <t>47037</t>
  </si>
  <si>
    <t>47039</t>
  </si>
  <si>
    <t>47041</t>
  </si>
  <si>
    <t>47043</t>
  </si>
  <si>
    <t>Dickson</t>
  </si>
  <si>
    <t>47045</t>
  </si>
  <si>
    <t>Dyer</t>
  </si>
  <si>
    <t>47047</t>
  </si>
  <si>
    <t>47049</t>
  </si>
  <si>
    <t>Fentress</t>
  </si>
  <si>
    <t>47051</t>
  </si>
  <si>
    <t>47053</t>
  </si>
  <si>
    <t>47055</t>
  </si>
  <si>
    <t>Giles</t>
  </si>
  <si>
    <t>47057</t>
  </si>
  <si>
    <t>Grainger</t>
  </si>
  <si>
    <t>47059</t>
  </si>
  <si>
    <t>47061</t>
  </si>
  <si>
    <t>47063</t>
  </si>
  <si>
    <t>Hamblen</t>
  </si>
  <si>
    <t>47065</t>
  </si>
  <si>
    <t>47067</t>
  </si>
  <si>
    <t>47069</t>
  </si>
  <si>
    <t>Hardeman</t>
  </si>
  <si>
    <t>47071</t>
  </si>
  <si>
    <t>47073</t>
  </si>
  <si>
    <t>Hawkins</t>
  </si>
  <si>
    <t>47075</t>
  </si>
  <si>
    <t>47077</t>
  </si>
  <si>
    <t>47079</t>
  </si>
  <si>
    <t>47081</t>
  </si>
  <si>
    <t>47083</t>
  </si>
  <si>
    <t>47085</t>
  </si>
  <si>
    <t>47087</t>
  </si>
  <si>
    <t>47089</t>
  </si>
  <si>
    <t>47091</t>
  </si>
  <si>
    <t>47093</t>
  </si>
  <si>
    <t>47095</t>
  </si>
  <si>
    <t>47097</t>
  </si>
  <si>
    <t>47099</t>
  </si>
  <si>
    <t>47101</t>
  </si>
  <si>
    <t>47103</t>
  </si>
  <si>
    <t>47105</t>
  </si>
  <si>
    <t>Loudon</t>
  </si>
  <si>
    <t>47107</t>
  </si>
  <si>
    <t>McMinn</t>
  </si>
  <si>
    <t>47109</t>
  </si>
  <si>
    <t>McNairy</t>
  </si>
  <si>
    <t>47111</t>
  </si>
  <si>
    <t>47113</t>
  </si>
  <si>
    <t>47115</t>
  </si>
  <si>
    <t>47117</t>
  </si>
  <si>
    <t>47119</t>
  </si>
  <si>
    <t>Maury</t>
  </si>
  <si>
    <t>47121</t>
  </si>
  <si>
    <t>47123</t>
  </si>
  <si>
    <t>47125</t>
  </si>
  <si>
    <t>47127</t>
  </si>
  <si>
    <t>47129</t>
  </si>
  <si>
    <t>47131</t>
  </si>
  <si>
    <t>Obion</t>
  </si>
  <si>
    <t>47133</t>
  </si>
  <si>
    <t>Overton</t>
  </si>
  <si>
    <t>47135</t>
  </si>
  <si>
    <t>47137</t>
  </si>
  <si>
    <t>Pickett</t>
  </si>
  <si>
    <t>47139</t>
  </si>
  <si>
    <t>47141</t>
  </si>
  <si>
    <t>47143</t>
  </si>
  <si>
    <t>Rhea</t>
  </si>
  <si>
    <t>47145</t>
  </si>
  <si>
    <t>Roane</t>
  </si>
  <si>
    <t>47147</t>
  </si>
  <si>
    <t>47149</t>
  </si>
  <si>
    <t>47151</t>
  </si>
  <si>
    <t>47153</t>
  </si>
  <si>
    <t>Sequatchie</t>
  </si>
  <si>
    <t>47155</t>
  </si>
  <si>
    <t>47157</t>
  </si>
  <si>
    <t>47159</t>
  </si>
  <si>
    <t>47161</t>
  </si>
  <si>
    <t>47163</t>
  </si>
  <si>
    <t>47165</t>
  </si>
  <si>
    <t>47167</t>
  </si>
  <si>
    <t>47169</t>
  </si>
  <si>
    <t>Trousdale</t>
  </si>
  <si>
    <t>47171</t>
  </si>
  <si>
    <t>Unicoi</t>
  </si>
  <si>
    <t>47173</t>
  </si>
  <si>
    <t>47175</t>
  </si>
  <si>
    <t>47177</t>
  </si>
  <si>
    <t>47179</t>
  </si>
  <si>
    <t>47181</t>
  </si>
  <si>
    <t>47183</t>
  </si>
  <si>
    <t>Weakley</t>
  </si>
  <si>
    <t>47185</t>
  </si>
  <si>
    <t>47187</t>
  </si>
  <si>
    <t>47189</t>
  </si>
  <si>
    <t>48001</t>
  </si>
  <si>
    <t>48</t>
  </si>
  <si>
    <t>TX</t>
  </si>
  <si>
    <t>48003</t>
  </si>
  <si>
    <t>Andrews</t>
  </si>
  <si>
    <t>48005</t>
  </si>
  <si>
    <t>Angelina</t>
  </si>
  <si>
    <t>48007</t>
  </si>
  <si>
    <t>Aransas</t>
  </si>
  <si>
    <t>48009</t>
  </si>
  <si>
    <t>Archer</t>
  </si>
  <si>
    <t>48011</t>
  </si>
  <si>
    <t>48013</t>
  </si>
  <si>
    <t>Atascosa</t>
  </si>
  <si>
    <t>48015</t>
  </si>
  <si>
    <t>Austin</t>
  </si>
  <si>
    <t>48017</t>
  </si>
  <si>
    <t>Bailey</t>
  </si>
  <si>
    <t>48019</t>
  </si>
  <si>
    <t>Bandera</t>
  </si>
  <si>
    <t>48021</t>
  </si>
  <si>
    <t>Bastrop</t>
  </si>
  <si>
    <t>48023</t>
  </si>
  <si>
    <t>Baylor</t>
  </si>
  <si>
    <t>48025</t>
  </si>
  <si>
    <t>Bee</t>
  </si>
  <si>
    <t>48027</t>
  </si>
  <si>
    <t>48029</t>
  </si>
  <si>
    <t>Bexar</t>
  </si>
  <si>
    <t>48031</t>
  </si>
  <si>
    <t>Blanco</t>
  </si>
  <si>
    <t>48033</t>
  </si>
  <si>
    <t>Borden</t>
  </si>
  <si>
    <t>48035</t>
  </si>
  <si>
    <t>Bosque</t>
  </si>
  <si>
    <t>48037</t>
  </si>
  <si>
    <t>Bowie</t>
  </si>
  <si>
    <t>48039</t>
  </si>
  <si>
    <t>Brazoria</t>
  </si>
  <si>
    <t>48041</t>
  </si>
  <si>
    <t>Brazos</t>
  </si>
  <si>
    <t>48043</t>
  </si>
  <si>
    <t>Brewster</t>
  </si>
  <si>
    <t>48045</t>
  </si>
  <si>
    <t>Briscoe</t>
  </si>
  <si>
    <t>48047</t>
  </si>
  <si>
    <t>48049</t>
  </si>
  <si>
    <t>48051</t>
  </si>
  <si>
    <t>Burleson</t>
  </si>
  <si>
    <t>48053</t>
  </si>
  <si>
    <t>Burnet</t>
  </si>
  <si>
    <t>48055</t>
  </si>
  <si>
    <t>48057</t>
  </si>
  <si>
    <t>48059</t>
  </si>
  <si>
    <t>Callahan</t>
  </si>
  <si>
    <t>48061</t>
  </si>
  <si>
    <t>48063</t>
  </si>
  <si>
    <t>Camp</t>
  </si>
  <si>
    <t>48065</t>
  </si>
  <si>
    <t>Carson</t>
  </si>
  <si>
    <t>48067</t>
  </si>
  <si>
    <t>48069</t>
  </si>
  <si>
    <t>Castro</t>
  </si>
  <si>
    <t>48071</t>
  </si>
  <si>
    <t>48073</t>
  </si>
  <si>
    <t>48075</t>
  </si>
  <si>
    <t>Childress</t>
  </si>
  <si>
    <t>48077</t>
  </si>
  <si>
    <t>48079</t>
  </si>
  <si>
    <t>Cochran</t>
  </si>
  <si>
    <t>48081</t>
  </si>
  <si>
    <t>Coke</t>
  </si>
  <si>
    <t>48083</t>
  </si>
  <si>
    <t>Coleman</t>
  </si>
  <si>
    <t>48085</t>
  </si>
  <si>
    <t>Collin</t>
  </si>
  <si>
    <t>48087</t>
  </si>
  <si>
    <t>Collingsworth</t>
  </si>
  <si>
    <t>48089</t>
  </si>
  <si>
    <t>Colorado</t>
  </si>
  <si>
    <t>48091</t>
  </si>
  <si>
    <t>Comal</t>
  </si>
  <si>
    <t>48093</t>
  </si>
  <si>
    <t>48095</t>
  </si>
  <si>
    <t>Concho</t>
  </si>
  <si>
    <t>48097</t>
  </si>
  <si>
    <t>Cooke</t>
  </si>
  <si>
    <t>48099</t>
  </si>
  <si>
    <t>Coryell</t>
  </si>
  <si>
    <t>48101</t>
  </si>
  <si>
    <t>Cottle</t>
  </si>
  <si>
    <t>48103</t>
  </si>
  <si>
    <t>Crane</t>
  </si>
  <si>
    <t>48105</t>
  </si>
  <si>
    <t>48107</t>
  </si>
  <si>
    <t>Crosby</t>
  </si>
  <si>
    <t>48109</t>
  </si>
  <si>
    <t>Culberson</t>
  </si>
  <si>
    <t>48111</t>
  </si>
  <si>
    <t>Dallam</t>
  </si>
  <si>
    <t>48113</t>
  </si>
  <si>
    <t>48115</t>
  </si>
  <si>
    <t>48117</t>
  </si>
  <si>
    <t>Deaf Smith</t>
  </si>
  <si>
    <t>48119</t>
  </si>
  <si>
    <t>48121</t>
  </si>
  <si>
    <t>Denton</t>
  </si>
  <si>
    <t>48123</t>
  </si>
  <si>
    <t>DeWitt</t>
  </si>
  <si>
    <t>48125</t>
  </si>
  <si>
    <t>Dickens</t>
  </si>
  <si>
    <t>48127</t>
  </si>
  <si>
    <t>Dimmit</t>
  </si>
  <si>
    <t>48129</t>
  </si>
  <si>
    <t>Donley</t>
  </si>
  <si>
    <t>48131</t>
  </si>
  <si>
    <t>48133</t>
  </si>
  <si>
    <t>Eastland</t>
  </si>
  <si>
    <t>48135</t>
  </si>
  <si>
    <t>Ector</t>
  </si>
  <si>
    <t>48137</t>
  </si>
  <si>
    <t>48139</t>
  </si>
  <si>
    <t>48141</t>
  </si>
  <si>
    <t>48143</t>
  </si>
  <si>
    <t>Erath</t>
  </si>
  <si>
    <t>48145</t>
  </si>
  <si>
    <t>Falls</t>
  </si>
  <si>
    <t>48147</t>
  </si>
  <si>
    <t>48149</t>
  </si>
  <si>
    <t>48151</t>
  </si>
  <si>
    <t>Fisher</t>
  </si>
  <si>
    <t>48153</t>
  </si>
  <si>
    <t>48155</t>
  </si>
  <si>
    <t>Foard</t>
  </si>
  <si>
    <t>48157</t>
  </si>
  <si>
    <t>Fort Bend</t>
  </si>
  <si>
    <t>48159</t>
  </si>
  <si>
    <t>48161</t>
  </si>
  <si>
    <t>Freestone</t>
  </si>
  <si>
    <t>48163</t>
  </si>
  <si>
    <t>Frio</t>
  </si>
  <si>
    <t>48165</t>
  </si>
  <si>
    <t>Gaines</t>
  </si>
  <si>
    <t>48167</t>
  </si>
  <si>
    <t>Galveston</t>
  </si>
  <si>
    <t>48169</t>
  </si>
  <si>
    <t>Garza</t>
  </si>
  <si>
    <t>48171</t>
  </si>
  <si>
    <t>Gillespie</t>
  </si>
  <si>
    <t>48173</t>
  </si>
  <si>
    <t>Glasscock</t>
  </si>
  <si>
    <t>48175</t>
  </si>
  <si>
    <t>Goliad</t>
  </si>
  <si>
    <t>48177</t>
  </si>
  <si>
    <t>Gonzales</t>
  </si>
  <si>
    <t>48179</t>
  </si>
  <si>
    <t>48181</t>
  </si>
  <si>
    <t>48183</t>
  </si>
  <si>
    <t>Gregg</t>
  </si>
  <si>
    <t>48185</t>
  </si>
  <si>
    <t>Grimes</t>
  </si>
  <si>
    <t>48187</t>
  </si>
  <si>
    <t>48189</t>
  </si>
  <si>
    <t>48191</t>
  </si>
  <si>
    <t>48193</t>
  </si>
  <si>
    <t>48195</t>
  </si>
  <si>
    <t>Hansford</t>
  </si>
  <si>
    <t>48197</t>
  </si>
  <si>
    <t>48199</t>
  </si>
  <si>
    <t>48201</t>
  </si>
  <si>
    <t>48203</t>
  </si>
  <si>
    <t>48205</t>
  </si>
  <si>
    <t>Hartley</t>
  </si>
  <si>
    <t>48207</t>
  </si>
  <si>
    <t>48209</t>
  </si>
  <si>
    <t>Hays</t>
  </si>
  <si>
    <t>48211</t>
  </si>
  <si>
    <t>Hemphill</t>
  </si>
  <si>
    <t>48213</t>
  </si>
  <si>
    <t>48215</t>
  </si>
  <si>
    <t>48217</t>
  </si>
  <si>
    <t>48219</t>
  </si>
  <si>
    <t>Hockley</t>
  </si>
  <si>
    <t>48221</t>
  </si>
  <si>
    <t>Hood</t>
  </si>
  <si>
    <t>48223</t>
  </si>
  <si>
    <t>48225</t>
  </si>
  <si>
    <t>48227</t>
  </si>
  <si>
    <t>48229</t>
  </si>
  <si>
    <t>Hudspeth</t>
  </si>
  <si>
    <t>48231</t>
  </si>
  <si>
    <t>Hunt</t>
  </si>
  <si>
    <t>48233</t>
  </si>
  <si>
    <t>48235</t>
  </si>
  <si>
    <t>Irion</t>
  </si>
  <si>
    <t>48237</t>
  </si>
  <si>
    <t>Jack</t>
  </si>
  <si>
    <t>48239</t>
  </si>
  <si>
    <t>48241</t>
  </si>
  <si>
    <t>48243</t>
  </si>
  <si>
    <t>48245</t>
  </si>
  <si>
    <t>48247</t>
  </si>
  <si>
    <t>Jim Hogg</t>
  </si>
  <si>
    <t>48249</t>
  </si>
  <si>
    <t>Jim Wells</t>
  </si>
  <si>
    <t>48251</t>
  </si>
  <si>
    <t>48253</t>
  </si>
  <si>
    <t>48255</t>
  </si>
  <si>
    <t>Karnes</t>
  </si>
  <si>
    <t>48257</t>
  </si>
  <si>
    <t>Kaufman</t>
  </si>
  <si>
    <t>48259</t>
  </si>
  <si>
    <t>48261</t>
  </si>
  <si>
    <t>Kenedy</t>
  </si>
  <si>
    <t>48263</t>
  </si>
  <si>
    <t>48265</t>
  </si>
  <si>
    <t>Kerr</t>
  </si>
  <si>
    <t>48267</t>
  </si>
  <si>
    <t>Kimble</t>
  </si>
  <si>
    <t>48269</t>
  </si>
  <si>
    <t>King</t>
  </si>
  <si>
    <t>48271</t>
  </si>
  <si>
    <t>Kinney</t>
  </si>
  <si>
    <t>48273</t>
  </si>
  <si>
    <t>Kleberg</t>
  </si>
  <si>
    <t>48275</t>
  </si>
  <si>
    <t>48277</t>
  </si>
  <si>
    <t>48279</t>
  </si>
  <si>
    <t>Lamb</t>
  </si>
  <si>
    <t>48281</t>
  </si>
  <si>
    <t>Lampasas</t>
  </si>
  <si>
    <t>48283</t>
  </si>
  <si>
    <t>48285</t>
  </si>
  <si>
    <t>Lavaca</t>
  </si>
  <si>
    <t>48287</t>
  </si>
  <si>
    <t>48289</t>
  </si>
  <si>
    <t>48291</t>
  </si>
  <si>
    <t>48293</t>
  </si>
  <si>
    <t>48295</t>
  </si>
  <si>
    <t>Lipscomb</t>
  </si>
  <si>
    <t>48297</t>
  </si>
  <si>
    <t>Live Oak</t>
  </si>
  <si>
    <t>48299</t>
  </si>
  <si>
    <t>Llano</t>
  </si>
  <si>
    <t>48301</t>
  </si>
  <si>
    <t>Loving</t>
  </si>
  <si>
    <t>48303</t>
  </si>
  <si>
    <t>Lubbock</t>
  </si>
  <si>
    <t>48305</t>
  </si>
  <si>
    <t>Lynn</t>
  </si>
  <si>
    <t>48307</t>
  </si>
  <si>
    <t>McCulloch</t>
  </si>
  <si>
    <t>48309</t>
  </si>
  <si>
    <t>McLennan</t>
  </si>
  <si>
    <t>48311</t>
  </si>
  <si>
    <t>McMullen</t>
  </si>
  <si>
    <t>48313</t>
  </si>
  <si>
    <t>48315</t>
  </si>
  <si>
    <t>48317</t>
  </si>
  <si>
    <t>48319</t>
  </si>
  <si>
    <t>48321</t>
  </si>
  <si>
    <t>Matagorda</t>
  </si>
  <si>
    <t>48323</t>
  </si>
  <si>
    <t>323</t>
  </si>
  <si>
    <t>Maverick</t>
  </si>
  <si>
    <t>48325</t>
  </si>
  <si>
    <t>325</t>
  </si>
  <si>
    <t>48327</t>
  </si>
  <si>
    <t>327</t>
  </si>
  <si>
    <t>48329</t>
  </si>
  <si>
    <t>329</t>
  </si>
  <si>
    <t>48331</t>
  </si>
  <si>
    <t>331</t>
  </si>
  <si>
    <t>Milam</t>
  </si>
  <si>
    <t>48333</t>
  </si>
  <si>
    <t>333</t>
  </si>
  <si>
    <t>48335</t>
  </si>
  <si>
    <t>335</t>
  </si>
  <si>
    <t>48337</t>
  </si>
  <si>
    <t>337</t>
  </si>
  <si>
    <t>Montague</t>
  </si>
  <si>
    <t>48339</t>
  </si>
  <si>
    <t>339</t>
  </si>
  <si>
    <t>48341</t>
  </si>
  <si>
    <t>341</t>
  </si>
  <si>
    <t>48343</t>
  </si>
  <si>
    <t>343</t>
  </si>
  <si>
    <t>48345</t>
  </si>
  <si>
    <t>345</t>
  </si>
  <si>
    <t>Motley</t>
  </si>
  <si>
    <t>48347</t>
  </si>
  <si>
    <t>347</t>
  </si>
  <si>
    <t>Nacogdoches</t>
  </si>
  <si>
    <t>48349</t>
  </si>
  <si>
    <t>349</t>
  </si>
  <si>
    <t>Navarro</t>
  </si>
  <si>
    <t>48351</t>
  </si>
  <si>
    <t>351</t>
  </si>
  <si>
    <t>48353</t>
  </si>
  <si>
    <t>353</t>
  </si>
  <si>
    <t>Nolan</t>
  </si>
  <si>
    <t>48355</t>
  </si>
  <si>
    <t>355</t>
  </si>
  <si>
    <t>Nueces</t>
  </si>
  <si>
    <t>48357</t>
  </si>
  <si>
    <t>357</t>
  </si>
  <si>
    <t>Ochiltree</t>
  </si>
  <si>
    <t>48359</t>
  </si>
  <si>
    <t>359</t>
  </si>
  <si>
    <t>48361</t>
  </si>
  <si>
    <t>361</t>
  </si>
  <si>
    <t>48363</t>
  </si>
  <si>
    <t>363</t>
  </si>
  <si>
    <t>Palo Pinto</t>
  </si>
  <si>
    <t>48365</t>
  </si>
  <si>
    <t>365</t>
  </si>
  <si>
    <t>48367</t>
  </si>
  <si>
    <t>367</t>
  </si>
  <si>
    <t>Parker</t>
  </si>
  <si>
    <t>48369</t>
  </si>
  <si>
    <t>369</t>
  </si>
  <si>
    <t>Parmer</t>
  </si>
  <si>
    <t>48371</t>
  </si>
  <si>
    <t>371</t>
  </si>
  <si>
    <t>Pecos</t>
  </si>
  <si>
    <t>48373</t>
  </si>
  <si>
    <t>373</t>
  </si>
  <si>
    <t>48375</t>
  </si>
  <si>
    <t>375</t>
  </si>
  <si>
    <t>48377</t>
  </si>
  <si>
    <t>377</t>
  </si>
  <si>
    <t>Presidio</t>
  </si>
  <si>
    <t>48379</t>
  </si>
  <si>
    <t>379</t>
  </si>
  <si>
    <t>Rains</t>
  </si>
  <si>
    <t>48381</t>
  </si>
  <si>
    <t>381</t>
  </si>
  <si>
    <t>Randall</t>
  </si>
  <si>
    <t>48383</t>
  </si>
  <si>
    <t>383</t>
  </si>
  <si>
    <t>Reagan</t>
  </si>
  <si>
    <t>48385</t>
  </si>
  <si>
    <t>385</t>
  </si>
  <si>
    <t>Real</t>
  </si>
  <si>
    <t>48387</t>
  </si>
  <si>
    <t>387</t>
  </si>
  <si>
    <t>48389</t>
  </si>
  <si>
    <t>389</t>
  </si>
  <si>
    <t>Reeves</t>
  </si>
  <si>
    <t>48391</t>
  </si>
  <si>
    <t>391</t>
  </si>
  <si>
    <t>Refugio</t>
  </si>
  <si>
    <t>48393</t>
  </si>
  <si>
    <t>393</t>
  </si>
  <si>
    <t>48395</t>
  </si>
  <si>
    <t>395</t>
  </si>
  <si>
    <t>48397</t>
  </si>
  <si>
    <t>397</t>
  </si>
  <si>
    <t>Rockwall</t>
  </si>
  <si>
    <t>48399</t>
  </si>
  <si>
    <t>399</t>
  </si>
  <si>
    <t>Runnels</t>
  </si>
  <si>
    <t>48401</t>
  </si>
  <si>
    <t>401</t>
  </si>
  <si>
    <t>Rusk</t>
  </si>
  <si>
    <t>48403</t>
  </si>
  <si>
    <t>403</t>
  </si>
  <si>
    <t>48405</t>
  </si>
  <si>
    <t>405</t>
  </si>
  <si>
    <t>San Augustine</t>
  </si>
  <si>
    <t>48407</t>
  </si>
  <si>
    <t>407</t>
  </si>
  <si>
    <t>San Jacinto</t>
  </si>
  <si>
    <t>48409</t>
  </si>
  <si>
    <t>409</t>
  </si>
  <si>
    <t>San Patricio</t>
  </si>
  <si>
    <t>48411</t>
  </si>
  <si>
    <t>411</t>
  </si>
  <si>
    <t>San Saba</t>
  </si>
  <si>
    <t>48413</t>
  </si>
  <si>
    <t>413</t>
  </si>
  <si>
    <t>Schleicher</t>
  </si>
  <si>
    <t>48415</t>
  </si>
  <si>
    <t>415</t>
  </si>
  <si>
    <t>Scurry</t>
  </si>
  <si>
    <t>48417</t>
  </si>
  <si>
    <t>417</t>
  </si>
  <si>
    <t>Shackelford</t>
  </si>
  <si>
    <t>48419</t>
  </si>
  <si>
    <t>419</t>
  </si>
  <si>
    <t>48421</t>
  </si>
  <si>
    <t>421</t>
  </si>
  <si>
    <t>48423</t>
  </si>
  <si>
    <t>423</t>
  </si>
  <si>
    <t>48425</t>
  </si>
  <si>
    <t>425</t>
  </si>
  <si>
    <t>Somervell</t>
  </si>
  <si>
    <t>48427</t>
  </si>
  <si>
    <t>427</t>
  </si>
  <si>
    <t>Starr</t>
  </si>
  <si>
    <t>48429</t>
  </si>
  <si>
    <t>429</t>
  </si>
  <si>
    <t>48431</t>
  </si>
  <si>
    <t>431</t>
  </si>
  <si>
    <t>Sterling</t>
  </si>
  <si>
    <t>48433</t>
  </si>
  <si>
    <t>433</t>
  </si>
  <si>
    <t>Stonewall</t>
  </si>
  <si>
    <t>48435</t>
  </si>
  <si>
    <t>435</t>
  </si>
  <si>
    <t>Sutton</t>
  </si>
  <si>
    <t>48437</t>
  </si>
  <si>
    <t>437</t>
  </si>
  <si>
    <t>Swisher</t>
  </si>
  <si>
    <t>48439</t>
  </si>
  <si>
    <t>439</t>
  </si>
  <si>
    <t>Tarrant</t>
  </si>
  <si>
    <t>48441</t>
  </si>
  <si>
    <t>441</t>
  </si>
  <si>
    <t>48443</t>
  </si>
  <si>
    <t>443</t>
  </si>
  <si>
    <t>48445</t>
  </si>
  <si>
    <t>445</t>
  </si>
  <si>
    <t>Terry</t>
  </si>
  <si>
    <t>48447</t>
  </si>
  <si>
    <t>447</t>
  </si>
  <si>
    <t>Throckmorton</t>
  </si>
  <si>
    <t>48449</t>
  </si>
  <si>
    <t>449</t>
  </si>
  <si>
    <t>Titus</t>
  </si>
  <si>
    <t>48451</t>
  </si>
  <si>
    <t>451</t>
  </si>
  <si>
    <t>Tom Green</t>
  </si>
  <si>
    <t>48453</t>
  </si>
  <si>
    <t>453</t>
  </si>
  <si>
    <t>Travis</t>
  </si>
  <si>
    <t>48455</t>
  </si>
  <si>
    <t>455</t>
  </si>
  <si>
    <t>48457</t>
  </si>
  <si>
    <t>457</t>
  </si>
  <si>
    <t>Tyler</t>
  </si>
  <si>
    <t>48459</t>
  </si>
  <si>
    <t>459</t>
  </si>
  <si>
    <t>Upshur</t>
  </si>
  <si>
    <t>48461</t>
  </si>
  <si>
    <t>461</t>
  </si>
  <si>
    <t>Upton</t>
  </si>
  <si>
    <t>48463</t>
  </si>
  <si>
    <t>463</t>
  </si>
  <si>
    <t>Uvalde</t>
  </si>
  <si>
    <t>48465</t>
  </si>
  <si>
    <t>465</t>
  </si>
  <si>
    <t>Val Verde</t>
  </si>
  <si>
    <t>48467</t>
  </si>
  <si>
    <t>467</t>
  </si>
  <si>
    <t>Van Zandt</t>
  </si>
  <si>
    <t>48469</t>
  </si>
  <si>
    <t>469</t>
  </si>
  <si>
    <t>Victoria</t>
  </si>
  <si>
    <t>48471</t>
  </si>
  <si>
    <t>471</t>
  </si>
  <si>
    <t>48473</t>
  </si>
  <si>
    <t>473</t>
  </si>
  <si>
    <t>Waller</t>
  </si>
  <si>
    <t>48475</t>
  </si>
  <si>
    <t>475</t>
  </si>
  <si>
    <t>48477</t>
  </si>
  <si>
    <t>477</t>
  </si>
  <si>
    <t>48479</t>
  </si>
  <si>
    <t>479</t>
  </si>
  <si>
    <t>Webb</t>
  </si>
  <si>
    <t>48481</t>
  </si>
  <si>
    <t>481</t>
  </si>
  <si>
    <t>Wharton</t>
  </si>
  <si>
    <t>48483</t>
  </si>
  <si>
    <t>483</t>
  </si>
  <si>
    <t>48485</t>
  </si>
  <si>
    <t>485</t>
  </si>
  <si>
    <t>48487</t>
  </si>
  <si>
    <t>487</t>
  </si>
  <si>
    <t>Wilbarger</t>
  </si>
  <si>
    <t>48489</t>
  </si>
  <si>
    <t>489</t>
  </si>
  <si>
    <t>Willacy</t>
  </si>
  <si>
    <t>48491</t>
  </si>
  <si>
    <t>491</t>
  </si>
  <si>
    <t>48493</t>
  </si>
  <si>
    <t>493</t>
  </si>
  <si>
    <t>48495</t>
  </si>
  <si>
    <t>495</t>
  </si>
  <si>
    <t>Winkler</t>
  </si>
  <si>
    <t>48497</t>
  </si>
  <si>
    <t>497</t>
  </si>
  <si>
    <t>Wise</t>
  </si>
  <si>
    <t>48499</t>
  </si>
  <si>
    <t>499</t>
  </si>
  <si>
    <t>48501</t>
  </si>
  <si>
    <t>501</t>
  </si>
  <si>
    <t>Yoakum</t>
  </si>
  <si>
    <t>48503</t>
  </si>
  <si>
    <t>503</t>
  </si>
  <si>
    <t>Young</t>
  </si>
  <si>
    <t>48505</t>
  </si>
  <si>
    <t>505</t>
  </si>
  <si>
    <t>Zapata</t>
  </si>
  <si>
    <t>48507</t>
  </si>
  <si>
    <t>507</t>
  </si>
  <si>
    <t>Zavala</t>
  </si>
  <si>
    <t>49001</t>
  </si>
  <si>
    <t>49</t>
  </si>
  <si>
    <t>UT</t>
  </si>
  <si>
    <t>49003</t>
  </si>
  <si>
    <t>Box Elder</t>
  </si>
  <si>
    <t>49005</t>
  </si>
  <si>
    <t>Cache</t>
  </si>
  <si>
    <t>49007</t>
  </si>
  <si>
    <t>49009</t>
  </si>
  <si>
    <t>Daggett</t>
  </si>
  <si>
    <t>49011</t>
  </si>
  <si>
    <t>49013</t>
  </si>
  <si>
    <t>Duchesne</t>
  </si>
  <si>
    <t>49015</t>
  </si>
  <si>
    <t>Emery</t>
  </si>
  <si>
    <t>49017</t>
  </si>
  <si>
    <t>49019</t>
  </si>
  <si>
    <t>49021</t>
  </si>
  <si>
    <t>49023</t>
  </si>
  <si>
    <t>Juab</t>
  </si>
  <si>
    <t>49025</t>
  </si>
  <si>
    <t>49027</t>
  </si>
  <si>
    <t>Millard</t>
  </si>
  <si>
    <t>49029</t>
  </si>
  <si>
    <t>49031</t>
  </si>
  <si>
    <t>Piute</t>
  </si>
  <si>
    <t>49033</t>
  </si>
  <si>
    <t>Rich</t>
  </si>
  <si>
    <t>49035</t>
  </si>
  <si>
    <t>Salt Lake</t>
  </si>
  <si>
    <t>49037</t>
  </si>
  <si>
    <t>49039</t>
  </si>
  <si>
    <t>Sanpete</t>
  </si>
  <si>
    <t>49041</t>
  </si>
  <si>
    <t>49043</t>
  </si>
  <si>
    <t>49045</t>
  </si>
  <si>
    <t>Tooele</t>
  </si>
  <si>
    <t>49047</t>
  </si>
  <si>
    <t>Uintah</t>
  </si>
  <si>
    <t>49049</t>
  </si>
  <si>
    <t>Utah</t>
  </si>
  <si>
    <t>49051</t>
  </si>
  <si>
    <t>Wasatch</t>
  </si>
  <si>
    <t>49053</t>
  </si>
  <si>
    <t>49055</t>
  </si>
  <si>
    <t>49057</t>
  </si>
  <si>
    <t>Weber</t>
  </si>
  <si>
    <t>50001</t>
  </si>
  <si>
    <t>50</t>
  </si>
  <si>
    <t>Addison</t>
  </si>
  <si>
    <t>VT</t>
  </si>
  <si>
    <t>50003</t>
  </si>
  <si>
    <t>Bennington</t>
  </si>
  <si>
    <t>50005</t>
  </si>
  <si>
    <t>Caledonia</t>
  </si>
  <si>
    <t>50007</t>
  </si>
  <si>
    <t>Chittenden</t>
  </si>
  <si>
    <t>50009</t>
  </si>
  <si>
    <t>50011</t>
  </si>
  <si>
    <t>50013</t>
  </si>
  <si>
    <t>Grand Isle</t>
  </si>
  <si>
    <t>50015</t>
  </si>
  <si>
    <t>Lamoille</t>
  </si>
  <si>
    <t>50017</t>
  </si>
  <si>
    <t>50019</t>
  </si>
  <si>
    <t>50021</t>
  </si>
  <si>
    <t>Rutland</t>
  </si>
  <si>
    <t>50023</t>
  </si>
  <si>
    <t>50025</t>
  </si>
  <si>
    <t>50027</t>
  </si>
  <si>
    <t>Windsor</t>
  </si>
  <si>
    <t>51001</t>
  </si>
  <si>
    <t>51</t>
  </si>
  <si>
    <t>Accomack</t>
  </si>
  <si>
    <t>VA</t>
  </si>
  <si>
    <t>51003</t>
  </si>
  <si>
    <t>Albemarle</t>
  </si>
  <si>
    <t>51005</t>
  </si>
  <si>
    <t>51007</t>
  </si>
  <si>
    <t>Amelia</t>
  </si>
  <si>
    <t>51009</t>
  </si>
  <si>
    <t>Amherst</t>
  </si>
  <si>
    <t>51011</t>
  </si>
  <si>
    <t>Appomattox</t>
  </si>
  <si>
    <t>51013</t>
  </si>
  <si>
    <t>Arlington</t>
  </si>
  <si>
    <t>51015</t>
  </si>
  <si>
    <t>Augusta</t>
  </si>
  <si>
    <t>51017</t>
  </si>
  <si>
    <t>51019</t>
  </si>
  <si>
    <t>51021</t>
  </si>
  <si>
    <t>Bland</t>
  </si>
  <si>
    <t>51023</t>
  </si>
  <si>
    <t>Botetourt</t>
  </si>
  <si>
    <t>51025</t>
  </si>
  <si>
    <t>51027</t>
  </si>
  <si>
    <t>51029</t>
  </si>
  <si>
    <t>Buckingham</t>
  </si>
  <si>
    <t>51031</t>
  </si>
  <si>
    <t>51033</t>
  </si>
  <si>
    <t>51035</t>
  </si>
  <si>
    <t>51036</t>
  </si>
  <si>
    <t>036</t>
  </si>
  <si>
    <t>Charles City</t>
  </si>
  <si>
    <t>51037</t>
  </si>
  <si>
    <t>51041</t>
  </si>
  <si>
    <t>51043</t>
  </si>
  <si>
    <t>51045</t>
  </si>
  <si>
    <t>51047</t>
  </si>
  <si>
    <t>Culpeper</t>
  </si>
  <si>
    <t>51049</t>
  </si>
  <si>
    <t>51051</t>
  </si>
  <si>
    <t>Dickenson</t>
  </si>
  <si>
    <t>51053</t>
  </si>
  <si>
    <t>Dinwiddie</t>
  </si>
  <si>
    <t>51057</t>
  </si>
  <si>
    <t>51059</t>
  </si>
  <si>
    <t>Fairfax</t>
  </si>
  <si>
    <t>51061</t>
  </si>
  <si>
    <t>Fauquier</t>
  </si>
  <si>
    <t>51063</t>
  </si>
  <si>
    <t>51065</t>
  </si>
  <si>
    <t>Fluvanna</t>
  </si>
  <si>
    <t>51067</t>
  </si>
  <si>
    <t>51069</t>
  </si>
  <si>
    <t>51071</t>
  </si>
  <si>
    <t>51073</t>
  </si>
  <si>
    <t>51075</t>
  </si>
  <si>
    <t>Goochland</t>
  </si>
  <si>
    <t>51077</t>
  </si>
  <si>
    <t>51079</t>
  </si>
  <si>
    <t>51081</t>
  </si>
  <si>
    <t>Greensville</t>
  </si>
  <si>
    <t>51083</t>
  </si>
  <si>
    <t>51085</t>
  </si>
  <si>
    <t>Hanover</t>
  </si>
  <si>
    <t>51087</t>
  </si>
  <si>
    <t>Henrico</t>
  </si>
  <si>
    <t>51089</t>
  </si>
  <si>
    <t>51091</t>
  </si>
  <si>
    <t>51093</t>
  </si>
  <si>
    <t>Isle of Wight</t>
  </si>
  <si>
    <t>51095</t>
  </si>
  <si>
    <t>James City</t>
  </si>
  <si>
    <t>51097</t>
  </si>
  <si>
    <t>King and Queen</t>
  </si>
  <si>
    <t>51099</t>
  </si>
  <si>
    <t>King George</t>
  </si>
  <si>
    <t>51101</t>
  </si>
  <si>
    <t>King William</t>
  </si>
  <si>
    <t>51103</t>
  </si>
  <si>
    <t>51105</t>
  </si>
  <si>
    <t>51107</t>
  </si>
  <si>
    <t>Loudoun</t>
  </si>
  <si>
    <t>51109</t>
  </si>
  <si>
    <t>51111</t>
  </si>
  <si>
    <t>Lunenburg</t>
  </si>
  <si>
    <t>51113</t>
  </si>
  <si>
    <t>51115</t>
  </si>
  <si>
    <t>Mathews</t>
  </si>
  <si>
    <t>51117</t>
  </si>
  <si>
    <t>51119</t>
  </si>
  <si>
    <t>51121</t>
  </si>
  <si>
    <t>51125</t>
  </si>
  <si>
    <t>51127</t>
  </si>
  <si>
    <t>New Kent</t>
  </si>
  <si>
    <t>51131</t>
  </si>
  <si>
    <t>51133</t>
  </si>
  <si>
    <t>51135</t>
  </si>
  <si>
    <t>Nottoway</t>
  </si>
  <si>
    <t>51137</t>
  </si>
  <si>
    <t>51139</t>
  </si>
  <si>
    <t>51141</t>
  </si>
  <si>
    <t>Patrick</t>
  </si>
  <si>
    <t>51143</t>
  </si>
  <si>
    <t>Pittsylvania</t>
  </si>
  <si>
    <t>51145</t>
  </si>
  <si>
    <t>Powhatan</t>
  </si>
  <si>
    <t>51147</t>
  </si>
  <si>
    <t>Prince Edward</t>
  </si>
  <si>
    <t>51149</t>
  </si>
  <si>
    <t>Prince George</t>
  </si>
  <si>
    <t>51153</t>
  </si>
  <si>
    <t>Prince William</t>
  </si>
  <si>
    <t>51155</t>
  </si>
  <si>
    <t>51157</t>
  </si>
  <si>
    <t>Rappahannock</t>
  </si>
  <si>
    <t>51159</t>
  </si>
  <si>
    <t>51161</t>
  </si>
  <si>
    <t>Roanoke</t>
  </si>
  <si>
    <t>51163</t>
  </si>
  <si>
    <t>Rockbridge</t>
  </si>
  <si>
    <t>51165</t>
  </si>
  <si>
    <t>51167</t>
  </si>
  <si>
    <t>51169</t>
  </si>
  <si>
    <t>51171</t>
  </si>
  <si>
    <t>Shenandoah</t>
  </si>
  <si>
    <t>51173</t>
  </si>
  <si>
    <t>Smyth</t>
  </si>
  <si>
    <t>51175</t>
  </si>
  <si>
    <t>Southampton</t>
  </si>
  <si>
    <t>51177</t>
  </si>
  <si>
    <t>Spotsylvania</t>
  </si>
  <si>
    <t>51179</t>
  </si>
  <si>
    <t>51181</t>
  </si>
  <si>
    <t>51183</t>
  </si>
  <si>
    <t>51185</t>
  </si>
  <si>
    <t>51187</t>
  </si>
  <si>
    <t>51191</t>
  </si>
  <si>
    <t>51193</t>
  </si>
  <si>
    <t>51195</t>
  </si>
  <si>
    <t>51197</t>
  </si>
  <si>
    <t>Wythe</t>
  </si>
  <si>
    <t>51199</t>
  </si>
  <si>
    <t>51510</t>
  </si>
  <si>
    <t>Alexandria</t>
  </si>
  <si>
    <t>51515</t>
  </si>
  <si>
    <t>515</t>
  </si>
  <si>
    <t>51520</t>
  </si>
  <si>
    <t>520</t>
  </si>
  <si>
    <t>51530</t>
  </si>
  <si>
    <t>530</t>
  </si>
  <si>
    <t>51540</t>
  </si>
  <si>
    <t>540</t>
  </si>
  <si>
    <t>Charlottesville</t>
  </si>
  <si>
    <t>51550</t>
  </si>
  <si>
    <t>550</t>
  </si>
  <si>
    <t>Chesapeake</t>
  </si>
  <si>
    <t>51570</t>
  </si>
  <si>
    <t>570</t>
  </si>
  <si>
    <t>Colonial Heights</t>
  </si>
  <si>
    <t>51580</t>
  </si>
  <si>
    <t>580</t>
  </si>
  <si>
    <t>51590</t>
  </si>
  <si>
    <t>590</t>
  </si>
  <si>
    <t>Danville</t>
  </si>
  <si>
    <t>51595</t>
  </si>
  <si>
    <t>595</t>
  </si>
  <si>
    <t>Emporia</t>
  </si>
  <si>
    <t>51600</t>
  </si>
  <si>
    <t>600</t>
  </si>
  <si>
    <t>51610</t>
  </si>
  <si>
    <t>610</t>
  </si>
  <si>
    <t>Falls Church</t>
  </si>
  <si>
    <t>51620</t>
  </si>
  <si>
    <t>620</t>
  </si>
  <si>
    <t>51630</t>
  </si>
  <si>
    <t>630</t>
  </si>
  <si>
    <t>Fredericksburg</t>
  </si>
  <si>
    <t>51640</t>
  </si>
  <si>
    <t>640</t>
  </si>
  <si>
    <t>Galax</t>
  </si>
  <si>
    <t>51650</t>
  </si>
  <si>
    <t>650</t>
  </si>
  <si>
    <t>51660</t>
  </si>
  <si>
    <t>660</t>
  </si>
  <si>
    <t>Harrisonburg</t>
  </si>
  <si>
    <t>51670</t>
  </si>
  <si>
    <t>670</t>
  </si>
  <si>
    <t>Hopewell</t>
  </si>
  <si>
    <t>51678</t>
  </si>
  <si>
    <t>678</t>
  </si>
  <si>
    <t>51680</t>
  </si>
  <si>
    <t>680</t>
  </si>
  <si>
    <t>Lynchburg</t>
  </si>
  <si>
    <t>51683</t>
  </si>
  <si>
    <t>683</t>
  </si>
  <si>
    <t>Manassas</t>
  </si>
  <si>
    <t>51685</t>
  </si>
  <si>
    <t>685</t>
  </si>
  <si>
    <t>Manassas Park</t>
  </si>
  <si>
    <t>51690</t>
  </si>
  <si>
    <t>690</t>
  </si>
  <si>
    <t>Martinsville</t>
  </si>
  <si>
    <t>51700</t>
  </si>
  <si>
    <t>700</t>
  </si>
  <si>
    <t>Newport News</t>
  </si>
  <si>
    <t>51710</t>
  </si>
  <si>
    <t>710</t>
  </si>
  <si>
    <t>51720</t>
  </si>
  <si>
    <t>720</t>
  </si>
  <si>
    <t>51730</t>
  </si>
  <si>
    <t>730</t>
  </si>
  <si>
    <t>Petersburg</t>
  </si>
  <si>
    <t>51735</t>
  </si>
  <si>
    <t>Poquoson</t>
  </si>
  <si>
    <t>51740</t>
  </si>
  <si>
    <t>740</t>
  </si>
  <si>
    <t>Portsmouth</t>
  </si>
  <si>
    <t>51750</t>
  </si>
  <si>
    <t>750</t>
  </si>
  <si>
    <t>Radford</t>
  </si>
  <si>
    <t>51760</t>
  </si>
  <si>
    <t>760</t>
  </si>
  <si>
    <t>51770</t>
  </si>
  <si>
    <t>770</t>
  </si>
  <si>
    <t>51775</t>
  </si>
  <si>
    <t>775</t>
  </si>
  <si>
    <t>51790</t>
  </si>
  <si>
    <t>790</t>
  </si>
  <si>
    <t>Staunton</t>
  </si>
  <si>
    <t>51800</t>
  </si>
  <si>
    <t>800</t>
  </si>
  <si>
    <t>51810</t>
  </si>
  <si>
    <t>810</t>
  </si>
  <si>
    <t>Virginia Beach</t>
  </si>
  <si>
    <t>51820</t>
  </si>
  <si>
    <t>820</t>
  </si>
  <si>
    <t>Waynesboro</t>
  </si>
  <si>
    <t>51830</t>
  </si>
  <si>
    <t>830</t>
  </si>
  <si>
    <t>51840</t>
  </si>
  <si>
    <t>Winchester</t>
  </si>
  <si>
    <t>53001</t>
  </si>
  <si>
    <t>53</t>
  </si>
  <si>
    <t>WA</t>
  </si>
  <si>
    <t>53003</t>
  </si>
  <si>
    <t>Asotin</t>
  </si>
  <si>
    <t>53005</t>
  </si>
  <si>
    <t>53007</t>
  </si>
  <si>
    <t>Chelan</t>
  </si>
  <si>
    <t>53009</t>
  </si>
  <si>
    <t>Clallam</t>
  </si>
  <si>
    <t>53011</t>
  </si>
  <si>
    <t>53013</t>
  </si>
  <si>
    <t>53015</t>
  </si>
  <si>
    <t>Cowlitz</t>
  </si>
  <si>
    <t>53017</t>
  </si>
  <si>
    <t>53019</t>
  </si>
  <si>
    <t>Ferry</t>
  </si>
  <si>
    <t>53021</t>
  </si>
  <si>
    <t>53023</t>
  </si>
  <si>
    <t>53025</t>
  </si>
  <si>
    <t>53027</t>
  </si>
  <si>
    <t>Grays Harbor</t>
  </si>
  <si>
    <t>53029</t>
  </si>
  <si>
    <t>Island</t>
  </si>
  <si>
    <t>53031</t>
  </si>
  <si>
    <t>53033</t>
  </si>
  <si>
    <t>53035</t>
  </si>
  <si>
    <t>Kitsap</t>
  </si>
  <si>
    <t>53037</t>
  </si>
  <si>
    <t>Kittitas</t>
  </si>
  <si>
    <t>53039</t>
  </si>
  <si>
    <t>Klickitat</t>
  </si>
  <si>
    <t>53041</t>
  </si>
  <si>
    <t>53043</t>
  </si>
  <si>
    <t>53045</t>
  </si>
  <si>
    <t>53047</t>
  </si>
  <si>
    <t>Okanogan</t>
  </si>
  <si>
    <t>53049</t>
  </si>
  <si>
    <t>Pacific</t>
  </si>
  <si>
    <t>53051</t>
  </si>
  <si>
    <t>Pend Oreille</t>
  </si>
  <si>
    <t>53053</t>
  </si>
  <si>
    <t>53055</t>
  </si>
  <si>
    <t>53057</t>
  </si>
  <si>
    <t>Skagit</t>
  </si>
  <si>
    <t>53059</t>
  </si>
  <si>
    <t>Skamania</t>
  </si>
  <si>
    <t>53061</t>
  </si>
  <si>
    <t>Snohomish</t>
  </si>
  <si>
    <t>53063</t>
  </si>
  <si>
    <t>Spokane</t>
  </si>
  <si>
    <t>53065</t>
  </si>
  <si>
    <t>53067</t>
  </si>
  <si>
    <t>53069</t>
  </si>
  <si>
    <t>Wahkiakum</t>
  </si>
  <si>
    <t>53071</t>
  </si>
  <si>
    <t>Walla Walla</t>
  </si>
  <si>
    <t>53073</t>
  </si>
  <si>
    <t>Whatcom</t>
  </si>
  <si>
    <t>53075</t>
  </si>
  <si>
    <t>Whitman</t>
  </si>
  <si>
    <t>53077</t>
  </si>
  <si>
    <t>Yakima</t>
  </si>
  <si>
    <t>54001</t>
  </si>
  <si>
    <t>54</t>
  </si>
  <si>
    <t>WV</t>
  </si>
  <si>
    <t>54003</t>
  </si>
  <si>
    <t>54005</t>
  </si>
  <si>
    <t>54007</t>
  </si>
  <si>
    <t>Braxton</t>
  </si>
  <si>
    <t>54009</t>
  </si>
  <si>
    <t>Brooke</t>
  </si>
  <si>
    <t>54011</t>
  </si>
  <si>
    <t>Cabell</t>
  </si>
  <si>
    <t>54013</t>
  </si>
  <si>
    <t>54015</t>
  </si>
  <si>
    <t>54017</t>
  </si>
  <si>
    <t>Doddridge</t>
  </si>
  <si>
    <t>54019</t>
  </si>
  <si>
    <t>54021</t>
  </si>
  <si>
    <t>54023</t>
  </si>
  <si>
    <t>54025</t>
  </si>
  <si>
    <t>Greenbrier</t>
  </si>
  <si>
    <t>54027</t>
  </si>
  <si>
    <t>54029</t>
  </si>
  <si>
    <t>54031</t>
  </si>
  <si>
    <t>Hardy</t>
  </si>
  <si>
    <t>54033</t>
  </si>
  <si>
    <t>54035</t>
  </si>
  <si>
    <t>54037</t>
  </si>
  <si>
    <t>54039</t>
  </si>
  <si>
    <t>Kanawha</t>
  </si>
  <si>
    <t>54041</t>
  </si>
  <si>
    <t>54043</t>
  </si>
  <si>
    <t>54045</t>
  </si>
  <si>
    <t>54047</t>
  </si>
  <si>
    <t>54049</t>
  </si>
  <si>
    <t>54051</t>
  </si>
  <si>
    <t>54053</t>
  </si>
  <si>
    <t>54055</t>
  </si>
  <si>
    <t>54057</t>
  </si>
  <si>
    <t>54059</t>
  </si>
  <si>
    <t>Mingo</t>
  </si>
  <si>
    <t>54061</t>
  </si>
  <si>
    <t>Monongalia</t>
  </si>
  <si>
    <t>54063</t>
  </si>
  <si>
    <t>54065</t>
  </si>
  <si>
    <t>54067</t>
  </si>
  <si>
    <t>54069</t>
  </si>
  <si>
    <t>54071</t>
  </si>
  <si>
    <t>54073</t>
  </si>
  <si>
    <t>Pleasants</t>
  </si>
  <si>
    <t>54075</t>
  </si>
  <si>
    <t>54077</t>
  </si>
  <si>
    <t>Preston</t>
  </si>
  <si>
    <t>54079</t>
  </si>
  <si>
    <t>54081</t>
  </si>
  <si>
    <t>Raleigh</t>
  </si>
  <si>
    <t>54083</t>
  </si>
  <si>
    <t>54085</t>
  </si>
  <si>
    <t>Ritchie</t>
  </si>
  <si>
    <t>54087</t>
  </si>
  <si>
    <t>54089</t>
  </si>
  <si>
    <t>Summers</t>
  </si>
  <si>
    <t>54091</t>
  </si>
  <si>
    <t>54093</t>
  </si>
  <si>
    <t>Tucker</t>
  </si>
  <si>
    <t>54095</t>
  </si>
  <si>
    <t>54097</t>
  </si>
  <si>
    <t>54099</t>
  </si>
  <si>
    <t>54101</t>
  </si>
  <si>
    <t>54103</t>
  </si>
  <si>
    <t>Wetzel</t>
  </si>
  <si>
    <t>54105</t>
  </si>
  <si>
    <t>Wirt</t>
  </si>
  <si>
    <t>54107</t>
  </si>
  <si>
    <t>54109</t>
  </si>
  <si>
    <t>55001</t>
  </si>
  <si>
    <t>55</t>
  </si>
  <si>
    <t>WI</t>
  </si>
  <si>
    <t>55003</t>
  </si>
  <si>
    <t>55005</t>
  </si>
  <si>
    <t>Barron</t>
  </si>
  <si>
    <t>55007</t>
  </si>
  <si>
    <t>Bayfield</t>
  </si>
  <si>
    <t>55009</t>
  </si>
  <si>
    <t>55011</t>
  </si>
  <si>
    <t>55013</t>
  </si>
  <si>
    <t>Burnett</t>
  </si>
  <si>
    <t>55015</t>
  </si>
  <si>
    <t>Calumet</t>
  </si>
  <si>
    <t>55017</t>
  </si>
  <si>
    <t>55019</t>
  </si>
  <si>
    <t>55021</t>
  </si>
  <si>
    <t>55023</t>
  </si>
  <si>
    <t>55025</t>
  </si>
  <si>
    <t>Dane</t>
  </si>
  <si>
    <t>55027</t>
  </si>
  <si>
    <t>55029</t>
  </si>
  <si>
    <t>Door</t>
  </si>
  <si>
    <t>55031</t>
  </si>
  <si>
    <t>55033</t>
  </si>
  <si>
    <t>55035</t>
  </si>
  <si>
    <t>Eau Claire</t>
  </si>
  <si>
    <t>55037</t>
  </si>
  <si>
    <t>55039</t>
  </si>
  <si>
    <t>Fond du Lac</t>
  </si>
  <si>
    <t>55041</t>
  </si>
  <si>
    <t>55043</t>
  </si>
  <si>
    <t>55045</t>
  </si>
  <si>
    <t>55047</t>
  </si>
  <si>
    <t>Green Lake</t>
  </si>
  <si>
    <t>55049</t>
  </si>
  <si>
    <t>55051</t>
  </si>
  <si>
    <t>55053</t>
  </si>
  <si>
    <t>55055</t>
  </si>
  <si>
    <t>55057</t>
  </si>
  <si>
    <t>55059</t>
  </si>
  <si>
    <t>Kenosha</t>
  </si>
  <si>
    <t>55061</t>
  </si>
  <si>
    <t>Kewaunee</t>
  </si>
  <si>
    <t>55063</t>
  </si>
  <si>
    <t>La Crosse</t>
  </si>
  <si>
    <t>55065</t>
  </si>
  <si>
    <t>55067</t>
  </si>
  <si>
    <t>Langlade</t>
  </si>
  <si>
    <t>55069</t>
  </si>
  <si>
    <t>55071</t>
  </si>
  <si>
    <t>Manitowoc</t>
  </si>
  <si>
    <t>55073</t>
  </si>
  <si>
    <t>Marathon</t>
  </si>
  <si>
    <t>55075</t>
  </si>
  <si>
    <t>Marinette</t>
  </si>
  <si>
    <t>55077</t>
  </si>
  <si>
    <t>55078</t>
  </si>
  <si>
    <t>078</t>
  </si>
  <si>
    <t>55079</t>
  </si>
  <si>
    <t>Milwaukee</t>
  </si>
  <si>
    <t>55081</t>
  </si>
  <si>
    <t>55083</t>
  </si>
  <si>
    <t>Oconto</t>
  </si>
  <si>
    <t>55085</t>
  </si>
  <si>
    <t>55087</t>
  </si>
  <si>
    <t>Outagamie</t>
  </si>
  <si>
    <t>55089</t>
  </si>
  <si>
    <t>Ozaukee</t>
  </si>
  <si>
    <t>55091</t>
  </si>
  <si>
    <t>Pepin</t>
  </si>
  <si>
    <t>55093</t>
  </si>
  <si>
    <t>55095</t>
  </si>
  <si>
    <t>55097</t>
  </si>
  <si>
    <t>55099</t>
  </si>
  <si>
    <t>Price</t>
  </si>
  <si>
    <t>55101</t>
  </si>
  <si>
    <t>Racine</t>
  </si>
  <si>
    <t>55103</t>
  </si>
  <si>
    <t>55105</t>
  </si>
  <si>
    <t>55107</t>
  </si>
  <si>
    <t>55109</t>
  </si>
  <si>
    <t>St. Croix</t>
  </si>
  <si>
    <t>55111</t>
  </si>
  <si>
    <t>Sauk</t>
  </si>
  <si>
    <t>55113</t>
  </si>
  <si>
    <t>Sawyer</t>
  </si>
  <si>
    <t>55115</t>
  </si>
  <si>
    <t>Shawano</t>
  </si>
  <si>
    <t>55117</t>
  </si>
  <si>
    <t>Sheboygan</t>
  </si>
  <si>
    <t>55119</t>
  </si>
  <si>
    <t>55121</t>
  </si>
  <si>
    <t>Trempealeau</t>
  </si>
  <si>
    <t>55123</t>
  </si>
  <si>
    <t>55125</t>
  </si>
  <si>
    <t>Vilas</t>
  </si>
  <si>
    <t>55127</t>
  </si>
  <si>
    <t>55129</t>
  </si>
  <si>
    <t>Washburn</t>
  </si>
  <si>
    <t>55131</t>
  </si>
  <si>
    <t>55133</t>
  </si>
  <si>
    <t>Waukesha</t>
  </si>
  <si>
    <t>55135</t>
  </si>
  <si>
    <t>Waupaca</t>
  </si>
  <si>
    <t>55137</t>
  </si>
  <si>
    <t>Waushara</t>
  </si>
  <si>
    <t>55139</t>
  </si>
  <si>
    <t>55141</t>
  </si>
  <si>
    <t>56001</t>
  </si>
  <si>
    <t>56</t>
  </si>
  <si>
    <t>WY</t>
  </si>
  <si>
    <t>56003</t>
  </si>
  <si>
    <t>56005</t>
  </si>
  <si>
    <t>56007</t>
  </si>
  <si>
    <t>56009</t>
  </si>
  <si>
    <t>Converse</t>
  </si>
  <si>
    <t>56011</t>
  </si>
  <si>
    <t>56013</t>
  </si>
  <si>
    <t>56015</t>
  </si>
  <si>
    <t>Goshen</t>
  </si>
  <si>
    <t>56017</t>
  </si>
  <si>
    <t>Hot Springs</t>
  </si>
  <si>
    <t>56019</t>
  </si>
  <si>
    <t>56021</t>
  </si>
  <si>
    <t>Laramie</t>
  </si>
  <si>
    <t>56023</t>
  </si>
  <si>
    <t>56025</t>
  </si>
  <si>
    <t>Natrona</t>
  </si>
  <si>
    <t>56027</t>
  </si>
  <si>
    <t>Niobrara</t>
  </si>
  <si>
    <t>56029</t>
  </si>
  <si>
    <t>56031</t>
  </si>
  <si>
    <t>56033</t>
  </si>
  <si>
    <t>56035</t>
  </si>
  <si>
    <t>Sublette</t>
  </si>
  <si>
    <t>56037</t>
  </si>
  <si>
    <t>Sweetwater</t>
  </si>
  <si>
    <t>56039</t>
  </si>
  <si>
    <t>56041</t>
  </si>
  <si>
    <t>Uinta</t>
  </si>
  <si>
    <t>56043</t>
  </si>
  <si>
    <t>Washakie</t>
  </si>
  <si>
    <t>56045</t>
  </si>
  <si>
    <t>Weston</t>
  </si>
  <si>
    <t>Pollutant Code</t>
  </si>
  <si>
    <t>Factor Numeric Value</t>
  </si>
  <si>
    <t>Factor Unit Numerator</t>
  </si>
  <si>
    <t>Factor Unit Denominator</t>
  </si>
  <si>
    <t>Throughput</t>
  </si>
  <si>
    <t>Throughput Unit</t>
  </si>
  <si>
    <t>Emission Numeric Value</t>
  </si>
  <si>
    <t>Emission Unit</t>
  </si>
  <si>
    <t>21111</t>
  </si>
  <si>
    <t>21113</t>
  </si>
  <si>
    <t>Jessamine</t>
  </si>
  <si>
    <t>21115</t>
  </si>
  <si>
    <t>21117</t>
  </si>
  <si>
    <t>Kenton</t>
  </si>
  <si>
    <t>21119</t>
  </si>
  <si>
    <t>Knott</t>
  </si>
  <si>
    <t>21121</t>
  </si>
  <si>
    <t>21123</t>
  </si>
  <si>
    <t>Larue</t>
  </si>
  <si>
    <t>21125</t>
  </si>
  <si>
    <t>Laurel</t>
  </si>
  <si>
    <t>21127</t>
  </si>
  <si>
    <t>21129</t>
  </si>
  <si>
    <t>21131</t>
  </si>
  <si>
    <t>Leslie</t>
  </si>
  <si>
    <t>21133</t>
  </si>
  <si>
    <t>Letcher</t>
  </si>
  <si>
    <t>21135</t>
  </si>
  <si>
    <t>21137</t>
  </si>
  <si>
    <t>21139</t>
  </si>
  <si>
    <t>21141</t>
  </si>
  <si>
    <t>21143</t>
  </si>
  <si>
    <t>21145</t>
  </si>
  <si>
    <t>McCracken</t>
  </si>
  <si>
    <t>21147</t>
  </si>
  <si>
    <t>McCreary</t>
  </si>
  <si>
    <t>21149</t>
  </si>
  <si>
    <t>21151</t>
  </si>
  <si>
    <t>21153</t>
  </si>
  <si>
    <t>Magoffin</t>
  </si>
  <si>
    <t>21155</t>
  </si>
  <si>
    <t>21157</t>
  </si>
  <si>
    <t>21159</t>
  </si>
  <si>
    <t>21161</t>
  </si>
  <si>
    <t>21163</t>
  </si>
  <si>
    <t>21165</t>
  </si>
  <si>
    <t>Menifee</t>
  </si>
  <si>
    <t>21167</t>
  </si>
  <si>
    <t>21169</t>
  </si>
  <si>
    <t>Metcalfe</t>
  </si>
  <si>
    <t>21171</t>
  </si>
  <si>
    <t>21173</t>
  </si>
  <si>
    <t>21175</t>
  </si>
  <si>
    <t>21177</t>
  </si>
  <si>
    <t>Muhlenberg</t>
  </si>
  <si>
    <t>21179</t>
  </si>
  <si>
    <t>Nelson</t>
  </si>
  <si>
    <t>21181</t>
  </si>
  <si>
    <t>Nicholas</t>
  </si>
  <si>
    <t>21183</t>
  </si>
  <si>
    <t>21185</t>
  </si>
  <si>
    <t>Oldham</t>
  </si>
  <si>
    <t>21187</t>
  </si>
  <si>
    <t>21189</t>
  </si>
  <si>
    <t>Owsley</t>
  </si>
  <si>
    <t>21191</t>
  </si>
  <si>
    <t>Pendleton</t>
  </si>
  <si>
    <t>21193</t>
  </si>
  <si>
    <t>21195</t>
  </si>
  <si>
    <t>21197</t>
  </si>
  <si>
    <t>Powell</t>
  </si>
  <si>
    <t>21199</t>
  </si>
  <si>
    <t>21201</t>
  </si>
  <si>
    <t>Robertson</t>
  </si>
  <si>
    <t>21203</t>
  </si>
  <si>
    <t>Rockcastle</t>
  </si>
  <si>
    <t>21205</t>
  </si>
  <si>
    <t>Rowan</t>
  </si>
  <si>
    <t>21207</t>
  </si>
  <si>
    <t>21209</t>
  </si>
  <si>
    <t>21211</t>
  </si>
  <si>
    <t>21213</t>
  </si>
  <si>
    <t>Simpson</t>
  </si>
  <si>
    <t>21215</t>
  </si>
  <si>
    <t>21217</t>
  </si>
  <si>
    <t>21219</t>
  </si>
  <si>
    <t>Todd</t>
  </si>
  <si>
    <t>21221</t>
  </si>
  <si>
    <t>Trigg</t>
  </si>
  <si>
    <t>21223</t>
  </si>
  <si>
    <t>Trimble</t>
  </si>
  <si>
    <t>21225</t>
  </si>
  <si>
    <t>21227</t>
  </si>
  <si>
    <t>21229</t>
  </si>
  <si>
    <t>21231</t>
  </si>
  <si>
    <t>21233</t>
  </si>
  <si>
    <t>21235</t>
  </si>
  <si>
    <t>21237</t>
  </si>
  <si>
    <t>Wolfe</t>
  </si>
  <si>
    <t>21239</t>
  </si>
  <si>
    <t>22001</t>
  </si>
  <si>
    <t>22</t>
  </si>
  <si>
    <t>Acadia</t>
  </si>
  <si>
    <t>Parish</t>
  </si>
  <si>
    <t>LA</t>
  </si>
  <si>
    <t>22003</t>
  </si>
  <si>
    <t>22005</t>
  </si>
  <si>
    <t>Ascension</t>
  </si>
  <si>
    <t>22007</t>
  </si>
  <si>
    <t>Assumption</t>
  </si>
  <si>
    <t>22009</t>
  </si>
  <si>
    <t>Avoyelles</t>
  </si>
  <si>
    <t>22011</t>
  </si>
  <si>
    <t>Beauregard</t>
  </si>
  <si>
    <t>22013</t>
  </si>
  <si>
    <t>Bienville</t>
  </si>
  <si>
    <t>22015</t>
  </si>
  <si>
    <t>Bossier</t>
  </si>
  <si>
    <t>22017</t>
  </si>
  <si>
    <t>Caddo</t>
  </si>
  <si>
    <t>22019</t>
  </si>
  <si>
    <t>Calcasieu</t>
  </si>
  <si>
    <t>22021</t>
  </si>
  <si>
    <t>22023</t>
  </si>
  <si>
    <t>Cameron</t>
  </si>
  <si>
    <t>22025</t>
  </si>
  <si>
    <t>Catahoula</t>
  </si>
  <si>
    <t>22027</t>
  </si>
  <si>
    <t>Claiborne</t>
  </si>
  <si>
    <t>22029</t>
  </si>
  <si>
    <t>Concordia</t>
  </si>
  <si>
    <t>22031</t>
  </si>
  <si>
    <t>De Soto</t>
  </si>
  <si>
    <t>22033</t>
  </si>
  <si>
    <t>East Baton Rouge</t>
  </si>
  <si>
    <t>22035</t>
  </si>
  <si>
    <t>East Carroll</t>
  </si>
  <si>
    <t>22037</t>
  </si>
  <si>
    <t>East Feliciana</t>
  </si>
  <si>
    <t>22039</t>
  </si>
  <si>
    <t>Evangeline</t>
  </si>
  <si>
    <t>22041</t>
  </si>
  <si>
    <t>22043</t>
  </si>
  <si>
    <t>22045</t>
  </si>
  <si>
    <t>Iberia</t>
  </si>
  <si>
    <t>22047</t>
  </si>
  <si>
    <t>Iberville</t>
  </si>
  <si>
    <t>22049</t>
  </si>
  <si>
    <t>22051</t>
  </si>
  <si>
    <t>22053</t>
  </si>
  <si>
    <t>Jefferson Davis</t>
  </si>
  <si>
    <t>22055</t>
  </si>
  <si>
    <t>22057</t>
  </si>
  <si>
    <t>Lafourche</t>
  </si>
  <si>
    <t>22059</t>
  </si>
  <si>
    <t>22061</t>
  </si>
  <si>
    <t>22063</t>
  </si>
  <si>
    <t>22065</t>
  </si>
  <si>
    <t>22067</t>
  </si>
  <si>
    <t>Morehouse</t>
  </si>
  <si>
    <t>22069</t>
  </si>
  <si>
    <t>Natchitoches</t>
  </si>
  <si>
    <t>22071</t>
  </si>
  <si>
    <t>Orleans</t>
  </si>
  <si>
    <t>22073</t>
  </si>
  <si>
    <t>22075</t>
  </si>
  <si>
    <t>Plaquemines</t>
  </si>
  <si>
    <t>22077</t>
  </si>
  <si>
    <t>Pointe Coupee</t>
  </si>
  <si>
    <t>22079</t>
  </si>
  <si>
    <t>Rapides</t>
  </si>
  <si>
    <t>22081</t>
  </si>
  <si>
    <t>Red River</t>
  </si>
  <si>
    <t>22083</t>
  </si>
  <si>
    <t>02016</t>
  </si>
  <si>
    <t>016</t>
  </si>
  <si>
    <t>Aleutians West</t>
  </si>
  <si>
    <t>Census Area</t>
  </si>
  <si>
    <t>02020</t>
  </si>
  <si>
    <t>020</t>
  </si>
  <si>
    <t>Anchorage</t>
  </si>
  <si>
    <t>02050</t>
  </si>
  <si>
    <t>050</t>
  </si>
  <si>
    <t>Bethel</t>
  </si>
  <si>
    <t>02060</t>
  </si>
  <si>
    <t>060</t>
  </si>
  <si>
    <t>Bristol Bay</t>
  </si>
  <si>
    <t>02068</t>
  </si>
  <si>
    <t>068</t>
  </si>
  <si>
    <t>Denali</t>
  </si>
  <si>
    <t>02070</t>
  </si>
  <si>
    <t>070</t>
  </si>
  <si>
    <t>Dillingham</t>
  </si>
  <si>
    <t>02090</t>
  </si>
  <si>
    <t>090</t>
  </si>
  <si>
    <t>Fairbanks North Star</t>
  </si>
  <si>
    <t>02100</t>
  </si>
  <si>
    <t>100</t>
  </si>
  <si>
    <t>Haines</t>
  </si>
  <si>
    <t>02110</t>
  </si>
  <si>
    <t>110</t>
  </si>
  <si>
    <t>Juneau</t>
  </si>
  <si>
    <t>02122</t>
  </si>
  <si>
    <t>122</t>
  </si>
  <si>
    <t>Kenai Peninsula</t>
  </si>
  <si>
    <t>02130</t>
  </si>
  <si>
    <t>130</t>
  </si>
  <si>
    <t>Ketchikan Gateway</t>
  </si>
  <si>
    <t>02150</t>
  </si>
  <si>
    <t>150</t>
  </si>
  <si>
    <t>Kodiak Island</t>
  </si>
  <si>
    <t>02164</t>
  </si>
  <si>
    <t>164</t>
  </si>
  <si>
    <t>Lake and Peninsula</t>
  </si>
  <si>
    <t>02170</t>
  </si>
  <si>
    <t>170</t>
  </si>
  <si>
    <t>Matanuska-Susitna</t>
  </si>
  <si>
    <t>02180</t>
  </si>
  <si>
    <t>180</t>
  </si>
  <si>
    <t>Nome</t>
  </si>
  <si>
    <t>02185</t>
  </si>
  <si>
    <t>185</t>
  </si>
  <si>
    <t>North Slope</t>
  </si>
  <si>
    <t>02188</t>
  </si>
  <si>
    <t>188</t>
  </si>
  <si>
    <t>Northwest Arctic</t>
  </si>
  <si>
    <t>201</t>
  </si>
  <si>
    <t>02220</t>
  </si>
  <si>
    <t>220</t>
  </si>
  <si>
    <t>Sitka</t>
  </si>
  <si>
    <t>02240</t>
  </si>
  <si>
    <t>240</t>
  </si>
  <si>
    <t>Southeast Fairbanks</t>
  </si>
  <si>
    <t>02261</t>
  </si>
  <si>
    <t>261</t>
  </si>
  <si>
    <t>Valdez-Cordova</t>
  </si>
  <si>
    <t>02270</t>
  </si>
  <si>
    <t>270</t>
  </si>
  <si>
    <t>Wade Hampton</t>
  </si>
  <si>
    <t>Wrangell-Petersburg</t>
  </si>
  <si>
    <t>02282</t>
  </si>
  <si>
    <t>282</t>
  </si>
  <si>
    <t>Yakutat</t>
  </si>
  <si>
    <t>02290</t>
  </si>
  <si>
    <t>290</t>
  </si>
  <si>
    <t>Yukon-Koyukuk</t>
  </si>
  <si>
    <t>04001</t>
  </si>
  <si>
    <t>04</t>
  </si>
  <si>
    <t>Apache</t>
  </si>
  <si>
    <t>AZ</t>
  </si>
  <si>
    <t>04003</t>
  </si>
  <si>
    <t>Cochise</t>
  </si>
  <si>
    <t>04005</t>
  </si>
  <si>
    <t>Coconino</t>
  </si>
  <si>
    <t>04007</t>
  </si>
  <si>
    <t>Gila</t>
  </si>
  <si>
    <t>04009</t>
  </si>
  <si>
    <t>Graham</t>
  </si>
  <si>
    <t>04011</t>
  </si>
  <si>
    <t>Greenlee</t>
  </si>
  <si>
    <t>04012</t>
  </si>
  <si>
    <t>012</t>
  </si>
  <si>
    <t>La Paz</t>
  </si>
  <si>
    <t>04013</t>
  </si>
  <si>
    <t>Maricopa</t>
  </si>
  <si>
    <t>04015</t>
  </si>
  <si>
    <t>Mohave</t>
  </si>
  <si>
    <t>04017</t>
  </si>
  <si>
    <t>Navajo</t>
  </si>
  <si>
    <t>04019</t>
  </si>
  <si>
    <t>Pima</t>
  </si>
  <si>
    <t>04021</t>
  </si>
  <si>
    <t>Pinal</t>
  </si>
  <si>
    <t>04023</t>
  </si>
  <si>
    <t>Santa Cruz</t>
  </si>
  <si>
    <t>04025</t>
  </si>
  <si>
    <t>Yavapai</t>
  </si>
  <si>
    <t>04027</t>
  </si>
  <si>
    <t>Yuma</t>
  </si>
  <si>
    <t>05001</t>
  </si>
  <si>
    <t>05</t>
  </si>
  <si>
    <t>Arkansas</t>
  </si>
  <si>
    <t>AR</t>
  </si>
  <si>
    <t>05003</t>
  </si>
  <si>
    <t>Ashley</t>
  </si>
  <si>
    <t>05005</t>
  </si>
  <si>
    <t>Baxter</t>
  </si>
  <si>
    <t>05007</t>
  </si>
  <si>
    <t>Benton</t>
  </si>
  <si>
    <t>05009</t>
  </si>
  <si>
    <t>Boone</t>
  </si>
  <si>
    <t>05011</t>
  </si>
  <si>
    <t>Bradley</t>
  </si>
  <si>
    <t>05013</t>
  </si>
  <si>
    <t>05015</t>
  </si>
  <si>
    <t>Carroll</t>
  </si>
  <si>
    <t>05017</t>
  </si>
  <si>
    <t>Chicot</t>
  </si>
  <si>
    <t>05019</t>
  </si>
  <si>
    <t>Clark</t>
  </si>
  <si>
    <t>05021</t>
  </si>
  <si>
    <t>05023</t>
  </si>
  <si>
    <t>05025</t>
  </si>
  <si>
    <t>Cleveland</t>
  </si>
  <si>
    <t>05027</t>
  </si>
  <si>
    <t>Columbia</t>
  </si>
  <si>
    <t>05029</t>
  </si>
  <si>
    <t>Conway</t>
  </si>
  <si>
    <t>05031</t>
  </si>
  <si>
    <t>Craighead</t>
  </si>
  <si>
    <t>05033</t>
  </si>
  <si>
    <t>Crawford</t>
  </si>
  <si>
    <t>05035</t>
  </si>
  <si>
    <t>Crittenden</t>
  </si>
  <si>
    <t>05037</t>
  </si>
  <si>
    <t>Cross</t>
  </si>
  <si>
    <t>05039</t>
  </si>
  <si>
    <t>05041</t>
  </si>
  <si>
    <t>Desha</t>
  </si>
  <si>
    <t>05043</t>
  </si>
  <si>
    <t>Drew</t>
  </si>
  <si>
    <t>05045</t>
  </si>
  <si>
    <t>Faulkner</t>
  </si>
  <si>
    <t>05047</t>
  </si>
  <si>
    <t>05049</t>
  </si>
  <si>
    <t>Fulton</t>
  </si>
  <si>
    <t>05051</t>
  </si>
  <si>
    <t>Garland</t>
  </si>
  <si>
    <t>05053</t>
  </si>
  <si>
    <t>Grant</t>
  </si>
  <si>
    <t>05055</t>
  </si>
  <si>
    <t>05057</t>
  </si>
  <si>
    <t>Hempstead</t>
  </si>
  <si>
    <t>05059</t>
  </si>
  <si>
    <t>Hot Spring</t>
  </si>
  <si>
    <t>05061</t>
  </si>
  <si>
    <t>Howard</t>
  </si>
  <si>
    <t>05063</t>
  </si>
  <si>
    <t>Independence</t>
  </si>
  <si>
    <t>05065</t>
  </si>
  <si>
    <t>Izard</t>
  </si>
  <si>
    <t>05067</t>
  </si>
  <si>
    <t>05069</t>
  </si>
  <si>
    <t>05071</t>
  </si>
  <si>
    <t>Johnson</t>
  </si>
  <si>
    <t>05073</t>
  </si>
  <si>
    <t>Lafayette</t>
  </si>
  <si>
    <t>05075</t>
  </si>
  <si>
    <t>05077</t>
  </si>
  <si>
    <t>05079</t>
  </si>
  <si>
    <t>Lincoln</t>
  </si>
  <si>
    <t>05081</t>
  </si>
  <si>
    <t>Little River</t>
  </si>
  <si>
    <t>05083</t>
  </si>
  <si>
    <t>Logan</t>
  </si>
  <si>
    <t>05085</t>
  </si>
  <si>
    <t>Lonoke</t>
  </si>
  <si>
    <t>05087</t>
  </si>
  <si>
    <t>05089</t>
  </si>
  <si>
    <t>05091</t>
  </si>
  <si>
    <t>Miller</t>
  </si>
  <si>
    <t>05093</t>
  </si>
  <si>
    <t>Mississippi</t>
  </si>
  <si>
    <t>05095</t>
  </si>
  <si>
    <t>05097</t>
  </si>
  <si>
    <t>05099</t>
  </si>
  <si>
    <t>Nevada</t>
  </si>
  <si>
    <t>05101</t>
  </si>
  <si>
    <t>Newton</t>
  </si>
  <si>
    <t>05103</t>
  </si>
  <si>
    <t>Ouachita</t>
  </si>
  <si>
    <t>05105</t>
  </si>
  <si>
    <t>05107</t>
  </si>
  <si>
    <t>Phillips</t>
  </si>
  <si>
    <t>05109</t>
  </si>
  <si>
    <t>05111</t>
  </si>
  <si>
    <t>Poinsett</t>
  </si>
  <si>
    <t>05113</t>
  </si>
  <si>
    <t>Polk</t>
  </si>
  <si>
    <t>05115</t>
  </si>
  <si>
    <t>Pope</t>
  </si>
  <si>
    <t>05117</t>
  </si>
  <si>
    <t>Prairie</t>
  </si>
  <si>
    <t>05119</t>
  </si>
  <si>
    <t>Pulaski</t>
  </si>
  <si>
    <t>05121</t>
  </si>
  <si>
    <t>05123</t>
  </si>
  <si>
    <t>St. Francis</t>
  </si>
  <si>
    <t>05125</t>
  </si>
  <si>
    <t>Saline</t>
  </si>
  <si>
    <t>05127</t>
  </si>
  <si>
    <t>Scott</t>
  </si>
  <si>
    <t>05129</t>
  </si>
  <si>
    <t>Searcy</t>
  </si>
  <si>
    <t>05131</t>
  </si>
  <si>
    <t>Sebastian</t>
  </si>
  <si>
    <t>05133</t>
  </si>
  <si>
    <t>Sevier</t>
  </si>
  <si>
    <t>05135</t>
  </si>
  <si>
    <t>135</t>
  </si>
  <si>
    <t>Sharp</t>
  </si>
  <si>
    <t>05137</t>
  </si>
  <si>
    <t>137</t>
  </si>
  <si>
    <t>Stone</t>
  </si>
  <si>
    <t>05139</t>
  </si>
  <si>
    <t>139</t>
  </si>
  <si>
    <t>Union</t>
  </si>
  <si>
    <t>05141</t>
  </si>
  <si>
    <t>141</t>
  </si>
  <si>
    <t>Van Buren</t>
  </si>
  <si>
    <t>05143</t>
  </si>
  <si>
    <t>143</t>
  </si>
  <si>
    <t>05145</t>
  </si>
  <si>
    <t>145</t>
  </si>
  <si>
    <t>White</t>
  </si>
  <si>
    <t>05147</t>
  </si>
  <si>
    <t>147</t>
  </si>
  <si>
    <t>Woodruff</t>
  </si>
  <si>
    <t>05149</t>
  </si>
  <si>
    <t>149</t>
  </si>
  <si>
    <t>Yell</t>
  </si>
  <si>
    <t>06001</t>
  </si>
  <si>
    <t>06</t>
  </si>
  <si>
    <t>Alameda</t>
  </si>
  <si>
    <t>CA</t>
  </si>
  <si>
    <t>06003</t>
  </si>
  <si>
    <t>Alpine</t>
  </si>
  <si>
    <t>06005</t>
  </si>
  <si>
    <t>Amador</t>
  </si>
  <si>
    <t>06007</t>
  </si>
  <si>
    <t>Butte</t>
  </si>
  <si>
    <t>06009</t>
  </si>
  <si>
    <t>Calaveras</t>
  </si>
  <si>
    <t>06011</t>
  </si>
  <si>
    <t>Colusa</t>
  </si>
  <si>
    <t>06013</t>
  </si>
  <si>
    <t>Contra Costa</t>
  </si>
  <si>
    <t>06015</t>
  </si>
  <si>
    <t>Del Norte</t>
  </si>
  <si>
    <t>06017</t>
  </si>
  <si>
    <t>El Dorado</t>
  </si>
  <si>
    <t>06019</t>
  </si>
  <si>
    <t>Fresno</t>
  </si>
  <si>
    <t>06021</t>
  </si>
  <si>
    <t>Glenn</t>
  </si>
  <si>
    <t>06023</t>
  </si>
  <si>
    <t>Humboldt</t>
  </si>
  <si>
    <t>06025</t>
  </si>
  <si>
    <t>Imperial</t>
  </si>
  <si>
    <t>06027</t>
  </si>
  <si>
    <t>Inyo</t>
  </si>
  <si>
    <t>06029</t>
  </si>
  <si>
    <t>Kern</t>
  </si>
  <si>
    <t>06031</t>
  </si>
  <si>
    <t>Kings</t>
  </si>
  <si>
    <t>06033</t>
  </si>
  <si>
    <t>Lake</t>
  </si>
  <si>
    <t>06035</t>
  </si>
  <si>
    <t>Lassen</t>
  </si>
  <si>
    <t>06037</t>
  </si>
  <si>
    <t>Los Angeles</t>
  </si>
  <si>
    <t>06039</t>
  </si>
  <si>
    <t>Madera</t>
  </si>
  <si>
    <t>06041</t>
  </si>
  <si>
    <t>Marin</t>
  </si>
  <si>
    <t>06043</t>
  </si>
  <si>
    <t>Mariposa</t>
  </si>
  <si>
    <t>06045</t>
  </si>
  <si>
    <t>Mendocino</t>
  </si>
  <si>
    <t>06047</t>
  </si>
  <si>
    <t>Merced</t>
  </si>
  <si>
    <t>06049</t>
  </si>
  <si>
    <t>Modoc</t>
  </si>
  <si>
    <t>06051</t>
  </si>
  <si>
    <t>Mono</t>
  </si>
  <si>
    <t>06053</t>
  </si>
  <si>
    <t>Monterey</t>
  </si>
  <si>
    <t>06055</t>
  </si>
  <si>
    <t>Napa</t>
  </si>
  <si>
    <t>06057</t>
  </si>
  <si>
    <t>06059</t>
  </si>
  <si>
    <t>Orange</t>
  </si>
  <si>
    <t>06061</t>
  </si>
  <si>
    <t>Placer</t>
  </si>
  <si>
    <t>06063</t>
  </si>
  <si>
    <t>Plumas</t>
  </si>
  <si>
    <t>06065</t>
  </si>
  <si>
    <t>Riverside</t>
  </si>
  <si>
    <t>06067</t>
  </si>
  <si>
    <t>Sacramento</t>
  </si>
  <si>
    <t>06069</t>
  </si>
  <si>
    <t>San Benito</t>
  </si>
  <si>
    <t>06071</t>
  </si>
  <si>
    <t>San Bernardino</t>
  </si>
  <si>
    <t>06073</t>
  </si>
  <si>
    <t>San Diego</t>
  </si>
  <si>
    <t>06075</t>
  </si>
  <si>
    <t>San Francisco</t>
  </si>
  <si>
    <t>06077</t>
  </si>
  <si>
    <t>San Joaquin</t>
  </si>
  <si>
    <t>06079</t>
  </si>
  <si>
    <t>San Luis Obispo</t>
  </si>
  <si>
    <t>06081</t>
  </si>
  <si>
    <t>San Mateo</t>
  </si>
  <si>
    <t>06083</t>
  </si>
  <si>
    <t>Santa Barbara</t>
  </si>
  <si>
    <t>06085</t>
  </si>
  <si>
    <t>Santa Clara</t>
  </si>
  <si>
    <t>06087</t>
  </si>
  <si>
    <t>06089</t>
  </si>
  <si>
    <t>Shasta</t>
  </si>
  <si>
    <t>06091</t>
  </si>
  <si>
    <t>Sierra</t>
  </si>
  <si>
    <t>06093</t>
  </si>
  <si>
    <t>Siskiyou</t>
  </si>
  <si>
    <t>06095</t>
  </si>
  <si>
    <t>Solano</t>
  </si>
  <si>
    <t>06097</t>
  </si>
  <si>
    <t>Sonoma</t>
  </si>
  <si>
    <t>06099</t>
  </si>
  <si>
    <t>Stanislaus</t>
  </si>
  <si>
    <t>06101</t>
  </si>
  <si>
    <t>Sutter</t>
  </si>
  <si>
    <t>06103</t>
  </si>
  <si>
    <t>Tehama</t>
  </si>
  <si>
    <t>06105</t>
  </si>
  <si>
    <t>Trinity</t>
  </si>
  <si>
    <t>06107</t>
  </si>
  <si>
    <t>Tulare</t>
  </si>
  <si>
    <t>06109</t>
  </si>
  <si>
    <t>Tuolumne</t>
  </si>
  <si>
    <t>06111</t>
  </si>
  <si>
    <t>Ventura</t>
  </si>
  <si>
    <t>06113</t>
  </si>
  <si>
    <t>Yolo</t>
  </si>
  <si>
    <t>06115</t>
  </si>
  <si>
    <t>Yuba</t>
  </si>
  <si>
    <t>08001</t>
  </si>
  <si>
    <t>08</t>
  </si>
  <si>
    <t>Adams</t>
  </si>
  <si>
    <t>CO</t>
  </si>
  <si>
    <t>08003</t>
  </si>
  <si>
    <t>Alamosa</t>
  </si>
  <si>
    <t>08005</t>
  </si>
  <si>
    <t>Arapahoe</t>
  </si>
  <si>
    <t>08007</t>
  </si>
  <si>
    <t>Archuleta</t>
  </si>
  <si>
    <t>08009</t>
  </si>
  <si>
    <t>Baca</t>
  </si>
  <si>
    <t>08011</t>
  </si>
  <si>
    <t>Bent</t>
  </si>
  <si>
    <t>08013</t>
  </si>
  <si>
    <t>Boulder</t>
  </si>
  <si>
    <t>08014</t>
  </si>
  <si>
    <t>014</t>
  </si>
  <si>
    <t>Broomfield</t>
  </si>
  <si>
    <t>08015</t>
  </si>
  <si>
    <t>Chaffee</t>
  </si>
  <si>
    <t>08017</t>
  </si>
  <si>
    <t>Cheyenne</t>
  </si>
  <si>
    <t>08019</t>
  </si>
  <si>
    <t>Clear Creek</t>
  </si>
  <si>
    <t>08021</t>
  </si>
  <si>
    <t>Conejos</t>
  </si>
  <si>
    <t>08023</t>
  </si>
  <si>
    <t>Costilla</t>
  </si>
  <si>
    <t>08025</t>
  </si>
  <si>
    <t>Crowley</t>
  </si>
  <si>
    <t>08027</t>
  </si>
  <si>
    <t>Custer</t>
  </si>
  <si>
    <t>08029</t>
  </si>
  <si>
    <t>Delta</t>
  </si>
  <si>
    <t>08031</t>
  </si>
  <si>
    <t>Denver</t>
  </si>
  <si>
    <t>08033</t>
  </si>
  <si>
    <t>Dolores</t>
  </si>
  <si>
    <t>08035</t>
  </si>
  <si>
    <t>Douglas</t>
  </si>
  <si>
    <t>08037</t>
  </si>
  <si>
    <t>Eagle</t>
  </si>
  <si>
    <t>08039</t>
  </si>
  <si>
    <t>Elbert</t>
  </si>
  <si>
    <t>08041</t>
  </si>
  <si>
    <t>El Paso</t>
  </si>
  <si>
    <t>08043</t>
  </si>
  <si>
    <t>Fremont</t>
  </si>
  <si>
    <t>08045</t>
  </si>
  <si>
    <t>Garfield</t>
  </si>
  <si>
    <t>08047</t>
  </si>
  <si>
    <t>Gilpin</t>
  </si>
  <si>
    <t>08049</t>
  </si>
  <si>
    <t>Grand</t>
  </si>
  <si>
    <t>08051</t>
  </si>
  <si>
    <t>Gunnison</t>
  </si>
  <si>
    <t>08053</t>
  </si>
  <si>
    <t>Hinsdale</t>
  </si>
  <si>
    <t>840</t>
  </si>
  <si>
    <t>08055</t>
  </si>
  <si>
    <t>Huerfano</t>
  </si>
  <si>
    <t>08057</t>
  </si>
  <si>
    <t>08059</t>
  </si>
  <si>
    <t>08061</t>
  </si>
  <si>
    <t>Kiowa</t>
  </si>
  <si>
    <t>08063</t>
  </si>
  <si>
    <t>Kit Carson</t>
  </si>
  <si>
    <t>08065</t>
  </si>
  <si>
    <t>08067</t>
  </si>
  <si>
    <t>La Plata</t>
  </si>
  <si>
    <t>08069</t>
  </si>
  <si>
    <t>Larimer</t>
  </si>
  <si>
    <t>08071</t>
  </si>
  <si>
    <t>Las Animas</t>
  </si>
  <si>
    <t>08073</t>
  </si>
  <si>
    <t>08075</t>
  </si>
  <si>
    <t>08077</t>
  </si>
  <si>
    <t>Mesa</t>
  </si>
  <si>
    <t>08079</t>
  </si>
  <si>
    <t>Mineral</t>
  </si>
  <si>
    <t>08081</t>
  </si>
  <si>
    <t>Moffat</t>
  </si>
  <si>
    <t>08083</t>
  </si>
  <si>
    <t>Montezuma</t>
  </si>
  <si>
    <t>08085</t>
  </si>
  <si>
    <t>Montrose</t>
  </si>
  <si>
    <t>08087</t>
  </si>
  <si>
    <t>08089</t>
  </si>
  <si>
    <t>Otero</t>
  </si>
  <si>
    <t>08091</t>
  </si>
  <si>
    <t>Ouray</t>
  </si>
  <si>
    <t>08093</t>
  </si>
  <si>
    <t>Park</t>
  </si>
  <si>
    <t>08095</t>
  </si>
  <si>
    <t>08097</t>
  </si>
  <si>
    <t>Pitkin</t>
  </si>
  <si>
    <t>08099</t>
  </si>
  <si>
    <t>Prowers</t>
  </si>
  <si>
    <t>08101</t>
  </si>
  <si>
    <t>Pueblo</t>
  </si>
  <si>
    <t>08103</t>
  </si>
  <si>
    <t>Rio Blanco</t>
  </si>
  <si>
    <t>08105</t>
  </si>
  <si>
    <t>Rio Grande</t>
  </si>
  <si>
    <t>08107</t>
  </si>
  <si>
    <t>Routt</t>
  </si>
  <si>
    <t>08109</t>
  </si>
  <si>
    <t>Saguache</t>
  </si>
  <si>
    <t>08111</t>
  </si>
  <si>
    <t>San Juan</t>
  </si>
  <si>
    <t>08113</t>
  </si>
  <si>
    <t>San Miguel</t>
  </si>
  <si>
    <t>08115</t>
  </si>
  <si>
    <t>Sedgwick</t>
  </si>
  <si>
    <t>08117</t>
  </si>
  <si>
    <t>Summit</t>
  </si>
  <si>
    <t>08119</t>
  </si>
  <si>
    <t>Teller</t>
  </si>
  <si>
    <t>08121</t>
  </si>
  <si>
    <t>08123</t>
  </si>
  <si>
    <t>Weld</t>
  </si>
  <si>
    <t>08125</t>
  </si>
  <si>
    <t>09001</t>
  </si>
  <si>
    <t>09</t>
  </si>
  <si>
    <t>Fairfield</t>
  </si>
  <si>
    <t>CT</t>
  </si>
  <si>
    <t>09003</t>
  </si>
  <si>
    <t>Hartford</t>
  </si>
  <si>
    <t>09005</t>
  </si>
  <si>
    <t>Litchfield</t>
  </si>
  <si>
    <t>09007</t>
  </si>
  <si>
    <t>Middlesex</t>
  </si>
  <si>
    <t>09009</t>
  </si>
  <si>
    <t>New Haven</t>
  </si>
  <si>
    <t>09011</t>
  </si>
  <si>
    <t>New London</t>
  </si>
  <si>
    <t>09013</t>
  </si>
  <si>
    <t>Tolland</t>
  </si>
  <si>
    <t>09015</t>
  </si>
  <si>
    <t>Windham</t>
  </si>
  <si>
    <t>10001</t>
  </si>
  <si>
    <t>10</t>
  </si>
  <si>
    <t>Kent</t>
  </si>
  <si>
    <t>DE</t>
  </si>
  <si>
    <t>10003</t>
  </si>
  <si>
    <t>New Castle</t>
  </si>
  <si>
    <t>10005</t>
  </si>
  <si>
    <t>Sussex</t>
  </si>
  <si>
    <t>11001</t>
  </si>
  <si>
    <t>11</t>
  </si>
  <si>
    <t>District of Columbia</t>
  </si>
  <si>
    <t>City</t>
  </si>
  <si>
    <t>DC</t>
  </si>
  <si>
    <t>12001</t>
  </si>
  <si>
    <t>12</t>
  </si>
  <si>
    <t>Alachua</t>
  </si>
  <si>
    <t>FL</t>
  </si>
  <si>
    <t>12003</t>
  </si>
  <si>
    <t>Baker</t>
  </si>
  <si>
    <t>12005</t>
  </si>
  <si>
    <t>Bay</t>
  </si>
  <si>
    <t>12007</t>
  </si>
  <si>
    <t>Bradford</t>
  </si>
  <si>
    <t>12009</t>
  </si>
  <si>
    <t>Brevard</t>
  </si>
  <si>
    <t>12011</t>
  </si>
  <si>
    <t>Broward</t>
  </si>
  <si>
    <t>12013</t>
  </si>
  <si>
    <t>12015</t>
  </si>
  <si>
    <t>Charlotte</t>
  </si>
  <si>
    <t>12017</t>
  </si>
  <si>
    <t>Citrus</t>
  </si>
  <si>
    <t>12019</t>
  </si>
  <si>
    <t>12021</t>
  </si>
  <si>
    <t>Collier</t>
  </si>
  <si>
    <t>12023</t>
  </si>
  <si>
    <t>12027</t>
  </si>
  <si>
    <t>DeSoto</t>
  </si>
  <si>
    <t>12029</t>
  </si>
  <si>
    <t>Dixie</t>
  </si>
  <si>
    <t>12031</t>
  </si>
  <si>
    <t>Duval</t>
  </si>
  <si>
    <t>12033</t>
  </si>
  <si>
    <t>12035</t>
  </si>
  <si>
    <t>Flagler</t>
  </si>
  <si>
    <t>12037</t>
  </si>
  <si>
    <t>12039</t>
  </si>
  <si>
    <t>Gadsden</t>
  </si>
  <si>
    <t>12041</t>
  </si>
  <si>
    <t>Gilchrist</t>
  </si>
  <si>
    <t>12043</t>
  </si>
  <si>
    <t>Glades</t>
  </si>
  <si>
    <t>12045</t>
  </si>
  <si>
    <t>Gulf</t>
  </si>
  <si>
    <t>12047</t>
  </si>
  <si>
    <t>Hamilton</t>
  </si>
  <si>
    <t>12049</t>
  </si>
  <si>
    <t>Hardee</t>
  </si>
  <si>
    <t>12051</t>
  </si>
  <si>
    <t>Hendry</t>
  </si>
  <si>
    <t>12053</t>
  </si>
  <si>
    <t>Hernando</t>
  </si>
  <si>
    <t>12055</t>
  </si>
  <si>
    <t>Highlands</t>
  </si>
  <si>
    <t>12057</t>
  </si>
  <si>
    <t>Hillsborough</t>
  </si>
  <si>
    <t>12059</t>
  </si>
  <si>
    <t>Holmes</t>
  </si>
  <si>
    <t>12061</t>
  </si>
  <si>
    <t>Indian River</t>
  </si>
  <si>
    <t>12063</t>
  </si>
  <si>
    <t>12065</t>
  </si>
  <si>
    <t>12067</t>
  </si>
  <si>
    <t>12069</t>
  </si>
  <si>
    <t>12071</t>
  </si>
  <si>
    <t>12073</t>
  </si>
  <si>
    <t>Leon</t>
  </si>
  <si>
    <t>12075</t>
  </si>
  <si>
    <t>Levy</t>
  </si>
  <si>
    <t>12077</t>
  </si>
  <si>
    <t>Liberty</t>
  </si>
  <si>
    <t>12079</t>
  </si>
  <si>
    <t>12081</t>
  </si>
  <si>
    <t>Manatee</t>
  </si>
  <si>
    <t>12083</t>
  </si>
  <si>
    <t>12085</t>
  </si>
  <si>
    <t>Martin</t>
  </si>
  <si>
    <t>12086</t>
  </si>
  <si>
    <t>086</t>
  </si>
  <si>
    <t>Miami-Dade</t>
  </si>
  <si>
    <t>12087</t>
  </si>
  <si>
    <t>12089</t>
  </si>
  <si>
    <t>Nassau</t>
  </si>
  <si>
    <t>12091</t>
  </si>
  <si>
    <t>Okaloosa</t>
  </si>
  <si>
    <t>12093</t>
  </si>
  <si>
    <t>Okeechobee</t>
  </si>
  <si>
    <t>12095</t>
  </si>
  <si>
    <t>12097</t>
  </si>
  <si>
    <t>Osceola</t>
  </si>
  <si>
    <t>12099</t>
  </si>
  <si>
    <t>Palm Beach</t>
  </si>
  <si>
    <t>12101</t>
  </si>
  <si>
    <t>Pasco</t>
  </si>
  <si>
    <t>12103</t>
  </si>
  <si>
    <t>Pinellas</t>
  </si>
  <si>
    <t>12105</t>
  </si>
  <si>
    <t>12107</t>
  </si>
  <si>
    <t>Putnam</t>
  </si>
  <si>
    <t>12109</t>
  </si>
  <si>
    <t>St. Johns</t>
  </si>
  <si>
    <t>12111</t>
  </si>
  <si>
    <t>St. Lucie</t>
  </si>
  <si>
    <t>12113</t>
  </si>
  <si>
    <t>Santa Rosa</t>
  </si>
  <si>
    <t>12115</t>
  </si>
  <si>
    <t>Sarasota</t>
  </si>
  <si>
    <t>12117</t>
  </si>
  <si>
    <t>Seminole</t>
  </si>
  <si>
    <t>12119</t>
  </si>
  <si>
    <t>12121</t>
  </si>
  <si>
    <t>Suwannee</t>
  </si>
  <si>
    <t>12123</t>
  </si>
  <si>
    <t>Taylor</t>
  </si>
  <si>
    <t>12125</t>
  </si>
  <si>
    <t>12127</t>
  </si>
  <si>
    <t>Volusia</t>
  </si>
  <si>
    <t>12129</t>
  </si>
  <si>
    <t>Wakulla</t>
  </si>
  <si>
    <t>12131</t>
  </si>
  <si>
    <t>Walton</t>
  </si>
  <si>
    <t>12133</t>
  </si>
  <si>
    <t>13001</t>
  </si>
  <si>
    <t>13</t>
  </si>
  <si>
    <t>Appling</t>
  </si>
  <si>
    <t>GA</t>
  </si>
  <si>
    <t>13003</t>
  </si>
  <si>
    <t>Atkinson</t>
  </si>
  <si>
    <t>13005</t>
  </si>
  <si>
    <t>Bacon</t>
  </si>
  <si>
    <t>13007</t>
  </si>
  <si>
    <t>13009</t>
  </si>
  <si>
    <t>13011</t>
  </si>
  <si>
    <t>Banks</t>
  </si>
  <si>
    <t>13013</t>
  </si>
  <si>
    <t>Barrow</t>
  </si>
  <si>
    <t>13015</t>
  </si>
  <si>
    <t>Bartow</t>
  </si>
  <si>
    <t>13017</t>
  </si>
  <si>
    <t>Ben Hill</t>
  </si>
  <si>
    <t>13019</t>
  </si>
  <si>
    <t>Berrien</t>
  </si>
  <si>
    <t>13021</t>
  </si>
  <si>
    <t>13023</t>
  </si>
  <si>
    <t>Bleckley</t>
  </si>
  <si>
    <t>13025</t>
  </si>
  <si>
    <t>Brantley</t>
  </si>
  <si>
    <t>13027</t>
  </si>
  <si>
    <t>Brooks</t>
  </si>
  <si>
    <t>13029</t>
  </si>
  <si>
    <t>Bryan</t>
  </si>
  <si>
    <t>13031</t>
  </si>
  <si>
    <t>Bulloch</t>
  </si>
  <si>
    <t>13033</t>
  </si>
  <si>
    <t>Burke</t>
  </si>
  <si>
    <t>13035</t>
  </si>
  <si>
    <t>Butts</t>
  </si>
  <si>
    <t>13037</t>
  </si>
  <si>
    <t>13039</t>
  </si>
  <si>
    <t>Camden</t>
  </si>
  <si>
    <t>13043</t>
  </si>
  <si>
    <t>Candler</t>
  </si>
  <si>
    <t>13045</t>
  </si>
  <si>
    <t>13047</t>
  </si>
  <si>
    <t>Catoosa</t>
  </si>
  <si>
    <t>13049</t>
  </si>
  <si>
    <t>Charlton</t>
  </si>
  <si>
    <t>13051</t>
  </si>
  <si>
    <t>Chatham</t>
  </si>
  <si>
    <t>13053</t>
  </si>
  <si>
    <t>Chattahoochee</t>
  </si>
  <si>
    <t>13055</t>
  </si>
  <si>
    <t>Chattooga</t>
  </si>
  <si>
    <t>13057</t>
  </si>
  <si>
    <t>13059</t>
  </si>
  <si>
    <t>13061</t>
  </si>
  <si>
    <t>13063</t>
  </si>
  <si>
    <t>Clayton</t>
  </si>
  <si>
    <t>13065</t>
  </si>
  <si>
    <t>Clinch</t>
  </si>
  <si>
    <t>13067</t>
  </si>
  <si>
    <t>Cobb</t>
  </si>
  <si>
    <t>13069</t>
  </si>
  <si>
    <t>13071</t>
  </si>
  <si>
    <t>Colquitt</t>
  </si>
  <si>
    <t>13073</t>
  </si>
  <si>
    <t>13075</t>
  </si>
  <si>
    <t>Cook</t>
  </si>
  <si>
    <t>13077</t>
  </si>
  <si>
    <t>Coweta</t>
  </si>
  <si>
    <t>13079</t>
  </si>
  <si>
    <t>13081</t>
  </si>
  <si>
    <t>Crisp</t>
  </si>
  <si>
    <t>13083</t>
  </si>
  <si>
    <t>Dade</t>
  </si>
  <si>
    <t>13085</t>
  </si>
  <si>
    <t>Dawson</t>
  </si>
  <si>
    <t>13087</t>
  </si>
  <si>
    <t>Decatur</t>
  </si>
  <si>
    <t>13089</t>
  </si>
  <si>
    <t>13091</t>
  </si>
  <si>
    <t>Dodge</t>
  </si>
  <si>
    <t>13093</t>
  </si>
  <si>
    <t>Dooly</t>
  </si>
  <si>
    <t>13095</t>
  </si>
  <si>
    <t>Dougherty</t>
  </si>
  <si>
    <t>13097</t>
  </si>
  <si>
    <t>13099</t>
  </si>
  <si>
    <t>Early</t>
  </si>
  <si>
    <t>13101</t>
  </si>
  <si>
    <t>Echols</t>
  </si>
  <si>
    <t>13103</t>
  </si>
  <si>
    <t>Effingham</t>
  </si>
  <si>
    <t>13105</t>
  </si>
  <si>
    <t>13107</t>
  </si>
  <si>
    <t>Emanuel</t>
  </si>
  <si>
    <t>13109</t>
  </si>
  <si>
    <t>Evans</t>
  </si>
  <si>
    <t>13111</t>
  </si>
  <si>
    <t>Fannin</t>
  </si>
  <si>
    <t>13113</t>
  </si>
  <si>
    <t>13115</t>
  </si>
  <si>
    <t>Floyd</t>
  </si>
  <si>
    <t>13117</t>
  </si>
  <si>
    <t>Forsyth</t>
  </si>
  <si>
    <t>13119</t>
  </si>
  <si>
    <t>13121</t>
  </si>
  <si>
    <t>13123</t>
  </si>
  <si>
    <t>Gilmer</t>
  </si>
  <si>
    <t>13125</t>
  </si>
  <si>
    <t>Glascock</t>
  </si>
  <si>
    <t>13127</t>
  </si>
  <si>
    <t>Glynn</t>
  </si>
  <si>
    <t>13129</t>
  </si>
  <si>
    <t>Gordon</t>
  </si>
  <si>
    <t>13131</t>
  </si>
  <si>
    <t>Grady</t>
  </si>
  <si>
    <t>13133</t>
  </si>
  <si>
    <t>13135</t>
  </si>
  <si>
    <t>Gwinnett</t>
  </si>
  <si>
    <t>13137</t>
  </si>
  <si>
    <t>Habersham</t>
  </si>
  <si>
    <t>13139</t>
  </si>
  <si>
    <t>Hall</t>
  </si>
  <si>
    <t>13141</t>
  </si>
  <si>
    <t>Hancock</t>
  </si>
  <si>
    <t>13143</t>
  </si>
  <si>
    <t>Haralson</t>
  </si>
  <si>
    <t>13145</t>
  </si>
  <si>
    <t>Harris</t>
  </si>
  <si>
    <t>13147</t>
  </si>
  <si>
    <t>Hart</t>
  </si>
  <si>
    <t>13149</t>
  </si>
  <si>
    <t>Heard</t>
  </si>
  <si>
    <t>13151</t>
  </si>
  <si>
    <t>151</t>
  </si>
  <si>
    <t>13153</t>
  </si>
  <si>
    <t>153</t>
  </si>
  <si>
    <t>13155</t>
  </si>
  <si>
    <t>155</t>
  </si>
  <si>
    <t>Irwin</t>
  </si>
  <si>
    <t>13157</t>
  </si>
  <si>
    <t>157</t>
  </si>
  <si>
    <t>13159</t>
  </si>
  <si>
    <t>159</t>
  </si>
  <si>
    <t>Jasper</t>
  </si>
  <si>
    <t>13161</t>
  </si>
  <si>
    <t>161</t>
  </si>
  <si>
    <t>Jeff Davis</t>
  </si>
  <si>
    <t>13163</t>
  </si>
  <si>
    <t>163</t>
  </si>
  <si>
    <t>13165</t>
  </si>
  <si>
    <t>165</t>
  </si>
  <si>
    <t>Jenkins</t>
  </si>
  <si>
    <t>13167</t>
  </si>
  <si>
    <t>167</t>
  </si>
  <si>
    <t>13169</t>
  </si>
  <si>
    <t>169</t>
  </si>
  <si>
    <t>Jones</t>
  </si>
  <si>
    <t>13171</t>
  </si>
  <si>
    <t>171</t>
  </si>
  <si>
    <t>13173</t>
  </si>
  <si>
    <t>173</t>
  </si>
  <si>
    <t>Lanier</t>
  </si>
  <si>
    <t>13175</t>
  </si>
  <si>
    <t>175</t>
  </si>
  <si>
    <t>Laurens</t>
  </si>
  <si>
    <t>02105</t>
  </si>
  <si>
    <t>Hoonah-Angoon</t>
  </si>
  <si>
    <t>02195</t>
  </si>
  <si>
    <t>02198</t>
  </si>
  <si>
    <t>198</t>
  </si>
  <si>
    <t>Prince of Wales-Hyder</t>
  </si>
  <si>
    <t>02230</t>
  </si>
  <si>
    <t>230</t>
  </si>
  <si>
    <t>Skagway</t>
  </si>
  <si>
    <t>Municipality</t>
  </si>
  <si>
    <t>02275</t>
  </si>
  <si>
    <t>LB</t>
  </si>
  <si>
    <t>Document Source</t>
  </si>
  <si>
    <t>Contract #</t>
  </si>
  <si>
    <t xml:space="preserve">Task </t>
  </si>
  <si>
    <t>Abt Project Manager</t>
  </si>
  <si>
    <r>
      <t xml:space="preserve">Dr. Jonathan Dorn
Abt Associates, Inc.
</t>
    </r>
    <r>
      <rPr>
        <i/>
        <sz val="11"/>
        <color indexed="8"/>
        <rFont val="Segoe UI"/>
        <family val="2"/>
      </rPr>
      <t>(919) 294-7763 
Jonathan_Dorn@abtassoc.com</t>
    </r>
  </si>
  <si>
    <t>Document Summary</t>
  </si>
  <si>
    <t>Date</t>
  </si>
  <si>
    <t>Version</t>
  </si>
  <si>
    <t>1.0</t>
  </si>
  <si>
    <t>Worksheet List</t>
  </si>
  <si>
    <t>Overview</t>
  </si>
  <si>
    <t>Provides summary information about this workbook.</t>
  </si>
  <si>
    <t>Field Descriptions</t>
  </si>
  <si>
    <t>Document Change History</t>
  </si>
  <si>
    <t>Delivery Date</t>
  </si>
  <si>
    <t>Changes</t>
  </si>
  <si>
    <t>Initial draft of document.</t>
  </si>
  <si>
    <t xml:space="preserve">Field  </t>
  </si>
  <si>
    <t>Sheet</t>
  </si>
  <si>
    <t>Federal Information Processing Standards State Code</t>
  </si>
  <si>
    <t>Federal Information Processing Standards County Code</t>
  </si>
  <si>
    <t>Combined Federal Information Processing Standards State and County codes</t>
  </si>
  <si>
    <t>Two-letter state abbreviation</t>
  </si>
  <si>
    <t>Description of geographic region</t>
  </si>
  <si>
    <t>Unit of measure for mercury emitted</t>
  </si>
  <si>
    <t>Identifier for pollutant and source</t>
  </si>
  <si>
    <t>Value of emissions factor</t>
  </si>
  <si>
    <t>Unit of measure for pollutant emitted</t>
  </si>
  <si>
    <t>Description of source of pollutant</t>
  </si>
  <si>
    <t>3 - Nonpoint mercury sources</t>
  </si>
  <si>
    <t>Project Contact</t>
  </si>
  <si>
    <t xml:space="preserve">Prepared by Abt Associates, Inc. (Abt) under contract to EPA OAQPS </t>
  </si>
  <si>
    <t>2011 Emissions of Mercury from Nonpoint Sources</t>
  </si>
  <si>
    <t>TOTAL</t>
  </si>
  <si>
    <t>EP-D-08-100, WA 4-13</t>
  </si>
  <si>
    <r>
      <t xml:space="preserve">Mr. Roy Huntley
U.S. EPA, OAQPS, EIAG
</t>
    </r>
    <r>
      <rPr>
        <i/>
        <sz val="11"/>
        <color indexed="8"/>
        <rFont val="Segoe UI"/>
        <family val="2"/>
      </rPr>
      <t>(919) 541-1060
Huntley_Roy@epa.gov</t>
    </r>
  </si>
  <si>
    <t xml:space="preserve">Identifier for pollutant </t>
  </si>
  <si>
    <t>Geography</t>
  </si>
  <si>
    <t>April 1, 2010 Census</t>
  </si>
  <si>
    <t>Population Estimates (as of July 1)</t>
  </si>
  <si>
    <t>Estimates Base</t>
  </si>
  <si>
    <t>2010</t>
  </si>
  <si>
    <t>2011</t>
  </si>
  <si>
    <t>Autauga County, Alabama</t>
  </si>
  <si>
    <t>54,571</t>
  </si>
  <si>
    <t>Baldwin County, Alabama</t>
  </si>
  <si>
    <t>182,265</t>
  </si>
  <si>
    <t>Barbour County, Alabama</t>
  </si>
  <si>
    <t>27,457</t>
  </si>
  <si>
    <t>Bibb County, Alabama</t>
  </si>
  <si>
    <t>22,915</t>
  </si>
  <si>
    <t>22,919</t>
  </si>
  <si>
    <t>Blount County, Alabama</t>
  </si>
  <si>
    <t>57,322</t>
  </si>
  <si>
    <t>Bullock County, Alabama</t>
  </si>
  <si>
    <t>10,914</t>
  </si>
  <si>
    <t>10,915</t>
  </si>
  <si>
    <t>Butler County, Alabama</t>
  </si>
  <si>
    <t>20,947</t>
  </si>
  <si>
    <t>Calhoun County, Alabama</t>
  </si>
  <si>
    <t>118,572</t>
  </si>
  <si>
    <t>Chambers County, Alabama</t>
  </si>
  <si>
    <t>34,215</t>
  </si>
  <si>
    <t>Cherokee County, Alabama</t>
  </si>
  <si>
    <t>25,989</t>
  </si>
  <si>
    <t>Chilton County, Alabama</t>
  </si>
  <si>
    <t>43,643</t>
  </si>
  <si>
    <t>43,642</t>
  </si>
  <si>
    <t>Choctaw County, Alabama</t>
  </si>
  <si>
    <t>13,859</t>
  </si>
  <si>
    <t>13,858</t>
  </si>
  <si>
    <t>Clarke County, Alabama</t>
  </si>
  <si>
    <t>25,833</t>
  </si>
  <si>
    <t>25,840</t>
  </si>
  <si>
    <t>Clay County, Alabama</t>
  </si>
  <si>
    <t>13,932</t>
  </si>
  <si>
    <t>Cleburne County, Alabama</t>
  </si>
  <si>
    <t>14,972</t>
  </si>
  <si>
    <t>Coffee County, Alabama</t>
  </si>
  <si>
    <t>49,948</t>
  </si>
  <si>
    <t>Colbert County, Alabama</t>
  </si>
  <si>
    <t>54,428</t>
  </si>
  <si>
    <t>Conecuh County, Alabama</t>
  </si>
  <si>
    <t>13,228</t>
  </si>
  <si>
    <t>Coosa County, Alabama</t>
  </si>
  <si>
    <t>11,539</t>
  </si>
  <si>
    <t>11,537</t>
  </si>
  <si>
    <t>Covington County, Alabama</t>
  </si>
  <si>
    <t>37,765</t>
  </si>
  <si>
    <t>Crenshaw County, Alabama</t>
  </si>
  <si>
    <t>13,906</t>
  </si>
  <si>
    <t>13,878</t>
  </si>
  <si>
    <t>Cullman County, Alabama</t>
  </si>
  <si>
    <t>80,406</t>
  </si>
  <si>
    <t>Dale County, Alabama</t>
  </si>
  <si>
    <t>50,251</t>
  </si>
  <si>
    <t>Dallas County, Alabama</t>
  </si>
  <si>
    <t>43,820</t>
  </si>
  <si>
    <t>DeKalb County, Alabama</t>
  </si>
  <si>
    <t>71,109</t>
  </si>
  <si>
    <t>Elmore County, Alabama</t>
  </si>
  <si>
    <t>79,303</t>
  </si>
  <si>
    <t>Escambia County, Alabama</t>
  </si>
  <si>
    <t>38,319</t>
  </si>
  <si>
    <t>Etowah County, Alabama</t>
  </si>
  <si>
    <t>104,430</t>
  </si>
  <si>
    <t>Fayette County, Alabama</t>
  </si>
  <si>
    <t>17,241</t>
  </si>
  <si>
    <t>Franklin County, Alabama</t>
  </si>
  <si>
    <t>31,704</t>
  </si>
  <si>
    <t>Geneva County, Alabama</t>
  </si>
  <si>
    <t>26,790</t>
  </si>
  <si>
    <t>Greene County, Alabama</t>
  </si>
  <si>
    <t>9,045</t>
  </si>
  <si>
    <t>Hale County, Alabama</t>
  </si>
  <si>
    <t>15,760</t>
  </si>
  <si>
    <t>Henry County, Alabama</t>
  </si>
  <si>
    <t>17,302</t>
  </si>
  <si>
    <t>Houston County, Alabama</t>
  </si>
  <si>
    <t>101,547</t>
  </si>
  <si>
    <t>Jackson County, Alabama</t>
  </si>
  <si>
    <t>53,227</t>
  </si>
  <si>
    <t>53,226</t>
  </si>
  <si>
    <t>Jefferson County, Alabama</t>
  </si>
  <si>
    <t>658,466</t>
  </si>
  <si>
    <t>Lamar County, Alabama</t>
  </si>
  <si>
    <t>14,564</t>
  </si>
  <si>
    <t>Lauderdale County, Alabama</t>
  </si>
  <si>
    <t>92,709</t>
  </si>
  <si>
    <t>Lawrence County, Alabama</t>
  </si>
  <si>
    <t>34,339</t>
  </si>
  <si>
    <t>Lee County, Alabama</t>
  </si>
  <si>
    <t>140,247</t>
  </si>
  <si>
    <t>Limestone County, Alabama</t>
  </si>
  <si>
    <t>82,782</t>
  </si>
  <si>
    <t>Lowndes County, Alabama</t>
  </si>
  <si>
    <t>11,299</t>
  </si>
  <si>
    <t>Macon County, Alabama</t>
  </si>
  <si>
    <t>21,452</t>
  </si>
  <si>
    <t>Madison County, Alabama</t>
  </si>
  <si>
    <t>334,811</t>
  </si>
  <si>
    <t>Marengo County, Alabama</t>
  </si>
  <si>
    <t>21,027</t>
  </si>
  <si>
    <t>21,029</t>
  </si>
  <si>
    <t>Marion County, Alabama</t>
  </si>
  <si>
    <t>30,776</t>
  </si>
  <si>
    <t>Marshall County, Alabama</t>
  </si>
  <si>
    <t>93,019</t>
  </si>
  <si>
    <t>Mobile County, Alabama</t>
  </si>
  <si>
    <t>412,992</t>
  </si>
  <si>
    <t>412,990</t>
  </si>
  <si>
    <t>Monroe County, Alabama</t>
  </si>
  <si>
    <t>23,068</t>
  </si>
  <si>
    <t>23,070</t>
  </si>
  <si>
    <t>Montgomery County, Alabama</t>
  </si>
  <si>
    <t>229,363</t>
  </si>
  <si>
    <t>Morgan County, Alabama</t>
  </si>
  <si>
    <t>119,490</t>
  </si>
  <si>
    <t>Perry County, Alabama</t>
  </si>
  <si>
    <t>10,591</t>
  </si>
  <si>
    <t>10,586</t>
  </si>
  <si>
    <t>Pickens County, Alabama</t>
  </si>
  <si>
    <t>19,746</t>
  </si>
  <si>
    <t>Pike County, Alabama</t>
  </si>
  <si>
    <t>32,899</t>
  </si>
  <si>
    <t>Randolph County, Alabama</t>
  </si>
  <si>
    <t>22,913</t>
  </si>
  <si>
    <t>Russell County, Alabama</t>
  </si>
  <si>
    <t>52,947</t>
  </si>
  <si>
    <t>St. Clair County, Alabama</t>
  </si>
  <si>
    <t>83,593</t>
  </si>
  <si>
    <t>83,598</t>
  </si>
  <si>
    <t>Shelby County, Alabama</t>
  </si>
  <si>
    <t>195,085</t>
  </si>
  <si>
    <t>195,080</t>
  </si>
  <si>
    <t>Sumter County, Alabama</t>
  </si>
  <si>
    <t>13,763</t>
  </si>
  <si>
    <t>Talladega County, Alabama</t>
  </si>
  <si>
    <t>82,291</t>
  </si>
  <si>
    <t>Tallapoosa County, Alabama</t>
  </si>
  <si>
    <t>41,616</t>
  </si>
  <si>
    <t>41,618</t>
  </si>
  <si>
    <t>Tuscaloosa County, Alabama</t>
  </si>
  <si>
    <t>194,656</t>
  </si>
  <si>
    <t>194,653</t>
  </si>
  <si>
    <t>Walker County, Alabama</t>
  </si>
  <si>
    <t>67,023</t>
  </si>
  <si>
    <t>Washington County, Alabama</t>
  </si>
  <si>
    <t>17,581</t>
  </si>
  <si>
    <t>17,583</t>
  </si>
  <si>
    <t>Wilcox County, Alabama</t>
  </si>
  <si>
    <t>11,670</t>
  </si>
  <si>
    <t>11,664</t>
  </si>
  <si>
    <t>Winston County, Alabama</t>
  </si>
  <si>
    <t>24,484</t>
  </si>
  <si>
    <t>Aleutians East Borough, Alaska</t>
  </si>
  <si>
    <t>3,141</t>
  </si>
  <si>
    <t>Aleutians West Census Area, Alaska</t>
  </si>
  <si>
    <t>5,561</t>
  </si>
  <si>
    <t>Anchorage Municipality, Alaska</t>
  </si>
  <si>
    <t>291,826</t>
  </si>
  <si>
    <t>Bethel Census Area, Alaska</t>
  </si>
  <si>
    <t>17,013</t>
  </si>
  <si>
    <t>Bristol Bay Borough, Alaska</t>
  </si>
  <si>
    <t>997</t>
  </si>
  <si>
    <t>Denali Borough, Alaska</t>
  </si>
  <si>
    <t>1,826</t>
  </si>
  <si>
    <t>Dillingham Census Area, Alaska</t>
  </si>
  <si>
    <t>4,847</t>
  </si>
  <si>
    <t>Fairbanks North Star Borough, Alaska</t>
  </si>
  <si>
    <t>97,581</t>
  </si>
  <si>
    <t>Haines Borough, Alaska</t>
  </si>
  <si>
    <t>2,508</t>
  </si>
  <si>
    <t>Hoonah-Angoon Census Area, Alaska</t>
  </si>
  <si>
    <t>2,150</t>
  </si>
  <si>
    <t>Juneau City and Borough, Alaska</t>
  </si>
  <si>
    <t>31,275</t>
  </si>
  <si>
    <t>Kenai Peninsula Borough, Alaska</t>
  </si>
  <si>
    <t>55,400</t>
  </si>
  <si>
    <t>Ketchikan Gateway Borough, Alaska</t>
  </si>
  <si>
    <t>13,477</t>
  </si>
  <si>
    <t>Kodiak Island Borough, Alaska</t>
  </si>
  <si>
    <t>13,592</t>
  </si>
  <si>
    <t>Lake and Peninsula Borough, Alaska</t>
  </si>
  <si>
    <t>1,631</t>
  </si>
  <si>
    <t>Matanuska-Susitna Borough, Alaska</t>
  </si>
  <si>
    <t>88,995</t>
  </si>
  <si>
    <t>Nome Census Area, Alaska</t>
  </si>
  <si>
    <t>9,492</t>
  </si>
  <si>
    <t>North Slope Borough, Alaska</t>
  </si>
  <si>
    <t>9,430</t>
  </si>
  <si>
    <t>Northwest Arctic Borough, Alaska</t>
  </si>
  <si>
    <t>7,523</t>
  </si>
  <si>
    <t>Petersburg Census Area, Alaska</t>
  </si>
  <si>
    <t>3,815</t>
  </si>
  <si>
    <t>Prince of Wales-Hyder Census Area, Alaska</t>
  </si>
  <si>
    <t>5,559</t>
  </si>
  <si>
    <t>Sitka City and Borough, Alaska</t>
  </si>
  <si>
    <t>8,881</t>
  </si>
  <si>
    <t>Skagway Municipality, Alaska</t>
  </si>
  <si>
    <t>968</t>
  </si>
  <si>
    <t>Southeast Fairbanks Census Area, Alaska</t>
  </si>
  <si>
    <t>7,029</t>
  </si>
  <si>
    <t>Valdez-Cordova Census Area, Alaska</t>
  </si>
  <si>
    <t>9,636</t>
  </si>
  <si>
    <t>Wade Hampton Census Area, Alaska</t>
  </si>
  <si>
    <t>7,459</t>
  </si>
  <si>
    <t>7,469</t>
  </si>
  <si>
    <t>Wrangell City and Borough, Alaska</t>
  </si>
  <si>
    <t>2,369</t>
  </si>
  <si>
    <t>Yakutat City and Borough, Alaska</t>
  </si>
  <si>
    <t>662</t>
  </si>
  <si>
    <t>Yukon-Koyukuk Census Area, Alaska</t>
  </si>
  <si>
    <t>5,588</t>
  </si>
  <si>
    <t>Apache County, Arizona</t>
  </si>
  <si>
    <t>71,518</t>
  </si>
  <si>
    <t>Cochise County, Arizona</t>
  </si>
  <si>
    <t>131,346</t>
  </si>
  <si>
    <t>Coconino County, Arizona</t>
  </si>
  <si>
    <t>134,421</t>
  </si>
  <si>
    <t>134,418</t>
  </si>
  <si>
    <t>Gila County, Arizona</t>
  </si>
  <si>
    <t>53,597</t>
  </si>
  <si>
    <t>Graham County, Arizona</t>
  </si>
  <si>
    <t>37,220</t>
  </si>
  <si>
    <t>Greenlee County, Arizona</t>
  </si>
  <si>
    <t>8,437</t>
  </si>
  <si>
    <t>La Paz County, Arizona</t>
  </si>
  <si>
    <t>20,489</t>
  </si>
  <si>
    <t>Maricopa County, Arizona</t>
  </si>
  <si>
    <t>3,817,117</t>
  </si>
  <si>
    <t>Mohave County, Arizona</t>
  </si>
  <si>
    <t>200,186</t>
  </si>
  <si>
    <t>Navajo County, Arizona</t>
  </si>
  <si>
    <t>107,449</t>
  </si>
  <si>
    <t>Pima County, Arizona</t>
  </si>
  <si>
    <t>980,263</t>
  </si>
  <si>
    <t>Pinal County, Arizona</t>
  </si>
  <si>
    <t>375,770</t>
  </si>
  <si>
    <t>Santa Cruz County, Arizona</t>
  </si>
  <si>
    <t>47,420</t>
  </si>
  <si>
    <t>Yavapai County, Arizona</t>
  </si>
  <si>
    <t>211,033</t>
  </si>
  <si>
    <t>Yuma County, Arizona</t>
  </si>
  <si>
    <t>195,751</t>
  </si>
  <si>
    <t>195,750</t>
  </si>
  <si>
    <t>Arkansas County, Arkansas</t>
  </si>
  <si>
    <t>19,019</t>
  </si>
  <si>
    <t>Ashley County, Arkansas</t>
  </si>
  <si>
    <t>21,853</t>
  </si>
  <si>
    <t>Baxter County, Arkansas</t>
  </si>
  <si>
    <t>41,513</t>
  </si>
  <si>
    <t>Benton County, Arkansas</t>
  </si>
  <si>
    <t>221,339</t>
  </si>
  <si>
    <t>Boone County, Arkansas</t>
  </si>
  <si>
    <t>36,903</t>
  </si>
  <si>
    <t>36,914</t>
  </si>
  <si>
    <t>Bradley County, Arkansas</t>
  </si>
  <si>
    <t>11,508</t>
  </si>
  <si>
    <t>Calhoun County, Arkansas</t>
  </si>
  <si>
    <t>5,368</t>
  </si>
  <si>
    <t>Carroll County, Arkansas</t>
  </si>
  <si>
    <t>27,446</t>
  </si>
  <si>
    <t>Chicot County, Arkansas</t>
  </si>
  <si>
    <t>11,800</t>
  </si>
  <si>
    <t>Clark County, Arkansas</t>
  </si>
  <si>
    <t>22,995</t>
  </si>
  <si>
    <t>Clay County, Arkansas</t>
  </si>
  <si>
    <t>16,083</t>
  </si>
  <si>
    <t>Cleburne County, Arkansas</t>
  </si>
  <si>
    <t>25,970</t>
  </si>
  <si>
    <t>Cleveland County, Arkansas</t>
  </si>
  <si>
    <t>8,689</t>
  </si>
  <si>
    <t>Columbia County, Arkansas</t>
  </si>
  <si>
    <t>24,552</t>
  </si>
  <si>
    <t>Conway County, Arkansas</t>
  </si>
  <si>
    <t>21,273</t>
  </si>
  <si>
    <t>Craighead County, Arkansas</t>
  </si>
  <si>
    <t>96,443</t>
  </si>
  <si>
    <t>Crawford County, Arkansas</t>
  </si>
  <si>
    <t>61,948</t>
  </si>
  <si>
    <t>Crittenden County, Arkansas</t>
  </si>
  <si>
    <t>50,902</t>
  </si>
  <si>
    <t>Cross County, Arkansas</t>
  </si>
  <si>
    <t>17,870</t>
  </si>
  <si>
    <t>17,866</t>
  </si>
  <si>
    <t>Dallas County, Arkansas</t>
  </si>
  <si>
    <t>8,116</t>
  </si>
  <si>
    <t>Desha County, Arkansas</t>
  </si>
  <si>
    <t>13,008</t>
  </si>
  <si>
    <t>Drew County, Arkansas</t>
  </si>
  <si>
    <t>18,509</t>
  </si>
  <si>
    <t>Faulkner County, Arkansas</t>
  </si>
  <si>
    <t>113,237</t>
  </si>
  <si>
    <t>Franklin County, Arkansas</t>
  </si>
  <si>
    <t>18,125</t>
  </si>
  <si>
    <t>Fulton County, Arkansas</t>
  </si>
  <si>
    <t>12,245</t>
  </si>
  <si>
    <t>Garland County, Arkansas</t>
  </si>
  <si>
    <t>96,024</t>
  </si>
  <si>
    <t>96,022</t>
  </si>
  <si>
    <t>Grant County, Arkansas</t>
  </si>
  <si>
    <t>17,853</t>
  </si>
  <si>
    <t>Greene County, Arkansas</t>
  </si>
  <si>
    <t>42,090</t>
  </si>
  <si>
    <t>Hempstead County, Arkansas</t>
  </si>
  <si>
    <t>22,609</t>
  </si>
  <si>
    <t>Hot Spring County, Arkansas</t>
  </si>
  <si>
    <t>32,923</t>
  </si>
  <si>
    <t>Howard County, Arkansas</t>
  </si>
  <si>
    <t>13,789</t>
  </si>
  <si>
    <t>Independence County, Arkansas</t>
  </si>
  <si>
    <t>36,647</t>
  </si>
  <si>
    <t>Izard County, Arkansas</t>
  </si>
  <si>
    <t>13,696</t>
  </si>
  <si>
    <t>Jackson County, Arkansas</t>
  </si>
  <si>
    <t>17,997</t>
  </si>
  <si>
    <t>Jefferson County, Arkansas</t>
  </si>
  <si>
    <t>77,435</t>
  </si>
  <si>
    <t>Johnson County, Arkansas</t>
  </si>
  <si>
    <t>25,540</t>
  </si>
  <si>
    <t>Lafayette County, Arkansas</t>
  </si>
  <si>
    <t>7,645</t>
  </si>
  <si>
    <t>Lawrence County, Arkansas</t>
  </si>
  <si>
    <t>17,415</t>
  </si>
  <si>
    <t>Lee County, Arkansas</t>
  </si>
  <si>
    <t>10,424</t>
  </si>
  <si>
    <t>Lincoln County, Arkansas</t>
  </si>
  <si>
    <t>14,134</t>
  </si>
  <si>
    <t>14,100</t>
  </si>
  <si>
    <t>Little River County, Arkansas</t>
  </si>
  <si>
    <t>13,171</t>
  </si>
  <si>
    <t>Logan County, Arkansas</t>
  </si>
  <si>
    <t>22,353</t>
  </si>
  <si>
    <t>Lonoke County, Arkansas</t>
  </si>
  <si>
    <t>68,356</t>
  </si>
  <si>
    <t>68,354</t>
  </si>
  <si>
    <t>Madison County, Arkansas</t>
  </si>
  <si>
    <t>15,717</t>
  </si>
  <si>
    <t>15,720</t>
  </si>
  <si>
    <t>Marion County, Arkansas</t>
  </si>
  <si>
    <t>16,653</t>
  </si>
  <si>
    <t>16,633</t>
  </si>
  <si>
    <t>Miller County, Arkansas</t>
  </si>
  <si>
    <t>43,462</t>
  </si>
  <si>
    <t>Mississippi County, Arkansas</t>
  </si>
  <si>
    <t>46,480</t>
  </si>
  <si>
    <t>Monroe County, Arkansas</t>
  </si>
  <si>
    <t>8,149</t>
  </si>
  <si>
    <t>8,121</t>
  </si>
  <si>
    <t>Montgomery County, Arkansas</t>
  </si>
  <si>
    <t>9,487</t>
  </si>
  <si>
    <t>Nevada County, Arkansas</t>
  </si>
  <si>
    <t>8,997</t>
  </si>
  <si>
    <t>Newton County, Arkansas</t>
  </si>
  <si>
    <t>8,330</t>
  </si>
  <si>
    <t>Ouachita County, Arkansas</t>
  </si>
  <si>
    <t>26,120</t>
  </si>
  <si>
    <t>Perry County, Arkansas</t>
  </si>
  <si>
    <t>10,445</t>
  </si>
  <si>
    <t>Phillips County, Arkansas</t>
  </si>
  <si>
    <t>21,757</t>
  </si>
  <si>
    <t>Pike County, Arkansas</t>
  </si>
  <si>
    <t>11,291</t>
  </si>
  <si>
    <t>Poinsett County, Arkansas</t>
  </si>
  <si>
    <t>24,583</t>
  </si>
  <si>
    <t>Polk County, Arkansas</t>
  </si>
  <si>
    <t>20,662</t>
  </si>
  <si>
    <t>Pope County, Arkansas</t>
  </si>
  <si>
    <t>61,754</t>
  </si>
  <si>
    <t>Prairie County, Arkansas</t>
  </si>
  <si>
    <t>8,715</t>
  </si>
  <si>
    <t>Pulaski County, Arkansas</t>
  </si>
  <si>
    <t>382,748</t>
  </si>
  <si>
    <t>382,750</t>
  </si>
  <si>
    <t>Randolph County, Arkansas</t>
  </si>
  <si>
    <t>17,969</t>
  </si>
  <si>
    <t>St. Francis County, Arkansas</t>
  </si>
  <si>
    <t>28,258</t>
  </si>
  <si>
    <t>Saline County, Arkansas</t>
  </si>
  <si>
    <t>107,118</t>
  </si>
  <si>
    <t>107,120</t>
  </si>
  <si>
    <t>Scott County, Arkansas</t>
  </si>
  <si>
    <t>11,233</t>
  </si>
  <si>
    <t>Searcy County, Arkansas</t>
  </si>
  <si>
    <t>8,195</t>
  </si>
  <si>
    <t>Sebastian County, Arkansas</t>
  </si>
  <si>
    <t>125,744</t>
  </si>
  <si>
    <t>Sevier County, Arkansas</t>
  </si>
  <si>
    <t>17,058</t>
  </si>
  <si>
    <t>Sharp County, Arkansas</t>
  </si>
  <si>
    <t>17,264</t>
  </si>
  <si>
    <t>Stone County, Arkansas</t>
  </si>
  <si>
    <t>12,394</t>
  </si>
  <si>
    <t>Union County, Arkansas</t>
  </si>
  <si>
    <t>41,639</t>
  </si>
  <si>
    <t>Van Buren County, Arkansas</t>
  </si>
  <si>
    <t>17,295</t>
  </si>
  <si>
    <t>Washington County, Arkansas</t>
  </si>
  <si>
    <t>203,065</t>
  </si>
  <si>
    <t>White County, Arkansas</t>
  </si>
  <si>
    <t>77,076</t>
  </si>
  <si>
    <t>Woodruff County, Arkansas</t>
  </si>
  <si>
    <t>7,260</t>
  </si>
  <si>
    <t>7,264</t>
  </si>
  <si>
    <t>Yell County, Arkansas</t>
  </si>
  <si>
    <t>22,185</t>
  </si>
  <si>
    <t>Alameda County, California</t>
  </si>
  <si>
    <t>1,510,271</t>
  </si>
  <si>
    <t>Alpine County, California</t>
  </si>
  <si>
    <t>1,175</t>
  </si>
  <si>
    <t>Amador County, California</t>
  </si>
  <si>
    <t>38,091</t>
  </si>
  <si>
    <t>Butte County, California</t>
  </si>
  <si>
    <t>220,000</t>
  </si>
  <si>
    <t>Calaveras County, California</t>
  </si>
  <si>
    <t>45,578</t>
  </si>
  <si>
    <t>Colusa County, California</t>
  </si>
  <si>
    <t>21,419</t>
  </si>
  <si>
    <t>21,475</t>
  </si>
  <si>
    <t>Contra Costa County, California</t>
  </si>
  <si>
    <t>1,049,025</t>
  </si>
  <si>
    <t>Del Norte County, California</t>
  </si>
  <si>
    <t>28,610</t>
  </si>
  <si>
    <t>El Dorado County, California</t>
  </si>
  <si>
    <t>181,058</t>
  </si>
  <si>
    <t>Fresno County, California</t>
  </si>
  <si>
    <t>930,450</t>
  </si>
  <si>
    <t>Glenn County, California</t>
  </si>
  <si>
    <t>28,122</t>
  </si>
  <si>
    <t>Humboldt County, California</t>
  </si>
  <si>
    <t>134,623</t>
  </si>
  <si>
    <t>Imperial County, California</t>
  </si>
  <si>
    <t>174,528</t>
  </si>
  <si>
    <t>Inyo County, California</t>
  </si>
  <si>
    <t>18,546</t>
  </si>
  <si>
    <t>Kern County, California</t>
  </si>
  <si>
    <t>839,631</t>
  </si>
  <si>
    <t>Kings County, California</t>
  </si>
  <si>
    <t>152,982</t>
  </si>
  <si>
    <t>Lake County, California</t>
  </si>
  <si>
    <t>64,665</t>
  </si>
  <si>
    <t>Lassen County, California</t>
  </si>
  <si>
    <t>34,895</t>
  </si>
  <si>
    <t>Los Angeles County, California</t>
  </si>
  <si>
    <t>9,818,605</t>
  </si>
  <si>
    <t>Madera County, California</t>
  </si>
  <si>
    <t>150,865</t>
  </si>
  <si>
    <t>Marin County, California</t>
  </si>
  <si>
    <t>252,409</t>
  </si>
  <si>
    <t>Mariposa County, California</t>
  </si>
  <si>
    <t>18,251</t>
  </si>
  <si>
    <t>18,267</t>
  </si>
  <si>
    <t>Mendocino County, California</t>
  </si>
  <si>
    <t>87,841</t>
  </si>
  <si>
    <t>Merced County, California</t>
  </si>
  <si>
    <t>255,793</t>
  </si>
  <si>
    <t>Modoc County, California</t>
  </si>
  <si>
    <t>9,686</t>
  </si>
  <si>
    <t>Mono County, California</t>
  </si>
  <si>
    <t>14,202</t>
  </si>
  <si>
    <t>Monterey County, California</t>
  </si>
  <si>
    <t>415,057</t>
  </si>
  <si>
    <t>Napa County, California</t>
  </si>
  <si>
    <t>136,484</t>
  </si>
  <si>
    <t>Nevada County, California</t>
  </si>
  <si>
    <t>98,764</t>
  </si>
  <si>
    <t>Orange County, California</t>
  </si>
  <si>
    <t>3,010,232</t>
  </si>
  <si>
    <t>Placer County, California</t>
  </si>
  <si>
    <t>348,432</t>
  </si>
  <si>
    <t>Plumas County, California</t>
  </si>
  <si>
    <t>20,007</t>
  </si>
  <si>
    <t>Riverside County, California</t>
  </si>
  <si>
    <t>2,189,641</t>
  </si>
  <si>
    <t>Sacramento County, California</t>
  </si>
  <si>
    <t>1,418,788</t>
  </si>
  <si>
    <t>San Benito County, California</t>
  </si>
  <si>
    <t>55,269</t>
  </si>
  <si>
    <t>San Bernardino County, California</t>
  </si>
  <si>
    <t>2,035,210</t>
  </si>
  <si>
    <t>San Diego County, California</t>
  </si>
  <si>
    <t>3,095,313</t>
  </si>
  <si>
    <t>San Francisco County, California</t>
  </si>
  <si>
    <t>805,235</t>
  </si>
  <si>
    <t>San Joaquin County, California</t>
  </si>
  <si>
    <t>685,306</t>
  </si>
  <si>
    <t>San Luis Obispo County, California</t>
  </si>
  <si>
    <t>269,637</t>
  </si>
  <si>
    <t>San Mateo County, California</t>
  </si>
  <si>
    <t>718,451</t>
  </si>
  <si>
    <t>Santa Barbara County, California</t>
  </si>
  <si>
    <t>423,895</t>
  </si>
  <si>
    <t>Santa Clara County, California</t>
  </si>
  <si>
    <t>1,781,642</t>
  </si>
  <si>
    <t>Santa Cruz County, California</t>
  </si>
  <si>
    <t>262,382</t>
  </si>
  <si>
    <t>Shasta County, California</t>
  </si>
  <si>
    <t>177,223</t>
  </si>
  <si>
    <t>Sierra County, California</t>
  </si>
  <si>
    <t>3,240</t>
  </si>
  <si>
    <t>Siskiyou County, California</t>
  </si>
  <si>
    <t>44,900</t>
  </si>
  <si>
    <t>Solano County, California</t>
  </si>
  <si>
    <t>413,344</t>
  </si>
  <si>
    <t>Sonoma County, California</t>
  </si>
  <si>
    <t>483,878</t>
  </si>
  <si>
    <t>Stanislaus County, California</t>
  </si>
  <si>
    <t>514,453</t>
  </si>
  <si>
    <t>Sutter County, California</t>
  </si>
  <si>
    <t>94,737</t>
  </si>
  <si>
    <t>Tehama County, California</t>
  </si>
  <si>
    <t>63,463</t>
  </si>
  <si>
    <t>Trinity County, California</t>
  </si>
  <si>
    <t>13,786</t>
  </si>
  <si>
    <t>Tulare County, California</t>
  </si>
  <si>
    <t>442,179</t>
  </si>
  <si>
    <t>Tuolumne County, California</t>
  </si>
  <si>
    <t>55,365</t>
  </si>
  <si>
    <t>Ventura County, California</t>
  </si>
  <si>
    <t>823,318</t>
  </si>
  <si>
    <t>Yolo County, California</t>
  </si>
  <si>
    <t>200,849</t>
  </si>
  <si>
    <t>Yuba County, California</t>
  </si>
  <si>
    <t>72,155</t>
  </si>
  <si>
    <t>Adams County, Colorado</t>
  </si>
  <si>
    <t>441,603</t>
  </si>
  <si>
    <t>Alamosa County, Colorado</t>
  </si>
  <si>
    <t>15,445</t>
  </si>
  <si>
    <t>Arapahoe County, Colorado</t>
  </si>
  <si>
    <t>572,003</t>
  </si>
  <si>
    <t>572,153</t>
  </si>
  <si>
    <t>Archuleta County, Colorado</t>
  </si>
  <si>
    <t>12,084</t>
  </si>
  <si>
    <t>Baca County, Colorado</t>
  </si>
  <si>
    <t>3,788</t>
  </si>
  <si>
    <t>Bent County, Colorado</t>
  </si>
  <si>
    <t>6,499</t>
  </si>
  <si>
    <t>Boulder County, Colorado</t>
  </si>
  <si>
    <t>294,567</t>
  </si>
  <si>
    <t>Broomfield County, Colorado</t>
  </si>
  <si>
    <t>55,889</t>
  </si>
  <si>
    <t>Chaffee County, Colorado</t>
  </si>
  <si>
    <t>17,809</t>
  </si>
  <si>
    <t>Cheyenne County, Colorado</t>
  </si>
  <si>
    <t>1,836</t>
  </si>
  <si>
    <t>Clear Creek County, Colorado</t>
  </si>
  <si>
    <t>9,088</t>
  </si>
  <si>
    <t>Conejos County, Colorado</t>
  </si>
  <si>
    <t>8,256</t>
  </si>
  <si>
    <t>Costilla County, Colorado</t>
  </si>
  <si>
    <t>3,524</t>
  </si>
  <si>
    <t>3,536</t>
  </si>
  <si>
    <t>Crowley County, Colorado</t>
  </si>
  <si>
    <t>5,823</t>
  </si>
  <si>
    <t>Custer County, Colorado</t>
  </si>
  <si>
    <t>4,255</t>
  </si>
  <si>
    <t>Delta County, Colorado</t>
  </si>
  <si>
    <t>30,952</t>
  </si>
  <si>
    <t>Denver County, Colorado</t>
  </si>
  <si>
    <t>600,158</t>
  </si>
  <si>
    <t>600,008</t>
  </si>
  <si>
    <t>Dolores County, Colorado</t>
  </si>
  <si>
    <t>2,064</t>
  </si>
  <si>
    <t>Douglas County, Colorado</t>
  </si>
  <si>
    <t>285,465</t>
  </si>
  <si>
    <t>Eagle County, Colorado</t>
  </si>
  <si>
    <t>52,197</t>
  </si>
  <si>
    <t>Elbert County, Colorado</t>
  </si>
  <si>
    <t>23,086</t>
  </si>
  <si>
    <t>El Paso County, Colorado</t>
  </si>
  <si>
    <t>622,263</t>
  </si>
  <si>
    <t>Fremont County, Colorado</t>
  </si>
  <si>
    <t>46,824</t>
  </si>
  <si>
    <t>Garfield County, Colorado</t>
  </si>
  <si>
    <t>56,389</t>
  </si>
  <si>
    <t>Gilpin County, Colorado</t>
  </si>
  <si>
    <t>5,441</t>
  </si>
  <si>
    <t>5,467</t>
  </si>
  <si>
    <t>Grand County, Colorado</t>
  </si>
  <si>
    <t>14,843</t>
  </si>
  <si>
    <t>Gunnison County, Colorado</t>
  </si>
  <si>
    <t>15,324</t>
  </si>
  <si>
    <t>Hinsdale County, Colorado</t>
  </si>
  <si>
    <t>843</t>
  </si>
  <si>
    <t>Huerfano County, Colorado</t>
  </si>
  <si>
    <t>6,711</t>
  </si>
  <si>
    <t>Jackson County, Colorado</t>
  </si>
  <si>
    <t>1,394</t>
  </si>
  <si>
    <t>Jefferson County, Colorado</t>
  </si>
  <si>
    <t>534,543</t>
  </si>
  <si>
    <t>Kiowa County, Colorado</t>
  </si>
  <si>
    <t>1,398</t>
  </si>
  <si>
    <t>Kit Carson County, Colorado</t>
  </si>
  <si>
    <t>8,270</t>
  </si>
  <si>
    <t>Lake County, Colorado</t>
  </si>
  <si>
    <t>7,310</t>
  </si>
  <si>
    <t>La Plata County, Colorado</t>
  </si>
  <si>
    <t>51,334</t>
  </si>
  <si>
    <t>Larimer County, Colorado</t>
  </si>
  <si>
    <t>299,630</t>
  </si>
  <si>
    <t>Las Animas County, Colorado</t>
  </si>
  <si>
    <t>15,507</t>
  </si>
  <si>
    <t>Lincoln County, Colorado</t>
  </si>
  <si>
    <t>Logan County, Colorado</t>
  </si>
  <si>
    <t>22,709</t>
  </si>
  <si>
    <t>Mesa County, Colorado</t>
  </si>
  <si>
    <t>146,723</t>
  </si>
  <si>
    <t>Mineral County, Colorado</t>
  </si>
  <si>
    <t>712</t>
  </si>
  <si>
    <t>Moffat County, Colorado</t>
  </si>
  <si>
    <t>13,795</t>
  </si>
  <si>
    <t>Montezuma County, Colorado</t>
  </si>
  <si>
    <t>25,535</t>
  </si>
  <si>
    <t>Montrose County, Colorado</t>
  </si>
  <si>
    <t>41,276</t>
  </si>
  <si>
    <t>Morgan County, Colorado</t>
  </si>
  <si>
    <t>28,159</t>
  </si>
  <si>
    <t>Otero County, Colorado</t>
  </si>
  <si>
    <t>18,831</t>
  </si>
  <si>
    <t>Ouray County, Colorado</t>
  </si>
  <si>
    <t>4,436</t>
  </si>
  <si>
    <t>Park County, Colorado</t>
  </si>
  <si>
    <t>16,206</t>
  </si>
  <si>
    <t>Phillips County, Colorado</t>
  </si>
  <si>
    <t>4,442</t>
  </si>
  <si>
    <t>Pitkin County, Colorado</t>
  </si>
  <si>
    <t>17,148</t>
  </si>
  <si>
    <t>Prowers County, Colorado</t>
  </si>
  <si>
    <t>12,551</t>
  </si>
  <si>
    <t>Pueblo County, Colorado</t>
  </si>
  <si>
    <t>159,063</t>
  </si>
  <si>
    <t>Rio Blanco County, Colorado</t>
  </si>
  <si>
    <t>6,666</t>
  </si>
  <si>
    <t>Rio Grande County, Colorado</t>
  </si>
  <si>
    <t>11,982</t>
  </si>
  <si>
    <t>Routt County, Colorado</t>
  </si>
  <si>
    <t>23,509</t>
  </si>
  <si>
    <t>Saguache County, Colorado</t>
  </si>
  <si>
    <t>6,108</t>
  </si>
  <si>
    <t>San Juan County, Colorado</t>
  </si>
  <si>
    <t>699</t>
  </si>
  <si>
    <t>San Miguel County, Colorado</t>
  </si>
  <si>
    <t>7,359</t>
  </si>
  <si>
    <t>Sedgwick County, Colorado</t>
  </si>
  <si>
    <t>2,379</t>
  </si>
  <si>
    <t>Summit County, Colorado</t>
  </si>
  <si>
    <t>27,994</t>
  </si>
  <si>
    <t>Teller County, Colorado</t>
  </si>
  <si>
    <t>23,350</t>
  </si>
  <si>
    <t>Washington County, Colorado</t>
  </si>
  <si>
    <t>4,814</t>
  </si>
  <si>
    <t>Weld County, Colorado</t>
  </si>
  <si>
    <t>252,825</t>
  </si>
  <si>
    <t>Yuma County, Colorado</t>
  </si>
  <si>
    <t>10,043</t>
  </si>
  <si>
    <t>Fairfield County, Connecticut</t>
  </si>
  <si>
    <t>916,829</t>
  </si>
  <si>
    <t>Hartford County, Connecticut</t>
  </si>
  <si>
    <t>894,014</t>
  </si>
  <si>
    <t>Litchfield County, Connecticut</t>
  </si>
  <si>
    <t>189,927</t>
  </si>
  <si>
    <t>Middlesex County, Connecticut</t>
  </si>
  <si>
    <t>165,676</t>
  </si>
  <si>
    <t>New Haven County, Connecticut</t>
  </si>
  <si>
    <t>862,477</t>
  </si>
  <si>
    <t>New London County, Connecticut</t>
  </si>
  <si>
    <t>274,055</t>
  </si>
  <si>
    <t>Tolland County, Connecticut</t>
  </si>
  <si>
    <t>152,691</t>
  </si>
  <si>
    <t>Windham County, Connecticut</t>
  </si>
  <si>
    <t>118,428</t>
  </si>
  <si>
    <t>Kent County, Delaware</t>
  </si>
  <si>
    <t>162,310</t>
  </si>
  <si>
    <t>New Castle County, Delaware</t>
  </si>
  <si>
    <t>538,479</t>
  </si>
  <si>
    <t>Sussex County, Delaware</t>
  </si>
  <si>
    <t>197,145</t>
  </si>
  <si>
    <t>District of Columbia, District of Columbia</t>
  </si>
  <si>
    <t>601,723</t>
  </si>
  <si>
    <t>Alachua County, Florida</t>
  </si>
  <si>
    <t>247,336</t>
  </si>
  <si>
    <t>Baker County, Florida</t>
  </si>
  <si>
    <t>27,115</t>
  </si>
  <si>
    <t>Bay County, Florida</t>
  </si>
  <si>
    <t>168,852</t>
  </si>
  <si>
    <t>Bradford County, Florida</t>
  </si>
  <si>
    <t>28,520</t>
  </si>
  <si>
    <t>Brevard County, Florida</t>
  </si>
  <si>
    <t>543,376</t>
  </si>
  <si>
    <t>543,372</t>
  </si>
  <si>
    <t>Broward County, Florida</t>
  </si>
  <si>
    <t>1,748,066</t>
  </si>
  <si>
    <t>Calhoun County, Florida</t>
  </si>
  <si>
    <t>14,625</t>
  </si>
  <si>
    <t>Charlotte County, Florida</t>
  </si>
  <si>
    <t>159,978</t>
  </si>
  <si>
    <t>Citrus County, Florida</t>
  </si>
  <si>
    <t>141,236</t>
  </si>
  <si>
    <t>141,234</t>
  </si>
  <si>
    <t>Clay County, Florida</t>
  </si>
  <si>
    <t>190,865</t>
  </si>
  <si>
    <t>Collier County, Florida</t>
  </si>
  <si>
    <t>321,520</t>
  </si>
  <si>
    <t>Columbia County, Florida</t>
  </si>
  <si>
    <t>67,531</t>
  </si>
  <si>
    <t>67,532</t>
  </si>
  <si>
    <t>DeSoto County, Florida</t>
  </si>
  <si>
    <t>34,862</t>
  </si>
  <si>
    <t>Dixie County, Florida</t>
  </si>
  <si>
    <t>16,422</t>
  </si>
  <si>
    <t>Duval County, Florida</t>
  </si>
  <si>
    <t>864,263</t>
  </si>
  <si>
    <t>Escambia County, Florida</t>
  </si>
  <si>
    <t>297,619</t>
  </si>
  <si>
    <t>Flagler County, Florida</t>
  </si>
  <si>
    <t>95,696</t>
  </si>
  <si>
    <t>Franklin County, Florida</t>
  </si>
  <si>
    <t>11,549</t>
  </si>
  <si>
    <t>Gadsden County, Florida</t>
  </si>
  <si>
    <t>46,389</t>
  </si>
  <si>
    <t>Gilchrist County, Florida</t>
  </si>
  <si>
    <t>16,939</t>
  </si>
  <si>
    <t>Glades County, Florida</t>
  </si>
  <si>
    <t>12,884</t>
  </si>
  <si>
    <t>Gulf County, Florida</t>
  </si>
  <si>
    <t>15,863</t>
  </si>
  <si>
    <t>Hamilton County, Florida</t>
  </si>
  <si>
    <t>14,799</t>
  </si>
  <si>
    <t>Hardee County, Florida</t>
  </si>
  <si>
    <t>27,731</t>
  </si>
  <si>
    <t>Hendry County, Florida</t>
  </si>
  <si>
    <t>39,140</t>
  </si>
  <si>
    <t>Hernando County, Florida</t>
  </si>
  <si>
    <t>172,778</t>
  </si>
  <si>
    <t>Highlands County, Florida</t>
  </si>
  <si>
    <t>98,786</t>
  </si>
  <si>
    <t>Hillsborough County, Florida</t>
  </si>
  <si>
    <t>1,229,226</t>
  </si>
  <si>
    <t>Holmes County, Florida</t>
  </si>
  <si>
    <t>19,927</t>
  </si>
  <si>
    <t>Indian River County, Florida</t>
  </si>
  <si>
    <t>138,028</t>
  </si>
  <si>
    <t>Jackson County, Florida</t>
  </si>
  <si>
    <t>49,746</t>
  </si>
  <si>
    <t>Jefferson County, Florida</t>
  </si>
  <si>
    <t>14,761</t>
  </si>
  <si>
    <t>Lafayette County, Florida</t>
  </si>
  <si>
    <t>8,870</t>
  </si>
  <si>
    <t>Lake County, Florida</t>
  </si>
  <si>
    <t>297,052</t>
  </si>
  <si>
    <t>Lee County, Florida</t>
  </si>
  <si>
    <t>618,754</t>
  </si>
  <si>
    <t>Leon County, Florida</t>
  </si>
  <si>
    <t>275,487</t>
  </si>
  <si>
    <t>Levy County, Florida</t>
  </si>
  <si>
    <t>40,801</t>
  </si>
  <si>
    <t>Liberty County, Florida</t>
  </si>
  <si>
    <t>8,365</t>
  </si>
  <si>
    <t>Madison County, Florida</t>
  </si>
  <si>
    <t>19,224</t>
  </si>
  <si>
    <t>19,226</t>
  </si>
  <si>
    <t>Manatee County, Florida</t>
  </si>
  <si>
    <t>322,833</t>
  </si>
  <si>
    <t>Marion County, Florida</t>
  </si>
  <si>
    <t>331,298</t>
  </si>
  <si>
    <t>Martin County, Florida</t>
  </si>
  <si>
    <t>146,318</t>
  </si>
  <si>
    <t>Miami-Dade County, Florida</t>
  </si>
  <si>
    <t>2,496,435</t>
  </si>
  <si>
    <t>Monroe County, Florida</t>
  </si>
  <si>
    <t>73,090</t>
  </si>
  <si>
    <t>Nassau County, Florida</t>
  </si>
  <si>
    <t>73,314</t>
  </si>
  <si>
    <t>Okaloosa County, Florida</t>
  </si>
  <si>
    <t>180,822</t>
  </si>
  <si>
    <t>Okeechobee County, Florida</t>
  </si>
  <si>
    <t>39,996</t>
  </si>
  <si>
    <t>Orange County, Florida</t>
  </si>
  <si>
    <t>1,145,956</t>
  </si>
  <si>
    <t>Osceola County, Florida</t>
  </si>
  <si>
    <t>268,685</t>
  </si>
  <si>
    <t>Palm Beach County, Florida</t>
  </si>
  <si>
    <t>1,320,134</t>
  </si>
  <si>
    <t>Pasco County, Florida</t>
  </si>
  <si>
    <t>464,697</t>
  </si>
  <si>
    <t>Pinellas County, Florida</t>
  </si>
  <si>
    <t>916,542</t>
  </si>
  <si>
    <t>Polk County, Florida</t>
  </si>
  <si>
    <t>602,095</t>
  </si>
  <si>
    <t>Putnam County, Florida</t>
  </si>
  <si>
    <t>74,364</t>
  </si>
  <si>
    <t>74,366</t>
  </si>
  <si>
    <t>St. Johns County, Florida</t>
  </si>
  <si>
    <t>190,039</t>
  </si>
  <si>
    <t>St. Lucie County, Florida</t>
  </si>
  <si>
    <t>277,789</t>
  </si>
  <si>
    <t>Santa Rosa County, Florida</t>
  </si>
  <si>
    <t>151,372</t>
  </si>
  <si>
    <t>Sarasota County, Florida</t>
  </si>
  <si>
    <t>379,448</t>
  </si>
  <si>
    <t>Seminole County, Florida</t>
  </si>
  <si>
    <t>422,718</t>
  </si>
  <si>
    <t>Sumter County, Florida</t>
  </si>
  <si>
    <t>93,420</t>
  </si>
  <si>
    <t>Suwannee County, Florida</t>
  </si>
  <si>
    <t>41,551</t>
  </si>
  <si>
    <t>Taylor County, Florida</t>
  </si>
  <si>
    <t>22,570</t>
  </si>
  <si>
    <t>22,568</t>
  </si>
  <si>
    <t>Union County, Florida</t>
  </si>
  <si>
    <t>15,535</t>
  </si>
  <si>
    <t>Volusia County, Florida</t>
  </si>
  <si>
    <t>494,593</t>
  </si>
  <si>
    <t>494,597</t>
  </si>
  <si>
    <t>Wakulla County, Florida</t>
  </si>
  <si>
    <t>Walton County, Florida</t>
  </si>
  <si>
    <t>55,043</t>
  </si>
  <si>
    <t>Washington County, Florida</t>
  </si>
  <si>
    <t>24,896</t>
  </si>
  <si>
    <t>Appling County, Georgia</t>
  </si>
  <si>
    <t>18,236</t>
  </si>
  <si>
    <t>Atkinson County, Georgia</t>
  </si>
  <si>
    <t>8,375</t>
  </si>
  <si>
    <t>Bacon County, Georgia</t>
  </si>
  <si>
    <t>11,096</t>
  </si>
  <si>
    <t>Baker County, Georgia</t>
  </si>
  <si>
    <t>3,451</t>
  </si>
  <si>
    <t>Baldwin County, Georgia</t>
  </si>
  <si>
    <t>45,720</t>
  </si>
  <si>
    <t>Banks County, Georgia</t>
  </si>
  <si>
    <t>18,395</t>
  </si>
  <si>
    <t>Barrow County, Georgia</t>
  </si>
  <si>
    <t>69,367</t>
  </si>
  <si>
    <t>Bartow County, Georgia</t>
  </si>
  <si>
    <t>100,157</t>
  </si>
  <si>
    <t>Ben Hill County, Georgia</t>
  </si>
  <si>
    <t>17,634</t>
  </si>
  <si>
    <t>Berrien County, Georgia</t>
  </si>
  <si>
    <t>19,286</t>
  </si>
  <si>
    <t>Bibb County, Georgia</t>
  </si>
  <si>
    <t>155,547</t>
  </si>
  <si>
    <t>Bleckley County, Georgia</t>
  </si>
  <si>
    <t>13,063</t>
  </si>
  <si>
    <t>Brantley County, Georgia</t>
  </si>
  <si>
    <t>18,411</t>
  </si>
  <si>
    <t>18,410</t>
  </si>
  <si>
    <t>Brooks County, Georgia</t>
  </si>
  <si>
    <t>16,243</t>
  </si>
  <si>
    <t>Bryan County, Georgia</t>
  </si>
  <si>
    <t>30,233</t>
  </si>
  <si>
    <t>30,238</t>
  </si>
  <si>
    <t>Bulloch County, Georgia</t>
  </si>
  <si>
    <t>70,217</t>
  </si>
  <si>
    <t>Burke County, Georgia</t>
  </si>
  <si>
    <t>23,316</t>
  </si>
  <si>
    <t>Butts County, Georgia</t>
  </si>
  <si>
    <t>23,655</t>
  </si>
  <si>
    <t>Calhoun County, Georgia</t>
  </si>
  <si>
    <t>6,694</t>
  </si>
  <si>
    <t>Camden County, Georgia</t>
  </si>
  <si>
    <t>50,513</t>
  </si>
  <si>
    <t>Candler County, Georgia</t>
  </si>
  <si>
    <t>10,998</t>
  </si>
  <si>
    <t>Carroll County, Georgia</t>
  </si>
  <si>
    <t>110,527</t>
  </si>
  <si>
    <t>Catoosa County, Georgia</t>
  </si>
  <si>
    <t>63,942</t>
  </si>
  <si>
    <t>Charlton County, Georgia</t>
  </si>
  <si>
    <t>12,171</t>
  </si>
  <si>
    <t>Chatham County, Georgia</t>
  </si>
  <si>
    <t>265,128</t>
  </si>
  <si>
    <t>Chattahoochee County, Georgia</t>
  </si>
  <si>
    <t>11,267</t>
  </si>
  <si>
    <t>Chattooga County, Georgia</t>
  </si>
  <si>
    <t>26,015</t>
  </si>
  <si>
    <t>Cherokee County, Georgia</t>
  </si>
  <si>
    <t>214,346</t>
  </si>
  <si>
    <t>214,344</t>
  </si>
  <si>
    <t>Clarke County, Georgia</t>
  </si>
  <si>
    <t>116,714</t>
  </si>
  <si>
    <t>116,707</t>
  </si>
  <si>
    <t>Clay County, Georgia</t>
  </si>
  <si>
    <t>3,183</t>
  </si>
  <si>
    <t>Clayton County, Georgia</t>
  </si>
  <si>
    <t>259,424</t>
  </si>
  <si>
    <t>259,423</t>
  </si>
  <si>
    <t>Clinch County, Georgia</t>
  </si>
  <si>
    <t>6,798</t>
  </si>
  <si>
    <t>Cobb County, Georgia</t>
  </si>
  <si>
    <t>688,078</t>
  </si>
  <si>
    <t>Coffee County, Georgia</t>
  </si>
  <si>
    <t>42,356</t>
  </si>
  <si>
    <t>Colquitt County, Georgia</t>
  </si>
  <si>
    <t>45,498</t>
  </si>
  <si>
    <t>Columbia County, Georgia</t>
  </si>
  <si>
    <t>124,053</t>
  </si>
  <si>
    <t>Cook County, Georgia</t>
  </si>
  <si>
    <t>17,212</t>
  </si>
  <si>
    <t>Coweta County, Georgia</t>
  </si>
  <si>
    <t>127,317</t>
  </si>
  <si>
    <t>Crawford County, Georgia</t>
  </si>
  <si>
    <t>12,630</t>
  </si>
  <si>
    <t>12,613</t>
  </si>
  <si>
    <t>Crisp County, Georgia</t>
  </si>
  <si>
    <t>23,439</t>
  </si>
  <si>
    <t>Dade County, Georgia</t>
  </si>
  <si>
    <t>Dawson County, Georgia</t>
  </si>
  <si>
    <t>22,330</t>
  </si>
  <si>
    <t>22,339</t>
  </si>
  <si>
    <t>Decatur County, Georgia</t>
  </si>
  <si>
    <t>27,842</t>
  </si>
  <si>
    <t>DeKalb County, Georgia</t>
  </si>
  <si>
    <t>691,893</t>
  </si>
  <si>
    <t>Dodge County, Georgia</t>
  </si>
  <si>
    <t>21,796</t>
  </si>
  <si>
    <t>21,797</t>
  </si>
  <si>
    <t>Dooly County, Georgia</t>
  </si>
  <si>
    <t>14,918</t>
  </si>
  <si>
    <t>Dougherty County, Georgia</t>
  </si>
  <si>
    <t>94,565</t>
  </si>
  <si>
    <t>Douglas County, Georgia</t>
  </si>
  <si>
    <t>132,403</t>
  </si>
  <si>
    <t>Early County, Georgia</t>
  </si>
  <si>
    <t>11,008</t>
  </si>
  <si>
    <t>11,004</t>
  </si>
  <si>
    <t>Echols County, Georgia</t>
  </si>
  <si>
    <t>4,034</t>
  </si>
  <si>
    <t>Effingham County, Georgia</t>
  </si>
  <si>
    <t>52,250</t>
  </si>
  <si>
    <t>Elbert County, Georgia</t>
  </si>
  <si>
    <t>20,166</t>
  </si>
  <si>
    <t>Emanuel County, Georgia</t>
  </si>
  <si>
    <t>22,598</t>
  </si>
  <si>
    <t>Evans County, Georgia</t>
  </si>
  <si>
    <t>11,000</t>
  </si>
  <si>
    <t>11,001</t>
  </si>
  <si>
    <t>Fannin County, Georgia</t>
  </si>
  <si>
    <t>23,682</t>
  </si>
  <si>
    <t>Fayette County, Georgia</t>
  </si>
  <si>
    <t>106,567</t>
  </si>
  <si>
    <t>Floyd County, Georgia</t>
  </si>
  <si>
    <t>96,317</t>
  </si>
  <si>
    <t>Forsyth County, Georgia</t>
  </si>
  <si>
    <t>175,511</t>
  </si>
  <si>
    <t>Franklin County, Georgia</t>
  </si>
  <si>
    <t>22,084</t>
  </si>
  <si>
    <t>Fulton County, Georgia</t>
  </si>
  <si>
    <t>920,581</t>
  </si>
  <si>
    <t>920,583</t>
  </si>
  <si>
    <t>Gilmer County, Georgia</t>
  </si>
  <si>
    <t>28,292</t>
  </si>
  <si>
    <t>Glascock County, Georgia</t>
  </si>
  <si>
    <t>3,082</t>
  </si>
  <si>
    <t>Glynn County, Georgia</t>
  </si>
  <si>
    <t>79,626</t>
  </si>
  <si>
    <t>Gordon County, Georgia</t>
  </si>
  <si>
    <t>55,186</t>
  </si>
  <si>
    <t>Grady County, Georgia</t>
  </si>
  <si>
    <t>25,011</t>
  </si>
  <si>
    <t>25,012</t>
  </si>
  <si>
    <t>Greene County, Georgia</t>
  </si>
  <si>
    <t>15,994</t>
  </si>
  <si>
    <t>Gwinnett County, Georgia</t>
  </si>
  <si>
    <t>805,321</t>
  </si>
  <si>
    <t>Habersham County, Georgia</t>
  </si>
  <si>
    <t>43,041</t>
  </si>
  <si>
    <t>Hall County, Georgia</t>
  </si>
  <si>
    <t>179,684</t>
  </si>
  <si>
    <t>Hancock County, Georgia</t>
  </si>
  <si>
    <t>9,429</t>
  </si>
  <si>
    <t>9,431</t>
  </si>
  <si>
    <t>Haralson County, Georgia</t>
  </si>
  <si>
    <t>28,780</t>
  </si>
  <si>
    <t>Harris County, Georgia</t>
  </si>
  <si>
    <t>32,024</t>
  </si>
  <si>
    <t>Hart County, Georgia</t>
  </si>
  <si>
    <t>25,213</t>
  </si>
  <si>
    <t>Heard County, Georgia</t>
  </si>
  <si>
    <t>11,834</t>
  </si>
  <si>
    <t>Henry County, Georgia</t>
  </si>
  <si>
    <t>203,922</t>
  </si>
  <si>
    <t>203,923</t>
  </si>
  <si>
    <t>Houston County, Georgia</t>
  </si>
  <si>
    <t>139,900</t>
  </si>
  <si>
    <t>139,911</t>
  </si>
  <si>
    <t>Irwin County, Georgia</t>
  </si>
  <si>
    <t>9,538</t>
  </si>
  <si>
    <t>Jackson County, Georgia</t>
  </si>
  <si>
    <t>60,485</t>
  </si>
  <si>
    <t>Jasper County, Georgia</t>
  </si>
  <si>
    <t>13,900</t>
  </si>
  <si>
    <t>Jeff Davis County, Georgia</t>
  </si>
  <si>
    <t>15,068</t>
  </si>
  <si>
    <t>Jefferson County, Georgia</t>
  </si>
  <si>
    <t>16,930</t>
  </si>
  <si>
    <t>Jenkins County, Georgia</t>
  </si>
  <si>
    <t>8,340</t>
  </si>
  <si>
    <t>Johnson County, Georgia</t>
  </si>
  <si>
    <t>9,980</t>
  </si>
  <si>
    <t>Jones County, Georgia</t>
  </si>
  <si>
    <t>28,669</t>
  </si>
  <si>
    <t>Lamar County, Georgia</t>
  </si>
  <si>
    <t>18,317</t>
  </si>
  <si>
    <t>Lanier County, Georgia</t>
  </si>
  <si>
    <t>10,078</t>
  </si>
  <si>
    <t>10,074</t>
  </si>
  <si>
    <t>10,110</t>
  </si>
  <si>
    <t>Laurens County, Georgia</t>
  </si>
  <si>
    <t>48,434</t>
  </si>
  <si>
    <t>Lee County, Georgia</t>
  </si>
  <si>
    <t>28,298</t>
  </si>
  <si>
    <t>Liberty County, Georgia</t>
  </si>
  <si>
    <t>63,453</t>
  </si>
  <si>
    <t>63,465</t>
  </si>
  <si>
    <t>Lincoln County, Georgia</t>
  </si>
  <si>
    <t>7,996</t>
  </si>
  <si>
    <t>7,994</t>
  </si>
  <si>
    <t>Long County, Georgia</t>
  </si>
  <si>
    <t>14,464</t>
  </si>
  <si>
    <t>14,452</t>
  </si>
  <si>
    <t>Lowndes County, Georgia</t>
  </si>
  <si>
    <t>109,233</t>
  </si>
  <si>
    <t>Lumpkin County, Georgia</t>
  </si>
  <si>
    <t>29,966</t>
  </si>
  <si>
    <t>McDuffie County, Georgia</t>
  </si>
  <si>
    <t>21,875</t>
  </si>
  <si>
    <t>McIntosh County, Georgia</t>
  </si>
  <si>
    <t>14,333</t>
  </si>
  <si>
    <t>14,332</t>
  </si>
  <si>
    <t>Macon County, Georgia</t>
  </si>
  <si>
    <t>14,740</t>
  </si>
  <si>
    <t>Madison County, Georgia</t>
  </si>
  <si>
    <t>28,120</t>
  </si>
  <si>
    <t>Marion County, Georgia</t>
  </si>
  <si>
    <t>8,742</t>
  </si>
  <si>
    <t>Meriwether County, Georgia</t>
  </si>
  <si>
    <t>21,992</t>
  </si>
  <si>
    <t>Miller County, Georgia</t>
  </si>
  <si>
    <t>6,125</t>
  </si>
  <si>
    <t>6,129</t>
  </si>
  <si>
    <t>Mitchell County, Georgia</t>
  </si>
  <si>
    <t>23,498</t>
  </si>
  <si>
    <t>Monroe County, Georgia</t>
  </si>
  <si>
    <t>26,424</t>
  </si>
  <si>
    <t>Montgomery County, Georgia</t>
  </si>
  <si>
    <t>9,123</t>
  </si>
  <si>
    <t>Morgan County, Georgia</t>
  </si>
  <si>
    <t>17,868</t>
  </si>
  <si>
    <t>Murray County, Georgia</t>
  </si>
  <si>
    <t>39,628</t>
  </si>
  <si>
    <t>Muscogee County, Georgia</t>
  </si>
  <si>
    <t>189,885</t>
  </si>
  <si>
    <t>Newton County, Georgia</t>
  </si>
  <si>
    <t>99,958</t>
  </si>
  <si>
    <t>Oconee County, Georgia</t>
  </si>
  <si>
    <t>32,808</t>
  </si>
  <si>
    <t>32,815</t>
  </si>
  <si>
    <t>Oglethorpe County, Georgia</t>
  </si>
  <si>
    <t>14,899</t>
  </si>
  <si>
    <t>Paulding County, Georgia</t>
  </si>
  <si>
    <t>142,324</t>
  </si>
  <si>
    <t>Peach County, Georgia</t>
  </si>
  <si>
    <t>27,695</t>
  </si>
  <si>
    <t>Pickens County, Georgia</t>
  </si>
  <si>
    <t>29,431</t>
  </si>
  <si>
    <t>29,422</t>
  </si>
  <si>
    <t>Pierce County, Georgia</t>
  </si>
  <si>
    <t>18,758</t>
  </si>
  <si>
    <t>Pike County, Georgia</t>
  </si>
  <si>
    <t>17,869</t>
  </si>
  <si>
    <t>Polk County, Georgia</t>
  </si>
  <si>
    <t>41,475</t>
  </si>
  <si>
    <t>Pulaski County, Georgia</t>
  </si>
  <si>
    <t>12,010</t>
  </si>
  <si>
    <t>11,999</t>
  </si>
  <si>
    <t>Putnam County, Georgia</t>
  </si>
  <si>
    <t>21,218</t>
  </si>
  <si>
    <t>21,216</t>
  </si>
  <si>
    <t>Quitman County, Georgia</t>
  </si>
  <si>
    <t>2,513</t>
  </si>
  <si>
    <t>2,519</t>
  </si>
  <si>
    <t>Rabun County, Georgia</t>
  </si>
  <si>
    <t>16,276</t>
  </si>
  <si>
    <t>Randolph County, Georgia</t>
  </si>
  <si>
    <t>7,719</t>
  </si>
  <si>
    <t>Richmond County, Georgia</t>
  </si>
  <si>
    <t>200,549</t>
  </si>
  <si>
    <t>Rockdale County, Georgia</t>
  </si>
  <si>
    <t>85,215</t>
  </si>
  <si>
    <t>Schley County, Georgia</t>
  </si>
  <si>
    <t>5,010</t>
  </si>
  <si>
    <t>Screven County, Georgia</t>
  </si>
  <si>
    <t>14,593</t>
  </si>
  <si>
    <t>Seminole County, Georgia</t>
  </si>
  <si>
    <t>8,729</t>
  </si>
  <si>
    <t>Spalding County, Georgia</t>
  </si>
  <si>
    <t>64,073</t>
  </si>
  <si>
    <t>Stephens County, Georgia</t>
  </si>
  <si>
    <t>26,175</t>
  </si>
  <si>
    <t>Stewart County, Georgia</t>
  </si>
  <si>
    <t>6,058</t>
  </si>
  <si>
    <t>Sumter County, Georgia</t>
  </si>
  <si>
    <t>32,819</t>
  </si>
  <si>
    <t>Talbot County, Georgia</t>
  </si>
  <si>
    <t>6,865</t>
  </si>
  <si>
    <t>Taliaferro County, Georgia</t>
  </si>
  <si>
    <t>1,717</t>
  </si>
  <si>
    <t>Tattnall County, Georgia</t>
  </si>
  <si>
    <t>25,520</t>
  </si>
  <si>
    <t>25,519</t>
  </si>
  <si>
    <t>Taylor County, Georgia</t>
  </si>
  <si>
    <t>8,906</t>
  </si>
  <si>
    <t>Telfair County, Georgia</t>
  </si>
  <si>
    <t>16,500</t>
  </si>
  <si>
    <t>Terrell County, Georgia</t>
  </si>
  <si>
    <t>9,315</t>
  </si>
  <si>
    <t>Thomas County, Georgia</t>
  </si>
  <si>
    <t>44,720</t>
  </si>
  <si>
    <t>44,719</t>
  </si>
  <si>
    <t>Tift County, Georgia</t>
  </si>
  <si>
    <t>40,118</t>
  </si>
  <si>
    <t>40,122</t>
  </si>
  <si>
    <t>Toombs County, Georgia</t>
  </si>
  <si>
    <t>27,223</t>
  </si>
  <si>
    <t>Towns County, Georgia</t>
  </si>
  <si>
    <t>10,471</t>
  </si>
  <si>
    <t>Treutlen County, Georgia</t>
  </si>
  <si>
    <t>6,885</t>
  </si>
  <si>
    <t>Troup County, Georgia</t>
  </si>
  <si>
    <t>67,044</t>
  </si>
  <si>
    <t>Turner County, Georgia</t>
  </si>
  <si>
    <t>8,930</t>
  </si>
  <si>
    <t>Twiggs County, Georgia</t>
  </si>
  <si>
    <t>9,023</t>
  </si>
  <si>
    <t>Union County, Georgia</t>
  </si>
  <si>
    <t>21,356</t>
  </si>
  <si>
    <t>Upson County, Georgia</t>
  </si>
  <si>
    <t>27,153</t>
  </si>
  <si>
    <t>Walker County, Georgia</t>
  </si>
  <si>
    <t>68,756</t>
  </si>
  <si>
    <t>Walton County, Georgia</t>
  </si>
  <si>
    <t>83,768</t>
  </si>
  <si>
    <t>Ware County, Georgia</t>
  </si>
  <si>
    <t>36,312</t>
  </si>
  <si>
    <t>36,313</t>
  </si>
  <si>
    <t>Warren County, Georgia</t>
  </si>
  <si>
    <t>5,834</t>
  </si>
  <si>
    <t>Washington County, Georgia</t>
  </si>
  <si>
    <t>21,187</t>
  </si>
  <si>
    <t>Wayne County, Georgia</t>
  </si>
  <si>
    <t>30,099</t>
  </si>
  <si>
    <t>Webster County, Georgia</t>
  </si>
  <si>
    <t>2,799</t>
  </si>
  <si>
    <t>Wheeler County, Georgia</t>
  </si>
  <si>
    <t>7,421</t>
  </si>
  <si>
    <t>White County, Georgia</t>
  </si>
  <si>
    <t>27,144</t>
  </si>
  <si>
    <t>Whitfield County, Georgia</t>
  </si>
  <si>
    <t>102,599</t>
  </si>
  <si>
    <t>Wilcox County, Georgia</t>
  </si>
  <si>
    <t>9,255</t>
  </si>
  <si>
    <t>Wilkes County, Georgia</t>
  </si>
  <si>
    <t>10,593</t>
  </si>
  <si>
    <t>10,595</t>
  </si>
  <si>
    <t>Wilkinson County, Georgia</t>
  </si>
  <si>
    <t>9,563</t>
  </si>
  <si>
    <t>Worth County, Georgia</t>
  </si>
  <si>
    <t>21,679</t>
  </si>
  <si>
    <t>Hawaii County, Hawaii</t>
  </si>
  <si>
    <t>185,079</t>
  </si>
  <si>
    <t>Honolulu County, Hawaii</t>
  </si>
  <si>
    <t>953,207</t>
  </si>
  <si>
    <t>Kalawao County, Hawaii</t>
  </si>
  <si>
    <t>90</t>
  </si>
  <si>
    <t>Kauai County, Hawaii</t>
  </si>
  <si>
    <t>67,091</t>
  </si>
  <si>
    <t>Maui County, Hawaii</t>
  </si>
  <si>
    <t>154,834</t>
  </si>
  <si>
    <t>Ada County, Idaho</t>
  </si>
  <si>
    <t>392,365</t>
  </si>
  <si>
    <t>Adams County, Idaho</t>
  </si>
  <si>
    <t>3,976</t>
  </si>
  <si>
    <t>Bannock County, Idaho</t>
  </si>
  <si>
    <t>82,839</t>
  </si>
  <si>
    <t>Bear Lake County, Idaho</t>
  </si>
  <si>
    <t>5,986</t>
  </si>
  <si>
    <t>Benewah County, Idaho</t>
  </si>
  <si>
    <t>9,285</t>
  </si>
  <si>
    <t>Bingham County, Idaho</t>
  </si>
  <si>
    <t>45,607</t>
  </si>
  <si>
    <t>Blaine County, Idaho</t>
  </si>
  <si>
    <t>21,376</t>
  </si>
  <si>
    <t>21,378</t>
  </si>
  <si>
    <t>Boise County, Idaho</t>
  </si>
  <si>
    <t>7,028</t>
  </si>
  <si>
    <t>Bonner County, Idaho</t>
  </si>
  <si>
    <t>40,877</t>
  </si>
  <si>
    <t>Bonneville County, Idaho</t>
  </si>
  <si>
    <t>104,234</t>
  </si>
  <si>
    <t>Boundary County, Idaho</t>
  </si>
  <si>
    <t>10,972</t>
  </si>
  <si>
    <t>Butte County, Idaho</t>
  </si>
  <si>
    <t>2,891</t>
  </si>
  <si>
    <t>Camas County, Idaho</t>
  </si>
  <si>
    <t>1,117</t>
  </si>
  <si>
    <t>Canyon County, Idaho</t>
  </si>
  <si>
    <t>188,923</t>
  </si>
  <si>
    <t>Caribou County, Idaho</t>
  </si>
  <si>
    <t>6,963</t>
  </si>
  <si>
    <t>Cassia County, Idaho</t>
  </si>
  <si>
    <t>22,952</t>
  </si>
  <si>
    <t>Clark County, Idaho</t>
  </si>
  <si>
    <t>982</t>
  </si>
  <si>
    <t>Clearwater County, Idaho</t>
  </si>
  <si>
    <t>8,761</t>
  </si>
  <si>
    <t>Custer County, Idaho</t>
  </si>
  <si>
    <t>4,368</t>
  </si>
  <si>
    <t>Elmore County, Idaho</t>
  </si>
  <si>
    <t>27,038</t>
  </si>
  <si>
    <t>Franklin County, Idaho</t>
  </si>
  <si>
    <t>12,786</t>
  </si>
  <si>
    <t>Fremont County, Idaho</t>
  </si>
  <si>
    <t>13,242</t>
  </si>
  <si>
    <t>Gem County, Idaho</t>
  </si>
  <si>
    <t>16,719</t>
  </si>
  <si>
    <t>Gooding County, Idaho</t>
  </si>
  <si>
    <t>15,464</t>
  </si>
  <si>
    <t>Idaho County, Idaho</t>
  </si>
  <si>
    <t>16,267</t>
  </si>
  <si>
    <t>Jefferson County, Idaho</t>
  </si>
  <si>
    <t>26,140</t>
  </si>
  <si>
    <t>Jerome County, Idaho</t>
  </si>
  <si>
    <t>22,374</t>
  </si>
  <si>
    <t>Kootenai County, Idaho</t>
  </si>
  <si>
    <t>138,494</t>
  </si>
  <si>
    <t>Latah County, Idaho</t>
  </si>
  <si>
    <t>37,244</t>
  </si>
  <si>
    <t>Lemhi County, Idaho</t>
  </si>
  <si>
    <t>7,936</t>
  </si>
  <si>
    <t>Lewis County, Idaho</t>
  </si>
  <si>
    <t>3,821</t>
  </si>
  <si>
    <t>Lincoln County, Idaho</t>
  </si>
  <si>
    <t>5,208</t>
  </si>
  <si>
    <t>5,206</t>
  </si>
  <si>
    <t>Madison County, Idaho</t>
  </si>
  <si>
    <t>37,536</t>
  </si>
  <si>
    <t>Minidoka County, Idaho</t>
  </si>
  <si>
    <t>20,069</t>
  </si>
  <si>
    <t>Nez Perce County, Idaho</t>
  </si>
  <si>
    <t>39,265</t>
  </si>
  <si>
    <t>Oneida County, Idaho</t>
  </si>
  <si>
    <t>4,286</t>
  </si>
  <si>
    <t>Owyhee County, Idaho</t>
  </si>
  <si>
    <t>11,526</t>
  </si>
  <si>
    <t>Payette County, Idaho</t>
  </si>
  <si>
    <t>22,623</t>
  </si>
  <si>
    <t>Power County, Idaho</t>
  </si>
  <si>
    <t>7,817</t>
  </si>
  <si>
    <t>Shoshone County, Idaho</t>
  </si>
  <si>
    <t>12,765</t>
  </si>
  <si>
    <t>Teton County, Idaho</t>
  </si>
  <si>
    <t>10,170</t>
  </si>
  <si>
    <t>Twin Falls County, Idaho</t>
  </si>
  <si>
    <t>77,230</t>
  </si>
  <si>
    <t>Valley County, Idaho</t>
  </si>
  <si>
    <t>9,862</t>
  </si>
  <si>
    <t>Washington County, Idaho</t>
  </si>
  <si>
    <t>10,198</t>
  </si>
  <si>
    <t>Adams County, Illinois</t>
  </si>
  <si>
    <t>67,103</t>
  </si>
  <si>
    <t>Alexander County, Illinois</t>
  </si>
  <si>
    <t>8,238</t>
  </si>
  <si>
    <t>Bond County, Illinois</t>
  </si>
  <si>
    <t>17,768</t>
  </si>
  <si>
    <t>Boone County, Illinois</t>
  </si>
  <si>
    <t>54,165</t>
  </si>
  <si>
    <t>54,167</t>
  </si>
  <si>
    <t>Brown County, Illinois</t>
  </si>
  <si>
    <t>6,937</t>
  </si>
  <si>
    <t>Bureau County, Illinois</t>
  </si>
  <si>
    <t>34,978</t>
  </si>
  <si>
    <t>Calhoun County, Illinois</t>
  </si>
  <si>
    <t>5,089</t>
  </si>
  <si>
    <t>Carroll County, Illinois</t>
  </si>
  <si>
    <t>15,387</t>
  </si>
  <si>
    <t>15,388</t>
  </si>
  <si>
    <t>Cass County, Illinois</t>
  </si>
  <si>
    <t>13,642</t>
  </si>
  <si>
    <t>Champaign County, Illinois</t>
  </si>
  <si>
    <t>201,081</t>
  </si>
  <si>
    <t>Christian County, Illinois</t>
  </si>
  <si>
    <t>34,800</t>
  </si>
  <si>
    <t>Clark County, Illinois</t>
  </si>
  <si>
    <t>16,335</t>
  </si>
  <si>
    <t>Clay County, Illinois</t>
  </si>
  <si>
    <t>13,815</t>
  </si>
  <si>
    <t>Clinton County, Illinois</t>
  </si>
  <si>
    <t>37,762</t>
  </si>
  <si>
    <t>Coles County, Illinois</t>
  </si>
  <si>
    <t>53,873</t>
  </si>
  <si>
    <t>Cook County, Illinois</t>
  </si>
  <si>
    <t>5,194,675</t>
  </si>
  <si>
    <t>Crawford County, Illinois</t>
  </si>
  <si>
    <t>19,817</t>
  </si>
  <si>
    <t>Cumberland County, Illinois</t>
  </si>
  <si>
    <t>11,048</t>
  </si>
  <si>
    <t>DeKalb County, Illinois</t>
  </si>
  <si>
    <t>105,160</t>
  </si>
  <si>
    <t>De Witt County, Illinois</t>
  </si>
  <si>
    <t>16,561</t>
  </si>
  <si>
    <t>16,583</t>
  </si>
  <si>
    <t>Douglas County, Illinois</t>
  </si>
  <si>
    <t>19,980</t>
  </si>
  <si>
    <t>DuPage County, Illinois</t>
  </si>
  <si>
    <t>916,924</t>
  </si>
  <si>
    <t>Edgar County, Illinois</t>
  </si>
  <si>
    <t>18,576</t>
  </si>
  <si>
    <t>Edwards County, Illinois</t>
  </si>
  <si>
    <t>6,721</t>
  </si>
  <si>
    <t>Effingham County, Illinois</t>
  </si>
  <si>
    <t>34,242</t>
  </si>
  <si>
    <t>Fayette County, Illinois</t>
  </si>
  <si>
    <t>22,140</t>
  </si>
  <si>
    <t>Ford County, Illinois</t>
  </si>
  <si>
    <t>14,081</t>
  </si>
  <si>
    <t>14,074</t>
  </si>
  <si>
    <t>Franklin County, Illinois</t>
  </si>
  <si>
    <t>39,561</t>
  </si>
  <si>
    <t>39,556</t>
  </si>
  <si>
    <t>Fulton County, Illinois</t>
  </si>
  <si>
    <t>37,069</t>
  </si>
  <si>
    <t>Gallatin County, Illinois</t>
  </si>
  <si>
    <t>5,589</t>
  </si>
  <si>
    <t>Greene County, Illinois</t>
  </si>
  <si>
    <t>13,886</t>
  </si>
  <si>
    <t>Grundy County, Illinois</t>
  </si>
  <si>
    <t>50,063</t>
  </si>
  <si>
    <t>Hamilton County, Illinois</t>
  </si>
  <si>
    <t>8,457</t>
  </si>
  <si>
    <t>Hancock County, Illinois</t>
  </si>
  <si>
    <t>19,104</t>
  </si>
  <si>
    <t>Hardin County, Illinois</t>
  </si>
  <si>
    <t>4,320</t>
  </si>
  <si>
    <t>Henderson County, Illinois</t>
  </si>
  <si>
    <t>7,331</t>
  </si>
  <si>
    <t>Henry County, Illinois</t>
  </si>
  <si>
    <t>50,486</t>
  </si>
  <si>
    <t>Iroquois County, Illinois</t>
  </si>
  <si>
    <t>29,718</t>
  </si>
  <si>
    <t>Jackson County, Illinois</t>
  </si>
  <si>
    <t>60,218</t>
  </si>
  <si>
    <t>Jasper County, Illinois</t>
  </si>
  <si>
    <t>9,698</t>
  </si>
  <si>
    <t>Jefferson County, Illinois</t>
  </si>
  <si>
    <t>38,827</t>
  </si>
  <si>
    <t>Jersey County, Illinois</t>
  </si>
  <si>
    <t>22,985</t>
  </si>
  <si>
    <t>Jo Daviess County, Illinois</t>
  </si>
  <si>
    <t>22,678</t>
  </si>
  <si>
    <t>22,677</t>
  </si>
  <si>
    <t>Johnson County, Illinois</t>
  </si>
  <si>
    <t>12,582</t>
  </si>
  <si>
    <t>Kane County, Illinois</t>
  </si>
  <si>
    <t>515,269</t>
  </si>
  <si>
    <t>Kankakee County, Illinois</t>
  </si>
  <si>
    <t>113,449</t>
  </si>
  <si>
    <t>Kendall County, Illinois</t>
  </si>
  <si>
    <t>114,736</t>
  </si>
  <si>
    <t>Knox County, Illinois</t>
  </si>
  <si>
    <t>52,919</t>
  </si>
  <si>
    <t>Lake County, Illinois</t>
  </si>
  <si>
    <t>703,462</t>
  </si>
  <si>
    <t>LaSalle County, Illinois</t>
  </si>
  <si>
    <t>113,924</t>
  </si>
  <si>
    <t>Lawrence County, Illinois</t>
  </si>
  <si>
    <t>16,833</t>
  </si>
  <si>
    <t>Lee County, Illinois</t>
  </si>
  <si>
    <t>36,031</t>
  </si>
  <si>
    <t>Livingston County, Illinois</t>
  </si>
  <si>
    <t>38,950</t>
  </si>
  <si>
    <t>Logan County, Illinois</t>
  </si>
  <si>
    <t>30,305</t>
  </si>
  <si>
    <t>McDonough County, Illinois</t>
  </si>
  <si>
    <t>32,612</t>
  </si>
  <si>
    <t>McHenry County, Illinois</t>
  </si>
  <si>
    <t>308,760</t>
  </si>
  <si>
    <t>McLean County, Illinois</t>
  </si>
  <si>
    <t>169,572</t>
  </si>
  <si>
    <t>Macon County, Illinois</t>
  </si>
  <si>
    <t>110,768</t>
  </si>
  <si>
    <t>Macoupin County, Illinois</t>
  </si>
  <si>
    <t>47,765</t>
  </si>
  <si>
    <t>Madison County, Illinois</t>
  </si>
  <si>
    <t>269,282</t>
  </si>
  <si>
    <t>Marion County, Illinois</t>
  </si>
  <si>
    <t>39,437</t>
  </si>
  <si>
    <t>Marshall County, Illinois</t>
  </si>
  <si>
    <t>12,640</t>
  </si>
  <si>
    <t>Mason County, Illinois</t>
  </si>
  <si>
    <t>14,666</t>
  </si>
  <si>
    <t>Massac County, Illinois</t>
  </si>
  <si>
    <t>15,429</t>
  </si>
  <si>
    <t>Menard County, Illinois</t>
  </si>
  <si>
    <t>12,705</t>
  </si>
  <si>
    <t>Mercer County, Illinois</t>
  </si>
  <si>
    <t>16,434</t>
  </si>
  <si>
    <t>Monroe County, Illinois</t>
  </si>
  <si>
    <t>32,957</t>
  </si>
  <si>
    <t>Montgomery County, Illinois</t>
  </si>
  <si>
    <t>30,104</t>
  </si>
  <si>
    <t>Morgan County, Illinois</t>
  </si>
  <si>
    <t>35,547</t>
  </si>
  <si>
    <t>Moultrie County, Illinois</t>
  </si>
  <si>
    <t>14,846</t>
  </si>
  <si>
    <t>Ogle County, Illinois</t>
  </si>
  <si>
    <t>53,497</t>
  </si>
  <si>
    <t>Peoria County, Illinois</t>
  </si>
  <si>
    <t>186,494</t>
  </si>
  <si>
    <t>Perry County, Illinois</t>
  </si>
  <si>
    <t>22,350</t>
  </si>
  <si>
    <t>Piatt County, Illinois</t>
  </si>
  <si>
    <t>16,729</t>
  </si>
  <si>
    <t>Pike County, Illinois</t>
  </si>
  <si>
    <t>16,430</t>
  </si>
  <si>
    <t>Pope County, Illinois</t>
  </si>
  <si>
    <t>4,470</t>
  </si>
  <si>
    <t>Pulaski County, Illinois</t>
  </si>
  <si>
    <t>6,161</t>
  </si>
  <si>
    <t>Putnam County, Illinois</t>
  </si>
  <si>
    <t>6,006</t>
  </si>
  <si>
    <t>Randolph County, Illinois</t>
  </si>
  <si>
    <t>33,476</t>
  </si>
  <si>
    <t>Richland County, Illinois</t>
  </si>
  <si>
    <t>16,233</t>
  </si>
  <si>
    <t>Rock Island County, Illinois</t>
  </si>
  <si>
    <t>147,546</t>
  </si>
  <si>
    <t>St. Clair County, Illinois</t>
  </si>
  <si>
    <t>270,056</t>
  </si>
  <si>
    <t>Saline County, Illinois</t>
  </si>
  <si>
    <t>24,913</t>
  </si>
  <si>
    <t>Sangamon County, Illinois</t>
  </si>
  <si>
    <t>197,465</t>
  </si>
  <si>
    <t>Schuyler County, Illinois</t>
  </si>
  <si>
    <t>7,544</t>
  </si>
  <si>
    <t>Scott County, Illinois</t>
  </si>
  <si>
    <t>5,355</t>
  </si>
  <si>
    <t>Shelby County, Illinois</t>
  </si>
  <si>
    <t>22,363</t>
  </si>
  <si>
    <t>Stark County, Illinois</t>
  </si>
  <si>
    <t>5,994</t>
  </si>
  <si>
    <t>Stephenson County, Illinois</t>
  </si>
  <si>
    <t>47,711</t>
  </si>
  <si>
    <t>Tazewell County, Illinois</t>
  </si>
  <si>
    <t>135,394</t>
  </si>
  <si>
    <t>Union County, Illinois</t>
  </si>
  <si>
    <t>17,808</t>
  </si>
  <si>
    <t>Vermilion County, Illinois</t>
  </si>
  <si>
    <t>81,625</t>
  </si>
  <si>
    <t>Wabash County, Illinois</t>
  </si>
  <si>
    <t>11,947</t>
  </si>
  <si>
    <t>Warren County, Illinois</t>
  </si>
  <si>
    <t>17,707</t>
  </si>
  <si>
    <t>Washington County, Illinois</t>
  </si>
  <si>
    <t>14,716</t>
  </si>
  <si>
    <t>Wayne County, Illinois</t>
  </si>
  <si>
    <t>16,760</t>
  </si>
  <si>
    <t>16,750</t>
  </si>
  <si>
    <t>White County, Illinois</t>
  </si>
  <si>
    <t>14,665</t>
  </si>
  <si>
    <t>Whiteside County, Illinois</t>
  </si>
  <si>
    <t>58,498</t>
  </si>
  <si>
    <t>Will County, Illinois</t>
  </si>
  <si>
    <t>677,560</t>
  </si>
  <si>
    <t>Williamson County, Illinois</t>
  </si>
  <si>
    <t>66,357</t>
  </si>
  <si>
    <t>66,362</t>
  </si>
  <si>
    <t>Winnebago County, Illinois</t>
  </si>
  <si>
    <t>295,266</t>
  </si>
  <si>
    <t>295,264</t>
  </si>
  <si>
    <t>Woodford County, Illinois</t>
  </si>
  <si>
    <t>38,664</t>
  </si>
  <si>
    <t>Adams County, Indiana</t>
  </si>
  <si>
    <t>34,387</t>
  </si>
  <si>
    <t>Allen County, Indiana</t>
  </si>
  <si>
    <t>355,329</t>
  </si>
  <si>
    <t>Bartholomew County, Indiana</t>
  </si>
  <si>
    <t>76,794</t>
  </si>
  <si>
    <t>Benton County, Indiana</t>
  </si>
  <si>
    <t>8,854</t>
  </si>
  <si>
    <t>Blackford County, Indiana</t>
  </si>
  <si>
    <t>12,766</t>
  </si>
  <si>
    <t>Boone County, Indiana</t>
  </si>
  <si>
    <t>56,640</t>
  </si>
  <si>
    <t>Brown County, Indiana</t>
  </si>
  <si>
    <t>15,242</t>
  </si>
  <si>
    <t>Carroll County, Indiana</t>
  </si>
  <si>
    <t>20,155</t>
  </si>
  <si>
    <t>Cass County, Indiana</t>
  </si>
  <si>
    <t>38,966</t>
  </si>
  <si>
    <t>Clark County, Indiana</t>
  </si>
  <si>
    <t>110,232</t>
  </si>
  <si>
    <t>Clay County, Indiana</t>
  </si>
  <si>
    <t>26,890</t>
  </si>
  <si>
    <t>26,888</t>
  </si>
  <si>
    <t>Clinton County, Indiana</t>
  </si>
  <si>
    <t>33,224</t>
  </si>
  <si>
    <t>Crawford County, Indiana</t>
  </si>
  <si>
    <t>10,713</t>
  </si>
  <si>
    <t>Daviess County, Indiana</t>
  </si>
  <si>
    <t>31,648</t>
  </si>
  <si>
    <t>31,654</t>
  </si>
  <si>
    <t>Dearborn County, Indiana</t>
  </si>
  <si>
    <t>50,047</t>
  </si>
  <si>
    <t>Decatur County, Indiana</t>
  </si>
  <si>
    <t>25,740</t>
  </si>
  <si>
    <t>DeKalb County, Indiana</t>
  </si>
  <si>
    <t>42,223</t>
  </si>
  <si>
    <t>Delaware County, Indiana</t>
  </si>
  <si>
    <t>117,671</t>
  </si>
  <si>
    <t>Dubois County, Indiana</t>
  </si>
  <si>
    <t>41,889</t>
  </si>
  <si>
    <t>Elkhart County, Indiana</t>
  </si>
  <si>
    <t>197,559</t>
  </si>
  <si>
    <t>197,561</t>
  </si>
  <si>
    <t>Fayette County, Indiana</t>
  </si>
  <si>
    <t>24,277</t>
  </si>
  <si>
    <t>Floyd County, Indiana</t>
  </si>
  <si>
    <t>74,578</t>
  </si>
  <si>
    <t>Fountain County, Indiana</t>
  </si>
  <si>
    <t>17,240</t>
  </si>
  <si>
    <t>Franklin County, Indiana</t>
  </si>
  <si>
    <t>23,087</t>
  </si>
  <si>
    <t>Fulton County, Indiana</t>
  </si>
  <si>
    <t>20,836</t>
  </si>
  <si>
    <t>Gibson County, Indiana</t>
  </si>
  <si>
    <t>33,503</t>
  </si>
  <si>
    <t>Grant County, Indiana</t>
  </si>
  <si>
    <t>70,061</t>
  </si>
  <si>
    <t>Greene County, Indiana</t>
  </si>
  <si>
    <t>33,165</t>
  </si>
  <si>
    <t>Hamilton County, Indiana</t>
  </si>
  <si>
    <t>274,569</t>
  </si>
  <si>
    <t>Hancock County, Indiana</t>
  </si>
  <si>
    <t>70,002</t>
  </si>
  <si>
    <t>Harrison County, Indiana</t>
  </si>
  <si>
    <t>39,364</t>
  </si>
  <si>
    <t>Hendricks County, Indiana</t>
  </si>
  <si>
    <t>145,448</t>
  </si>
  <si>
    <t>Henry County, Indiana</t>
  </si>
  <si>
    <t>49,462</t>
  </si>
  <si>
    <t>Howard County, Indiana</t>
  </si>
  <si>
    <t>82,752</t>
  </si>
  <si>
    <t>Huntington County, Indiana</t>
  </si>
  <si>
    <t>37,124</t>
  </si>
  <si>
    <t>Jackson County, Indiana</t>
  </si>
  <si>
    <t>42,376</t>
  </si>
  <si>
    <t>Jasper County, Indiana</t>
  </si>
  <si>
    <t>33,478</t>
  </si>
  <si>
    <t>Jay County, Indiana</t>
  </si>
  <si>
    <t>21,253</t>
  </si>
  <si>
    <t>Jefferson County, Indiana</t>
  </si>
  <si>
    <t>32,428</t>
  </si>
  <si>
    <t>Jennings County, Indiana</t>
  </si>
  <si>
    <t>28,525</t>
  </si>
  <si>
    <t>Johnson County, Indiana</t>
  </si>
  <si>
    <t>139,654</t>
  </si>
  <si>
    <t>Knox County, Indiana</t>
  </si>
  <si>
    <t>38,440</t>
  </si>
  <si>
    <t>Kosciusko County, Indiana</t>
  </si>
  <si>
    <t>77,358</t>
  </si>
  <si>
    <t>77,356</t>
  </si>
  <si>
    <t>LaGrange County, Indiana</t>
  </si>
  <si>
    <t>37,128</t>
  </si>
  <si>
    <t>Lake County, Indiana</t>
  </si>
  <si>
    <t>496,005</t>
  </si>
  <si>
    <t>LaPorte County, Indiana</t>
  </si>
  <si>
    <t>111,467</t>
  </si>
  <si>
    <t>Lawrence County, Indiana</t>
  </si>
  <si>
    <t>46,134</t>
  </si>
  <si>
    <t>Madison County, Indiana</t>
  </si>
  <si>
    <t>131,636</t>
  </si>
  <si>
    <t>Marion County, Indiana</t>
  </si>
  <si>
    <t>903,393</t>
  </si>
  <si>
    <t>Marshall County, Indiana</t>
  </si>
  <si>
    <t>47,051</t>
  </si>
  <si>
    <t>Martin County, Indiana</t>
  </si>
  <si>
    <t>10,334</t>
  </si>
  <si>
    <t>10,328</t>
  </si>
  <si>
    <t>Miami County, Indiana</t>
  </si>
  <si>
    <t>Monroe County, Indiana</t>
  </si>
  <si>
    <t>137,974</t>
  </si>
  <si>
    <t>Montgomery County, Indiana</t>
  </si>
  <si>
    <t>38,124</t>
  </si>
  <si>
    <t>Morgan County, Indiana</t>
  </si>
  <si>
    <t>68,894</t>
  </si>
  <si>
    <t>Newton County, Indiana</t>
  </si>
  <si>
    <t>14,244</t>
  </si>
  <si>
    <t>Noble County, Indiana</t>
  </si>
  <si>
    <t>47,536</t>
  </si>
  <si>
    <t>Ohio County, Indiana</t>
  </si>
  <si>
    <t>6,128</t>
  </si>
  <si>
    <t>Orange County, Indiana</t>
  </si>
  <si>
    <t>19,840</t>
  </si>
  <si>
    <t>Owen County, Indiana</t>
  </si>
  <si>
    <t>21,575</t>
  </si>
  <si>
    <t>Parke County, Indiana</t>
  </si>
  <si>
    <t>17,339</t>
  </si>
  <si>
    <t>17,341</t>
  </si>
  <si>
    <t>Perry County, Indiana</t>
  </si>
  <si>
    <t>19,338</t>
  </si>
  <si>
    <t>Pike County, Indiana</t>
  </si>
  <si>
    <t>12,845</t>
  </si>
  <si>
    <t>Porter County, Indiana</t>
  </si>
  <si>
    <t>164,343</t>
  </si>
  <si>
    <t>Posey County, Indiana</t>
  </si>
  <si>
    <t>25,910</t>
  </si>
  <si>
    <t>Pulaski County, Indiana</t>
  </si>
  <si>
    <t>13,402</t>
  </si>
  <si>
    <t>Putnam County, Indiana</t>
  </si>
  <si>
    <t>37,963</t>
  </si>
  <si>
    <t>Randolph County, Indiana</t>
  </si>
  <si>
    <t>26,171</t>
  </si>
  <si>
    <t>Ripley County, Indiana</t>
  </si>
  <si>
    <t>28,818</t>
  </si>
  <si>
    <t>Rush County, Indiana</t>
  </si>
  <si>
    <t>17,392</t>
  </si>
  <si>
    <t>St. Joseph County, Indiana</t>
  </si>
  <si>
    <t>266,931</t>
  </si>
  <si>
    <t>266,929</t>
  </si>
  <si>
    <t>Scott County, Indiana</t>
  </si>
  <si>
    <t>24,181</t>
  </si>
  <si>
    <t>Shelby County, Indiana</t>
  </si>
  <si>
    <t>44,436</t>
  </si>
  <si>
    <t>Spencer County, Indiana</t>
  </si>
  <si>
    <t>20,952</t>
  </si>
  <si>
    <t>Starke County, Indiana</t>
  </si>
  <si>
    <t>23,363</t>
  </si>
  <si>
    <t>Steuben County, Indiana</t>
  </si>
  <si>
    <t>34,185</t>
  </si>
  <si>
    <t>Sullivan County, Indiana</t>
  </si>
  <si>
    <t>Switzerland County, Indiana</t>
  </si>
  <si>
    <t>10,613</t>
  </si>
  <si>
    <t>Tippecanoe County, Indiana</t>
  </si>
  <si>
    <t>172,780</t>
  </si>
  <si>
    <t>Tipton County, Indiana</t>
  </si>
  <si>
    <t>15,936</t>
  </si>
  <si>
    <t>Union County, Indiana</t>
  </si>
  <si>
    <t>7,516</t>
  </si>
  <si>
    <t>Vanderburgh County, Indiana</t>
  </si>
  <si>
    <t>179,703</t>
  </si>
  <si>
    <t>Vermillion County, Indiana</t>
  </si>
  <si>
    <t>16,212</t>
  </si>
  <si>
    <t>Vigo County, Indiana</t>
  </si>
  <si>
    <t>107,848</t>
  </si>
  <si>
    <t>Wabash County, Indiana</t>
  </si>
  <si>
    <t>32,888</t>
  </si>
  <si>
    <t>Warren County, Indiana</t>
  </si>
  <si>
    <t>8,508</t>
  </si>
  <si>
    <t>Warrick County, Indiana</t>
  </si>
  <si>
    <t>59,689</t>
  </si>
  <si>
    <t>Washington County, Indiana</t>
  </si>
  <si>
    <t>28,262</t>
  </si>
  <si>
    <t>Wayne County, Indiana</t>
  </si>
  <si>
    <t>68,917</t>
  </si>
  <si>
    <t>Wells County, Indiana</t>
  </si>
  <si>
    <t>27,636</t>
  </si>
  <si>
    <t>White County, Indiana</t>
  </si>
  <si>
    <t>24,643</t>
  </si>
  <si>
    <t>Whitley County, Indiana</t>
  </si>
  <si>
    <t>33,292</t>
  </si>
  <si>
    <t>Adair County, Iowa</t>
  </si>
  <si>
    <t>7,682</t>
  </si>
  <si>
    <t>Adams County, Iowa</t>
  </si>
  <si>
    <t>4,029</t>
  </si>
  <si>
    <t>Allamakee County, Iowa</t>
  </si>
  <si>
    <t>14,330</t>
  </si>
  <si>
    <t>Appanoose County, Iowa</t>
  </si>
  <si>
    <t>12,887</t>
  </si>
  <si>
    <t>Audubon County, Iowa</t>
  </si>
  <si>
    <t>6,119</t>
  </si>
  <si>
    <t>Benton County, Iowa</t>
  </si>
  <si>
    <t>26,076</t>
  </si>
  <si>
    <t>Black Hawk County, Iowa</t>
  </si>
  <si>
    <t>131,090</t>
  </si>
  <si>
    <t>Boone County, Iowa</t>
  </si>
  <si>
    <t>26,306</t>
  </si>
  <si>
    <t>Bremer County, Iowa</t>
  </si>
  <si>
    <t>24,276</t>
  </si>
  <si>
    <t>Buchanan County, Iowa</t>
  </si>
  <si>
    <t>20,958</t>
  </si>
  <si>
    <t>Buena Vista County, Iowa</t>
  </si>
  <si>
    <t>20,260</t>
  </si>
  <si>
    <t>Butler County, Iowa</t>
  </si>
  <si>
    <t>14,867</t>
  </si>
  <si>
    <t>Calhoun County, Iowa</t>
  </si>
  <si>
    <t>9,670</t>
  </si>
  <si>
    <t>Carroll County, Iowa</t>
  </si>
  <si>
    <t>20,816</t>
  </si>
  <si>
    <t>Cass County, Iowa</t>
  </si>
  <si>
    <t>13,956</t>
  </si>
  <si>
    <t>Cedar County, Iowa</t>
  </si>
  <si>
    <t>18,499</t>
  </si>
  <si>
    <t>Cerro Gordo County, Iowa</t>
  </si>
  <si>
    <t>44,151</t>
  </si>
  <si>
    <t>Cherokee County, Iowa</t>
  </si>
  <si>
    <t>12,072</t>
  </si>
  <si>
    <t>Chickasaw County, Iowa</t>
  </si>
  <si>
    <t>12,439</t>
  </si>
  <si>
    <t>Clarke County, Iowa</t>
  </si>
  <si>
    <t>9,286</t>
  </si>
  <si>
    <t>9,304</t>
  </si>
  <si>
    <t>Clay County, Iowa</t>
  </si>
  <si>
    <t>16,667</t>
  </si>
  <si>
    <t>Clayton County, Iowa</t>
  </si>
  <si>
    <t>18,129</t>
  </si>
  <si>
    <t>Clinton County, Iowa</t>
  </si>
  <si>
    <t>49,116</t>
  </si>
  <si>
    <t>Crawford County, Iowa</t>
  </si>
  <si>
    <t>17,096</t>
  </si>
  <si>
    <t>Dallas County, Iowa</t>
  </si>
  <si>
    <t>66,135</t>
  </si>
  <si>
    <t>Davis County, Iowa</t>
  </si>
  <si>
    <t>8,753</t>
  </si>
  <si>
    <t>Decatur County, Iowa</t>
  </si>
  <si>
    <t>Delaware County, Iowa</t>
  </si>
  <si>
    <t>17,764</t>
  </si>
  <si>
    <t>Des Moines County, Iowa</t>
  </si>
  <si>
    <t>40,325</t>
  </si>
  <si>
    <t>Dickinson County, Iowa</t>
  </si>
  <si>
    <t>Dubuque County, Iowa</t>
  </si>
  <si>
    <t>93,653</t>
  </si>
  <si>
    <t>Emmet County, Iowa</t>
  </si>
  <si>
    <t>10,302</t>
  </si>
  <si>
    <t>Fayette County, Iowa</t>
  </si>
  <si>
    <t>20,880</t>
  </si>
  <si>
    <t>Floyd County, Iowa</t>
  </si>
  <si>
    <t>16,303</t>
  </si>
  <si>
    <t>Franklin County, Iowa</t>
  </si>
  <si>
    <t>10,680</t>
  </si>
  <si>
    <t>Fremont County, Iowa</t>
  </si>
  <si>
    <t>7,441</t>
  </si>
  <si>
    <t>Greene County, Iowa</t>
  </si>
  <si>
    <t>9,336</t>
  </si>
  <si>
    <t>Grundy County, Iowa</t>
  </si>
  <si>
    <t>12,453</t>
  </si>
  <si>
    <t>Guthrie County, Iowa</t>
  </si>
  <si>
    <t>10,954</t>
  </si>
  <si>
    <t>10,959</t>
  </si>
  <si>
    <t>Hamilton County, Iowa</t>
  </si>
  <si>
    <t>15,673</t>
  </si>
  <si>
    <t>Hancock County, Iowa</t>
  </si>
  <si>
    <t>11,341</t>
  </si>
  <si>
    <t>Hardin County, Iowa</t>
  </si>
  <si>
    <t>17,534</t>
  </si>
  <si>
    <t>Harrison County, Iowa</t>
  </si>
  <si>
    <t>14,928</t>
  </si>
  <si>
    <t>Henry County, Iowa</t>
  </si>
  <si>
    <t>20,145</t>
  </si>
  <si>
    <t>Howard County, Iowa</t>
  </si>
  <si>
    <t>9,566</t>
  </si>
  <si>
    <t>Humboldt County, Iowa</t>
  </si>
  <si>
    <t>9,815</t>
  </si>
  <si>
    <t>9,814</t>
  </si>
  <si>
    <t>Ida County, Iowa</t>
  </si>
  <si>
    <t>7,089</t>
  </si>
  <si>
    <t>Iowa County, Iowa</t>
  </si>
  <si>
    <t>16,355</t>
  </si>
  <si>
    <t>Jackson County, Iowa</t>
  </si>
  <si>
    <t>19,848</t>
  </si>
  <si>
    <t>Jasper County, Iowa</t>
  </si>
  <si>
    <t>36,842</t>
  </si>
  <si>
    <t>Jefferson County, Iowa</t>
  </si>
  <si>
    <t>16,843</t>
  </si>
  <si>
    <t>Johnson County, Iowa</t>
  </si>
  <si>
    <t>130,882</t>
  </si>
  <si>
    <t>Jones County, Iowa</t>
  </si>
  <si>
    <t>20,638</t>
  </si>
  <si>
    <t>Keokuk County, Iowa</t>
  </si>
  <si>
    <t>10,511</t>
  </si>
  <si>
    <t>10,501</t>
  </si>
  <si>
    <t>Kossuth County, Iowa</t>
  </si>
  <si>
    <t>15,543</t>
  </si>
  <si>
    <t>Lee County, Iowa</t>
  </si>
  <si>
    <t>35,862</t>
  </si>
  <si>
    <t>Linn County, Iowa</t>
  </si>
  <si>
    <t>211,226</t>
  </si>
  <si>
    <t>Louisa County, Iowa</t>
  </si>
  <si>
    <t>11,387</t>
  </si>
  <si>
    <t>Lucas County, Iowa</t>
  </si>
  <si>
    <t>8,898</t>
  </si>
  <si>
    <t>8,895</t>
  </si>
  <si>
    <t>Lyon County, Iowa</t>
  </si>
  <si>
    <t>11,581</t>
  </si>
  <si>
    <t>Madison County, Iowa</t>
  </si>
  <si>
    <t>15,679</t>
  </si>
  <si>
    <t>Mahaska County, Iowa</t>
  </si>
  <si>
    <t>22,381</t>
  </si>
  <si>
    <t>Marion County, Iowa</t>
  </si>
  <si>
    <t>33,309</t>
  </si>
  <si>
    <t>Marshall County, Iowa</t>
  </si>
  <si>
    <t>40,648</t>
  </si>
  <si>
    <t>Mills County, Iowa</t>
  </si>
  <si>
    <t>15,059</t>
  </si>
  <si>
    <t>Mitchell County, Iowa</t>
  </si>
  <si>
    <t>10,776</t>
  </si>
  <si>
    <t>10,772</t>
  </si>
  <si>
    <t>Monona County, Iowa</t>
  </si>
  <si>
    <t>9,243</t>
  </si>
  <si>
    <t>Monroe County, Iowa</t>
  </si>
  <si>
    <t>7,970</t>
  </si>
  <si>
    <t>Montgomery County, Iowa</t>
  </si>
  <si>
    <t>10,740</t>
  </si>
  <si>
    <t>Muscatine County, Iowa</t>
  </si>
  <si>
    <t>42,745</t>
  </si>
  <si>
    <t>O'Brien County, Iowa</t>
  </si>
  <si>
    <t>14,398</t>
  </si>
  <si>
    <t>Osceola County, Iowa</t>
  </si>
  <si>
    <t>6,462</t>
  </si>
  <si>
    <t>Page County, Iowa</t>
  </si>
  <si>
    <t>15,932</t>
  </si>
  <si>
    <t>Palo Alto County, Iowa</t>
  </si>
  <si>
    <t>9,421</t>
  </si>
  <si>
    <t>Plymouth County, Iowa</t>
  </si>
  <si>
    <t>24,986</t>
  </si>
  <si>
    <t>Pocahontas County, Iowa</t>
  </si>
  <si>
    <t>Polk County, Iowa</t>
  </si>
  <si>
    <t>430,640</t>
  </si>
  <si>
    <t>Pottawattamie County, Iowa</t>
  </si>
  <si>
    <t>93,158</t>
  </si>
  <si>
    <t>Poweshiek County, Iowa</t>
  </si>
  <si>
    <t>18,914</t>
  </si>
  <si>
    <t>Ringgold County, Iowa</t>
  </si>
  <si>
    <t>5,131</t>
  </si>
  <si>
    <t>Sac County, Iowa</t>
  </si>
  <si>
    <t>10,350</t>
  </si>
  <si>
    <t>Scott County, Iowa</t>
  </si>
  <si>
    <t>165,224</t>
  </si>
  <si>
    <t>Shelby County, Iowa</t>
  </si>
  <si>
    <t>12,167</t>
  </si>
  <si>
    <t>Sioux County, Iowa</t>
  </si>
  <si>
    <t>33,704</t>
  </si>
  <si>
    <t>Story County, Iowa</t>
  </si>
  <si>
    <t>89,542</t>
  </si>
  <si>
    <t>Tama County, Iowa</t>
  </si>
  <si>
    <t>17,767</t>
  </si>
  <si>
    <t>Taylor County, Iowa</t>
  </si>
  <si>
    <t>6,317</t>
  </si>
  <si>
    <t>Union County, Iowa</t>
  </si>
  <si>
    <t>12,534</t>
  </si>
  <si>
    <t>Van Buren County, Iowa</t>
  </si>
  <si>
    <t>7,570</t>
  </si>
  <si>
    <t>Wapello County, Iowa</t>
  </si>
  <si>
    <t>35,625</t>
  </si>
  <si>
    <t>Warren County, Iowa</t>
  </si>
  <si>
    <t>46,225</t>
  </si>
  <si>
    <t>Washington County, Iowa</t>
  </si>
  <si>
    <t>21,704</t>
  </si>
  <si>
    <t>Wayne County, Iowa</t>
  </si>
  <si>
    <t>6,403</t>
  </si>
  <si>
    <t>Webster County, Iowa</t>
  </si>
  <si>
    <t>38,013</t>
  </si>
  <si>
    <t>Winnebago County, Iowa</t>
  </si>
  <si>
    <t>10,866</t>
  </si>
  <si>
    <t>Winneshiek County, Iowa</t>
  </si>
  <si>
    <t>21,056</t>
  </si>
  <si>
    <t>Woodbury County, Iowa</t>
  </si>
  <si>
    <t>102,172</t>
  </si>
  <si>
    <t>Worth County, Iowa</t>
  </si>
  <si>
    <t>7,598</t>
  </si>
  <si>
    <t>Wright County, Iowa</t>
  </si>
  <si>
    <t>13,229</t>
  </si>
  <si>
    <t>Allen County, Kansas</t>
  </si>
  <si>
    <t>13,371</t>
  </si>
  <si>
    <t>Anderson County, Kansas</t>
  </si>
  <si>
    <t>8,102</t>
  </si>
  <si>
    <t>Atchison County, Kansas</t>
  </si>
  <si>
    <t>16,924</t>
  </si>
  <si>
    <t>Barber County, Kansas</t>
  </si>
  <si>
    <t>4,861</t>
  </si>
  <si>
    <t>Barton County, Kansas</t>
  </si>
  <si>
    <t>27,674</t>
  </si>
  <si>
    <t>Bourbon County, Kansas</t>
  </si>
  <si>
    <t>15,173</t>
  </si>
  <si>
    <t>Brown County, Kansas</t>
  </si>
  <si>
    <t>9,984</t>
  </si>
  <si>
    <t>Butler County, Kansas</t>
  </si>
  <si>
    <t>65,880</t>
  </si>
  <si>
    <t>Chase County, Kansas</t>
  </si>
  <si>
    <t>2,790</t>
  </si>
  <si>
    <t>Chautauqua County, Kansas</t>
  </si>
  <si>
    <t>3,669</t>
  </si>
  <si>
    <t>Cherokee County, Kansas</t>
  </si>
  <si>
    <t>21,603</t>
  </si>
  <si>
    <t>Cheyenne County, Kansas</t>
  </si>
  <si>
    <t>2,726</t>
  </si>
  <si>
    <t>Clark County, Kansas</t>
  </si>
  <si>
    <t>2,215</t>
  </si>
  <si>
    <t>Clay County, Kansas</t>
  </si>
  <si>
    <t>8,535</t>
  </si>
  <si>
    <t>Cloud County, Kansas</t>
  </si>
  <si>
    <t>9,533</t>
  </si>
  <si>
    <t>Coffey County, Kansas</t>
  </si>
  <si>
    <t>8,601</t>
  </si>
  <si>
    <t>Comanche County, Kansas</t>
  </si>
  <si>
    <t>1,891</t>
  </si>
  <si>
    <t>Cowley County, Kansas</t>
  </si>
  <si>
    <t>36,311</t>
  </si>
  <si>
    <t>Crawford County, Kansas</t>
  </si>
  <si>
    <t>39,134</t>
  </si>
  <si>
    <t>Decatur County, Kansas</t>
  </si>
  <si>
    <t>2,961</t>
  </si>
  <si>
    <t>Dickinson County, Kansas</t>
  </si>
  <si>
    <t>19,754</t>
  </si>
  <si>
    <t>Doniphan County, Kansas</t>
  </si>
  <si>
    <t>7,945</t>
  </si>
  <si>
    <t>Douglas County, Kansas</t>
  </si>
  <si>
    <t>110,826</t>
  </si>
  <si>
    <t>Edwards County, Kansas</t>
  </si>
  <si>
    <t>3,037</t>
  </si>
  <si>
    <t>Elk County, Kansas</t>
  </si>
  <si>
    <t>2,882</t>
  </si>
  <si>
    <t>Ellis County, Kansas</t>
  </si>
  <si>
    <t>28,452</t>
  </si>
  <si>
    <t>Ellsworth County, Kansas</t>
  </si>
  <si>
    <t>6,497</t>
  </si>
  <si>
    <t>Finney County, Kansas</t>
  </si>
  <si>
    <t>36,776</t>
  </si>
  <si>
    <t>Ford County, Kansas</t>
  </si>
  <si>
    <t>33,848</t>
  </si>
  <si>
    <t>Franklin County, Kansas</t>
  </si>
  <si>
    <t>25,992</t>
  </si>
  <si>
    <t>Geary County, Kansas</t>
  </si>
  <si>
    <t>34,362</t>
  </si>
  <si>
    <t>Gove County, Kansas</t>
  </si>
  <si>
    <t>2,695</t>
  </si>
  <si>
    <t>Graham County, Kansas</t>
  </si>
  <si>
    <t>2,597</t>
  </si>
  <si>
    <t>Grant County, Kansas</t>
  </si>
  <si>
    <t>7,829</t>
  </si>
  <si>
    <t>7,852</t>
  </si>
  <si>
    <t>Gray County, Kansas</t>
  </si>
  <si>
    <t>Greeley County, Kansas</t>
  </si>
  <si>
    <t>1,247</t>
  </si>
  <si>
    <t>Greenwood County, Kansas</t>
  </si>
  <si>
    <t>6,689</t>
  </si>
  <si>
    <t>Hamilton County, Kansas</t>
  </si>
  <si>
    <t>2,690</t>
  </si>
  <si>
    <t>Harper County, Kansas</t>
  </si>
  <si>
    <t>6,034</t>
  </si>
  <si>
    <t>Harvey County, Kansas</t>
  </si>
  <si>
    <t>34,684</t>
  </si>
  <si>
    <t>Haskell County, Kansas</t>
  </si>
  <si>
    <t>4,256</t>
  </si>
  <si>
    <t>Hodgeman County, Kansas</t>
  </si>
  <si>
    <t>1,916</t>
  </si>
  <si>
    <t>Jackson County, Kansas</t>
  </si>
  <si>
    <t>13,462</t>
  </si>
  <si>
    <t>Jefferson County, Kansas</t>
  </si>
  <si>
    <t>19,126</t>
  </si>
  <si>
    <t>Jewell County, Kansas</t>
  </si>
  <si>
    <t>3,077</t>
  </si>
  <si>
    <t>Johnson County, Kansas</t>
  </si>
  <si>
    <t>544,179</t>
  </si>
  <si>
    <t>Kearny County, Kansas</t>
  </si>
  <si>
    <t>3,977</t>
  </si>
  <si>
    <t>Kingman County, Kansas</t>
  </si>
  <si>
    <t>7,858</t>
  </si>
  <si>
    <t>7,845</t>
  </si>
  <si>
    <t>Kiowa County, Kansas</t>
  </si>
  <si>
    <t>2,553</t>
  </si>
  <si>
    <t>Labette County, Kansas</t>
  </si>
  <si>
    <t>21,607</t>
  </si>
  <si>
    <t>Lane County, Kansas</t>
  </si>
  <si>
    <t>1,750</t>
  </si>
  <si>
    <t>Leavenworth County, Kansas</t>
  </si>
  <si>
    <t>76,227</t>
  </si>
  <si>
    <t>Lincoln County, Kansas</t>
  </si>
  <si>
    <t>3,241</t>
  </si>
  <si>
    <t>Linn County, Kansas</t>
  </si>
  <si>
    <t>9,656</t>
  </si>
  <si>
    <t>Logan County, Kansas</t>
  </si>
  <si>
    <t>2,756</t>
  </si>
  <si>
    <t>Lyon County, Kansas</t>
  </si>
  <si>
    <t>33,690</t>
  </si>
  <si>
    <t>McPherson County, Kansas</t>
  </si>
  <si>
    <t>29,180</t>
  </si>
  <si>
    <t>Marion County, Kansas</t>
  </si>
  <si>
    <t>12,660</t>
  </si>
  <si>
    <t>Marshall County, Kansas</t>
  </si>
  <si>
    <t>10,117</t>
  </si>
  <si>
    <t>Meade County, Kansas</t>
  </si>
  <si>
    <t>4,575</t>
  </si>
  <si>
    <t>Miami County, Kansas</t>
  </si>
  <si>
    <t>32,787</t>
  </si>
  <si>
    <t>Mitchell County, Kansas</t>
  </si>
  <si>
    <t>6,373</t>
  </si>
  <si>
    <t>Montgomery County, Kansas</t>
  </si>
  <si>
    <t>35,471</t>
  </si>
  <si>
    <t>Morris County, Kansas</t>
  </si>
  <si>
    <t>5,923</t>
  </si>
  <si>
    <t>Morton County, Kansas</t>
  </si>
  <si>
    <t>3,233</t>
  </si>
  <si>
    <t>Nemaha County, Kansas</t>
  </si>
  <si>
    <t>10,178</t>
  </si>
  <si>
    <t>Neosho County, Kansas</t>
  </si>
  <si>
    <t>16,512</t>
  </si>
  <si>
    <t>Ness County, Kansas</t>
  </si>
  <si>
    <t>3,107</t>
  </si>
  <si>
    <t>Norton County, Kansas</t>
  </si>
  <si>
    <t>5,671</t>
  </si>
  <si>
    <t>Osage County, Kansas</t>
  </si>
  <si>
    <t>16,295</t>
  </si>
  <si>
    <t>Osborne County, Kansas</t>
  </si>
  <si>
    <t>3,858</t>
  </si>
  <si>
    <t>Ottawa County, Kansas</t>
  </si>
  <si>
    <t>6,091</t>
  </si>
  <si>
    <t>Pawnee County, Kansas</t>
  </si>
  <si>
    <t>6,973</t>
  </si>
  <si>
    <t>Phillips County, Kansas</t>
  </si>
  <si>
    <t>5,642</t>
  </si>
  <si>
    <t>5,636</t>
  </si>
  <si>
    <t>Pottawatomie County, Kansas</t>
  </si>
  <si>
    <t>21,604</t>
  </si>
  <si>
    <t>Pratt County, Kansas</t>
  </si>
  <si>
    <t>Rawlins County, Kansas</t>
  </si>
  <si>
    <t>Reno County, Kansas</t>
  </si>
  <si>
    <t>64,511</t>
  </si>
  <si>
    <t>Republic County, Kansas</t>
  </si>
  <si>
    <t>4,980</t>
  </si>
  <si>
    <t>Rice County, Kansas</t>
  </si>
  <si>
    <t>10,083</t>
  </si>
  <si>
    <t>Riley County, Kansas</t>
  </si>
  <si>
    <t>71,115</t>
  </si>
  <si>
    <t>Rooks County, Kansas</t>
  </si>
  <si>
    <t>5,181</t>
  </si>
  <si>
    <t>5,176</t>
  </si>
  <si>
    <t>Rush County, Kansas</t>
  </si>
  <si>
    <t>3,307</t>
  </si>
  <si>
    <t>Russell County, Kansas</t>
  </si>
  <si>
    <t>6,970</t>
  </si>
  <si>
    <t>Saline County, Kansas</t>
  </si>
  <si>
    <t>55,606</t>
  </si>
  <si>
    <t>Scott County, Kansas</t>
  </si>
  <si>
    <t>4,936</t>
  </si>
  <si>
    <t>Sedgwick County, Kansas</t>
  </si>
  <si>
    <t>498,365</t>
  </si>
  <si>
    <t>Seward County, Kansas</t>
  </si>
  <si>
    <t>Shawnee County, Kansas</t>
  </si>
  <si>
    <t>177,934</t>
  </si>
  <si>
    <t>Sheridan County, Kansas</t>
  </si>
  <si>
    <t>2,556</t>
  </si>
  <si>
    <t>Sherman County, Kansas</t>
  </si>
  <si>
    <t>6,010</t>
  </si>
  <si>
    <t>Smith County, Kansas</t>
  </si>
  <si>
    <t>3,853</t>
  </si>
  <si>
    <t>Stafford County, Kansas</t>
  </si>
  <si>
    <t>4,437</t>
  </si>
  <si>
    <t>4,423</t>
  </si>
  <si>
    <t>Stanton County, Kansas</t>
  </si>
  <si>
    <t>2,235</t>
  </si>
  <si>
    <t>Stevens County, Kansas</t>
  </si>
  <si>
    <t>5,724</t>
  </si>
  <si>
    <t>Sumner County, Kansas</t>
  </si>
  <si>
    <t>24,132</t>
  </si>
  <si>
    <t>Thomas County, Kansas</t>
  </si>
  <si>
    <t>7,900</t>
  </si>
  <si>
    <t>Trego County, Kansas</t>
  </si>
  <si>
    <t>3,001</t>
  </si>
  <si>
    <t>Wabaunsee County, Kansas</t>
  </si>
  <si>
    <t>7,053</t>
  </si>
  <si>
    <t>Wallace County, Kansas</t>
  </si>
  <si>
    <t>1,485</t>
  </si>
  <si>
    <t>Washington County, Kansas</t>
  </si>
  <si>
    <t>5,799</t>
  </si>
  <si>
    <t>Wichita County, Kansas</t>
  </si>
  <si>
    <t>2,234</t>
  </si>
  <si>
    <t>2,242</t>
  </si>
  <si>
    <t>Wilson County, Kansas</t>
  </si>
  <si>
    <t>9,409</t>
  </si>
  <si>
    <t>Woodson County, Kansas</t>
  </si>
  <si>
    <t>3,309</t>
  </si>
  <si>
    <t>Wyandotte County, Kansas</t>
  </si>
  <si>
    <t>157,505</t>
  </si>
  <si>
    <t>Adair County, Kentucky</t>
  </si>
  <si>
    <t>18,656</t>
  </si>
  <si>
    <t>Allen County, Kentucky</t>
  </si>
  <si>
    <t>19,956</t>
  </si>
  <si>
    <t>Anderson County, Kentucky</t>
  </si>
  <si>
    <t>21,421</t>
  </si>
  <si>
    <t>Ballard County, Kentucky</t>
  </si>
  <si>
    <t>8,249</t>
  </si>
  <si>
    <t>Barren County, Kentucky</t>
  </si>
  <si>
    <t>42,173</t>
  </si>
  <si>
    <t>Bath County, Kentucky</t>
  </si>
  <si>
    <t>11,591</t>
  </si>
  <si>
    <t>Bell County, Kentucky</t>
  </si>
  <si>
    <t>28,691</t>
  </si>
  <si>
    <t>Boone County, Kentucky</t>
  </si>
  <si>
    <t>118,811</t>
  </si>
  <si>
    <t>Bourbon County, Kentucky</t>
  </si>
  <si>
    <t>19,985</t>
  </si>
  <si>
    <t>Boyd County, Kentucky</t>
  </si>
  <si>
    <t>49,542</t>
  </si>
  <si>
    <t>49,538</t>
  </si>
  <si>
    <t>Boyle County, Kentucky</t>
  </si>
  <si>
    <t>28,432</t>
  </si>
  <si>
    <t>28,451</t>
  </si>
  <si>
    <t>Bracken County, Kentucky</t>
  </si>
  <si>
    <t>8,488</t>
  </si>
  <si>
    <t>Breathitt County, Kentucky</t>
  </si>
  <si>
    <t>13,885</t>
  </si>
  <si>
    <t>Breckinridge County, Kentucky</t>
  </si>
  <si>
    <t>20,059</t>
  </si>
  <si>
    <t>20,051</t>
  </si>
  <si>
    <t>Bullitt County, Kentucky</t>
  </si>
  <si>
    <t>74,319</t>
  </si>
  <si>
    <t>Butler County, Kentucky</t>
  </si>
  <si>
    <t>12,690</t>
  </si>
  <si>
    <t>Caldwell County, Kentucky</t>
  </si>
  <si>
    <t>12,984</t>
  </si>
  <si>
    <t>Calloway County, Kentucky</t>
  </si>
  <si>
    <t>37,191</t>
  </si>
  <si>
    <t>Campbell County, Kentucky</t>
  </si>
  <si>
    <t>90,336</t>
  </si>
  <si>
    <t>Carlisle County, Kentucky</t>
  </si>
  <si>
    <t>5,104</t>
  </si>
  <si>
    <t>Carroll County, Kentucky</t>
  </si>
  <si>
    <t>10,811</t>
  </si>
  <si>
    <t>Carter County, Kentucky</t>
  </si>
  <si>
    <t>27,720</t>
  </si>
  <si>
    <t>27,718</t>
  </si>
  <si>
    <t>Casey County, Kentucky</t>
  </si>
  <si>
    <t>15,955</t>
  </si>
  <si>
    <t>Christian County, Kentucky</t>
  </si>
  <si>
    <t>73,955</t>
  </si>
  <si>
    <t>73,950</t>
  </si>
  <si>
    <t>Clark County, Kentucky</t>
  </si>
  <si>
    <t>35,613</t>
  </si>
  <si>
    <t>Clay County, Kentucky</t>
  </si>
  <si>
    <t>21,730</t>
  </si>
  <si>
    <t>Clinton County, Kentucky</t>
  </si>
  <si>
    <t>10,272</t>
  </si>
  <si>
    <t>Crittenden County, Kentucky</t>
  </si>
  <si>
    <t>Cumberland County, Kentucky</t>
  </si>
  <si>
    <t>6,856</t>
  </si>
  <si>
    <t>Daviess County, Kentucky</t>
  </si>
  <si>
    <t>96,656</t>
  </si>
  <si>
    <t>96,659</t>
  </si>
  <si>
    <t>Edmonson County, Kentucky</t>
  </si>
  <si>
    <t>12,161</t>
  </si>
  <si>
    <t>Elliott County, Kentucky</t>
  </si>
  <si>
    <t>Estill County, Kentucky</t>
  </si>
  <si>
    <t>14,672</t>
  </si>
  <si>
    <t>Fayette County, Kentucky</t>
  </si>
  <si>
    <t>295,803</t>
  </si>
  <si>
    <t>Fleming County, Kentucky</t>
  </si>
  <si>
    <t>14,348</t>
  </si>
  <si>
    <t>14,355</t>
  </si>
  <si>
    <t>Floyd County, Kentucky</t>
  </si>
  <si>
    <t>39,451</t>
  </si>
  <si>
    <t>Franklin County, Kentucky</t>
  </si>
  <si>
    <t>49,285</t>
  </si>
  <si>
    <t>Fulton County, Kentucky</t>
  </si>
  <si>
    <t>6,813</t>
  </si>
  <si>
    <t>Gallatin County, Kentucky</t>
  </si>
  <si>
    <t>8,589</t>
  </si>
  <si>
    <t>Garrard County, Kentucky</t>
  </si>
  <si>
    <t>16,912</t>
  </si>
  <si>
    <t>Grant County, Kentucky</t>
  </si>
  <si>
    <t>24,662</t>
  </si>
  <si>
    <t>Graves County, Kentucky</t>
  </si>
  <si>
    <t>37,121</t>
  </si>
  <si>
    <t>Grayson County, Kentucky</t>
  </si>
  <si>
    <t>25,746</t>
  </si>
  <si>
    <t>Green County, Kentucky</t>
  </si>
  <si>
    <t>11,258</t>
  </si>
  <si>
    <t>Greenup County, Kentucky</t>
  </si>
  <si>
    <t>36,910</t>
  </si>
  <si>
    <t>Hancock County, Kentucky</t>
  </si>
  <si>
    <t>8,565</t>
  </si>
  <si>
    <t>Hardin County, Kentucky</t>
  </si>
  <si>
    <t>105,543</t>
  </si>
  <si>
    <t>105,549</t>
  </si>
  <si>
    <t>Harlan County, Kentucky</t>
  </si>
  <si>
    <t>29,278</t>
  </si>
  <si>
    <t>Harrison County, Kentucky</t>
  </si>
  <si>
    <t>18,846</t>
  </si>
  <si>
    <t>18,849</t>
  </si>
  <si>
    <t>Hart County, Kentucky</t>
  </si>
  <si>
    <t>18,199</t>
  </si>
  <si>
    <t>Henderson County, Kentucky</t>
  </si>
  <si>
    <t>46,250</t>
  </si>
  <si>
    <t>Henry County, Kentucky</t>
  </si>
  <si>
    <t>15,416</t>
  </si>
  <si>
    <t>Hickman County, Kentucky</t>
  </si>
  <si>
    <t>4,902</t>
  </si>
  <si>
    <t>Hopkins County, Kentucky</t>
  </si>
  <si>
    <t>46,920</t>
  </si>
  <si>
    <t>Jackson County, Kentucky</t>
  </si>
  <si>
    <t>13,494</t>
  </si>
  <si>
    <t>13,522</t>
  </si>
  <si>
    <t>Jefferson County, Kentucky</t>
  </si>
  <si>
    <t>741,096</t>
  </si>
  <si>
    <t>Jessamine County, Kentucky</t>
  </si>
  <si>
    <t>48,586</t>
  </si>
  <si>
    <t>Johnson County, Kentucky</t>
  </si>
  <si>
    <t>23,356</t>
  </si>
  <si>
    <t>23,358</t>
  </si>
  <si>
    <t>Kenton County, Kentucky</t>
  </si>
  <si>
    <t>159,720</t>
  </si>
  <si>
    <t>159,721</t>
  </si>
  <si>
    <t>Knott County, Kentucky</t>
  </si>
  <si>
    <t>16,346</t>
  </si>
  <si>
    <t>Knox County, Kentucky</t>
  </si>
  <si>
    <t>31,883</t>
  </si>
  <si>
    <t>Larue County, Kentucky</t>
  </si>
  <si>
    <t>14,193</t>
  </si>
  <si>
    <t>Laurel County, Kentucky</t>
  </si>
  <si>
    <t>58,849</t>
  </si>
  <si>
    <t>Lawrence County, Kentucky</t>
  </si>
  <si>
    <t>15,860</t>
  </si>
  <si>
    <t>15,858</t>
  </si>
  <si>
    <t>Lee County, Kentucky</t>
  </si>
  <si>
    <t>7,887</t>
  </si>
  <si>
    <t>Leslie County, Kentucky</t>
  </si>
  <si>
    <t>11,310</t>
  </si>
  <si>
    <t>Letcher County, Kentucky</t>
  </si>
  <si>
    <t>24,519</t>
  </si>
  <si>
    <t>Lewis County, Kentucky</t>
  </si>
  <si>
    <t>13,870</t>
  </si>
  <si>
    <t>13,872</t>
  </si>
  <si>
    <t>Lincoln County, Kentucky</t>
  </si>
  <si>
    <t>24,742</t>
  </si>
  <si>
    <t>24,723</t>
  </si>
  <si>
    <t>Livingston County, Kentucky</t>
  </si>
  <si>
    <t>9,519</t>
  </si>
  <si>
    <t>Logan County, Kentucky</t>
  </si>
  <si>
    <t>26,835</t>
  </si>
  <si>
    <t>Lyon County, Kentucky</t>
  </si>
  <si>
    <t>8,314</t>
  </si>
  <si>
    <t>McCracken County, Kentucky</t>
  </si>
  <si>
    <t>65,565</t>
  </si>
  <si>
    <t>McCreary County, Kentucky</t>
  </si>
  <si>
    <t>18,306</t>
  </si>
  <si>
    <t>McLean County, Kentucky</t>
  </si>
  <si>
    <t>9,531</t>
  </si>
  <si>
    <t>Madison County, Kentucky</t>
  </si>
  <si>
    <t>82,916</t>
  </si>
  <si>
    <t>Magoffin County, Kentucky</t>
  </si>
  <si>
    <t>13,333</t>
  </si>
  <si>
    <t>Marion County, Kentucky</t>
  </si>
  <si>
    <t>19,820</t>
  </si>
  <si>
    <t>Marshall County, Kentucky</t>
  </si>
  <si>
    <t>31,448</t>
  </si>
  <si>
    <t>Martin County, Kentucky</t>
  </si>
  <si>
    <t>12,929</t>
  </si>
  <si>
    <t>Mason County, Kentucky</t>
  </si>
  <si>
    <t>17,490</t>
  </si>
  <si>
    <t>Meade County, Kentucky</t>
  </si>
  <si>
    <t>28,602</t>
  </si>
  <si>
    <t>28,601</t>
  </si>
  <si>
    <t>Menifee County, Kentucky</t>
  </si>
  <si>
    <t>6,306</t>
  </si>
  <si>
    <t>Mercer County, Kentucky</t>
  </si>
  <si>
    <t>21,331</t>
  </si>
  <si>
    <t>Metcalfe County, Kentucky</t>
  </si>
  <si>
    <t>10,099</t>
  </si>
  <si>
    <t>Monroe County, Kentucky</t>
  </si>
  <si>
    <t>10,963</t>
  </si>
  <si>
    <t>10,976</t>
  </si>
  <si>
    <t>Montgomery County, Kentucky</t>
  </si>
  <si>
    <t>26,499</t>
  </si>
  <si>
    <t>Morgan County, Kentucky</t>
  </si>
  <si>
    <t>13,923</t>
  </si>
  <si>
    <t>Muhlenberg County, Kentucky</t>
  </si>
  <si>
    <t>31,499</t>
  </si>
  <si>
    <t>Nelson County, Kentucky</t>
  </si>
  <si>
    <t>43,437</t>
  </si>
  <si>
    <t>Nicholas County, Kentucky</t>
  </si>
  <si>
    <t>7,135</t>
  </si>
  <si>
    <t>7,128</t>
  </si>
  <si>
    <t>Ohio County, Kentucky</t>
  </si>
  <si>
    <t>23,842</t>
  </si>
  <si>
    <t>Oldham County, Kentucky</t>
  </si>
  <si>
    <t>60,316</t>
  </si>
  <si>
    <t>Owen County, Kentucky</t>
  </si>
  <si>
    <t>10,841</t>
  </si>
  <si>
    <t>10,838</t>
  </si>
  <si>
    <t>Owsley County, Kentucky</t>
  </si>
  <si>
    <t>4,755</t>
  </si>
  <si>
    <t>Pendleton County, Kentucky</t>
  </si>
  <si>
    <t>14,877</t>
  </si>
  <si>
    <t>14,876</t>
  </si>
  <si>
    <t>Perry County, Kentucky</t>
  </si>
  <si>
    <t>28,712</t>
  </si>
  <si>
    <t>Pike County, Kentucky</t>
  </si>
  <si>
    <t>65,024</t>
  </si>
  <si>
    <t>Powell County, Kentucky</t>
  </si>
  <si>
    <t>Pulaski County, Kentucky</t>
  </si>
  <si>
    <t>63,063</t>
  </si>
  <si>
    <t>Robertson County, Kentucky</t>
  </si>
  <si>
    <t>2,282</t>
  </si>
  <si>
    <t>Rockcastle County, Kentucky</t>
  </si>
  <si>
    <t>17,056</t>
  </si>
  <si>
    <t>Rowan County, Kentucky</t>
  </si>
  <si>
    <t>23,333</t>
  </si>
  <si>
    <t>Russell County, Kentucky</t>
  </si>
  <si>
    <t>17,565</t>
  </si>
  <si>
    <t>Scott County, Kentucky</t>
  </si>
  <si>
    <t>47,173</t>
  </si>
  <si>
    <t>Shelby County, Kentucky</t>
  </si>
  <si>
    <t>42,074</t>
  </si>
  <si>
    <t>Simpson County, Kentucky</t>
  </si>
  <si>
    <t>17,327</t>
  </si>
  <si>
    <t>Spencer County, Kentucky</t>
  </si>
  <si>
    <t>17,061</t>
  </si>
  <si>
    <t>Taylor County, Kentucky</t>
  </si>
  <si>
    <t>24,512</t>
  </si>
  <si>
    <t>Todd County, Kentucky</t>
  </si>
  <si>
    <t>12,460</t>
  </si>
  <si>
    <t>Trigg County, Kentucky</t>
  </si>
  <si>
    <t>14,339</t>
  </si>
  <si>
    <t>Trimble County, Kentucky</t>
  </si>
  <si>
    <t>8,809</t>
  </si>
  <si>
    <t>Union County, Kentucky</t>
  </si>
  <si>
    <t>15,007</t>
  </si>
  <si>
    <t>Warren County, Kentucky</t>
  </si>
  <si>
    <t>113,792</t>
  </si>
  <si>
    <t>Washington County, Kentucky</t>
  </si>
  <si>
    <t>11,717</t>
  </si>
  <si>
    <t>Wayne County, Kentucky</t>
  </si>
  <si>
    <t>20,813</t>
  </si>
  <si>
    <t>Webster County, Kentucky</t>
  </si>
  <si>
    <t>13,621</t>
  </si>
  <si>
    <t>Whitley County, Kentucky</t>
  </si>
  <si>
    <t>35,637</t>
  </si>
  <si>
    <t>Wolfe County, Kentucky</t>
  </si>
  <si>
    <t>7,355</t>
  </si>
  <si>
    <t>Woodford County, Kentucky</t>
  </si>
  <si>
    <t>24,939</t>
  </si>
  <si>
    <t>Acadia Parish, Louisiana</t>
  </si>
  <si>
    <t>61,773</t>
  </si>
  <si>
    <t>Allen Parish, Louisiana</t>
  </si>
  <si>
    <t>25,764</t>
  </si>
  <si>
    <t>Ascension Parish, Louisiana</t>
  </si>
  <si>
    <t>107,215</t>
  </si>
  <si>
    <t>107,169</t>
  </si>
  <si>
    <t>Assumption Parish, Louisiana</t>
  </si>
  <si>
    <t>23,421</t>
  </si>
  <si>
    <t>Avoyelles Parish, Louisiana</t>
  </si>
  <si>
    <t>42,073</t>
  </si>
  <si>
    <t>Beauregard Parish, Louisiana</t>
  </si>
  <si>
    <t>35,654</t>
  </si>
  <si>
    <t>Bienville Parish, Louisiana</t>
  </si>
  <si>
    <t>14,353</t>
  </si>
  <si>
    <t>Bossier Parish, Louisiana</t>
  </si>
  <si>
    <t>116,979</t>
  </si>
  <si>
    <t>Caddo Parish, Louisiana</t>
  </si>
  <si>
    <t>254,969</t>
  </si>
  <si>
    <t>Calcasieu Parish, Louisiana</t>
  </si>
  <si>
    <t>192,768</t>
  </si>
  <si>
    <t>Caldwell Parish, Louisiana</t>
  </si>
  <si>
    <t>10,132</t>
  </si>
  <si>
    <t>Cameron Parish, Louisiana</t>
  </si>
  <si>
    <t>6,839</t>
  </si>
  <si>
    <t>Catahoula Parish, Louisiana</t>
  </si>
  <si>
    <t>10,407</t>
  </si>
  <si>
    <t>Claiborne Parish, Louisiana</t>
  </si>
  <si>
    <t>17,195</t>
  </si>
  <si>
    <t>17,153</t>
  </si>
  <si>
    <t>Concordia Parish, Louisiana</t>
  </si>
  <si>
    <t>20,822</t>
  </si>
  <si>
    <t>De Soto Parish, Louisiana</t>
  </si>
  <si>
    <t>26,656</t>
  </si>
  <si>
    <t>East Baton Rouge Parish, Louisiana</t>
  </si>
  <si>
    <t>440,171</t>
  </si>
  <si>
    <t>440,178</t>
  </si>
  <si>
    <t>East Carroll Parish, Louisiana</t>
  </si>
  <si>
    <t>7,759</t>
  </si>
  <si>
    <t>East Feliciana Parish, Louisiana</t>
  </si>
  <si>
    <t>20,267</t>
  </si>
  <si>
    <t>20,263</t>
  </si>
  <si>
    <t>Evangeline Parish, Louisiana</t>
  </si>
  <si>
    <t>33,984</t>
  </si>
  <si>
    <t>Franklin Parish, Louisiana</t>
  </si>
  <si>
    <t>20,767</t>
  </si>
  <si>
    <t>20,802</t>
  </si>
  <si>
    <t>Grant Parish, Louisiana</t>
  </si>
  <si>
    <t>22,309</t>
  </si>
  <si>
    <t>Iberia Parish, Louisiana</t>
  </si>
  <si>
    <t>73,240</t>
  </si>
  <si>
    <t>Iberville Parish, Louisiana</t>
  </si>
  <si>
    <t>33,387</t>
  </si>
  <si>
    <t>Jackson Parish, Louisiana</t>
  </si>
  <si>
    <t>16,274</t>
  </si>
  <si>
    <t>Jefferson Parish, Louisiana</t>
  </si>
  <si>
    <t>432,552</t>
  </si>
  <si>
    <t>Jefferson Davis Parish, Louisiana</t>
  </si>
  <si>
    <t>31,594</t>
  </si>
  <si>
    <t>Lafayette Parish, Louisiana</t>
  </si>
  <si>
    <t>221,578</t>
  </si>
  <si>
    <t>Lafourche Parish, Louisiana</t>
  </si>
  <si>
    <t>96,318</t>
  </si>
  <si>
    <t>La Salle Parish, Louisiana</t>
  </si>
  <si>
    <t>14,890</t>
  </si>
  <si>
    <t>Lincoln Parish, Louisiana</t>
  </si>
  <si>
    <t>46,735</t>
  </si>
  <si>
    <t>Livingston Parish, Louisiana</t>
  </si>
  <si>
    <t>128,026</t>
  </si>
  <si>
    <t>128,069</t>
  </si>
  <si>
    <t>Madison Parish, Louisiana</t>
  </si>
  <si>
    <t>12,093</t>
  </si>
  <si>
    <t>Morehouse Parish, Louisiana</t>
  </si>
  <si>
    <t>27,979</t>
  </si>
  <si>
    <t>Natchitoches Parish, Louisiana</t>
  </si>
  <si>
    <t>39,566</t>
  </si>
  <si>
    <t>Orleans Parish, Louisiana</t>
  </si>
  <si>
    <t>343,829</t>
  </si>
  <si>
    <t>Ouachita Parish, Louisiana</t>
  </si>
  <si>
    <t>153,720</t>
  </si>
  <si>
    <t>Plaquemines Parish, Louisiana</t>
  </si>
  <si>
    <t>23,042</t>
  </si>
  <si>
    <t>Pointe Coupee Parish, Louisiana</t>
  </si>
  <si>
    <t>22,802</t>
  </si>
  <si>
    <t>Rapides Parish, Louisiana</t>
  </si>
  <si>
    <t>131,613</t>
  </si>
  <si>
    <t>Red River Parish, Louisiana</t>
  </si>
  <si>
    <t>9,091</t>
  </si>
  <si>
    <t>Richland Parish, Louisiana</t>
  </si>
  <si>
    <t>20,725</t>
  </si>
  <si>
    <t>20,743</t>
  </si>
  <si>
    <t>Sabine Parish, Louisiana</t>
  </si>
  <si>
    <t>24,233</t>
  </si>
  <si>
    <t>St. Bernard Parish, Louisiana</t>
  </si>
  <si>
    <t>35,897</t>
  </si>
  <si>
    <t>St. Charles Parish, Louisiana</t>
  </si>
  <si>
    <t>52,780</t>
  </si>
  <si>
    <t>St. Helena Parish, Louisiana</t>
  </si>
  <si>
    <t>11,203</t>
  </si>
  <si>
    <t>St. James Parish, Louisiana</t>
  </si>
  <si>
    <t>22,102</t>
  </si>
  <si>
    <t>St. John the Baptist Parish, Louisiana</t>
  </si>
  <si>
    <t>45,924</t>
  </si>
  <si>
    <t>St. Landry Parish, Louisiana</t>
  </si>
  <si>
    <t>83,384</t>
  </si>
  <si>
    <t>St. Martin Parish, Louisiana</t>
  </si>
  <si>
    <t>52,160</t>
  </si>
  <si>
    <t>St. Mary Parish, Louisiana</t>
  </si>
  <si>
    <t>54,650</t>
  </si>
  <si>
    <t>St. Tammany Parish, Louisiana</t>
  </si>
  <si>
    <t>233,740</t>
  </si>
  <si>
    <t>Tangipahoa Parish, Louisiana</t>
  </si>
  <si>
    <t>121,097</t>
  </si>
  <si>
    <t>Tensas Parish, Louisiana</t>
  </si>
  <si>
    <t>5,252</t>
  </si>
  <si>
    <t>Terrebonne Parish, Louisiana</t>
  </si>
  <si>
    <t>111,860</t>
  </si>
  <si>
    <t>Union Parish, Louisiana</t>
  </si>
  <si>
    <t>22,721</t>
  </si>
  <si>
    <t>Vermilion Parish, Louisiana</t>
  </si>
  <si>
    <t>57,999</t>
  </si>
  <si>
    <t>Vernon Parish, Louisiana</t>
  </si>
  <si>
    <t>52,334</t>
  </si>
  <si>
    <t>Washington Parish, Louisiana</t>
  </si>
  <si>
    <t>47,168</t>
  </si>
  <si>
    <t>Webster Parish, Louisiana</t>
  </si>
  <si>
    <t>41,207</t>
  </si>
  <si>
    <t>West Baton Rouge Parish, Louisiana</t>
  </si>
  <si>
    <t>23,788</t>
  </si>
  <si>
    <t>West Carroll Parish, Louisiana</t>
  </si>
  <si>
    <t>11,604</t>
  </si>
  <si>
    <t>West Feliciana Parish, Louisiana</t>
  </si>
  <si>
    <t>15,625</t>
  </si>
  <si>
    <t>Winn Parish, Louisiana</t>
  </si>
  <si>
    <t>15,313</t>
  </si>
  <si>
    <t>Androscoggin County, Maine</t>
  </si>
  <si>
    <t>107,702</t>
  </si>
  <si>
    <t>107,704</t>
  </si>
  <si>
    <t>Aroostook County, Maine</t>
  </si>
  <si>
    <t>71,870</t>
  </si>
  <si>
    <t>Cumberland County, Maine</t>
  </si>
  <si>
    <t>281,674</t>
  </si>
  <si>
    <t>281,676</t>
  </si>
  <si>
    <t>Franklin County, Maine</t>
  </si>
  <si>
    <t>30,768</t>
  </si>
  <si>
    <t>Hancock County, Maine</t>
  </si>
  <si>
    <t>54,418</t>
  </si>
  <si>
    <t>54,420</t>
  </si>
  <si>
    <t>Kennebec County, Maine</t>
  </si>
  <si>
    <t>122,151</t>
  </si>
  <si>
    <t>Knox County, Maine</t>
  </si>
  <si>
    <t>39,736</t>
  </si>
  <si>
    <t>Lincoln County, Maine</t>
  </si>
  <si>
    <t>34,457</t>
  </si>
  <si>
    <t>Oxford County, Maine</t>
  </si>
  <si>
    <t>57,833</t>
  </si>
  <si>
    <t>57,831</t>
  </si>
  <si>
    <t>Penobscot County, Maine</t>
  </si>
  <si>
    <t>153,923</t>
  </si>
  <si>
    <t>153,921</t>
  </si>
  <si>
    <t>Piscataquis County, Maine</t>
  </si>
  <si>
    <t>17,535</t>
  </si>
  <si>
    <t>Sagadahoc County, Maine</t>
  </si>
  <si>
    <t>35,293</t>
  </si>
  <si>
    <t>Somerset County, Maine</t>
  </si>
  <si>
    <t>52,228</t>
  </si>
  <si>
    <t>52,226</t>
  </si>
  <si>
    <t>Waldo County, Maine</t>
  </si>
  <si>
    <t>38,786</t>
  </si>
  <si>
    <t>Washington County, Maine</t>
  </si>
  <si>
    <t>32,856</t>
  </si>
  <si>
    <t>York County, Maine</t>
  </si>
  <si>
    <t>197,131</t>
  </si>
  <si>
    <t>Allegany County, Maryland</t>
  </si>
  <si>
    <t>75,087</t>
  </si>
  <si>
    <t>Anne Arundel County, Maryland</t>
  </si>
  <si>
    <t>537,656</t>
  </si>
  <si>
    <t>Baltimore County, Maryland</t>
  </si>
  <si>
    <t>805,029</t>
  </si>
  <si>
    <t>Calvert County, Maryland</t>
  </si>
  <si>
    <t>88,737</t>
  </si>
  <si>
    <t>Caroline County, Maryland</t>
  </si>
  <si>
    <t>33,066</t>
  </si>
  <si>
    <t>Carroll County, Maryland</t>
  </si>
  <si>
    <t>167,134</t>
  </si>
  <si>
    <t>Cecil County, Maryland</t>
  </si>
  <si>
    <t>101,108</t>
  </si>
  <si>
    <t>Charles County, Maryland</t>
  </si>
  <si>
    <t>146,551</t>
  </si>
  <si>
    <t>Dorchester County, Maryland</t>
  </si>
  <si>
    <t>32,618</t>
  </si>
  <si>
    <t>Frederick County, Maryland</t>
  </si>
  <si>
    <t>233,385</t>
  </si>
  <si>
    <t>Garrett County, Maryland</t>
  </si>
  <si>
    <t>30,097</t>
  </si>
  <si>
    <t>Harford County, Maryland</t>
  </si>
  <si>
    <t>244,826</t>
  </si>
  <si>
    <t>Howard County, Maryland</t>
  </si>
  <si>
    <t>287,085</t>
  </si>
  <si>
    <t>Kent County, Maryland</t>
  </si>
  <si>
    <t>20,197</t>
  </si>
  <si>
    <t>Montgomery County, Maryland</t>
  </si>
  <si>
    <t>971,777</t>
  </si>
  <si>
    <t>Prince George's County, Maryland</t>
  </si>
  <si>
    <t>863,420</t>
  </si>
  <si>
    <t>Queen Anne's County, Maryland</t>
  </si>
  <si>
    <t>47,798</t>
  </si>
  <si>
    <t>St. Mary's County, Maryland</t>
  </si>
  <si>
    <t>105,151</t>
  </si>
  <si>
    <t>Somerset County, Maryland</t>
  </si>
  <si>
    <t>26,470</t>
  </si>
  <si>
    <t>Talbot County, Maryland</t>
  </si>
  <si>
    <t>37,782</t>
  </si>
  <si>
    <t>Washington County, Maryland</t>
  </si>
  <si>
    <t>147,430</t>
  </si>
  <si>
    <t>Wicomico County, Maryland</t>
  </si>
  <si>
    <t>98,733</t>
  </si>
  <si>
    <t>Worcester County, Maryland</t>
  </si>
  <si>
    <t>51,454</t>
  </si>
  <si>
    <t>Baltimore city, Maryland</t>
  </si>
  <si>
    <t>620,961</t>
  </si>
  <si>
    <t>Barnstable County, Massachusetts</t>
  </si>
  <si>
    <t>215,888</t>
  </si>
  <si>
    <t>Berkshire County, Massachusetts</t>
  </si>
  <si>
    <t>131,219</t>
  </si>
  <si>
    <t>Bristol County, Massachusetts</t>
  </si>
  <si>
    <t>548,285</t>
  </si>
  <si>
    <t>Dukes County, Massachusetts</t>
  </si>
  <si>
    <t>16,535</t>
  </si>
  <si>
    <t>Essex County, Massachusetts</t>
  </si>
  <si>
    <t>743,159</t>
  </si>
  <si>
    <t>Franklin County, Massachusetts</t>
  </si>
  <si>
    <t>71,372</t>
  </si>
  <si>
    <t>Hampden County, Massachusetts</t>
  </si>
  <si>
    <t>463,490</t>
  </si>
  <si>
    <t>Hampshire County, Massachusetts</t>
  </si>
  <si>
    <t>158,080</t>
  </si>
  <si>
    <t>Middlesex County, Massachusetts</t>
  </si>
  <si>
    <t>1,503,085</t>
  </si>
  <si>
    <t>Nantucket County, Massachusetts</t>
  </si>
  <si>
    <t>10,172</t>
  </si>
  <si>
    <t>Norfolk County, Massachusetts</t>
  </si>
  <si>
    <t>670,850</t>
  </si>
  <si>
    <t>Plymouth County, Massachusetts</t>
  </si>
  <si>
    <t>494,919</t>
  </si>
  <si>
    <t>Suffolk County, Massachusetts</t>
  </si>
  <si>
    <t>722,023</t>
  </si>
  <si>
    <t>Worcester County, Massachusetts</t>
  </si>
  <si>
    <t>798,552</t>
  </si>
  <si>
    <t>Alcona County, Michigan</t>
  </si>
  <si>
    <t>10,942</t>
  </si>
  <si>
    <t>Alger County, Michigan</t>
  </si>
  <si>
    <t>9,601</t>
  </si>
  <si>
    <t>Allegan County, Michigan</t>
  </si>
  <si>
    <t>111,408</t>
  </si>
  <si>
    <t>Alpena County, Michigan</t>
  </si>
  <si>
    <t>29,598</t>
  </si>
  <si>
    <t>Antrim County, Michigan</t>
  </si>
  <si>
    <t>23,580</t>
  </si>
  <si>
    <t>Arenac County, Michigan</t>
  </si>
  <si>
    <t>15,899</t>
  </si>
  <si>
    <t>Baraga County, Michigan</t>
  </si>
  <si>
    <t>8,860</t>
  </si>
  <si>
    <t>Barry County, Michigan</t>
  </si>
  <si>
    <t>59,173</t>
  </si>
  <si>
    <t>Bay County, Michigan</t>
  </si>
  <si>
    <t>107,771</t>
  </si>
  <si>
    <t>Benzie County, Michigan</t>
  </si>
  <si>
    <t>17,525</t>
  </si>
  <si>
    <t>Berrien County, Michigan</t>
  </si>
  <si>
    <t>156,813</t>
  </si>
  <si>
    <t>Branch County, Michigan</t>
  </si>
  <si>
    <t>45,248</t>
  </si>
  <si>
    <t>Calhoun County, Michigan</t>
  </si>
  <si>
    <t>136,146</t>
  </si>
  <si>
    <t>Cass County, Michigan</t>
  </si>
  <si>
    <t>52,293</t>
  </si>
  <si>
    <t>Charlevoix County, Michigan</t>
  </si>
  <si>
    <t>25,949</t>
  </si>
  <si>
    <t>Cheboygan County, Michigan</t>
  </si>
  <si>
    <t>26,152</t>
  </si>
  <si>
    <t>26,150</t>
  </si>
  <si>
    <t>Chippewa County, Michigan</t>
  </si>
  <si>
    <t>38,520</t>
  </si>
  <si>
    <t>Clare County, Michigan</t>
  </si>
  <si>
    <t>30,926</t>
  </si>
  <si>
    <t>Clinton County, Michigan</t>
  </si>
  <si>
    <t>75,382</t>
  </si>
  <si>
    <t>Crawford County, Michigan</t>
  </si>
  <si>
    <t>Delta County, Michigan</t>
  </si>
  <si>
    <t>Dickinson County, Michigan</t>
  </si>
  <si>
    <t>26,168</t>
  </si>
  <si>
    <t>Eaton County, Michigan</t>
  </si>
  <si>
    <t>107,759</t>
  </si>
  <si>
    <t>Emmet County, Michigan</t>
  </si>
  <si>
    <t>32,694</t>
  </si>
  <si>
    <t>Genesee County, Michigan</t>
  </si>
  <si>
    <t>425,790</t>
  </si>
  <si>
    <t>Gladwin County, Michigan</t>
  </si>
  <si>
    <t>25,692</t>
  </si>
  <si>
    <t>Gogebic County, Michigan</t>
  </si>
  <si>
    <t>16,427</t>
  </si>
  <si>
    <t>Grand Traverse County, Michigan</t>
  </si>
  <si>
    <t>86,986</t>
  </si>
  <si>
    <t>Gratiot County, Michigan</t>
  </si>
  <si>
    <t>42,476</t>
  </si>
  <si>
    <t>Hillsdale County, Michigan</t>
  </si>
  <si>
    <t>46,688</t>
  </si>
  <si>
    <t>Houghton County, Michigan</t>
  </si>
  <si>
    <t>36,628</t>
  </si>
  <si>
    <t>Huron County, Michigan</t>
  </si>
  <si>
    <t>33,118</t>
  </si>
  <si>
    <t>Ingham County, Michigan</t>
  </si>
  <si>
    <t>280,895</t>
  </si>
  <si>
    <t>Ionia County, Michigan</t>
  </si>
  <si>
    <t>63,905</t>
  </si>
  <si>
    <t>Iosco County, Michigan</t>
  </si>
  <si>
    <t>25,887</t>
  </si>
  <si>
    <t>Iron County, Michigan</t>
  </si>
  <si>
    <t>11,817</t>
  </si>
  <si>
    <t>Isabella County, Michigan</t>
  </si>
  <si>
    <t>70,311</t>
  </si>
  <si>
    <t>Jackson County, Michigan</t>
  </si>
  <si>
    <t>160,248</t>
  </si>
  <si>
    <t>Kalamazoo County, Michigan</t>
  </si>
  <si>
    <t>250,331</t>
  </si>
  <si>
    <t>Kalkaska County, Michigan</t>
  </si>
  <si>
    <t>Kent County, Michigan</t>
  </si>
  <si>
    <t>602,622</t>
  </si>
  <si>
    <t>Keweenaw County, Michigan</t>
  </si>
  <si>
    <t>2,156</t>
  </si>
  <si>
    <t>Lake County, Michigan</t>
  </si>
  <si>
    <t>Lapeer County, Michigan</t>
  </si>
  <si>
    <t>88,319</t>
  </si>
  <si>
    <t>88,316</t>
  </si>
  <si>
    <t>Leelanau County, Michigan</t>
  </si>
  <si>
    <t>21,708</t>
  </si>
  <si>
    <t>Lenawee County, Michigan</t>
  </si>
  <si>
    <t>99,892</t>
  </si>
  <si>
    <t>Livingston County, Michigan</t>
  </si>
  <si>
    <t>180,967</t>
  </si>
  <si>
    <t>Luce County, Michigan</t>
  </si>
  <si>
    <t>6,631</t>
  </si>
  <si>
    <t>Mackinac County, Michigan</t>
  </si>
  <si>
    <t>11,113</t>
  </si>
  <si>
    <t>Macomb County, Michigan</t>
  </si>
  <si>
    <t>840,978</t>
  </si>
  <si>
    <t>Manistee County, Michigan</t>
  </si>
  <si>
    <t>24,733</t>
  </si>
  <si>
    <t>Marquette County, Michigan</t>
  </si>
  <si>
    <t>67,077</t>
  </si>
  <si>
    <t>Mason County, Michigan</t>
  </si>
  <si>
    <t>28,705</t>
  </si>
  <si>
    <t>Mecosta County, Michigan</t>
  </si>
  <si>
    <t>42,798</t>
  </si>
  <si>
    <t>Menominee County, Michigan</t>
  </si>
  <si>
    <t>24,029</t>
  </si>
  <si>
    <t>Midland County, Michigan</t>
  </si>
  <si>
    <t>83,629</t>
  </si>
  <si>
    <t>Missaukee County, Michigan</t>
  </si>
  <si>
    <t>14,849</t>
  </si>
  <si>
    <t>Monroe County, Michigan</t>
  </si>
  <si>
    <t>152,021</t>
  </si>
  <si>
    <t>Montcalm County, Michigan</t>
  </si>
  <si>
    <t>63,342</t>
  </si>
  <si>
    <t>Montmorency County, Michigan</t>
  </si>
  <si>
    <t>9,765</t>
  </si>
  <si>
    <t>Muskegon County, Michigan</t>
  </si>
  <si>
    <t>172,188</t>
  </si>
  <si>
    <t>Newaygo County, Michigan</t>
  </si>
  <si>
    <t>48,460</t>
  </si>
  <si>
    <t>Oakland County, Michigan</t>
  </si>
  <si>
    <t>1,202,362</t>
  </si>
  <si>
    <t>Oceana County, Michigan</t>
  </si>
  <si>
    <t>26,570</t>
  </si>
  <si>
    <t>Ogemaw County, Michigan</t>
  </si>
  <si>
    <t>21,699</t>
  </si>
  <si>
    <t>Ontonagon County, Michigan</t>
  </si>
  <si>
    <t>6,780</t>
  </si>
  <si>
    <t>Osceola County, Michigan</t>
  </si>
  <si>
    <t>23,528</t>
  </si>
  <si>
    <t>Oscoda County, Michigan</t>
  </si>
  <si>
    <t>8,640</t>
  </si>
  <si>
    <t>Otsego County, Michigan</t>
  </si>
  <si>
    <t>24,164</t>
  </si>
  <si>
    <t>Ottawa County, Michigan</t>
  </si>
  <si>
    <t>263,801</t>
  </si>
  <si>
    <t>Presque Isle County, Michigan</t>
  </si>
  <si>
    <t>13,376</t>
  </si>
  <si>
    <t>Roscommon County, Michigan</t>
  </si>
  <si>
    <t>24,449</t>
  </si>
  <si>
    <t>Saginaw County, Michigan</t>
  </si>
  <si>
    <t>200,169</t>
  </si>
  <si>
    <t>St. Clair County, Michigan</t>
  </si>
  <si>
    <t>163,040</t>
  </si>
  <si>
    <t>St. Joseph County, Michigan</t>
  </si>
  <si>
    <t>61,295</t>
  </si>
  <si>
    <t>Sanilac County, Michigan</t>
  </si>
  <si>
    <t>43,114</t>
  </si>
  <si>
    <t>Schoolcraft County, Michigan</t>
  </si>
  <si>
    <t>8,485</t>
  </si>
  <si>
    <t>Shiawassee County, Michigan</t>
  </si>
  <si>
    <t>70,648</t>
  </si>
  <si>
    <t>Tuscola County, Michigan</t>
  </si>
  <si>
    <t>55,729</t>
  </si>
  <si>
    <t>Van Buren County, Michigan</t>
  </si>
  <si>
    <t>76,258</t>
  </si>
  <si>
    <t>Washtenaw County, Michigan</t>
  </si>
  <si>
    <t>344,791</t>
  </si>
  <si>
    <t>Wayne County, Michigan</t>
  </si>
  <si>
    <t>1,820,584</t>
  </si>
  <si>
    <t>Wexford County, Michigan</t>
  </si>
  <si>
    <t>32,735</t>
  </si>
  <si>
    <t>Aitkin County, Minnesota</t>
  </si>
  <si>
    <t>16,202</t>
  </si>
  <si>
    <t>Anoka County, Minnesota</t>
  </si>
  <si>
    <t>330,844</t>
  </si>
  <si>
    <t>Becker County, Minnesota</t>
  </si>
  <si>
    <t>32,504</t>
  </si>
  <si>
    <t>Beltrami County, Minnesota</t>
  </si>
  <si>
    <t>44,442</t>
  </si>
  <si>
    <t>Benton County, Minnesota</t>
  </si>
  <si>
    <t>38,451</t>
  </si>
  <si>
    <t>Big Stone County, Minnesota</t>
  </si>
  <si>
    <t>5,269</t>
  </si>
  <si>
    <t>Blue Earth County, Minnesota</t>
  </si>
  <si>
    <t>64,013</t>
  </si>
  <si>
    <t>Brown County, Minnesota</t>
  </si>
  <si>
    <t>25,893</t>
  </si>
  <si>
    <t>Carlton County, Minnesota</t>
  </si>
  <si>
    <t>35,386</t>
  </si>
  <si>
    <t>Carver County, Minnesota</t>
  </si>
  <si>
    <t>91,042</t>
  </si>
  <si>
    <t>Cass County, Minnesota</t>
  </si>
  <si>
    <t>28,567</t>
  </si>
  <si>
    <t>Chippewa County, Minnesota</t>
  </si>
  <si>
    <t>12,441</t>
  </si>
  <si>
    <t>Chisago County, Minnesota</t>
  </si>
  <si>
    <t>53,887</t>
  </si>
  <si>
    <t>Clay County, Minnesota</t>
  </si>
  <si>
    <t>58,999</t>
  </si>
  <si>
    <t>Clearwater County, Minnesota</t>
  </si>
  <si>
    <t>8,695</t>
  </si>
  <si>
    <t>Cook County, Minnesota</t>
  </si>
  <si>
    <t>Cottonwood County, Minnesota</t>
  </si>
  <si>
    <t>11,687</t>
  </si>
  <si>
    <t>Crow Wing County, Minnesota</t>
  </si>
  <si>
    <t>62,500</t>
  </si>
  <si>
    <t>Dakota County, Minnesota</t>
  </si>
  <si>
    <t>398,552</t>
  </si>
  <si>
    <t>Dodge County, Minnesota</t>
  </si>
  <si>
    <t>20,087</t>
  </si>
  <si>
    <t>Douglas County, Minnesota</t>
  </si>
  <si>
    <t>36,009</t>
  </si>
  <si>
    <t>Faribault County, Minnesota</t>
  </si>
  <si>
    <t>14,553</t>
  </si>
  <si>
    <t>Fillmore County, Minnesota</t>
  </si>
  <si>
    <t>20,866</t>
  </si>
  <si>
    <t>Freeborn County, Minnesota</t>
  </si>
  <si>
    <t>31,255</t>
  </si>
  <si>
    <t>Goodhue County, Minnesota</t>
  </si>
  <si>
    <t>46,183</t>
  </si>
  <si>
    <t>Grant County, Minnesota</t>
  </si>
  <si>
    <t>6,018</t>
  </si>
  <si>
    <t>Hennepin County, Minnesota</t>
  </si>
  <si>
    <t>1,152,425</t>
  </si>
  <si>
    <t>Houston County, Minnesota</t>
  </si>
  <si>
    <t>19,027</t>
  </si>
  <si>
    <t>Hubbard County, Minnesota</t>
  </si>
  <si>
    <t>20,428</t>
  </si>
  <si>
    <t>Isanti County, Minnesota</t>
  </si>
  <si>
    <t>37,816</t>
  </si>
  <si>
    <t>Itasca County, Minnesota</t>
  </si>
  <si>
    <t>45,058</t>
  </si>
  <si>
    <t>Jackson County, Minnesota</t>
  </si>
  <si>
    <t>10,266</t>
  </si>
  <si>
    <t>Kanabec County, Minnesota</t>
  </si>
  <si>
    <t>16,239</t>
  </si>
  <si>
    <t>Kandiyohi County, Minnesota</t>
  </si>
  <si>
    <t>42,239</t>
  </si>
  <si>
    <t>Kittson County, Minnesota</t>
  </si>
  <si>
    <t>4,552</t>
  </si>
  <si>
    <t>Koochiching County, Minnesota</t>
  </si>
  <si>
    <t>13,311</t>
  </si>
  <si>
    <t>Lac qui Parle County, Minnesota</t>
  </si>
  <si>
    <t>7,259</t>
  </si>
  <si>
    <t>Lake County, Minnesota</t>
  </si>
  <si>
    <t>10,881</t>
  </si>
  <si>
    <t>Lake of the Woods County, Minnesota</t>
  </si>
  <si>
    <t>4,045</t>
  </si>
  <si>
    <t>Le Sueur County, Minnesota</t>
  </si>
  <si>
    <t>27,703</t>
  </si>
  <si>
    <t>Lincoln County, Minnesota</t>
  </si>
  <si>
    <t>5,896</t>
  </si>
  <si>
    <t>Lyon County, Minnesota</t>
  </si>
  <si>
    <t>25,857</t>
  </si>
  <si>
    <t>McLeod County, Minnesota</t>
  </si>
  <si>
    <t>36,651</t>
  </si>
  <si>
    <t>Mahnomen County, Minnesota</t>
  </si>
  <si>
    <t>5,413</t>
  </si>
  <si>
    <t>Marshall County, Minnesota</t>
  </si>
  <si>
    <t>9,439</t>
  </si>
  <si>
    <t>Martin County, Minnesota</t>
  </si>
  <si>
    <t>20,840</t>
  </si>
  <si>
    <t>Meeker County, Minnesota</t>
  </si>
  <si>
    <t>23,300</t>
  </si>
  <si>
    <t>Mille Lacs County, Minnesota</t>
  </si>
  <si>
    <t>26,097</t>
  </si>
  <si>
    <t>Morrison County, Minnesota</t>
  </si>
  <si>
    <t>33,198</t>
  </si>
  <si>
    <t>Mower County, Minnesota</t>
  </si>
  <si>
    <t>39,163</t>
  </si>
  <si>
    <t>39,187</t>
  </si>
  <si>
    <t>Murray County, Minnesota</t>
  </si>
  <si>
    <t>8,725</t>
  </si>
  <si>
    <t>Nicollet County, Minnesota</t>
  </si>
  <si>
    <t>32,727</t>
  </si>
  <si>
    <t>Nobles County, Minnesota</t>
  </si>
  <si>
    <t>Norman County, Minnesota</t>
  </si>
  <si>
    <t>6,852</t>
  </si>
  <si>
    <t>Olmsted County, Minnesota</t>
  </si>
  <si>
    <t>144,248</t>
  </si>
  <si>
    <t>Otter Tail County, Minnesota</t>
  </si>
  <si>
    <t>57,303</t>
  </si>
  <si>
    <t>Pennington County, Minnesota</t>
  </si>
  <si>
    <t>13,930</t>
  </si>
  <si>
    <t>Pine County, Minnesota</t>
  </si>
  <si>
    <t>29,750</t>
  </si>
  <si>
    <t>Pipestone County, Minnesota</t>
  </si>
  <si>
    <t>9,596</t>
  </si>
  <si>
    <t>Polk County, Minnesota</t>
  </si>
  <si>
    <t>31,600</t>
  </si>
  <si>
    <t>Pope County, Minnesota</t>
  </si>
  <si>
    <t>10,995</t>
  </si>
  <si>
    <t>Ramsey County, Minnesota</t>
  </si>
  <si>
    <t>508,640</t>
  </si>
  <si>
    <t>Red Lake County, Minnesota</t>
  </si>
  <si>
    <t>4,089</t>
  </si>
  <si>
    <t>Redwood County, Minnesota</t>
  </si>
  <si>
    <t>16,059</t>
  </si>
  <si>
    <t>Renville County, Minnesota</t>
  </si>
  <si>
    <t>15,730</t>
  </si>
  <si>
    <t>Rice County, Minnesota</t>
  </si>
  <si>
    <t>64,142</t>
  </si>
  <si>
    <t>Rock County, Minnesota</t>
  </si>
  <si>
    <t>9,687</t>
  </si>
  <si>
    <t>Roseau County, Minnesota</t>
  </si>
  <si>
    <t>15,629</t>
  </si>
  <si>
    <t>St. Louis County, Minnesota</t>
  </si>
  <si>
    <t>200,226</t>
  </si>
  <si>
    <t>Scott County, Minnesota</t>
  </si>
  <si>
    <t>129,928</t>
  </si>
  <si>
    <t>Sherburne County, Minnesota</t>
  </si>
  <si>
    <t>88,499</t>
  </si>
  <si>
    <t>Sibley County, Minnesota</t>
  </si>
  <si>
    <t>15,226</t>
  </si>
  <si>
    <t>Stearns County, Minnesota</t>
  </si>
  <si>
    <t>150,642</t>
  </si>
  <si>
    <t>Steele County, Minnesota</t>
  </si>
  <si>
    <t>36,576</t>
  </si>
  <si>
    <t>Stevens County, Minnesota</t>
  </si>
  <si>
    <t>9,726</t>
  </si>
  <si>
    <t>9,723</t>
  </si>
  <si>
    <t>Swift County, Minnesota</t>
  </si>
  <si>
    <t>9,783</t>
  </si>
  <si>
    <t>Todd County, Minnesota</t>
  </si>
  <si>
    <t>24,895</t>
  </si>
  <si>
    <t>Traverse County, Minnesota</t>
  </si>
  <si>
    <t>3,558</t>
  </si>
  <si>
    <t>Wabasha County, Minnesota</t>
  </si>
  <si>
    <t>21,676</t>
  </si>
  <si>
    <t>Wadena County, Minnesota</t>
  </si>
  <si>
    <t>13,843</t>
  </si>
  <si>
    <t>Waseca County, Minnesota</t>
  </si>
  <si>
    <t>19,136</t>
  </si>
  <si>
    <t>Washington County, Minnesota</t>
  </si>
  <si>
    <t>238,136</t>
  </si>
  <si>
    <t>Watonwan County, Minnesota</t>
  </si>
  <si>
    <t>11,211</t>
  </si>
  <si>
    <t>Wilkin County, Minnesota</t>
  </si>
  <si>
    <t>6,576</t>
  </si>
  <si>
    <t>Winona County, Minnesota</t>
  </si>
  <si>
    <t>51,461</t>
  </si>
  <si>
    <t>Wright County, Minnesota</t>
  </si>
  <si>
    <t>124,700</t>
  </si>
  <si>
    <t>Yellow Medicine County, Minnesota</t>
  </si>
  <si>
    <t>10,438</t>
  </si>
  <si>
    <t>Adams County, Mississippi</t>
  </si>
  <si>
    <t>32,297</t>
  </si>
  <si>
    <t>Alcorn County, Mississippi</t>
  </si>
  <si>
    <t>37,057</t>
  </si>
  <si>
    <t>Amite County, Mississippi</t>
  </si>
  <si>
    <t>13,131</t>
  </si>
  <si>
    <t>13,128</t>
  </si>
  <si>
    <t>Attala County, Mississippi</t>
  </si>
  <si>
    <t>19,564</t>
  </si>
  <si>
    <t>Benton County, Mississippi</t>
  </si>
  <si>
    <t>Bolivar County, Mississippi</t>
  </si>
  <si>
    <t>34,145</t>
  </si>
  <si>
    <t>Calhoun County, Mississippi</t>
  </si>
  <si>
    <t>14,962</t>
  </si>
  <si>
    <t>Carroll County, Mississippi</t>
  </si>
  <si>
    <t>10,597</t>
  </si>
  <si>
    <t>10,587</t>
  </si>
  <si>
    <t>Chickasaw County, Mississippi</t>
  </si>
  <si>
    <t>Choctaw County, Mississippi</t>
  </si>
  <si>
    <t>8,547</t>
  </si>
  <si>
    <t>Claiborne County, Mississippi</t>
  </si>
  <si>
    <t>9,604</t>
  </si>
  <si>
    <t>9,600</t>
  </si>
  <si>
    <t>Clarke County, Mississippi</t>
  </si>
  <si>
    <t>16,732</t>
  </si>
  <si>
    <t>Clay County, Mississippi</t>
  </si>
  <si>
    <t>20,634</t>
  </si>
  <si>
    <t>Coahoma County, Mississippi</t>
  </si>
  <si>
    <t>26,151</t>
  </si>
  <si>
    <t>Copiah County, Mississippi</t>
  </si>
  <si>
    <t>29,449</t>
  </si>
  <si>
    <t>Covington County, Mississippi</t>
  </si>
  <si>
    <t>19,568</t>
  </si>
  <si>
    <t>DeSoto County, Mississippi</t>
  </si>
  <si>
    <t>161,252</t>
  </si>
  <si>
    <t>Forrest County, Mississippi</t>
  </si>
  <si>
    <t>74,934</t>
  </si>
  <si>
    <t>Franklin County, Mississippi</t>
  </si>
  <si>
    <t>8,118</t>
  </si>
  <si>
    <t>George County, Mississippi</t>
  </si>
  <si>
    <t>22,578</t>
  </si>
  <si>
    <t>Greene County, Mississippi</t>
  </si>
  <si>
    <t>14,400</t>
  </si>
  <si>
    <t>Grenada County, Mississippi</t>
  </si>
  <si>
    <t>21,906</t>
  </si>
  <si>
    <t>Hancock County, Mississippi</t>
  </si>
  <si>
    <t>43,929</t>
  </si>
  <si>
    <t>Harrison County, Mississippi</t>
  </si>
  <si>
    <t>187,105</t>
  </si>
  <si>
    <t>Hinds County, Mississippi</t>
  </si>
  <si>
    <t>245,285</t>
  </si>
  <si>
    <t>Holmes County, Mississippi</t>
  </si>
  <si>
    <t>19,198</t>
  </si>
  <si>
    <t>Humphreys County, Mississippi</t>
  </si>
  <si>
    <t>9,375</t>
  </si>
  <si>
    <t>Issaquena County, Mississippi</t>
  </si>
  <si>
    <t>1,406</t>
  </si>
  <si>
    <t>Itawamba County, Mississippi</t>
  </si>
  <si>
    <t>23,401</t>
  </si>
  <si>
    <t>Jackson County, Mississippi</t>
  </si>
  <si>
    <t>139,668</t>
  </si>
  <si>
    <t>Jasper County, Mississippi</t>
  </si>
  <si>
    <t>17,062</t>
  </si>
  <si>
    <t>Jefferson County, Mississippi</t>
  </si>
  <si>
    <t>7,726</t>
  </si>
  <si>
    <t>7,730</t>
  </si>
  <si>
    <t>Jefferson Davis County, Mississippi</t>
  </si>
  <si>
    <t>12,487</t>
  </si>
  <si>
    <t>Jones County, Mississippi</t>
  </si>
  <si>
    <t>67,761</t>
  </si>
  <si>
    <t>Kemper County, Mississippi</t>
  </si>
  <si>
    <t>10,456</t>
  </si>
  <si>
    <t>Lafayette County, Mississippi</t>
  </si>
  <si>
    <t>47,351</t>
  </si>
  <si>
    <t>47,354</t>
  </si>
  <si>
    <t>Lamar County, Mississippi</t>
  </si>
  <si>
    <t>55,658</t>
  </si>
  <si>
    <t>Lauderdale County, Mississippi</t>
  </si>
  <si>
    <t>80,261</t>
  </si>
  <si>
    <t>Lawrence County, Mississippi</t>
  </si>
  <si>
    <t>Leake County, Mississippi</t>
  </si>
  <si>
    <t>23,805</t>
  </si>
  <si>
    <t>Lee County, Mississippi</t>
  </si>
  <si>
    <t>82,910</t>
  </si>
  <si>
    <t>Leflore County, Mississippi</t>
  </si>
  <si>
    <t>32,317</t>
  </si>
  <si>
    <t>Lincoln County, Mississippi</t>
  </si>
  <si>
    <t>34,869</t>
  </si>
  <si>
    <t>Lowndes County, Mississippi</t>
  </si>
  <si>
    <t>59,779</t>
  </si>
  <si>
    <t>Madison County, Mississippi</t>
  </si>
  <si>
    <t>95,203</t>
  </si>
  <si>
    <t>Marion County, Mississippi</t>
  </si>
  <si>
    <t>27,088</t>
  </si>
  <si>
    <t>Marshall County, Mississippi</t>
  </si>
  <si>
    <t>37,144</t>
  </si>
  <si>
    <t>37,125</t>
  </si>
  <si>
    <t>Monroe County, Mississippi</t>
  </si>
  <si>
    <t>36,989</t>
  </si>
  <si>
    <t>Montgomery County, Mississippi</t>
  </si>
  <si>
    <t>10,925</t>
  </si>
  <si>
    <t>Neshoba County, Mississippi</t>
  </si>
  <si>
    <t>29,676</t>
  </si>
  <si>
    <t>Newton County, Mississippi</t>
  </si>
  <si>
    <t>21,720</t>
  </si>
  <si>
    <t>Noxubee County, Mississippi</t>
  </si>
  <si>
    <t>11,545</t>
  </si>
  <si>
    <t>Oktibbeha County, Mississippi</t>
  </si>
  <si>
    <t>47,671</t>
  </si>
  <si>
    <t>Panola County, Mississippi</t>
  </si>
  <si>
    <t>34,707</t>
  </si>
  <si>
    <t>34,704</t>
  </si>
  <si>
    <t>Pearl River County, Mississippi</t>
  </si>
  <si>
    <t>55,834</t>
  </si>
  <si>
    <t>Perry County, Mississippi</t>
  </si>
  <si>
    <t>12,250</t>
  </si>
  <si>
    <t>Pike County, Mississippi</t>
  </si>
  <si>
    <t>40,404</t>
  </si>
  <si>
    <t>40,407</t>
  </si>
  <si>
    <t>Pontotoc County, Mississippi</t>
  </si>
  <si>
    <t>29,957</t>
  </si>
  <si>
    <t>Prentiss County, Mississippi</t>
  </si>
  <si>
    <t>25,276</t>
  </si>
  <si>
    <t>Quitman County, Mississippi</t>
  </si>
  <si>
    <t>8,223</t>
  </si>
  <si>
    <t>Rankin County, Mississippi</t>
  </si>
  <si>
    <t>141,617</t>
  </si>
  <si>
    <t>Scott County, Mississippi</t>
  </si>
  <si>
    <t>28,264</t>
  </si>
  <si>
    <t>Sharkey County, Mississippi</t>
  </si>
  <si>
    <t>4,916</t>
  </si>
  <si>
    <t>Simpson County, Mississippi</t>
  </si>
  <si>
    <t>27,503</t>
  </si>
  <si>
    <t>Smith County, Mississippi</t>
  </si>
  <si>
    <t>16,491</t>
  </si>
  <si>
    <t>Stone County, Mississippi</t>
  </si>
  <si>
    <t>17,786</t>
  </si>
  <si>
    <t>Sunflower County, Mississippi</t>
  </si>
  <si>
    <t>29,450</t>
  </si>
  <si>
    <t>Tallahatchie County, Mississippi</t>
  </si>
  <si>
    <t>15,378</t>
  </si>
  <si>
    <t>Tate County, Mississippi</t>
  </si>
  <si>
    <t>28,886</t>
  </si>
  <si>
    <t>Tippah County, Mississippi</t>
  </si>
  <si>
    <t>22,232</t>
  </si>
  <si>
    <t>Tishomingo County, Mississippi</t>
  </si>
  <si>
    <t>19,593</t>
  </si>
  <si>
    <t>Tunica County, Mississippi</t>
  </si>
  <si>
    <t>10,778</t>
  </si>
  <si>
    <t>Union County, Mississippi</t>
  </si>
  <si>
    <t>27,134</t>
  </si>
  <si>
    <t>Walthall County, Mississippi</t>
  </si>
  <si>
    <t>15,443</t>
  </si>
  <si>
    <t>Warren County, Mississippi</t>
  </si>
  <si>
    <t>48,773</t>
  </si>
  <si>
    <t>Washington County, Mississippi</t>
  </si>
  <si>
    <t>51,137</t>
  </si>
  <si>
    <t>Wayne County, Mississippi</t>
  </si>
  <si>
    <t>20,747</t>
  </si>
  <si>
    <t>Webster County, Mississippi</t>
  </si>
  <si>
    <t>10,253</t>
  </si>
  <si>
    <t>Wilkinson County, Mississippi</t>
  </si>
  <si>
    <t>9,878</t>
  </si>
  <si>
    <t>Winston County, Mississippi</t>
  </si>
  <si>
    <t>Yalobusha County, Mississippi</t>
  </si>
  <si>
    <t>12,678</t>
  </si>
  <si>
    <t>Yazoo County, Mississippi</t>
  </si>
  <si>
    <t>28,065</t>
  </si>
  <si>
    <t>Adair County, Missouri</t>
  </si>
  <si>
    <t>25,607</t>
  </si>
  <si>
    <t>Andrew County, Missouri</t>
  </si>
  <si>
    <t>17,291</t>
  </si>
  <si>
    <t>Atchison County, Missouri</t>
  </si>
  <si>
    <t>5,685</t>
  </si>
  <si>
    <t>Audrain County, Missouri</t>
  </si>
  <si>
    <t>25,529</t>
  </si>
  <si>
    <t>Barry County, Missouri</t>
  </si>
  <si>
    <t>35,597</t>
  </si>
  <si>
    <t>Barton County, Missouri</t>
  </si>
  <si>
    <t>12,402</t>
  </si>
  <si>
    <t>Bates County, Missouri</t>
  </si>
  <si>
    <t>17,049</t>
  </si>
  <si>
    <t>Benton County, Missouri</t>
  </si>
  <si>
    <t>19,056</t>
  </si>
  <si>
    <t>Bollinger County, Missouri</t>
  </si>
  <si>
    <t>12,363</t>
  </si>
  <si>
    <t>Boone County, Missouri</t>
  </si>
  <si>
    <t>162,642</t>
  </si>
  <si>
    <t>Buchanan County, Missouri</t>
  </si>
  <si>
    <t>89,201</t>
  </si>
  <si>
    <t>Butler County, Missouri</t>
  </si>
  <si>
    <t>42,794</t>
  </si>
  <si>
    <t>Caldwell County, Missouri</t>
  </si>
  <si>
    <t>9,424</t>
  </si>
  <si>
    <t>Callaway County, Missouri</t>
  </si>
  <si>
    <t>44,332</t>
  </si>
  <si>
    <t>Camden County, Missouri</t>
  </si>
  <si>
    <t>44,002</t>
  </si>
  <si>
    <t>Cape Girardeau County, Missouri</t>
  </si>
  <si>
    <t>75,674</t>
  </si>
  <si>
    <t>Carroll County, Missouri</t>
  </si>
  <si>
    <t>9,295</t>
  </si>
  <si>
    <t>Carter County, Missouri</t>
  </si>
  <si>
    <t>6,265</t>
  </si>
  <si>
    <t>Cass County, Missouri</t>
  </si>
  <si>
    <t>99,478</t>
  </si>
  <si>
    <t>Cedar County, Missouri</t>
  </si>
  <si>
    <t>13,982</t>
  </si>
  <si>
    <t>Chariton County, Missouri</t>
  </si>
  <si>
    <t>7,831</t>
  </si>
  <si>
    <t>Christian County, Missouri</t>
  </si>
  <si>
    <t>77,422</t>
  </si>
  <si>
    <t>Clark County, Missouri</t>
  </si>
  <si>
    <t>7,139</t>
  </si>
  <si>
    <t>Clay County, Missouri</t>
  </si>
  <si>
    <t>221,939</t>
  </si>
  <si>
    <t>Clinton County, Missouri</t>
  </si>
  <si>
    <t>Cole County, Missouri</t>
  </si>
  <si>
    <t>75,990</t>
  </si>
  <si>
    <t>75,983</t>
  </si>
  <si>
    <t>Cooper County, Missouri</t>
  </si>
  <si>
    <t>17,601</t>
  </si>
  <si>
    <t>Crawford County, Missouri</t>
  </si>
  <si>
    <t>24,696</t>
  </si>
  <si>
    <t>24,636</t>
  </si>
  <si>
    <t>Dade County, Missouri</t>
  </si>
  <si>
    <t>7,883</t>
  </si>
  <si>
    <t>Dallas County, Missouri</t>
  </si>
  <si>
    <t>16,777</t>
  </si>
  <si>
    <t>Daviess County, Missouri</t>
  </si>
  <si>
    <t>8,433</t>
  </si>
  <si>
    <t>DeKalb County, Missouri</t>
  </si>
  <si>
    <t>12,892</t>
  </si>
  <si>
    <t>Dent County, Missouri</t>
  </si>
  <si>
    <t>15,657</t>
  </si>
  <si>
    <t>Douglas County, Missouri</t>
  </si>
  <si>
    <t>13,684</t>
  </si>
  <si>
    <t>Dunklin County, Missouri</t>
  </si>
  <si>
    <t>31,953</t>
  </si>
  <si>
    <t>Franklin County, Missouri</t>
  </si>
  <si>
    <t>101,492</t>
  </si>
  <si>
    <t>101,493</t>
  </si>
  <si>
    <t>Gasconade County, Missouri</t>
  </si>
  <si>
    <t>15,222</t>
  </si>
  <si>
    <t>Gentry County, Missouri</t>
  </si>
  <si>
    <t>6,738</t>
  </si>
  <si>
    <t>Greene County, Missouri</t>
  </si>
  <si>
    <t>275,174</t>
  </si>
  <si>
    <t>Grundy County, Missouri</t>
  </si>
  <si>
    <t>10,261</t>
  </si>
  <si>
    <t>Harrison County, Missouri</t>
  </si>
  <si>
    <t>8,957</t>
  </si>
  <si>
    <t>Henry County, Missouri</t>
  </si>
  <si>
    <t>22,272</t>
  </si>
  <si>
    <t>Hickory County, Missouri</t>
  </si>
  <si>
    <t>9,627</t>
  </si>
  <si>
    <t>Holt County, Missouri</t>
  </si>
  <si>
    <t>4,912</t>
  </si>
  <si>
    <t>Howard County, Missouri</t>
  </si>
  <si>
    <t>10,144</t>
  </si>
  <si>
    <t>Howell County, Missouri</t>
  </si>
  <si>
    <t>40,400</t>
  </si>
  <si>
    <t>Iron County, Missouri</t>
  </si>
  <si>
    <t>10,630</t>
  </si>
  <si>
    <t>Jackson County, Missouri</t>
  </si>
  <si>
    <t>674,158</t>
  </si>
  <si>
    <t>Jasper County, Missouri</t>
  </si>
  <si>
    <t>117,404</t>
  </si>
  <si>
    <t>Jefferson County, Missouri</t>
  </si>
  <si>
    <t>218,733</t>
  </si>
  <si>
    <t>218,728</t>
  </si>
  <si>
    <t>Johnson County, Missouri</t>
  </si>
  <si>
    <t>52,595</t>
  </si>
  <si>
    <t>Knox County, Missouri</t>
  </si>
  <si>
    <t>4,131</t>
  </si>
  <si>
    <t>4,128</t>
  </si>
  <si>
    <t>Laclede County, Missouri</t>
  </si>
  <si>
    <t>35,571</t>
  </si>
  <si>
    <t>Lafayette County, Missouri</t>
  </si>
  <si>
    <t>33,381</t>
  </si>
  <si>
    <t>Lawrence County, Missouri</t>
  </si>
  <si>
    <t>38,634</t>
  </si>
  <si>
    <t>Lewis County, Missouri</t>
  </si>
  <si>
    <t>10,211</t>
  </si>
  <si>
    <t>Lincoln County, Missouri</t>
  </si>
  <si>
    <t>52,566</t>
  </si>
  <si>
    <t>Linn County, Missouri</t>
  </si>
  <si>
    <t>12,761</t>
  </si>
  <si>
    <t>Livingston County, Missouri</t>
  </si>
  <si>
    <t>15,195</t>
  </si>
  <si>
    <t>McDonald County, Missouri</t>
  </si>
  <si>
    <t>23,083</t>
  </si>
  <si>
    <t>Macon County, Missouri</t>
  </si>
  <si>
    <t>15,566</t>
  </si>
  <si>
    <t>Madison County, Missouri</t>
  </si>
  <si>
    <t>12,226</t>
  </si>
  <si>
    <t>12,222</t>
  </si>
  <si>
    <t>Maries County, Missouri</t>
  </si>
  <si>
    <t>9,176</t>
  </si>
  <si>
    <t>9,175</t>
  </si>
  <si>
    <t>Marion County, Missouri</t>
  </si>
  <si>
    <t>28,781</t>
  </si>
  <si>
    <t>Mercer County, Missouri</t>
  </si>
  <si>
    <t>3,785</t>
  </si>
  <si>
    <t>Miller County, Missouri</t>
  </si>
  <si>
    <t>24,748</t>
  </si>
  <si>
    <t>Mississippi County, Missouri</t>
  </si>
  <si>
    <t>14,358</t>
  </si>
  <si>
    <t>Moniteau County, Missouri</t>
  </si>
  <si>
    <t>15,607</t>
  </si>
  <si>
    <t>Monroe County, Missouri</t>
  </si>
  <si>
    <t>8,840</t>
  </si>
  <si>
    <t>Montgomery County, Missouri</t>
  </si>
  <si>
    <t>12,236</t>
  </si>
  <si>
    <t>Morgan County, Missouri</t>
  </si>
  <si>
    <t>20,565</t>
  </si>
  <si>
    <t>New Madrid County, Missouri</t>
  </si>
  <si>
    <t>18,956</t>
  </si>
  <si>
    <t>18,960</t>
  </si>
  <si>
    <t>Newton County, Missouri</t>
  </si>
  <si>
    <t>58,114</t>
  </si>
  <si>
    <t>Nodaway County, Missouri</t>
  </si>
  <si>
    <t>23,370</t>
  </si>
  <si>
    <t>Oregon County, Missouri</t>
  </si>
  <si>
    <t>Osage County, Missouri</t>
  </si>
  <si>
    <t>Ozark County, Missouri</t>
  </si>
  <si>
    <t>Pemiscot County, Missouri</t>
  </si>
  <si>
    <t>18,296</t>
  </si>
  <si>
    <t>Perry County, Missouri</t>
  </si>
  <si>
    <t>18,971</t>
  </si>
  <si>
    <t>Pettis County, Missouri</t>
  </si>
  <si>
    <t>42,201</t>
  </si>
  <si>
    <t>Phelps County, Missouri</t>
  </si>
  <si>
    <t>45,156</t>
  </si>
  <si>
    <t>Pike County, Missouri</t>
  </si>
  <si>
    <t>18,516</t>
  </si>
  <si>
    <t>Platte County, Missouri</t>
  </si>
  <si>
    <t>89,322</t>
  </si>
  <si>
    <t>Polk County, Missouri</t>
  </si>
  <si>
    <t>31,137</t>
  </si>
  <si>
    <t>Pulaski County, Missouri</t>
  </si>
  <si>
    <t>52,274</t>
  </si>
  <si>
    <t>52,275</t>
  </si>
  <si>
    <t>Putnam County, Missouri</t>
  </si>
  <si>
    <t>4,979</t>
  </si>
  <si>
    <t>Ralls County, Missouri</t>
  </si>
  <si>
    <t>10,167</t>
  </si>
  <si>
    <t>Randolph County, Missouri</t>
  </si>
  <si>
    <t>25,414</t>
  </si>
  <si>
    <t>Ray County, Missouri</t>
  </si>
  <si>
    <t>23,494</t>
  </si>
  <si>
    <t>Reynolds County, Missouri</t>
  </si>
  <si>
    <t>6,696</t>
  </si>
  <si>
    <t>Ripley County, Missouri</t>
  </si>
  <si>
    <t>St. Charles County, Missouri</t>
  </si>
  <si>
    <t>360,485</t>
  </si>
  <si>
    <t>St. Clair County, Missouri</t>
  </si>
  <si>
    <t>9,805</t>
  </si>
  <si>
    <t>Ste. Genevieve County, Missouri</t>
  </si>
  <si>
    <t>18,145</t>
  </si>
  <si>
    <t>18,149</t>
  </si>
  <si>
    <t>St. Francois County, Missouri</t>
  </si>
  <si>
    <t>65,359</t>
  </si>
  <si>
    <t>65,364</t>
  </si>
  <si>
    <t>St. Louis County, Missouri</t>
  </si>
  <si>
    <t>998,954</t>
  </si>
  <si>
    <t>Saline County, Missouri</t>
  </si>
  <si>
    <t>Schuyler County, Missouri</t>
  </si>
  <si>
    <t>4,431</t>
  </si>
  <si>
    <t>Scotland County, Missouri</t>
  </si>
  <si>
    <t>4,843</t>
  </si>
  <si>
    <t>Scott County, Missouri</t>
  </si>
  <si>
    <t>39,191</t>
  </si>
  <si>
    <t>Shannon County, Missouri</t>
  </si>
  <si>
    <t>8,441</t>
  </si>
  <si>
    <t>Shelby County, Missouri</t>
  </si>
  <si>
    <t>Stoddard County, Missouri</t>
  </si>
  <si>
    <t>29,968</t>
  </si>
  <si>
    <t>29,969</t>
  </si>
  <si>
    <t>Stone County, Missouri</t>
  </si>
  <si>
    <t>32,202</t>
  </si>
  <si>
    <t>Sullivan County, Missouri</t>
  </si>
  <si>
    <t>6,714</t>
  </si>
  <si>
    <t>Taney County, Missouri</t>
  </si>
  <si>
    <t>51,675</t>
  </si>
  <si>
    <t>Texas County, Missouri</t>
  </si>
  <si>
    <t>26,008</t>
  </si>
  <si>
    <t>Vernon County, Missouri</t>
  </si>
  <si>
    <t>21,159</t>
  </si>
  <si>
    <t>Warren County, Missouri</t>
  </si>
  <si>
    <t>32,513</t>
  </si>
  <si>
    <t>Washington County, Missouri</t>
  </si>
  <si>
    <t>25,195</t>
  </si>
  <si>
    <t>25,194</t>
  </si>
  <si>
    <t>Wayne County, Missouri</t>
  </si>
  <si>
    <t>13,521</t>
  </si>
  <si>
    <t>Webster County, Missouri</t>
  </si>
  <si>
    <t>36,202</t>
  </si>
  <si>
    <t>Worth County, Missouri</t>
  </si>
  <si>
    <t>2,171</t>
  </si>
  <si>
    <t>Wright County, Missouri</t>
  </si>
  <si>
    <t>18,815</t>
  </si>
  <si>
    <t>St. Louis city, Missouri</t>
  </si>
  <si>
    <t>319,294</t>
  </si>
  <si>
    <t>Beaverhead County, Montana</t>
  </si>
  <si>
    <t>9,246</t>
  </si>
  <si>
    <t>Big Horn County, Montana</t>
  </si>
  <si>
    <t>12,865</t>
  </si>
  <si>
    <t>Blaine County, Montana</t>
  </si>
  <si>
    <t>6,491</t>
  </si>
  <si>
    <t>Broadwater County, Montana</t>
  </si>
  <si>
    <t>5,612</t>
  </si>
  <si>
    <t>Carbon County, Montana</t>
  </si>
  <si>
    <t>Carter County, Montana</t>
  </si>
  <si>
    <t>1,160</t>
  </si>
  <si>
    <t>Cascade County, Montana</t>
  </si>
  <si>
    <t>81,327</t>
  </si>
  <si>
    <t>Chouteau County, Montana</t>
  </si>
  <si>
    <t>5,813</t>
  </si>
  <si>
    <t>Custer County, Montana</t>
  </si>
  <si>
    <t>11,699</t>
  </si>
  <si>
    <t>Daniels County, Montana</t>
  </si>
  <si>
    <t>1,751</t>
  </si>
  <si>
    <t>Dawson County, Montana</t>
  </si>
  <si>
    <t>8,966</t>
  </si>
  <si>
    <t>Deer Lodge County, Montana</t>
  </si>
  <si>
    <t>9,298</t>
  </si>
  <si>
    <t>Fallon County, Montana</t>
  </si>
  <si>
    <t>2,890</t>
  </si>
  <si>
    <t>Fergus County, Montana</t>
  </si>
  <si>
    <t>11,586</t>
  </si>
  <si>
    <t>Flathead County, Montana</t>
  </si>
  <si>
    <t>90,928</t>
  </si>
  <si>
    <t>Gallatin County, Montana</t>
  </si>
  <si>
    <t>89,513</t>
  </si>
  <si>
    <t>Garfield County, Montana</t>
  </si>
  <si>
    <t>1,206</t>
  </si>
  <si>
    <t>Glacier County, Montana</t>
  </si>
  <si>
    <t>13,399</t>
  </si>
  <si>
    <t>Golden Valley County, Montana</t>
  </si>
  <si>
    <t>884</t>
  </si>
  <si>
    <t>Granite County, Montana</t>
  </si>
  <si>
    <t>3,079</t>
  </si>
  <si>
    <t>Hill County, Montana</t>
  </si>
  <si>
    <t>16,096</t>
  </si>
  <si>
    <t>Jefferson County, Montana</t>
  </si>
  <si>
    <t>11,406</t>
  </si>
  <si>
    <t>Judith Basin County, Montana</t>
  </si>
  <si>
    <t>2,072</t>
  </si>
  <si>
    <t>Lake County, Montana</t>
  </si>
  <si>
    <t>28,746</t>
  </si>
  <si>
    <t>Lewis and Clark County, Montana</t>
  </si>
  <si>
    <t>63,395</t>
  </si>
  <si>
    <t>Liberty County, Montana</t>
  </si>
  <si>
    <t>2,339</t>
  </si>
  <si>
    <t>2,355</t>
  </si>
  <si>
    <t>Lincoln County, Montana</t>
  </si>
  <si>
    <t>19,687</t>
  </si>
  <si>
    <t>McCone County, Montana</t>
  </si>
  <si>
    <t>1,734</t>
  </si>
  <si>
    <t>Madison County, Montana</t>
  </si>
  <si>
    <t>7,691</t>
  </si>
  <si>
    <t>Meagher County, Montana</t>
  </si>
  <si>
    <t>Mineral County, Montana</t>
  </si>
  <si>
    <t>4,223</t>
  </si>
  <si>
    <t>Missoula County, Montana</t>
  </si>
  <si>
    <t>109,299</t>
  </si>
  <si>
    <t>Musselshell County, Montana</t>
  </si>
  <si>
    <t>4,538</t>
  </si>
  <si>
    <t>Park County, Montana</t>
  </si>
  <si>
    <t>15,636</t>
  </si>
  <si>
    <t>Petroleum County, Montana</t>
  </si>
  <si>
    <t>494</t>
  </si>
  <si>
    <t>Phillips County, Montana</t>
  </si>
  <si>
    <t>4,253</t>
  </si>
  <si>
    <t>Pondera County, Montana</t>
  </si>
  <si>
    <t>6,153</t>
  </si>
  <si>
    <t>Powder River County, Montana</t>
  </si>
  <si>
    <t>1,743</t>
  </si>
  <si>
    <t>Powell County, Montana</t>
  </si>
  <si>
    <t>7,027</t>
  </si>
  <si>
    <t>Prairie County, Montana</t>
  </si>
  <si>
    <t>1,179</t>
  </si>
  <si>
    <t>Ravalli County, Montana</t>
  </si>
  <si>
    <t>40,212</t>
  </si>
  <si>
    <t>Richland County, Montana</t>
  </si>
  <si>
    <t>9,746</t>
  </si>
  <si>
    <t>Roosevelt County, Montana</t>
  </si>
  <si>
    <t>10,425</t>
  </si>
  <si>
    <t>Rosebud County, Montana</t>
  </si>
  <si>
    <t>9,233</t>
  </si>
  <si>
    <t>Sanders County, Montana</t>
  </si>
  <si>
    <t>11,413</t>
  </si>
  <si>
    <t>Sheridan County, Montana</t>
  </si>
  <si>
    <t>3,384</t>
  </si>
  <si>
    <t>Silver Bow County, Montana</t>
  </si>
  <si>
    <t>34,200</t>
  </si>
  <si>
    <t>Stillwater County, Montana</t>
  </si>
  <si>
    <t>9,117</t>
  </si>
  <si>
    <t>Sweet Grass County, Montana</t>
  </si>
  <si>
    <t>3,651</t>
  </si>
  <si>
    <t>Teton County, Montana</t>
  </si>
  <si>
    <t>6,073</t>
  </si>
  <si>
    <t>Toole County, Montana</t>
  </si>
  <si>
    <t>5,324</t>
  </si>
  <si>
    <t>Treasure County, Montana</t>
  </si>
  <si>
    <t>718</t>
  </si>
  <si>
    <t>Valley County, Montana</t>
  </si>
  <si>
    <t>7,369</t>
  </si>
  <si>
    <t>Wheatland County, Montana</t>
  </si>
  <si>
    <t>2,168</t>
  </si>
  <si>
    <t>Wibaux County, Montana</t>
  </si>
  <si>
    <t>1,017</t>
  </si>
  <si>
    <t>Yellowstone County, Montana</t>
  </si>
  <si>
    <t>147,972</t>
  </si>
  <si>
    <t>Adams County, Nebraska</t>
  </si>
  <si>
    <t>31,364</t>
  </si>
  <si>
    <t>Antelope County, Nebraska</t>
  </si>
  <si>
    <t>6,685</t>
  </si>
  <si>
    <t>Arthur County, Nebraska</t>
  </si>
  <si>
    <t>460</t>
  </si>
  <si>
    <t>Banner County, Nebraska</t>
  </si>
  <si>
    <t>Blaine County, Nebraska</t>
  </si>
  <si>
    <t>478</t>
  </si>
  <si>
    <t>Boone County, Nebraska</t>
  </si>
  <si>
    <t>5,505</t>
  </si>
  <si>
    <t>Box Butte County, Nebraska</t>
  </si>
  <si>
    <t>11,308</t>
  </si>
  <si>
    <t>Boyd County, Nebraska</t>
  </si>
  <si>
    <t>2,099</t>
  </si>
  <si>
    <t>Brown County, Nebraska</t>
  </si>
  <si>
    <t>3,145</t>
  </si>
  <si>
    <t>Buffalo County, Nebraska</t>
  </si>
  <si>
    <t>46,102</t>
  </si>
  <si>
    <t>Burt County, Nebraska</t>
  </si>
  <si>
    <t>6,858</t>
  </si>
  <si>
    <t>Butler County, Nebraska</t>
  </si>
  <si>
    <t>8,395</t>
  </si>
  <si>
    <t>Cass County, Nebraska</t>
  </si>
  <si>
    <t>25,241</t>
  </si>
  <si>
    <t>Cedar County, Nebraska</t>
  </si>
  <si>
    <t>8,852</t>
  </si>
  <si>
    <t>Chase County, Nebraska</t>
  </si>
  <si>
    <t>3,966</t>
  </si>
  <si>
    <t>Cherry County, Nebraska</t>
  </si>
  <si>
    <t>5,713</t>
  </si>
  <si>
    <t>Cheyenne County, Nebraska</t>
  </si>
  <si>
    <t>9,998</t>
  </si>
  <si>
    <t>Clay County, Nebraska</t>
  </si>
  <si>
    <t>6,542</t>
  </si>
  <si>
    <t>Colfax County, Nebraska</t>
  </si>
  <si>
    <t>10,515</t>
  </si>
  <si>
    <t>Cuming County, Nebraska</t>
  </si>
  <si>
    <t>9,139</t>
  </si>
  <si>
    <t>Custer County, Nebraska</t>
  </si>
  <si>
    <t>10,939</t>
  </si>
  <si>
    <t>Dakota County, Nebraska</t>
  </si>
  <si>
    <t>21,006</t>
  </si>
  <si>
    <t>Dawes County, Nebraska</t>
  </si>
  <si>
    <t>9,182</t>
  </si>
  <si>
    <t>Dawson County, Nebraska</t>
  </si>
  <si>
    <t>24,326</t>
  </si>
  <si>
    <t>Deuel County, Nebraska</t>
  </si>
  <si>
    <t>1,941</t>
  </si>
  <si>
    <t>Dixon County, Nebraska</t>
  </si>
  <si>
    <t>6,000</t>
  </si>
  <si>
    <t>Dodge County, Nebraska</t>
  </si>
  <si>
    <t>36,691</t>
  </si>
  <si>
    <t>Douglas County, Nebraska</t>
  </si>
  <si>
    <t>517,110</t>
  </si>
  <si>
    <t>Dundy County, Nebraska</t>
  </si>
  <si>
    <t>2,008</t>
  </si>
  <si>
    <t>Fillmore County, Nebraska</t>
  </si>
  <si>
    <t>5,890</t>
  </si>
  <si>
    <t>Franklin County, Nebraska</t>
  </si>
  <si>
    <t>3,225</t>
  </si>
  <si>
    <t>Frontier County, Nebraska</t>
  </si>
  <si>
    <t>Furnas County, Nebraska</t>
  </si>
  <si>
    <t>4,959</t>
  </si>
  <si>
    <t>Gage County, Nebraska</t>
  </si>
  <si>
    <t>22,311</t>
  </si>
  <si>
    <t>Garden County, Nebraska</t>
  </si>
  <si>
    <t>2,057</t>
  </si>
  <si>
    <t>Garfield County, Nebraska</t>
  </si>
  <si>
    <t>2,049</t>
  </si>
  <si>
    <t>Gosper County, Nebraska</t>
  </si>
  <si>
    <t>2,044</t>
  </si>
  <si>
    <t>Grant County, Nebraska</t>
  </si>
  <si>
    <t>614</t>
  </si>
  <si>
    <t>Greeley County, Nebraska</t>
  </si>
  <si>
    <t>2,538</t>
  </si>
  <si>
    <t>Hall County, Nebraska</t>
  </si>
  <si>
    <t>58,607</t>
  </si>
  <si>
    <t>Hamilton County, Nebraska</t>
  </si>
  <si>
    <t>9,124</t>
  </si>
  <si>
    <t>Harlan County, Nebraska</t>
  </si>
  <si>
    <t>3,423</t>
  </si>
  <si>
    <t>Hayes County, Nebraska</t>
  </si>
  <si>
    <t>967</t>
  </si>
  <si>
    <t>Hitchcock County, Nebraska</t>
  </si>
  <si>
    <t>2,908</t>
  </si>
  <si>
    <t>Holt County, Nebraska</t>
  </si>
  <si>
    <t>10,435</t>
  </si>
  <si>
    <t>Hooker County, Nebraska</t>
  </si>
  <si>
    <t>736</t>
  </si>
  <si>
    <t>Howard County, Nebraska</t>
  </si>
  <si>
    <t>6,274</t>
  </si>
  <si>
    <t>Jefferson County, Nebraska</t>
  </si>
  <si>
    <t>7,547</t>
  </si>
  <si>
    <t>Johnson County, Nebraska</t>
  </si>
  <si>
    <t>5,217</t>
  </si>
  <si>
    <t>Kearney County, Nebraska</t>
  </si>
  <si>
    <t>6,489</t>
  </si>
  <si>
    <t>Keith County, Nebraska</t>
  </si>
  <si>
    <t>8,368</t>
  </si>
  <si>
    <t>Keya Paha County, Nebraska</t>
  </si>
  <si>
    <t>824</t>
  </si>
  <si>
    <t>Kimball County, Nebraska</t>
  </si>
  <si>
    <t>Knox County, Nebraska</t>
  </si>
  <si>
    <t>8,701</t>
  </si>
  <si>
    <t>Lancaster County, Nebraska</t>
  </si>
  <si>
    <t>285,407</t>
  </si>
  <si>
    <t>Lincoln County, Nebraska</t>
  </si>
  <si>
    <t>36,288</t>
  </si>
  <si>
    <t>Logan County, Nebraska</t>
  </si>
  <si>
    <t>763</t>
  </si>
  <si>
    <t>Loup County, Nebraska</t>
  </si>
  <si>
    <t>632</t>
  </si>
  <si>
    <t>McPherson County, Nebraska</t>
  </si>
  <si>
    <t>539</t>
  </si>
  <si>
    <t>Madison County, Nebraska</t>
  </si>
  <si>
    <t>34,876</t>
  </si>
  <si>
    <t>Merrick County, Nebraska</t>
  </si>
  <si>
    <t>Morrill County, Nebraska</t>
  </si>
  <si>
    <t>5,042</t>
  </si>
  <si>
    <t>Nance County, Nebraska</t>
  </si>
  <si>
    <t>3,735</t>
  </si>
  <si>
    <t>Nemaha County, Nebraska</t>
  </si>
  <si>
    <t>7,248</t>
  </si>
  <si>
    <t>Nuckolls County, Nebraska</t>
  </si>
  <si>
    <t>4,500</t>
  </si>
  <si>
    <t>Otoe County, Nebraska</t>
  </si>
  <si>
    <t>15,740</t>
  </si>
  <si>
    <t>Pawnee County, Nebraska</t>
  </si>
  <si>
    <t>2,773</t>
  </si>
  <si>
    <t>Perkins County, Nebraska</t>
  </si>
  <si>
    <t>2,970</t>
  </si>
  <si>
    <t>Phelps County, Nebraska</t>
  </si>
  <si>
    <t>9,188</t>
  </si>
  <si>
    <t>Pierce County, Nebraska</t>
  </si>
  <si>
    <t>7,266</t>
  </si>
  <si>
    <t>Platte County, Nebraska</t>
  </si>
  <si>
    <t>32,237</t>
  </si>
  <si>
    <t>Polk County, Nebraska</t>
  </si>
  <si>
    <t>5,406</t>
  </si>
  <si>
    <t>Red Willow County, Nebraska</t>
  </si>
  <si>
    <t>11,055</t>
  </si>
  <si>
    <t>Richardson County, Nebraska</t>
  </si>
  <si>
    <t>8,363</t>
  </si>
  <si>
    <t>Rock County, Nebraska</t>
  </si>
  <si>
    <t>1,526</t>
  </si>
  <si>
    <t>Saline County, Nebraska</t>
  </si>
  <si>
    <t>14,200</t>
  </si>
  <si>
    <t>Sarpy County, Nebraska</t>
  </si>
  <si>
    <t>158,840</t>
  </si>
  <si>
    <t>Saunders County, Nebraska</t>
  </si>
  <si>
    <t>20,780</t>
  </si>
  <si>
    <t>Scotts Bluff County, Nebraska</t>
  </si>
  <si>
    <t>36,970</t>
  </si>
  <si>
    <t>Seward County, Nebraska</t>
  </si>
  <si>
    <t>Sheridan County, Nebraska</t>
  </si>
  <si>
    <t>5,469</t>
  </si>
  <si>
    <t>Sherman County, Nebraska</t>
  </si>
  <si>
    <t>3,152</t>
  </si>
  <si>
    <t>Sioux County, Nebraska</t>
  </si>
  <si>
    <t>1,311</t>
  </si>
  <si>
    <t>Stanton County, Nebraska</t>
  </si>
  <si>
    <t>Thayer County, Nebraska</t>
  </si>
  <si>
    <t>5,228</t>
  </si>
  <si>
    <t>Thomas County, Nebraska</t>
  </si>
  <si>
    <t>647</t>
  </si>
  <si>
    <t>Thurston County, Nebraska</t>
  </si>
  <si>
    <t>6,940</t>
  </si>
  <si>
    <t>Valley County, Nebraska</t>
  </si>
  <si>
    <t>4,260</t>
  </si>
  <si>
    <t>Washington County, Nebraska</t>
  </si>
  <si>
    <t>20,234</t>
  </si>
  <si>
    <t>Wayne County, Nebraska</t>
  </si>
  <si>
    <t>9,595</t>
  </si>
  <si>
    <t>Webster County, Nebraska</t>
  </si>
  <si>
    <t>3,812</t>
  </si>
  <si>
    <t>Wheeler County, Nebraska</t>
  </si>
  <si>
    <t>818</t>
  </si>
  <si>
    <t>York County, Nebraska</t>
  </si>
  <si>
    <t>13,665</t>
  </si>
  <si>
    <t>Churchill County, Nevada</t>
  </si>
  <si>
    <t>24,877</t>
  </si>
  <si>
    <t>Clark County, Nevada</t>
  </si>
  <si>
    <t>1,951,269</t>
  </si>
  <si>
    <t>Douglas County, Nevada</t>
  </si>
  <si>
    <t>46,997</t>
  </si>
  <si>
    <t>Elko County, Nevada</t>
  </si>
  <si>
    <t>48,818</t>
  </si>
  <si>
    <t>Esmeralda County, Nevada</t>
  </si>
  <si>
    <t>783</t>
  </si>
  <si>
    <t>Eureka County, Nevada</t>
  </si>
  <si>
    <t>1,987</t>
  </si>
  <si>
    <t>Humboldt County, Nevada</t>
  </si>
  <si>
    <t>16,528</t>
  </si>
  <si>
    <t>Lander County, Nevada</t>
  </si>
  <si>
    <t>5,775</t>
  </si>
  <si>
    <t>Lincoln County, Nevada</t>
  </si>
  <si>
    <t>5,345</t>
  </si>
  <si>
    <t>Lyon County, Nevada</t>
  </si>
  <si>
    <t>51,980</t>
  </si>
  <si>
    <t>Mineral County, Nevada</t>
  </si>
  <si>
    <t>4,772</t>
  </si>
  <si>
    <t>Nye County, Nevada</t>
  </si>
  <si>
    <t>43,946</t>
  </si>
  <si>
    <t>Pershing County, Nevada</t>
  </si>
  <si>
    <t>6,753</t>
  </si>
  <si>
    <t>Storey County, Nevada</t>
  </si>
  <si>
    <t>4,010</t>
  </si>
  <si>
    <t>Washoe County, Nevada</t>
  </si>
  <si>
    <t>421,407</t>
  </si>
  <si>
    <t>White Pine County, Nevada</t>
  </si>
  <si>
    <t>10,030</t>
  </si>
  <si>
    <t>Carson City, Nevada</t>
  </si>
  <si>
    <t>55,274</t>
  </si>
  <si>
    <t>Belknap County, New Hampshire</t>
  </si>
  <si>
    <t>60,088</t>
  </si>
  <si>
    <t>Carroll County, New Hampshire</t>
  </si>
  <si>
    <t>47,818</t>
  </si>
  <si>
    <t>47,820</t>
  </si>
  <si>
    <t>Cheshire County, New Hampshire</t>
  </si>
  <si>
    <t>77,117</t>
  </si>
  <si>
    <t>Coos County, New Hampshire</t>
  </si>
  <si>
    <t>33,055</t>
  </si>
  <si>
    <t>Grafton County, New Hampshire</t>
  </si>
  <si>
    <t>89,118</t>
  </si>
  <si>
    <t>Hillsborough County, New Hampshire</t>
  </si>
  <si>
    <t>400,721</t>
  </si>
  <si>
    <t>Merrimack County, New Hampshire</t>
  </si>
  <si>
    <t>146,445</t>
  </si>
  <si>
    <t>Rockingham County, New Hampshire</t>
  </si>
  <si>
    <t>295,223</t>
  </si>
  <si>
    <t>Strafford County, New Hampshire</t>
  </si>
  <si>
    <t>123,143</t>
  </si>
  <si>
    <t>Sullivan County, New Hampshire</t>
  </si>
  <si>
    <t>43,742</t>
  </si>
  <si>
    <t>Atlantic County, New Jersey</t>
  </si>
  <si>
    <t>274,549</t>
  </si>
  <si>
    <t>Bergen County, New Jersey</t>
  </si>
  <si>
    <t>905,116</t>
  </si>
  <si>
    <t>Burlington County, New Jersey</t>
  </si>
  <si>
    <t>448,734</t>
  </si>
  <si>
    <t>Camden County, New Jersey</t>
  </si>
  <si>
    <t>513,657</t>
  </si>
  <si>
    <t>Cape May County, New Jersey</t>
  </si>
  <si>
    <t>97,265</t>
  </si>
  <si>
    <t>Cumberland County, New Jersey</t>
  </si>
  <si>
    <t>156,898</t>
  </si>
  <si>
    <t>Essex County, New Jersey</t>
  </si>
  <si>
    <t>783,969</t>
  </si>
  <si>
    <t>Gloucester County, New Jersey</t>
  </si>
  <si>
    <t>288,288</t>
  </si>
  <si>
    <t>Hudson County, New Jersey</t>
  </si>
  <si>
    <t>634,266</t>
  </si>
  <si>
    <t>Hunterdon County, New Jersey</t>
  </si>
  <si>
    <t>128,349</t>
  </si>
  <si>
    <t>Mercer County, New Jersey</t>
  </si>
  <si>
    <t>366,513</t>
  </si>
  <si>
    <t>366,511</t>
  </si>
  <si>
    <t>Middlesex County, New Jersey</t>
  </si>
  <si>
    <t>809,858</t>
  </si>
  <si>
    <t>809,860</t>
  </si>
  <si>
    <t>Monmouth County, New Jersey</t>
  </si>
  <si>
    <t>630,380</t>
  </si>
  <si>
    <t>Morris County, New Jersey</t>
  </si>
  <si>
    <t>492,276</t>
  </si>
  <si>
    <t>Ocean County, New Jersey</t>
  </si>
  <si>
    <t>576,567</t>
  </si>
  <si>
    <t>Passaic County, New Jersey</t>
  </si>
  <si>
    <t>501,226</t>
  </si>
  <si>
    <t>Salem County, New Jersey</t>
  </si>
  <si>
    <t>66,083</t>
  </si>
  <si>
    <t>Somerset County, New Jersey</t>
  </si>
  <si>
    <t>323,444</t>
  </si>
  <si>
    <t>Sussex County, New Jersey</t>
  </si>
  <si>
    <t>149,265</t>
  </si>
  <si>
    <t>Union County, New Jersey</t>
  </si>
  <si>
    <t>536,499</t>
  </si>
  <si>
    <t>Warren County, New Jersey</t>
  </si>
  <si>
    <t>108,692</t>
  </si>
  <si>
    <t>Bernalillo County, New Mexico</t>
  </si>
  <si>
    <t>662,564</t>
  </si>
  <si>
    <t>Catron County, New Mexico</t>
  </si>
  <si>
    <t>3,725</t>
  </si>
  <si>
    <t>Chaves County, New Mexico</t>
  </si>
  <si>
    <t>65,645</t>
  </si>
  <si>
    <t>Cibola County, New Mexico</t>
  </si>
  <si>
    <t>27,213</t>
  </si>
  <si>
    <t>Colfax County, New Mexico</t>
  </si>
  <si>
    <t>13,750</t>
  </si>
  <si>
    <t>Curry County, New Mexico</t>
  </si>
  <si>
    <t>48,376</t>
  </si>
  <si>
    <t>De Baca County, New Mexico</t>
  </si>
  <si>
    <t>2,022</t>
  </si>
  <si>
    <t>Doña Ana County, New Mexico</t>
  </si>
  <si>
    <t>209,233</t>
  </si>
  <si>
    <t>209,234</t>
  </si>
  <si>
    <t>Eddy County, New Mexico</t>
  </si>
  <si>
    <t>53,829</t>
  </si>
  <si>
    <t>Grant County, New Mexico</t>
  </si>
  <si>
    <t>29,514</t>
  </si>
  <si>
    <t>Guadalupe County, New Mexico</t>
  </si>
  <si>
    <t>4,687</t>
  </si>
  <si>
    <t>Harding County, New Mexico</t>
  </si>
  <si>
    <t>695</t>
  </si>
  <si>
    <t>Hidalgo County, New Mexico</t>
  </si>
  <si>
    <t>4,894</t>
  </si>
  <si>
    <t>Lea County, New Mexico</t>
  </si>
  <si>
    <t>64,727</t>
  </si>
  <si>
    <t>Lincoln County, New Mexico</t>
  </si>
  <si>
    <t>20,497</t>
  </si>
  <si>
    <t>Los Alamos County, New Mexico</t>
  </si>
  <si>
    <t>17,950</t>
  </si>
  <si>
    <t>Luna County, New Mexico</t>
  </si>
  <si>
    <t>25,095</t>
  </si>
  <si>
    <t>McKinley County, New Mexico</t>
  </si>
  <si>
    <t>71,492</t>
  </si>
  <si>
    <t>Mora County, New Mexico</t>
  </si>
  <si>
    <t>4,881</t>
  </si>
  <si>
    <t>Otero County, New Mexico</t>
  </si>
  <si>
    <t>63,797</t>
  </si>
  <si>
    <t>Quay County, New Mexico</t>
  </si>
  <si>
    <t>9,041</t>
  </si>
  <si>
    <t>Rio Arriba County, New Mexico</t>
  </si>
  <si>
    <t>40,246</t>
  </si>
  <si>
    <t>40,248</t>
  </si>
  <si>
    <t>Roosevelt County, New Mexico</t>
  </si>
  <si>
    <t>19,846</t>
  </si>
  <si>
    <t>Sandoval County, New Mexico</t>
  </si>
  <si>
    <t>131,561</t>
  </si>
  <si>
    <t>San Juan County, New Mexico</t>
  </si>
  <si>
    <t>130,044</t>
  </si>
  <si>
    <t>San Miguel County, New Mexico</t>
  </si>
  <si>
    <t>29,393</t>
  </si>
  <si>
    <t>Santa Fe County, New Mexico</t>
  </si>
  <si>
    <t>144,170</t>
  </si>
  <si>
    <t>144,168</t>
  </si>
  <si>
    <t>Sierra County, New Mexico</t>
  </si>
  <si>
    <t>11,988</t>
  </si>
  <si>
    <t>Socorro County, New Mexico</t>
  </si>
  <si>
    <t>17,864</t>
  </si>
  <si>
    <t>Taos County, New Mexico</t>
  </si>
  <si>
    <t>32,937</t>
  </si>
  <si>
    <t>Torrance County, New Mexico</t>
  </si>
  <si>
    <t>16,383</t>
  </si>
  <si>
    <t>Union County, New Mexico</t>
  </si>
  <si>
    <t>4,549</t>
  </si>
  <si>
    <t>Valencia County, New Mexico</t>
  </si>
  <si>
    <t>76,569</t>
  </si>
  <si>
    <t>76,571</t>
  </si>
  <si>
    <t>Albany County, New York</t>
  </si>
  <si>
    <t>304,204</t>
  </si>
  <si>
    <t>304,206</t>
  </si>
  <si>
    <t>Allegany County, New York</t>
  </si>
  <si>
    <t>48,946</t>
  </si>
  <si>
    <t>Bronx County, New York</t>
  </si>
  <si>
    <t>1,385,108</t>
  </si>
  <si>
    <t>Broome County, New York</t>
  </si>
  <si>
    <t>200,600</t>
  </si>
  <si>
    <t>Cattaraugus County, New York</t>
  </si>
  <si>
    <t>80,317</t>
  </si>
  <si>
    <t>Cayuga County, New York</t>
  </si>
  <si>
    <t>80,026</t>
  </si>
  <si>
    <t>80,027</t>
  </si>
  <si>
    <t>Chautauqua County, New York</t>
  </si>
  <si>
    <t>134,905</t>
  </si>
  <si>
    <t>Chemung County, New York</t>
  </si>
  <si>
    <t>88,830</t>
  </si>
  <si>
    <t>Chenango County, New York</t>
  </si>
  <si>
    <t>50,477</t>
  </si>
  <si>
    <t>Clinton County, New York</t>
  </si>
  <si>
    <t>82,128</t>
  </si>
  <si>
    <t>Columbia County, New York</t>
  </si>
  <si>
    <t>63,096</t>
  </si>
  <si>
    <t>Cortland County, New York</t>
  </si>
  <si>
    <t>49,336</t>
  </si>
  <si>
    <t>Delaware County, New York</t>
  </si>
  <si>
    <t>47,980</t>
  </si>
  <si>
    <t>47,981</t>
  </si>
  <si>
    <t>Dutchess County, New York</t>
  </si>
  <si>
    <t>297,488</t>
  </si>
  <si>
    <t>Erie County, New York</t>
  </si>
  <si>
    <t>919,040</t>
  </si>
  <si>
    <t>Essex County, New York</t>
  </si>
  <si>
    <t>39,370</t>
  </si>
  <si>
    <t>39,367</t>
  </si>
  <si>
    <t>Franklin County, New York</t>
  </si>
  <si>
    <t>51,599</t>
  </si>
  <si>
    <t>51,602</t>
  </si>
  <si>
    <t>Fulton County, New York</t>
  </si>
  <si>
    <t>55,531</t>
  </si>
  <si>
    <t>Genesee County, New York</t>
  </si>
  <si>
    <t>60,079</t>
  </si>
  <si>
    <t>Greene County, New York</t>
  </si>
  <si>
    <t>49,221</t>
  </si>
  <si>
    <t>Hamilton County, New York</t>
  </si>
  <si>
    <t>4,836</t>
  </si>
  <si>
    <t>Herkimer County, New York</t>
  </si>
  <si>
    <t>64,519</t>
  </si>
  <si>
    <t>Jefferson County, New York</t>
  </si>
  <si>
    <t>116,229</t>
  </si>
  <si>
    <t>Kings County, New York</t>
  </si>
  <si>
    <t>2,504,700</t>
  </si>
  <si>
    <t>Lewis County, New York</t>
  </si>
  <si>
    <t>27,087</t>
  </si>
  <si>
    <t>Livingston County, New York</t>
  </si>
  <si>
    <t>65,393</t>
  </si>
  <si>
    <t>Madison County, New York</t>
  </si>
  <si>
    <t>73,442</t>
  </si>
  <si>
    <t>Monroe County, New York</t>
  </si>
  <si>
    <t>744,344</t>
  </si>
  <si>
    <t>Montgomery County, New York</t>
  </si>
  <si>
    <t>50,219</t>
  </si>
  <si>
    <t>Nassau County, New York</t>
  </si>
  <si>
    <t>1,339,532</t>
  </si>
  <si>
    <t>New York County, New York</t>
  </si>
  <si>
    <t>1,585,873</t>
  </si>
  <si>
    <t>Niagara County, New York</t>
  </si>
  <si>
    <t>216,469</t>
  </si>
  <si>
    <t>Oneida County, New York</t>
  </si>
  <si>
    <t>234,878</t>
  </si>
  <si>
    <t>Onondaga County, New York</t>
  </si>
  <si>
    <t>467,026</t>
  </si>
  <si>
    <t>467,025</t>
  </si>
  <si>
    <t>Ontario County, New York</t>
  </si>
  <si>
    <t>107,931</t>
  </si>
  <si>
    <t>Orange County, New York</t>
  </si>
  <si>
    <t>372,813</t>
  </si>
  <si>
    <t>Orleans County, New York</t>
  </si>
  <si>
    <t>42,883</t>
  </si>
  <si>
    <t>Oswego County, New York</t>
  </si>
  <si>
    <t>122,109</t>
  </si>
  <si>
    <t>122,112</t>
  </si>
  <si>
    <t>Otsego County, New York</t>
  </si>
  <si>
    <t>62,259</t>
  </si>
  <si>
    <t>Putnam County, New York</t>
  </si>
  <si>
    <t>99,710</t>
  </si>
  <si>
    <t>Queens County, New York</t>
  </si>
  <si>
    <t>2,230,722</t>
  </si>
  <si>
    <t>Rensselaer County, New York</t>
  </si>
  <si>
    <t>159,429</t>
  </si>
  <si>
    <t>Richmond County, New York</t>
  </si>
  <si>
    <t>468,730</t>
  </si>
  <si>
    <t>Rockland County, New York</t>
  </si>
  <si>
    <t>311,687</t>
  </si>
  <si>
    <t>St. Lawrence County, New York</t>
  </si>
  <si>
    <t>111,944</t>
  </si>
  <si>
    <t>Saratoga County, New York</t>
  </si>
  <si>
    <t>219,607</t>
  </si>
  <si>
    <t>Schenectady County, New York</t>
  </si>
  <si>
    <t>154,727</t>
  </si>
  <si>
    <t>Schoharie County, New York</t>
  </si>
  <si>
    <t>32,749</t>
  </si>
  <si>
    <t>Schuyler County, New York</t>
  </si>
  <si>
    <t>18,343</t>
  </si>
  <si>
    <t>18,344</t>
  </si>
  <si>
    <t>Seneca County, New York</t>
  </si>
  <si>
    <t>35,251</t>
  </si>
  <si>
    <t>35,248</t>
  </si>
  <si>
    <t>Steuben County, New York</t>
  </si>
  <si>
    <t>98,990</t>
  </si>
  <si>
    <t>98,989</t>
  </si>
  <si>
    <t>Suffolk County, New York</t>
  </si>
  <si>
    <t>1,493,350</t>
  </si>
  <si>
    <t>Sullivan County, New York</t>
  </si>
  <si>
    <t>77,547</t>
  </si>
  <si>
    <t>77,545</t>
  </si>
  <si>
    <t>Tioga County, New York</t>
  </si>
  <si>
    <t>51,125</t>
  </si>
  <si>
    <t>Tompkins County, New York</t>
  </si>
  <si>
    <t>101,564</t>
  </si>
  <si>
    <t>Ulster County, New York</t>
  </si>
  <si>
    <t>182,493</t>
  </si>
  <si>
    <t>182,496</t>
  </si>
  <si>
    <t>Warren County, New York</t>
  </si>
  <si>
    <t>65,707</t>
  </si>
  <si>
    <t>65,705</t>
  </si>
  <si>
    <t>Washington County, New York</t>
  </si>
  <si>
    <t>63,216</t>
  </si>
  <si>
    <t>Wayne County, New York</t>
  </si>
  <si>
    <t>93,772</t>
  </si>
  <si>
    <t>Westchester County, New York</t>
  </si>
  <si>
    <t>949,113</t>
  </si>
  <si>
    <t>Wyoming County, New York</t>
  </si>
  <si>
    <t>42,155</t>
  </si>
  <si>
    <t>Yates County, New York</t>
  </si>
  <si>
    <t>25,348</t>
  </si>
  <si>
    <t>Alamance County, North Carolina</t>
  </si>
  <si>
    <t>151,131</t>
  </si>
  <si>
    <t>Alexander County, North Carolina</t>
  </si>
  <si>
    <t>37,198</t>
  </si>
  <si>
    <t>Alleghany County, North Carolina</t>
  </si>
  <si>
    <t>11,155</t>
  </si>
  <si>
    <t>Anson County, North Carolina</t>
  </si>
  <si>
    <t>26,948</t>
  </si>
  <si>
    <t>Ashe County, North Carolina</t>
  </si>
  <si>
    <t>27,281</t>
  </si>
  <si>
    <t>Avery County, North Carolina</t>
  </si>
  <si>
    <t>17,797</t>
  </si>
  <si>
    <t>Beaufort County, North Carolina</t>
  </si>
  <si>
    <t>47,759</t>
  </si>
  <si>
    <t>Bertie County, North Carolina</t>
  </si>
  <si>
    <t>21,282</t>
  </si>
  <si>
    <t>21,293</t>
  </si>
  <si>
    <t>Bladen County, North Carolina</t>
  </si>
  <si>
    <t>35,190</t>
  </si>
  <si>
    <t>Brunswick County, North Carolina</t>
  </si>
  <si>
    <t>107,431</t>
  </si>
  <si>
    <t>Buncombe County, North Carolina</t>
  </si>
  <si>
    <t>238,318</t>
  </si>
  <si>
    <t>238,319</t>
  </si>
  <si>
    <t>Burke County, North Carolina</t>
  </si>
  <si>
    <t>90,912</t>
  </si>
  <si>
    <t>90,914</t>
  </si>
  <si>
    <t>Cabarrus County, North Carolina</t>
  </si>
  <si>
    <t>178,011</t>
  </si>
  <si>
    <t>Caldwell County, North Carolina</t>
  </si>
  <si>
    <t>83,029</t>
  </si>
  <si>
    <t>Camden County, North Carolina</t>
  </si>
  <si>
    <t>Carteret County, North Carolina</t>
  </si>
  <si>
    <t>66,469</t>
  </si>
  <si>
    <t>Caswell County, North Carolina</t>
  </si>
  <si>
    <t>23,719</t>
  </si>
  <si>
    <t>Catawba County, North Carolina</t>
  </si>
  <si>
    <t>154,358</t>
  </si>
  <si>
    <t>154,356</t>
  </si>
  <si>
    <t>Chatham County, North Carolina</t>
  </si>
  <si>
    <t>63,505</t>
  </si>
  <si>
    <t>Cherokee County, North Carolina</t>
  </si>
  <si>
    <t>27,444</t>
  </si>
  <si>
    <t>Chowan County, North Carolina</t>
  </si>
  <si>
    <t>14,793</t>
  </si>
  <si>
    <t>Clay County, North Carolina</t>
  </si>
  <si>
    <t>Cleveland County, North Carolina</t>
  </si>
  <si>
    <t>98,078</t>
  </si>
  <si>
    <t>Columbus County, North Carolina</t>
  </si>
  <si>
    <t>58,098</t>
  </si>
  <si>
    <t>Craven County, North Carolina</t>
  </si>
  <si>
    <t>103,505</t>
  </si>
  <si>
    <t>Cumberland County, North Carolina</t>
  </si>
  <si>
    <t>319,431</t>
  </si>
  <si>
    <t>Currituck County, North Carolina</t>
  </si>
  <si>
    <t>23,547</t>
  </si>
  <si>
    <t>Dare County, North Carolina</t>
  </si>
  <si>
    <t>33,920</t>
  </si>
  <si>
    <t>Davidson County, North Carolina</t>
  </si>
  <si>
    <t>162,878</t>
  </si>
  <si>
    <t>Davie County, North Carolina</t>
  </si>
  <si>
    <t>41,240</t>
  </si>
  <si>
    <t>Duplin County, North Carolina</t>
  </si>
  <si>
    <t>58,505</t>
  </si>
  <si>
    <t>Durham County, North Carolina</t>
  </si>
  <si>
    <t>267,587</t>
  </si>
  <si>
    <t>Edgecombe County, North Carolina</t>
  </si>
  <si>
    <t>56,552</t>
  </si>
  <si>
    <t>Forsyth County, North Carolina</t>
  </si>
  <si>
    <t>350,670</t>
  </si>
  <si>
    <t>Franklin County, North Carolina</t>
  </si>
  <si>
    <t>60,619</t>
  </si>
  <si>
    <t>Gaston County, North Carolina</t>
  </si>
  <si>
    <t>206,086</t>
  </si>
  <si>
    <t>Gates County, North Carolina</t>
  </si>
  <si>
    <t>12,197</t>
  </si>
  <si>
    <t>12,190</t>
  </si>
  <si>
    <t>Graham County, North Carolina</t>
  </si>
  <si>
    <t>8,861</t>
  </si>
  <si>
    <t>Granville County, North Carolina</t>
  </si>
  <si>
    <t>59,916</t>
  </si>
  <si>
    <t>59,919</t>
  </si>
  <si>
    <t>Greene County, North Carolina</t>
  </si>
  <si>
    <t>21,362</t>
  </si>
  <si>
    <t>Guilford County, North Carolina</t>
  </si>
  <si>
    <t>488,406</t>
  </si>
  <si>
    <t>Halifax County, North Carolina</t>
  </si>
  <si>
    <t>54,691</t>
  </si>
  <si>
    <t>Harnett County, North Carolina</t>
  </si>
  <si>
    <t>114,678</t>
  </si>
  <si>
    <t>Haywood County, North Carolina</t>
  </si>
  <si>
    <t>59,036</t>
  </si>
  <si>
    <t>Henderson County, North Carolina</t>
  </si>
  <si>
    <t>106,740</t>
  </si>
  <si>
    <t>Hertford County, North Carolina</t>
  </si>
  <si>
    <t>24,669</t>
  </si>
  <si>
    <t>24,658</t>
  </si>
  <si>
    <t>Hoke County, North Carolina</t>
  </si>
  <si>
    <t>46,952</t>
  </si>
  <si>
    <t>Hyde County, North Carolina</t>
  </si>
  <si>
    <t>5,810</t>
  </si>
  <si>
    <t>Iredell County, North Carolina</t>
  </si>
  <si>
    <t>159,437</t>
  </si>
  <si>
    <t>Jackson County, North Carolina</t>
  </si>
  <si>
    <t>40,271</t>
  </si>
  <si>
    <t>Johnston County, North Carolina</t>
  </si>
  <si>
    <t>168,878</t>
  </si>
  <si>
    <t>Jones County, North Carolina</t>
  </si>
  <si>
    <t>10,153</t>
  </si>
  <si>
    <t>Lee County, North Carolina</t>
  </si>
  <si>
    <t>57,866</t>
  </si>
  <si>
    <t>Lenoir County, North Carolina</t>
  </si>
  <si>
    <t>59,495</t>
  </si>
  <si>
    <t>Lincoln County, North Carolina</t>
  </si>
  <si>
    <t>78,265</t>
  </si>
  <si>
    <t>McDowell County, North Carolina</t>
  </si>
  <si>
    <t>44,996</t>
  </si>
  <si>
    <t>Macon County, North Carolina</t>
  </si>
  <si>
    <t>33,922</t>
  </si>
  <si>
    <t>Madison County, North Carolina</t>
  </si>
  <si>
    <t>20,764</t>
  </si>
  <si>
    <t>Martin County, North Carolina</t>
  </si>
  <si>
    <t>24,505</t>
  </si>
  <si>
    <t>Mecklenburg County, North Carolina</t>
  </si>
  <si>
    <t>919,628</t>
  </si>
  <si>
    <t>Mitchell County, North Carolina</t>
  </si>
  <si>
    <t>15,579</t>
  </si>
  <si>
    <t>Montgomery County, North Carolina</t>
  </si>
  <si>
    <t>27,798</t>
  </si>
  <si>
    <t>Moore County, North Carolina</t>
  </si>
  <si>
    <t>88,247</t>
  </si>
  <si>
    <t>Nash County, North Carolina</t>
  </si>
  <si>
    <t>95,840</t>
  </si>
  <si>
    <t>New Hanover County, North Carolina</t>
  </si>
  <si>
    <t>202,667</t>
  </si>
  <si>
    <t>Northampton County, North Carolina</t>
  </si>
  <si>
    <t>22,099</t>
  </si>
  <si>
    <t>22,098</t>
  </si>
  <si>
    <t>Onslow County, North Carolina</t>
  </si>
  <si>
    <t>177,772</t>
  </si>
  <si>
    <t>Orange County, North Carolina</t>
  </si>
  <si>
    <t>133,801</t>
  </si>
  <si>
    <t>Pamlico County, North Carolina</t>
  </si>
  <si>
    <t>13,144</t>
  </si>
  <si>
    <t>Pasquotank County, North Carolina</t>
  </si>
  <si>
    <t>40,661</t>
  </si>
  <si>
    <t>Pender County, North Carolina</t>
  </si>
  <si>
    <t>52,217</t>
  </si>
  <si>
    <t>Perquimans County, North Carolina</t>
  </si>
  <si>
    <t>13,453</t>
  </si>
  <si>
    <t>Person County, North Carolina</t>
  </si>
  <si>
    <t>39,464</t>
  </si>
  <si>
    <t>Pitt County, North Carolina</t>
  </si>
  <si>
    <t>168,148</t>
  </si>
  <si>
    <t>Polk County, North Carolina</t>
  </si>
  <si>
    <t>20,510</t>
  </si>
  <si>
    <t>Randolph County, North Carolina</t>
  </si>
  <si>
    <t>141,752</t>
  </si>
  <si>
    <t>Richmond County, North Carolina</t>
  </si>
  <si>
    <t>46,639</t>
  </si>
  <si>
    <t>Robeson County, North Carolina</t>
  </si>
  <si>
    <t>134,168</t>
  </si>
  <si>
    <t>Rockingham County, North Carolina</t>
  </si>
  <si>
    <t>93,643</t>
  </si>
  <si>
    <t>93,640</t>
  </si>
  <si>
    <t>Rowan County, North Carolina</t>
  </si>
  <si>
    <t>138,428</t>
  </si>
  <si>
    <t>Rutherford County, North Carolina</t>
  </si>
  <si>
    <t>67,810</t>
  </si>
  <si>
    <t>67,809</t>
  </si>
  <si>
    <t>Sampson County, North Carolina</t>
  </si>
  <si>
    <t>63,431</t>
  </si>
  <si>
    <t>Scotland County, North Carolina</t>
  </si>
  <si>
    <t>36,157</t>
  </si>
  <si>
    <t>Stanly County, North Carolina</t>
  </si>
  <si>
    <t>60,585</t>
  </si>
  <si>
    <t>Stokes County, North Carolina</t>
  </si>
  <si>
    <t>47,401</t>
  </si>
  <si>
    <t>Surry County, North Carolina</t>
  </si>
  <si>
    <t>73,673</t>
  </si>
  <si>
    <t>Swain County, North Carolina</t>
  </si>
  <si>
    <t>13,981</t>
  </si>
  <si>
    <t>Transylvania County, North Carolina</t>
  </si>
  <si>
    <t>33,090</t>
  </si>
  <si>
    <t>Tyrrell County, North Carolina</t>
  </si>
  <si>
    <t>4,407</t>
  </si>
  <si>
    <t>Union County, North Carolina</t>
  </si>
  <si>
    <t>201,292</t>
  </si>
  <si>
    <t>Vance County, North Carolina</t>
  </si>
  <si>
    <t>45,422</t>
  </si>
  <si>
    <t>45,419</t>
  </si>
  <si>
    <t>Wake County, North Carolina</t>
  </si>
  <si>
    <t>900,993</t>
  </si>
  <si>
    <t>Warren County, North Carolina</t>
  </si>
  <si>
    <t>20,972</t>
  </si>
  <si>
    <t>20,975</t>
  </si>
  <si>
    <t>Washington County, North Carolina</t>
  </si>
  <si>
    <t>Watauga County, North Carolina</t>
  </si>
  <si>
    <t>51,079</t>
  </si>
  <si>
    <t>Wayne County, North Carolina</t>
  </si>
  <si>
    <t>122,623</t>
  </si>
  <si>
    <t>Wilkes County, North Carolina</t>
  </si>
  <si>
    <t>69,340</t>
  </si>
  <si>
    <t>Wilson County, North Carolina</t>
  </si>
  <si>
    <t>81,234</t>
  </si>
  <si>
    <t>Yadkin County, North Carolina</t>
  </si>
  <si>
    <t>38,406</t>
  </si>
  <si>
    <t>Yancey County, North Carolina</t>
  </si>
  <si>
    <t>17,818</t>
  </si>
  <si>
    <t>Adams County, North Dakota</t>
  </si>
  <si>
    <t>2,343</t>
  </si>
  <si>
    <t>Barnes County, North Dakota</t>
  </si>
  <si>
    <t>11,066</t>
  </si>
  <si>
    <t>Benson County, North Dakota</t>
  </si>
  <si>
    <t>6,660</t>
  </si>
  <si>
    <t>Billings County, North Dakota</t>
  </si>
  <si>
    <t>Bottineau County, North Dakota</t>
  </si>
  <si>
    <t>6,429</t>
  </si>
  <si>
    <t>Bowman County, North Dakota</t>
  </si>
  <si>
    <t>3,151</t>
  </si>
  <si>
    <t>Burke County, North Dakota</t>
  </si>
  <si>
    <t>1,968</t>
  </si>
  <si>
    <t>Burleigh County, North Dakota</t>
  </si>
  <si>
    <t>81,308</t>
  </si>
  <si>
    <t>Cass County, North Dakota</t>
  </si>
  <si>
    <t>149,778</t>
  </si>
  <si>
    <t>Cavalier County, North Dakota</t>
  </si>
  <si>
    <t>3,993</t>
  </si>
  <si>
    <t>Dickey County, North Dakota</t>
  </si>
  <si>
    <t>5,289</t>
  </si>
  <si>
    <t>Divide County, North Dakota</t>
  </si>
  <si>
    <t>2,071</t>
  </si>
  <si>
    <t>Dunn County, North Dakota</t>
  </si>
  <si>
    <t>Eddy County, North Dakota</t>
  </si>
  <si>
    <t>2,385</t>
  </si>
  <si>
    <t>Emmons County, North Dakota</t>
  </si>
  <si>
    <t>3,550</t>
  </si>
  <si>
    <t>Foster County, North Dakota</t>
  </si>
  <si>
    <t>3,343</t>
  </si>
  <si>
    <t>Golden Valley County, North Dakota</t>
  </si>
  <si>
    <t>1,680</t>
  </si>
  <si>
    <t>Grand Forks County, North Dakota</t>
  </si>
  <si>
    <t>66,861</t>
  </si>
  <si>
    <t>Grant County, North Dakota</t>
  </si>
  <si>
    <t>2,394</t>
  </si>
  <si>
    <t>Griggs County, North Dakota</t>
  </si>
  <si>
    <t>2,420</t>
  </si>
  <si>
    <t>Hettinger County, North Dakota</t>
  </si>
  <si>
    <t>2,477</t>
  </si>
  <si>
    <t>Kidder County, North Dakota</t>
  </si>
  <si>
    <t>2,435</t>
  </si>
  <si>
    <t>LaMoure County, North Dakota</t>
  </si>
  <si>
    <t>4,139</t>
  </si>
  <si>
    <t>Logan County, North Dakota</t>
  </si>
  <si>
    <t>1,990</t>
  </si>
  <si>
    <t>McHenry County, North Dakota</t>
  </si>
  <si>
    <t>5,395</t>
  </si>
  <si>
    <t>McIntosh County, North Dakota</t>
  </si>
  <si>
    <t>2,809</t>
  </si>
  <si>
    <t>McKenzie County, North Dakota</t>
  </si>
  <si>
    <t>6,360</t>
  </si>
  <si>
    <t>McLean County, North Dakota</t>
  </si>
  <si>
    <t>8,962</t>
  </si>
  <si>
    <t>Mercer County, North Dakota</t>
  </si>
  <si>
    <t>8,424</t>
  </si>
  <si>
    <t>Morton County, North Dakota</t>
  </si>
  <si>
    <t>27,471</t>
  </si>
  <si>
    <t>Mountrail County, North Dakota</t>
  </si>
  <si>
    <t>7,673</t>
  </si>
  <si>
    <t>Nelson County, North Dakota</t>
  </si>
  <si>
    <t>3,126</t>
  </si>
  <si>
    <t>Oliver County, North Dakota</t>
  </si>
  <si>
    <t>1,846</t>
  </si>
  <si>
    <t>Pembina County, North Dakota</t>
  </si>
  <si>
    <t>7,413</t>
  </si>
  <si>
    <t>Pierce County, North Dakota</t>
  </si>
  <si>
    <t>4,357</t>
  </si>
  <si>
    <t>Ramsey County, North Dakota</t>
  </si>
  <si>
    <t>11,451</t>
  </si>
  <si>
    <t>Ransom County, North Dakota</t>
  </si>
  <si>
    <t>5,457</t>
  </si>
  <si>
    <t>Renville County, North Dakota</t>
  </si>
  <si>
    <t>2,470</t>
  </si>
  <si>
    <t>Richland County, North Dakota</t>
  </si>
  <si>
    <t>16,321</t>
  </si>
  <si>
    <t>Rolette County, North Dakota</t>
  </si>
  <si>
    <t>13,937</t>
  </si>
  <si>
    <t>Sargent County, North Dakota</t>
  </si>
  <si>
    <t>3,829</t>
  </si>
  <si>
    <t>Sheridan County, North Dakota</t>
  </si>
  <si>
    <t>1,321</t>
  </si>
  <si>
    <t>Sioux County, North Dakota</t>
  </si>
  <si>
    <t>4,153</t>
  </si>
  <si>
    <t>Slope County, North Dakota</t>
  </si>
  <si>
    <t>727</t>
  </si>
  <si>
    <t>Stark County, North Dakota</t>
  </si>
  <si>
    <t>24,199</t>
  </si>
  <si>
    <t>Steele County, North Dakota</t>
  </si>
  <si>
    <t>1,975</t>
  </si>
  <si>
    <t>Stutsman County, North Dakota</t>
  </si>
  <si>
    <t>21,100</t>
  </si>
  <si>
    <t>Towner County, North Dakota</t>
  </si>
  <si>
    <t>2,246</t>
  </si>
  <si>
    <t>Traill County, North Dakota</t>
  </si>
  <si>
    <t>Walsh County, North Dakota</t>
  </si>
  <si>
    <t>11,119</t>
  </si>
  <si>
    <t>Ward County, North Dakota</t>
  </si>
  <si>
    <t>61,675</t>
  </si>
  <si>
    <t>Wells County, North Dakota</t>
  </si>
  <si>
    <t>4,207</t>
  </si>
  <si>
    <t>Williams County, North Dakota</t>
  </si>
  <si>
    <t>22,398</t>
  </si>
  <si>
    <t>Adams County, Ohio</t>
  </si>
  <si>
    <t>28,550</t>
  </si>
  <si>
    <t>Allen County, Ohio</t>
  </si>
  <si>
    <t>106,331</t>
  </si>
  <si>
    <t>Ashland County, Ohio</t>
  </si>
  <si>
    <t>53,139</t>
  </si>
  <si>
    <t>Ashtabula County, Ohio</t>
  </si>
  <si>
    <t>101,497</t>
  </si>
  <si>
    <t>Athens County, Ohio</t>
  </si>
  <si>
    <t>64,757</t>
  </si>
  <si>
    <t>Auglaize County, Ohio</t>
  </si>
  <si>
    <t>45,949</t>
  </si>
  <si>
    <t>Belmont County, Ohio</t>
  </si>
  <si>
    <t>70,400</t>
  </si>
  <si>
    <t>Brown County, Ohio</t>
  </si>
  <si>
    <t>44,846</t>
  </si>
  <si>
    <t>Butler County, Ohio</t>
  </si>
  <si>
    <t>368,130</t>
  </si>
  <si>
    <t>Carroll County, Ohio</t>
  </si>
  <si>
    <t>28,836</t>
  </si>
  <si>
    <t>Champaign County, Ohio</t>
  </si>
  <si>
    <t>40,097</t>
  </si>
  <si>
    <t>Clark County, Ohio</t>
  </si>
  <si>
    <t>138,333</t>
  </si>
  <si>
    <t>Clermont County, Ohio</t>
  </si>
  <si>
    <t>197,363</t>
  </si>
  <si>
    <t>Clinton County, Ohio</t>
  </si>
  <si>
    <t>42,040</t>
  </si>
  <si>
    <t>Columbiana County, Ohio</t>
  </si>
  <si>
    <t>107,841</t>
  </si>
  <si>
    <t>Coshocton County, Ohio</t>
  </si>
  <si>
    <t>36,901</t>
  </si>
  <si>
    <t>Crawford County, Ohio</t>
  </si>
  <si>
    <t>43,784</t>
  </si>
  <si>
    <t>Cuyahoga County, Ohio</t>
  </si>
  <si>
    <t>1,280,122</t>
  </si>
  <si>
    <t>Darke County, Ohio</t>
  </si>
  <si>
    <t>52,959</t>
  </si>
  <si>
    <t>Defiance County, Ohio</t>
  </si>
  <si>
    <t>39,037</t>
  </si>
  <si>
    <t>39,035</t>
  </si>
  <si>
    <t>Delaware County, Ohio</t>
  </si>
  <si>
    <t>174,214</t>
  </si>
  <si>
    <t>Erie County, Ohio</t>
  </si>
  <si>
    <t>77,079</t>
  </si>
  <si>
    <t>Fairfield County, Ohio</t>
  </si>
  <si>
    <t>146,156</t>
  </si>
  <si>
    <t>Fayette County, Ohio</t>
  </si>
  <si>
    <t>29,030</t>
  </si>
  <si>
    <t>Franklin County, Ohio</t>
  </si>
  <si>
    <t>1,163,414</t>
  </si>
  <si>
    <t>Fulton County, Ohio</t>
  </si>
  <si>
    <t>42,698</t>
  </si>
  <si>
    <t>Gallia County, Ohio</t>
  </si>
  <si>
    <t>30,934</t>
  </si>
  <si>
    <t>Geauga County, Ohio</t>
  </si>
  <si>
    <t>93,389</t>
  </si>
  <si>
    <t>Greene County, Ohio</t>
  </si>
  <si>
    <t>161,573</t>
  </si>
  <si>
    <t>Guernsey County, Ohio</t>
  </si>
  <si>
    <t>40,087</t>
  </si>
  <si>
    <t>Hamilton County, Ohio</t>
  </si>
  <si>
    <t>802,374</t>
  </si>
  <si>
    <t>Hancock County, Ohio</t>
  </si>
  <si>
    <t>74,782</t>
  </si>
  <si>
    <t>Hardin County, Ohio</t>
  </si>
  <si>
    <t>32,058</t>
  </si>
  <si>
    <t>Harrison County, Ohio</t>
  </si>
  <si>
    <t>15,864</t>
  </si>
  <si>
    <t>Henry County, Ohio</t>
  </si>
  <si>
    <t>28,215</t>
  </si>
  <si>
    <t>Highland County, Ohio</t>
  </si>
  <si>
    <t>43,589</t>
  </si>
  <si>
    <t>Hocking County, Ohio</t>
  </si>
  <si>
    <t>29,380</t>
  </si>
  <si>
    <t>Holmes County, Ohio</t>
  </si>
  <si>
    <t>42,366</t>
  </si>
  <si>
    <t>Huron County, Ohio</t>
  </si>
  <si>
    <t>59,626</t>
  </si>
  <si>
    <t>Jackson County, Ohio</t>
  </si>
  <si>
    <t>33,225</t>
  </si>
  <si>
    <t>Jefferson County, Ohio</t>
  </si>
  <si>
    <t>69,709</t>
  </si>
  <si>
    <t>Knox County, Ohio</t>
  </si>
  <si>
    <t>60,921</t>
  </si>
  <si>
    <t>Lake County, Ohio</t>
  </si>
  <si>
    <t>230,041</t>
  </si>
  <si>
    <t>Lawrence County, Ohio</t>
  </si>
  <si>
    <t>62,450</t>
  </si>
  <si>
    <t>Licking County, Ohio</t>
  </si>
  <si>
    <t>166,492</t>
  </si>
  <si>
    <t>Logan County, Ohio</t>
  </si>
  <si>
    <t>45,858</t>
  </si>
  <si>
    <t>Lorain County, Ohio</t>
  </si>
  <si>
    <t>301,356</t>
  </si>
  <si>
    <t>Lucas County, Ohio</t>
  </si>
  <si>
    <t>441,815</t>
  </si>
  <si>
    <t>Madison County, Ohio</t>
  </si>
  <si>
    <t>43,435</t>
  </si>
  <si>
    <t>Mahoning County, Ohio</t>
  </si>
  <si>
    <t>238,823</t>
  </si>
  <si>
    <t>Marion County, Ohio</t>
  </si>
  <si>
    <t>66,501</t>
  </si>
  <si>
    <t>Medina County, Ohio</t>
  </si>
  <si>
    <t>172,332</t>
  </si>
  <si>
    <t>Meigs County, Ohio</t>
  </si>
  <si>
    <t>23,770</t>
  </si>
  <si>
    <t>Mercer County, Ohio</t>
  </si>
  <si>
    <t>40,814</t>
  </si>
  <si>
    <t>Miami County, Ohio</t>
  </si>
  <si>
    <t>102,506</t>
  </si>
  <si>
    <t>Monroe County, Ohio</t>
  </si>
  <si>
    <t>14,642</t>
  </si>
  <si>
    <t>Montgomery County, Ohio</t>
  </si>
  <si>
    <t>535,153</t>
  </si>
  <si>
    <t>Morgan County, Ohio</t>
  </si>
  <si>
    <t>15,054</t>
  </si>
  <si>
    <t>Morrow County, Ohio</t>
  </si>
  <si>
    <t>34,827</t>
  </si>
  <si>
    <t>Muskingum County, Ohio</t>
  </si>
  <si>
    <t>86,074</t>
  </si>
  <si>
    <t>Noble County, Ohio</t>
  </si>
  <si>
    <t>14,645</t>
  </si>
  <si>
    <t>Ottawa County, Ohio</t>
  </si>
  <si>
    <t>41,428</t>
  </si>
  <si>
    <t>Paulding County, Ohio</t>
  </si>
  <si>
    <t>19,614</t>
  </si>
  <si>
    <t>Perry County, Ohio</t>
  </si>
  <si>
    <t>36,058</t>
  </si>
  <si>
    <t>Pickaway County, Ohio</t>
  </si>
  <si>
    <t>55,698</t>
  </si>
  <si>
    <t>Pike County, Ohio</t>
  </si>
  <si>
    <t>28,709</t>
  </si>
  <si>
    <t>Portage County, Ohio</t>
  </si>
  <si>
    <t>161,419</t>
  </si>
  <si>
    <t>Preble County, Ohio</t>
  </si>
  <si>
    <t>42,270</t>
  </si>
  <si>
    <t>Putnam County, Ohio</t>
  </si>
  <si>
    <t>34,499</t>
  </si>
  <si>
    <t>Richland County, Ohio</t>
  </si>
  <si>
    <t>124,475</t>
  </si>
  <si>
    <t>Ross County, Ohio</t>
  </si>
  <si>
    <t>78,064</t>
  </si>
  <si>
    <t>Sandusky County, Ohio</t>
  </si>
  <si>
    <t>60,944</t>
  </si>
  <si>
    <t>Scioto County, Ohio</t>
  </si>
  <si>
    <t>79,499</t>
  </si>
  <si>
    <t>Seneca County, Ohio</t>
  </si>
  <si>
    <t>56,745</t>
  </si>
  <si>
    <t>Shelby County, Ohio</t>
  </si>
  <si>
    <t>49,423</t>
  </si>
  <si>
    <t>Stark County, Ohio</t>
  </si>
  <si>
    <t>375,586</t>
  </si>
  <si>
    <t>Summit County, Ohio</t>
  </si>
  <si>
    <t>541,781</t>
  </si>
  <si>
    <t>Trumbull County, Ohio</t>
  </si>
  <si>
    <t>210,312</t>
  </si>
  <si>
    <t>Tuscarawas County, Ohio</t>
  </si>
  <si>
    <t>92,582</t>
  </si>
  <si>
    <t>Union County, Ohio</t>
  </si>
  <si>
    <t>52,300</t>
  </si>
  <si>
    <t>Van Wert County, Ohio</t>
  </si>
  <si>
    <t>28,744</t>
  </si>
  <si>
    <t>Vinton County, Ohio</t>
  </si>
  <si>
    <t>13,435</t>
  </si>
  <si>
    <t>Warren County, Ohio</t>
  </si>
  <si>
    <t>212,693</t>
  </si>
  <si>
    <t>Washington County, Ohio</t>
  </si>
  <si>
    <t>61,778</t>
  </si>
  <si>
    <t>Wayne County, Ohio</t>
  </si>
  <si>
    <t>114,520</t>
  </si>
  <si>
    <t>Williams County, Ohio</t>
  </si>
  <si>
    <t>37,642</t>
  </si>
  <si>
    <t>Wood County, Ohio</t>
  </si>
  <si>
    <t>125,488</t>
  </si>
  <si>
    <t>Wyandot County, Ohio</t>
  </si>
  <si>
    <t>22,615</t>
  </si>
  <si>
    <t>Adair County, Oklahoma</t>
  </si>
  <si>
    <t>22,683</t>
  </si>
  <si>
    <t>Alfalfa County, Oklahoma</t>
  </si>
  <si>
    <t>Atoka County, Oklahoma</t>
  </si>
  <si>
    <t>14,182</t>
  </si>
  <si>
    <t>14,185</t>
  </si>
  <si>
    <t>Beaver County, Oklahoma</t>
  </si>
  <si>
    <t>Beckham County, Oklahoma</t>
  </si>
  <si>
    <t>22,119</t>
  </si>
  <si>
    <t>Blaine County, Oklahoma</t>
  </si>
  <si>
    <t>11,943</t>
  </si>
  <si>
    <t>Bryan County, Oklahoma</t>
  </si>
  <si>
    <t>42,416</t>
  </si>
  <si>
    <t>Caddo County, Oklahoma</t>
  </si>
  <si>
    <t>29,600</t>
  </si>
  <si>
    <t>Canadian County, Oklahoma</t>
  </si>
  <si>
    <t>115,541</t>
  </si>
  <si>
    <t>Carter County, Oklahoma</t>
  </si>
  <si>
    <t>47,557</t>
  </si>
  <si>
    <t>47,563</t>
  </si>
  <si>
    <t>Cherokee County, Oklahoma</t>
  </si>
  <si>
    <t>46,987</t>
  </si>
  <si>
    <t>Choctaw County, Oklahoma</t>
  </si>
  <si>
    <t>15,205</t>
  </si>
  <si>
    <t>Cimarron County, Oklahoma</t>
  </si>
  <si>
    <t>2,475</t>
  </si>
  <si>
    <t>Cleveland County, Oklahoma</t>
  </si>
  <si>
    <t>255,755</t>
  </si>
  <si>
    <t>255,757</t>
  </si>
  <si>
    <t>Coal County, Oklahoma</t>
  </si>
  <si>
    <t>5,925</t>
  </si>
  <si>
    <t>Comanche County, Oklahoma</t>
  </si>
  <si>
    <t>124,098</t>
  </si>
  <si>
    <t>Cotton County, Oklahoma</t>
  </si>
  <si>
    <t>6,193</t>
  </si>
  <si>
    <t>Craig County, Oklahoma</t>
  </si>
  <si>
    <t>15,029</t>
  </si>
  <si>
    <t>15,027</t>
  </si>
  <si>
    <t>Creek County, Oklahoma</t>
  </si>
  <si>
    <t>69,967</t>
  </si>
  <si>
    <t>Custer County, Oklahoma</t>
  </si>
  <si>
    <t>27,469</t>
  </si>
  <si>
    <t>Delaware County, Oklahoma</t>
  </si>
  <si>
    <t>41,487</t>
  </si>
  <si>
    <t>Dewey County, Oklahoma</t>
  </si>
  <si>
    <t>4,810</t>
  </si>
  <si>
    <t>Ellis County, Oklahoma</t>
  </si>
  <si>
    <t>4,151</t>
  </si>
  <si>
    <t>Garfield County, Oklahoma</t>
  </si>
  <si>
    <t>60,580</t>
  </si>
  <si>
    <t>Garvin County, Oklahoma</t>
  </si>
  <si>
    <t>27,576</t>
  </si>
  <si>
    <t>Grady County, Oklahoma</t>
  </si>
  <si>
    <t>52,431</t>
  </si>
  <si>
    <t>Grant County, Oklahoma</t>
  </si>
  <si>
    <t>4,527</t>
  </si>
  <si>
    <t>Greer County, Oklahoma</t>
  </si>
  <si>
    <t>6,239</t>
  </si>
  <si>
    <t>Harmon County, Oklahoma</t>
  </si>
  <si>
    <t>2,922</t>
  </si>
  <si>
    <t>Harper County, Oklahoma</t>
  </si>
  <si>
    <t>3,685</t>
  </si>
  <si>
    <t>Haskell County, Oklahoma</t>
  </si>
  <si>
    <t>12,769</t>
  </si>
  <si>
    <t>Hughes County, Oklahoma</t>
  </si>
  <si>
    <t>14,003</t>
  </si>
  <si>
    <t>Jackson County, Oklahoma</t>
  </si>
  <si>
    <t>26,446</t>
  </si>
  <si>
    <t>Jefferson County, Oklahoma</t>
  </si>
  <si>
    <t>6,472</t>
  </si>
  <si>
    <t>Johnston County, Oklahoma</t>
  </si>
  <si>
    <t>10,957</t>
  </si>
  <si>
    <t>Kay County, Oklahoma</t>
  </si>
  <si>
    <t>46,562</t>
  </si>
  <si>
    <t>Kingfisher County, Oklahoma</t>
  </si>
  <si>
    <t>15,034</t>
  </si>
  <si>
    <t>Kiowa County, Oklahoma</t>
  </si>
  <si>
    <t>9,446</t>
  </si>
  <si>
    <t>Latimer County, Oklahoma</t>
  </si>
  <si>
    <t>11,154</t>
  </si>
  <si>
    <t>Le Flore County, Oklahoma</t>
  </si>
  <si>
    <t>50,384</t>
  </si>
  <si>
    <t>Lincoln County, Oklahoma</t>
  </si>
  <si>
    <t>34,273</t>
  </si>
  <si>
    <t>Logan County, Oklahoma</t>
  </si>
  <si>
    <t>41,848</t>
  </si>
  <si>
    <t>Love County, Oklahoma</t>
  </si>
  <si>
    <t>9,423</t>
  </si>
  <si>
    <t>McClain County, Oklahoma</t>
  </si>
  <si>
    <t>34,506</t>
  </si>
  <si>
    <t>McCurtain County, Oklahoma</t>
  </si>
  <si>
    <t>33,151</t>
  </si>
  <si>
    <t>McIntosh County, Oklahoma</t>
  </si>
  <si>
    <t>20,252</t>
  </si>
  <si>
    <t>Major County, Oklahoma</t>
  </si>
  <si>
    <t>7,527</t>
  </si>
  <si>
    <t>Marshall County, Oklahoma</t>
  </si>
  <si>
    <t>15,840</t>
  </si>
  <si>
    <t>15,836</t>
  </si>
  <si>
    <t>Mayes County, Oklahoma</t>
  </si>
  <si>
    <t>41,259</t>
  </si>
  <si>
    <t>41,261</t>
  </si>
  <si>
    <t>41,280</t>
  </si>
  <si>
    <t>Murray County, Oklahoma</t>
  </si>
  <si>
    <t>13,488</t>
  </si>
  <si>
    <t>Muskogee County, Oklahoma</t>
  </si>
  <si>
    <t>70,990</t>
  </si>
  <si>
    <t>Noble County, Oklahoma</t>
  </si>
  <si>
    <t>11,561</t>
  </si>
  <si>
    <t>Nowata County, Oklahoma</t>
  </si>
  <si>
    <t>10,536</t>
  </si>
  <si>
    <t>Okfuskee County, Oklahoma</t>
  </si>
  <si>
    <t>12,191</t>
  </si>
  <si>
    <t>Oklahoma County, Oklahoma</t>
  </si>
  <si>
    <t>718,633</t>
  </si>
  <si>
    <t>718,631</t>
  </si>
  <si>
    <t>Okmulgee County, Oklahoma</t>
  </si>
  <si>
    <t>40,069</t>
  </si>
  <si>
    <t>Osage County, Oklahoma</t>
  </si>
  <si>
    <t>47,472</t>
  </si>
  <si>
    <t>47,466</t>
  </si>
  <si>
    <t>Ottawa County, Oklahoma</t>
  </si>
  <si>
    <t>31,848</t>
  </si>
  <si>
    <t>Pawnee County, Oklahoma</t>
  </si>
  <si>
    <t>16,577</t>
  </si>
  <si>
    <t>Payne County, Oklahoma</t>
  </si>
  <si>
    <t>77,350</t>
  </si>
  <si>
    <t>Pittsburg County, Oklahoma</t>
  </si>
  <si>
    <t>45,837</t>
  </si>
  <si>
    <t>Pontotoc County, Oklahoma</t>
  </si>
  <si>
    <t>37,492</t>
  </si>
  <si>
    <t>Pottawatomie County, Oklahoma</t>
  </si>
  <si>
    <t>69,442</t>
  </si>
  <si>
    <t>Pushmataha County, Oklahoma</t>
  </si>
  <si>
    <t>11,572</t>
  </si>
  <si>
    <t>Roger Mills County, Oklahoma</t>
  </si>
  <si>
    <t>3,647</t>
  </si>
  <si>
    <t>Rogers County, Oklahoma</t>
  </si>
  <si>
    <t>86,905</t>
  </si>
  <si>
    <t>Seminole County, Oklahoma</t>
  </si>
  <si>
    <t>25,482</t>
  </si>
  <si>
    <t>Sequoyah County, Oklahoma</t>
  </si>
  <si>
    <t>42,391</t>
  </si>
  <si>
    <t>Stephens County, Oklahoma</t>
  </si>
  <si>
    <t>45,048</t>
  </si>
  <si>
    <t>Texas County, Oklahoma</t>
  </si>
  <si>
    <t>20,640</t>
  </si>
  <si>
    <t>Tillman County, Oklahoma</t>
  </si>
  <si>
    <t>7,992</t>
  </si>
  <si>
    <t>Tulsa County, Oklahoma</t>
  </si>
  <si>
    <t>603,403</t>
  </si>
  <si>
    <t>603,409</t>
  </si>
  <si>
    <t>Wagoner County, Oklahoma</t>
  </si>
  <si>
    <t>73,085</t>
  </si>
  <si>
    <t>Washington County, Oklahoma</t>
  </si>
  <si>
    <t>50,976</t>
  </si>
  <si>
    <t>Washita County, Oklahoma</t>
  </si>
  <si>
    <t>11,629</t>
  </si>
  <si>
    <t>Woods County, Oklahoma</t>
  </si>
  <si>
    <t>8,878</t>
  </si>
  <si>
    <t>Woodward County, Oklahoma</t>
  </si>
  <si>
    <t>20,081</t>
  </si>
  <si>
    <t>Baker County, Oregon</t>
  </si>
  <si>
    <t>16,134</t>
  </si>
  <si>
    <t>Benton County, Oregon</t>
  </si>
  <si>
    <t>85,579</t>
  </si>
  <si>
    <t>85,581</t>
  </si>
  <si>
    <t>Clackamas County, Oregon</t>
  </si>
  <si>
    <t>375,992</t>
  </si>
  <si>
    <t>Clatsop County, Oregon</t>
  </si>
  <si>
    <t>37,039</t>
  </si>
  <si>
    <t>Columbia County, Oregon</t>
  </si>
  <si>
    <t>49,351</t>
  </si>
  <si>
    <t>Coos County, Oregon</t>
  </si>
  <si>
    <t>63,043</t>
  </si>
  <si>
    <t>Crook County, Oregon</t>
  </si>
  <si>
    <t>20,978</t>
  </si>
  <si>
    <t>Curry County, Oregon</t>
  </si>
  <si>
    <t>22,364</t>
  </si>
  <si>
    <t>Deschutes County, Oregon</t>
  </si>
  <si>
    <t>157,733</t>
  </si>
  <si>
    <t>Douglas County, Oregon</t>
  </si>
  <si>
    <t>107,667</t>
  </si>
  <si>
    <t>Gilliam County, Oregon</t>
  </si>
  <si>
    <t>1,871</t>
  </si>
  <si>
    <t>Grant County, Oregon</t>
  </si>
  <si>
    <t>7,445</t>
  </si>
  <si>
    <t>Harney County, Oregon</t>
  </si>
  <si>
    <t>7,422</t>
  </si>
  <si>
    <t>Hood River County, Oregon</t>
  </si>
  <si>
    <t>22,346</t>
  </si>
  <si>
    <t>Jackson County, Oregon</t>
  </si>
  <si>
    <t>203,206</t>
  </si>
  <si>
    <t>Jefferson County, Oregon</t>
  </si>
  <si>
    <t>Josephine County, Oregon</t>
  </si>
  <si>
    <t>82,713</t>
  </si>
  <si>
    <t>Klamath County, Oregon</t>
  </si>
  <si>
    <t>66,380</t>
  </si>
  <si>
    <t>Lake County, Oregon</t>
  </si>
  <si>
    <t>7,895</t>
  </si>
  <si>
    <t>Lane County, Oregon</t>
  </si>
  <si>
    <t>351,715</t>
  </si>
  <si>
    <t>Lincoln County, Oregon</t>
  </si>
  <si>
    <t>46,034</t>
  </si>
  <si>
    <t>46,032</t>
  </si>
  <si>
    <t>Linn County, Oregon</t>
  </si>
  <si>
    <t>116,672</t>
  </si>
  <si>
    <t>Malheur County, Oregon</t>
  </si>
  <si>
    <t>31,313</t>
  </si>
  <si>
    <t>Marion County, Oregon</t>
  </si>
  <si>
    <t>315,335</t>
  </si>
  <si>
    <t>Morrow County, Oregon</t>
  </si>
  <si>
    <t>11,173</t>
  </si>
  <si>
    <t>Multnomah County, Oregon</t>
  </si>
  <si>
    <t>735,334</t>
  </si>
  <si>
    <t>Polk County, Oregon</t>
  </si>
  <si>
    <t>75,403</t>
  </si>
  <si>
    <t>Sherman County, Oregon</t>
  </si>
  <si>
    <t>1,765</t>
  </si>
  <si>
    <t>Tillamook County, Oregon</t>
  </si>
  <si>
    <t>25,250</t>
  </si>
  <si>
    <t>Umatilla County, Oregon</t>
  </si>
  <si>
    <t>75,889</t>
  </si>
  <si>
    <t>Union County, Oregon</t>
  </si>
  <si>
    <t>25,748</t>
  </si>
  <si>
    <t>Wallowa County, Oregon</t>
  </si>
  <si>
    <t>7,008</t>
  </si>
  <si>
    <t>Wasco County, Oregon</t>
  </si>
  <si>
    <t>Washington County, Oregon</t>
  </si>
  <si>
    <t>529,710</t>
  </si>
  <si>
    <t>Wheeler County, Oregon</t>
  </si>
  <si>
    <t>1,441</t>
  </si>
  <si>
    <t>Yamhill County, Oregon</t>
  </si>
  <si>
    <t>99,193</t>
  </si>
  <si>
    <t>Adams County, Pennsylvania</t>
  </si>
  <si>
    <t>101,407</t>
  </si>
  <si>
    <t>Allegheny County, Pennsylvania</t>
  </si>
  <si>
    <t>1,223,348</t>
  </si>
  <si>
    <t>Armstrong County, Pennsylvania</t>
  </si>
  <si>
    <t>68,941</t>
  </si>
  <si>
    <t>68,942</t>
  </si>
  <si>
    <t>Beaver County, Pennsylvania</t>
  </si>
  <si>
    <t>170,539</t>
  </si>
  <si>
    <t>Bedford County, Pennsylvania</t>
  </si>
  <si>
    <t>49,762</t>
  </si>
  <si>
    <t>49,774</t>
  </si>
  <si>
    <t>Berks County, Pennsylvania</t>
  </si>
  <si>
    <t>411,442</t>
  </si>
  <si>
    <t>411,439</t>
  </si>
  <si>
    <t>Blair County, Pennsylvania</t>
  </si>
  <si>
    <t>127,089</t>
  </si>
  <si>
    <t>127,076</t>
  </si>
  <si>
    <t>Bradford County, Pennsylvania</t>
  </si>
  <si>
    <t>62,622</t>
  </si>
  <si>
    <t>Bucks County, Pennsylvania</t>
  </si>
  <si>
    <t>625,249</t>
  </si>
  <si>
    <t>Butler County, Pennsylvania</t>
  </si>
  <si>
    <t>183,862</t>
  </si>
  <si>
    <t>Cambria County, Pennsylvania</t>
  </si>
  <si>
    <t>143,679</t>
  </si>
  <si>
    <t>Cameron County, Pennsylvania</t>
  </si>
  <si>
    <t>5,085</t>
  </si>
  <si>
    <t>Carbon County, Pennsylvania</t>
  </si>
  <si>
    <t>65,249</t>
  </si>
  <si>
    <t>Centre County, Pennsylvania</t>
  </si>
  <si>
    <t>153,990</t>
  </si>
  <si>
    <t>153,985</t>
  </si>
  <si>
    <t>Chester County, Pennsylvania</t>
  </si>
  <si>
    <t>498,886</t>
  </si>
  <si>
    <t>Clarion County, Pennsylvania</t>
  </si>
  <si>
    <t>39,988</t>
  </si>
  <si>
    <t>Clearfield County, Pennsylvania</t>
  </si>
  <si>
    <t>81,642</t>
  </si>
  <si>
    <t>81,645</t>
  </si>
  <si>
    <t>Clinton County, Pennsylvania</t>
  </si>
  <si>
    <t>39,238</t>
  </si>
  <si>
    <t>39,241</t>
  </si>
  <si>
    <t>Columbia County, Pennsylvania</t>
  </si>
  <si>
    <t>67,295</t>
  </si>
  <si>
    <t>67,296</t>
  </si>
  <si>
    <t>Crawford County, Pennsylvania</t>
  </si>
  <si>
    <t>88,765</t>
  </si>
  <si>
    <t>Cumberland County, Pennsylvania</t>
  </si>
  <si>
    <t>235,406</t>
  </si>
  <si>
    <t>235,408</t>
  </si>
  <si>
    <t>Dauphin County, Pennsylvania</t>
  </si>
  <si>
    <t>268,100</t>
  </si>
  <si>
    <t>Delaware County, Pennsylvania</t>
  </si>
  <si>
    <t>558,979</t>
  </si>
  <si>
    <t>Elk County, Pennsylvania</t>
  </si>
  <si>
    <t>31,946</t>
  </si>
  <si>
    <t>Erie County, Pennsylvania</t>
  </si>
  <si>
    <t>280,566</t>
  </si>
  <si>
    <t>Fayette County, Pennsylvania</t>
  </si>
  <si>
    <t>136,606</t>
  </si>
  <si>
    <t>Forest County, Pennsylvania</t>
  </si>
  <si>
    <t>7,716</t>
  </si>
  <si>
    <t>Franklin County, Pennsylvania</t>
  </si>
  <si>
    <t>149,618</t>
  </si>
  <si>
    <t>Fulton County, Pennsylvania</t>
  </si>
  <si>
    <t>14,845</t>
  </si>
  <si>
    <t>Greene County, Pennsylvania</t>
  </si>
  <si>
    <t>38,686</t>
  </si>
  <si>
    <t>Huntingdon County, Pennsylvania</t>
  </si>
  <si>
    <t>45,913</t>
  </si>
  <si>
    <t>45,914</t>
  </si>
  <si>
    <t>Indiana County, Pennsylvania</t>
  </si>
  <si>
    <t>88,880</t>
  </si>
  <si>
    <t>88,886</t>
  </si>
  <si>
    <t>Jefferson County, Pennsylvania</t>
  </si>
  <si>
    <t>45,200</t>
  </si>
  <si>
    <t>45,196</t>
  </si>
  <si>
    <t>Juniata County, Pennsylvania</t>
  </si>
  <si>
    <t>24,638</t>
  </si>
  <si>
    <t>Lackawanna County, Pennsylvania</t>
  </si>
  <si>
    <t>214,437</t>
  </si>
  <si>
    <t>214,436</t>
  </si>
  <si>
    <t>Lancaster County, Pennsylvania</t>
  </si>
  <si>
    <t>519,445</t>
  </si>
  <si>
    <t>519,448</t>
  </si>
  <si>
    <t>Lawrence County, Pennsylvania</t>
  </si>
  <si>
    <t>91,108</t>
  </si>
  <si>
    <t>Lebanon County, Pennsylvania</t>
  </si>
  <si>
    <t>133,568</t>
  </si>
  <si>
    <t>133,573</t>
  </si>
  <si>
    <t>Lehigh County, Pennsylvania</t>
  </si>
  <si>
    <t>349,497</t>
  </si>
  <si>
    <t>Luzerne County, Pennsylvania</t>
  </si>
  <si>
    <t>320,918</t>
  </si>
  <si>
    <t>Lycoming County, Pennsylvania</t>
  </si>
  <si>
    <t>116,111</t>
  </si>
  <si>
    <t>116,108</t>
  </si>
  <si>
    <t>McKean County, Pennsylvania</t>
  </si>
  <si>
    <t>43,450</t>
  </si>
  <si>
    <t>Mercer County, Pennsylvania</t>
  </si>
  <si>
    <t>116,638</t>
  </si>
  <si>
    <t>Mifflin County, Pennsylvania</t>
  </si>
  <si>
    <t>46,682</t>
  </si>
  <si>
    <t>46,683</t>
  </si>
  <si>
    <t>Monroe County, Pennsylvania</t>
  </si>
  <si>
    <t>169,842</t>
  </si>
  <si>
    <t>Montgomery County, Pennsylvania</t>
  </si>
  <si>
    <t>799,874</t>
  </si>
  <si>
    <t>Montour County, Pennsylvania</t>
  </si>
  <si>
    <t>Northampton County, Pennsylvania</t>
  </si>
  <si>
    <t>297,735</t>
  </si>
  <si>
    <t>Northumberland County, Pennsylvania</t>
  </si>
  <si>
    <t>94,528</t>
  </si>
  <si>
    <t>94,517</t>
  </si>
  <si>
    <t>Perry County, Pennsylvania</t>
  </si>
  <si>
    <t>45,969</t>
  </si>
  <si>
    <t>45,967</t>
  </si>
  <si>
    <t>Philadelphia County, Pennsylvania</t>
  </si>
  <si>
    <t>1,526,006</t>
  </si>
  <si>
    <t>Pike County, Pennsylvania</t>
  </si>
  <si>
    <t>57,369</t>
  </si>
  <si>
    <t>57,367</t>
  </si>
  <si>
    <t>Potter County, Pennsylvania</t>
  </si>
  <si>
    <t>17,457</t>
  </si>
  <si>
    <t>Schuylkill County, Pennsylvania</t>
  </si>
  <si>
    <t>148,289</t>
  </si>
  <si>
    <t>Snyder County, Pennsylvania</t>
  </si>
  <si>
    <t>39,702</t>
  </si>
  <si>
    <t>Somerset County, Pennsylvania</t>
  </si>
  <si>
    <t>77,742</t>
  </si>
  <si>
    <t>Sullivan County, Pennsylvania</t>
  </si>
  <si>
    <t>6,428</t>
  </si>
  <si>
    <t>Susquehanna County, Pennsylvania</t>
  </si>
  <si>
    <t>43,356</t>
  </si>
  <si>
    <t>Tioga County, Pennsylvania</t>
  </si>
  <si>
    <t>41,981</t>
  </si>
  <si>
    <t>Union County, Pennsylvania</t>
  </si>
  <si>
    <t>44,947</t>
  </si>
  <si>
    <t>44,949</t>
  </si>
  <si>
    <t>Venango County, Pennsylvania</t>
  </si>
  <si>
    <t>54,984</t>
  </si>
  <si>
    <t>Warren County, Pennsylvania</t>
  </si>
  <si>
    <t>41,815</t>
  </si>
  <si>
    <t>Washington County, Pennsylvania</t>
  </si>
  <si>
    <t>207,820</t>
  </si>
  <si>
    <t>Wayne County, Pennsylvania</t>
  </si>
  <si>
    <t>52,822</t>
  </si>
  <si>
    <t>52,825</t>
  </si>
  <si>
    <t>Westmoreland County, Pennsylvania</t>
  </si>
  <si>
    <t>365,169</t>
  </si>
  <si>
    <t>365,168</t>
  </si>
  <si>
    <t>Wyoming County, Pennsylvania</t>
  </si>
  <si>
    <t>28,276</t>
  </si>
  <si>
    <t>York County, Pennsylvania</t>
  </si>
  <si>
    <t>434,972</t>
  </si>
  <si>
    <t>Bristol County, Rhode Island</t>
  </si>
  <si>
    <t>49,875</t>
  </si>
  <si>
    <t>Kent County, Rhode Island</t>
  </si>
  <si>
    <t>166,158</t>
  </si>
  <si>
    <t>Newport County, Rhode Island</t>
  </si>
  <si>
    <t>82,888</t>
  </si>
  <si>
    <t>Providence County, Rhode Island</t>
  </si>
  <si>
    <t>626,667</t>
  </si>
  <si>
    <t>Washington County, Rhode Island</t>
  </si>
  <si>
    <t>126,979</t>
  </si>
  <si>
    <t>Abbeville County, South Carolina</t>
  </si>
  <si>
    <t>25,417</t>
  </si>
  <si>
    <t>Aiken County, South Carolina</t>
  </si>
  <si>
    <t>160,099</t>
  </si>
  <si>
    <t>160,106</t>
  </si>
  <si>
    <t>Allendale County, South Carolina</t>
  </si>
  <si>
    <t>10,419</t>
  </si>
  <si>
    <t>Anderson County, South Carolina</t>
  </si>
  <si>
    <t>187,126</t>
  </si>
  <si>
    <t>187,122</t>
  </si>
  <si>
    <t>Bamberg County, South Carolina</t>
  </si>
  <si>
    <t>15,987</t>
  </si>
  <si>
    <t>Barnwell County, South Carolina</t>
  </si>
  <si>
    <t>22,621</t>
  </si>
  <si>
    <t>Beaufort County, South Carolina</t>
  </si>
  <si>
    <t>162,233</t>
  </si>
  <si>
    <t>Berkeley County, South Carolina</t>
  </si>
  <si>
    <t>177,843</t>
  </si>
  <si>
    <t>Calhoun County, South Carolina</t>
  </si>
  <si>
    <t>15,175</t>
  </si>
  <si>
    <t>15,181</t>
  </si>
  <si>
    <t>Charleston County, South Carolina</t>
  </si>
  <si>
    <t>350,209</t>
  </si>
  <si>
    <t>Cherokee County, South Carolina</t>
  </si>
  <si>
    <t>55,342</t>
  </si>
  <si>
    <t>Chester County, South Carolina</t>
  </si>
  <si>
    <t>33,140</t>
  </si>
  <si>
    <t>Chesterfield County, South Carolina</t>
  </si>
  <si>
    <t>46,734</t>
  </si>
  <si>
    <t>Clarendon County, South Carolina</t>
  </si>
  <si>
    <t>34,971</t>
  </si>
  <si>
    <t>Colleton County, South Carolina</t>
  </si>
  <si>
    <t>38,892</t>
  </si>
  <si>
    <t>38,890</t>
  </si>
  <si>
    <t>Darlington County, South Carolina</t>
  </si>
  <si>
    <t>68,681</t>
  </si>
  <si>
    <t>68,687</t>
  </si>
  <si>
    <t>Dillon County, South Carolina</t>
  </si>
  <si>
    <t>32,062</t>
  </si>
  <si>
    <t>Dorchester County, South Carolina</t>
  </si>
  <si>
    <t>136,555</t>
  </si>
  <si>
    <t>Edgefield County, South Carolina</t>
  </si>
  <si>
    <t>26,985</t>
  </si>
  <si>
    <t>26,978</t>
  </si>
  <si>
    <t>Fairfield County, South Carolina</t>
  </si>
  <si>
    <t>23,956</t>
  </si>
  <si>
    <t>Florence County, South Carolina</t>
  </si>
  <si>
    <t>136,885</t>
  </si>
  <si>
    <t>136,879</t>
  </si>
  <si>
    <t>Georgetown County, South Carolina</t>
  </si>
  <si>
    <t>60,158</t>
  </si>
  <si>
    <t>Greenville County, South Carolina</t>
  </si>
  <si>
    <t>451,225</t>
  </si>
  <si>
    <t>451,222</t>
  </si>
  <si>
    <t>Greenwood County, South Carolina</t>
  </si>
  <si>
    <t>69,661</t>
  </si>
  <si>
    <t>Hampton County, South Carolina</t>
  </si>
  <si>
    <t>21,090</t>
  </si>
  <si>
    <t>21,092</t>
  </si>
  <si>
    <t>Horry County, South Carolina</t>
  </si>
  <si>
    <t>269,291</t>
  </si>
  <si>
    <t>Jasper County, South Carolina</t>
  </si>
  <si>
    <t>24,777</t>
  </si>
  <si>
    <t>Kershaw County, South Carolina</t>
  </si>
  <si>
    <t>61,697</t>
  </si>
  <si>
    <t>Lancaster County, South Carolina</t>
  </si>
  <si>
    <t>76,652</t>
  </si>
  <si>
    <t>Laurens County, South Carolina</t>
  </si>
  <si>
    <t>66,537</t>
  </si>
  <si>
    <t>66,540</t>
  </si>
  <si>
    <t>Lee County, South Carolina</t>
  </si>
  <si>
    <t>19,220</t>
  </si>
  <si>
    <t>Lexington County, South Carolina</t>
  </si>
  <si>
    <t>262,391</t>
  </si>
  <si>
    <t>262,394</t>
  </si>
  <si>
    <t>McCormick County, South Carolina</t>
  </si>
  <si>
    <t>10,233</t>
  </si>
  <si>
    <t>Marion County, South Carolina</t>
  </si>
  <si>
    <t>33,062</t>
  </si>
  <si>
    <t>Marlboro County, South Carolina</t>
  </si>
  <si>
    <t>28,933</t>
  </si>
  <si>
    <t>Newberry County, South Carolina</t>
  </si>
  <si>
    <t>37,508</t>
  </si>
  <si>
    <t>Oconee County, South Carolina</t>
  </si>
  <si>
    <t>74,273</t>
  </si>
  <si>
    <t>74,275</t>
  </si>
  <si>
    <t>Orangeburg County, South Carolina</t>
  </si>
  <si>
    <t>92,501</t>
  </si>
  <si>
    <t>92,495</t>
  </si>
  <si>
    <t>Pickens County, South Carolina</t>
  </si>
  <si>
    <t>119,224</t>
  </si>
  <si>
    <t>119,226</t>
  </si>
  <si>
    <t>Richland County, South Carolina</t>
  </si>
  <si>
    <t>384,504</t>
  </si>
  <si>
    <t>384,501</t>
  </si>
  <si>
    <t>Saluda County, South Carolina</t>
  </si>
  <si>
    <t>19,875</t>
  </si>
  <si>
    <t>Spartanburg County, South Carolina</t>
  </si>
  <si>
    <t>284,307</t>
  </si>
  <si>
    <t>Sumter County, South Carolina</t>
  </si>
  <si>
    <t>107,456</t>
  </si>
  <si>
    <t>Union County, South Carolina</t>
  </si>
  <si>
    <t>28,961</t>
  </si>
  <si>
    <t>Williamsburg County, South Carolina</t>
  </si>
  <si>
    <t>34,423</t>
  </si>
  <si>
    <t>York County, South Carolina</t>
  </si>
  <si>
    <t>226,073</t>
  </si>
  <si>
    <t>Aurora County, South Dakota</t>
  </si>
  <si>
    <t>2,710</t>
  </si>
  <si>
    <t>Beadle County, South Dakota</t>
  </si>
  <si>
    <t>17,398</t>
  </si>
  <si>
    <t>Bennett County, South Dakota</t>
  </si>
  <si>
    <t>3,431</t>
  </si>
  <si>
    <t>Bon Homme County, South Dakota</t>
  </si>
  <si>
    <t>7,070</t>
  </si>
  <si>
    <t>Brookings County, South Dakota</t>
  </si>
  <si>
    <t>31,965</t>
  </si>
  <si>
    <t>Brown County, South Dakota</t>
  </si>
  <si>
    <t>36,531</t>
  </si>
  <si>
    <t>Brule County, South Dakota</t>
  </si>
  <si>
    <t>5,255</t>
  </si>
  <si>
    <t>Buffalo County, South Dakota</t>
  </si>
  <si>
    <t>1,912</t>
  </si>
  <si>
    <t>Butte County, South Dakota</t>
  </si>
  <si>
    <t>Campbell County, South Dakota</t>
  </si>
  <si>
    <t>1,466</t>
  </si>
  <si>
    <t>Charles Mix County, South Dakota</t>
  </si>
  <si>
    <t>9,129</t>
  </si>
  <si>
    <t>Clark County, South Dakota</t>
  </si>
  <si>
    <t>3,691</t>
  </si>
  <si>
    <t>Clay County, South Dakota</t>
  </si>
  <si>
    <t>13,864</t>
  </si>
  <si>
    <t>Codington County, South Dakota</t>
  </si>
  <si>
    <t>27,227</t>
  </si>
  <si>
    <t>Corson County, South Dakota</t>
  </si>
  <si>
    <t>4,050</t>
  </si>
  <si>
    <t>Custer County, South Dakota</t>
  </si>
  <si>
    <t>8,216</t>
  </si>
  <si>
    <t>Davison County, South Dakota</t>
  </si>
  <si>
    <t>19,504</t>
  </si>
  <si>
    <t>Day County, South Dakota</t>
  </si>
  <si>
    <t>5,710</t>
  </si>
  <si>
    <t>Deuel County, South Dakota</t>
  </si>
  <si>
    <t>4,364</t>
  </si>
  <si>
    <t>Dewey County, South Dakota</t>
  </si>
  <si>
    <t>5,301</t>
  </si>
  <si>
    <t>Douglas County, South Dakota</t>
  </si>
  <si>
    <t>3,002</t>
  </si>
  <si>
    <t>Edmunds County, South Dakota</t>
  </si>
  <si>
    <t>4,071</t>
  </si>
  <si>
    <t>4,078</t>
  </si>
  <si>
    <t>Fall River County, South Dakota</t>
  </si>
  <si>
    <t>7,094</t>
  </si>
  <si>
    <t>Faulk County, South Dakota</t>
  </si>
  <si>
    <t>2,364</t>
  </si>
  <si>
    <t>Grant County, South Dakota</t>
  </si>
  <si>
    <t>7,356</t>
  </si>
  <si>
    <t>Gregory County, South Dakota</t>
  </si>
  <si>
    <t>4,271</t>
  </si>
  <si>
    <t>Haakon County, South Dakota</t>
  </si>
  <si>
    <t>1,937</t>
  </si>
  <si>
    <t>Hamlin County, South Dakota</t>
  </si>
  <si>
    <t>5,903</t>
  </si>
  <si>
    <t>Hand County, South Dakota</t>
  </si>
  <si>
    <t>Hanson County, South Dakota</t>
  </si>
  <si>
    <t>3,331</t>
  </si>
  <si>
    <t>Harding County, South Dakota</t>
  </si>
  <si>
    <t>1,255</t>
  </si>
  <si>
    <t>Hughes County, South Dakota</t>
  </si>
  <si>
    <t>17,022</t>
  </si>
  <si>
    <t>Hutchinson County, South Dakota</t>
  </si>
  <si>
    <t>7,343</t>
  </si>
  <si>
    <t>Hyde County, South Dakota</t>
  </si>
  <si>
    <t>1,420</t>
  </si>
  <si>
    <t>Jackson County, South Dakota</t>
  </si>
  <si>
    <t>3,031</t>
  </si>
  <si>
    <t>Jerauld County, South Dakota</t>
  </si>
  <si>
    <t>Jones County, South Dakota</t>
  </si>
  <si>
    <t>1,006</t>
  </si>
  <si>
    <t>Kingsbury County, South Dakota</t>
  </si>
  <si>
    <t>5,148</t>
  </si>
  <si>
    <t>Lake County, South Dakota</t>
  </si>
  <si>
    <t>11,200</t>
  </si>
  <si>
    <t>Lawrence County, South Dakota</t>
  </si>
  <si>
    <t>24,097</t>
  </si>
  <si>
    <t>Lincoln County, South Dakota</t>
  </si>
  <si>
    <t>44,828</t>
  </si>
  <si>
    <t>Lyman County, South Dakota</t>
  </si>
  <si>
    <t>3,755</t>
  </si>
  <si>
    <t>McCook County, South Dakota</t>
  </si>
  <si>
    <t>5,618</t>
  </si>
  <si>
    <t>McPherson County, South Dakota</t>
  </si>
  <si>
    <t>2,459</t>
  </si>
  <si>
    <t>Marshall County, South Dakota</t>
  </si>
  <si>
    <t>4,656</t>
  </si>
  <si>
    <t>Meade County, South Dakota</t>
  </si>
  <si>
    <t>25,434</t>
  </si>
  <si>
    <t>Mellette County, South Dakota</t>
  </si>
  <si>
    <t>2,048</t>
  </si>
  <si>
    <t>Miner County, South Dakota</t>
  </si>
  <si>
    <t>2,389</t>
  </si>
  <si>
    <t>Minnehaha County, South Dakota</t>
  </si>
  <si>
    <t>169,468</t>
  </si>
  <si>
    <t>Moody County, South Dakota</t>
  </si>
  <si>
    <t>6,486</t>
  </si>
  <si>
    <t>Pennington County, South Dakota</t>
  </si>
  <si>
    <t>100,948</t>
  </si>
  <si>
    <t>Perkins County, South Dakota</t>
  </si>
  <si>
    <t>2,982</t>
  </si>
  <si>
    <t>Potter County, South Dakota</t>
  </si>
  <si>
    <t>2,329</t>
  </si>
  <si>
    <t>Roberts County, South Dakota</t>
  </si>
  <si>
    <t>10,149</t>
  </si>
  <si>
    <t>Sanborn County, South Dakota</t>
  </si>
  <si>
    <t>Shannon County, South Dakota</t>
  </si>
  <si>
    <t>13,586</t>
  </si>
  <si>
    <t>Spink County, South Dakota</t>
  </si>
  <si>
    <t>6,415</t>
  </si>
  <si>
    <t>Stanley County, South Dakota</t>
  </si>
  <si>
    <t>2,966</t>
  </si>
  <si>
    <t>Sully County, South Dakota</t>
  </si>
  <si>
    <t>1,373</t>
  </si>
  <si>
    <t>Todd County, South Dakota</t>
  </si>
  <si>
    <t>9,612</t>
  </si>
  <si>
    <t>Tripp County, South Dakota</t>
  </si>
  <si>
    <t>5,644</t>
  </si>
  <si>
    <t>Turner County, South Dakota</t>
  </si>
  <si>
    <t>8,347</t>
  </si>
  <si>
    <t>Union County, South Dakota</t>
  </si>
  <si>
    <t>14,399</t>
  </si>
  <si>
    <t>Walworth County, South Dakota</t>
  </si>
  <si>
    <t>5,438</t>
  </si>
  <si>
    <t>Yankton County, South Dakota</t>
  </si>
  <si>
    <t>22,438</t>
  </si>
  <si>
    <t>Ziebach County, South Dakota</t>
  </si>
  <si>
    <t>2,801</t>
  </si>
  <si>
    <t>Anderson County, Tennessee</t>
  </si>
  <si>
    <t>75,129</t>
  </si>
  <si>
    <t>75,118</t>
  </si>
  <si>
    <t>Bedford County, Tennessee</t>
  </si>
  <si>
    <t>Benton County, Tennessee</t>
  </si>
  <si>
    <t>16,489</t>
  </si>
  <si>
    <t>Bledsoe County, Tennessee</t>
  </si>
  <si>
    <t>12,876</t>
  </si>
  <si>
    <t>12,860</t>
  </si>
  <si>
    <t>Blount County, Tennessee</t>
  </si>
  <si>
    <t>123,010</t>
  </si>
  <si>
    <t>Bradley County, Tennessee</t>
  </si>
  <si>
    <t>98,963</t>
  </si>
  <si>
    <t>Campbell County, Tennessee</t>
  </si>
  <si>
    <t>40,716</t>
  </si>
  <si>
    <t>Cannon County, Tennessee</t>
  </si>
  <si>
    <t>13,801</t>
  </si>
  <si>
    <t>Carroll County, Tennessee</t>
  </si>
  <si>
    <t>28,522</t>
  </si>
  <si>
    <t>Carter County, Tennessee</t>
  </si>
  <si>
    <t>57,424</t>
  </si>
  <si>
    <t>Cheatham County, Tennessee</t>
  </si>
  <si>
    <t>39,105</t>
  </si>
  <si>
    <t>Chester County, Tennessee</t>
  </si>
  <si>
    <t>17,131</t>
  </si>
  <si>
    <t>Claiborne County, Tennessee</t>
  </si>
  <si>
    <t>32,213</t>
  </si>
  <si>
    <t>Clay County, Tennessee</t>
  </si>
  <si>
    <t>7,861</t>
  </si>
  <si>
    <t>7,870</t>
  </si>
  <si>
    <t>Cocke County, Tennessee</t>
  </si>
  <si>
    <t>35,662</t>
  </si>
  <si>
    <t>Coffee County, Tennessee</t>
  </si>
  <si>
    <t>52,796</t>
  </si>
  <si>
    <t>Crockett County, Tennessee</t>
  </si>
  <si>
    <t>14,586</t>
  </si>
  <si>
    <t>Cumberland County, Tennessee</t>
  </si>
  <si>
    <t>56,053</t>
  </si>
  <si>
    <t>Davidson County, Tennessee</t>
  </si>
  <si>
    <t>626,681</t>
  </si>
  <si>
    <t>Decatur County, Tennessee</t>
  </si>
  <si>
    <t>11,757</t>
  </si>
  <si>
    <t>DeKalb County, Tennessee</t>
  </si>
  <si>
    <t>18,723</t>
  </si>
  <si>
    <t>Dickson County, Tennessee</t>
  </si>
  <si>
    <t>49,666</t>
  </si>
  <si>
    <t>Dyer County, Tennessee</t>
  </si>
  <si>
    <t>38,335</t>
  </si>
  <si>
    <t>Fayette County, Tennessee</t>
  </si>
  <si>
    <t>38,413</t>
  </si>
  <si>
    <t>Fentress County, Tennessee</t>
  </si>
  <si>
    <t>17,959</t>
  </si>
  <si>
    <t>Franklin County, Tennessee</t>
  </si>
  <si>
    <t>41,052</t>
  </si>
  <si>
    <t>Gibson County, Tennessee</t>
  </si>
  <si>
    <t>49,683</t>
  </si>
  <si>
    <t>Giles County, Tennessee</t>
  </si>
  <si>
    <t>29,485</t>
  </si>
  <si>
    <t>Grainger County, Tennessee</t>
  </si>
  <si>
    <t>22,657</t>
  </si>
  <si>
    <t>Greene County, Tennessee</t>
  </si>
  <si>
    <t>68,831</t>
  </si>
  <si>
    <t>Grundy County, Tennessee</t>
  </si>
  <si>
    <t>13,703</t>
  </si>
  <si>
    <t>Hamblen County, Tennessee</t>
  </si>
  <si>
    <t>62,544</t>
  </si>
  <si>
    <t>Hamilton County, Tennessee</t>
  </si>
  <si>
    <t>336,463</t>
  </si>
  <si>
    <t>Hancock County, Tennessee</t>
  </si>
  <si>
    <t>6,819</t>
  </si>
  <si>
    <t>Hardeman County, Tennessee</t>
  </si>
  <si>
    <t>27,253</t>
  </si>
  <si>
    <t>Hardin County, Tennessee</t>
  </si>
  <si>
    <t>26,026</t>
  </si>
  <si>
    <t>Hawkins County, Tennessee</t>
  </si>
  <si>
    <t>56,833</t>
  </si>
  <si>
    <t>Haywood County, Tennessee</t>
  </si>
  <si>
    <t>18,787</t>
  </si>
  <si>
    <t>Henderson County, Tennessee</t>
  </si>
  <si>
    <t>27,769</t>
  </si>
  <si>
    <t>Henry County, Tennessee</t>
  </si>
  <si>
    <t>32,330</t>
  </si>
  <si>
    <t>Hickman County, Tennessee</t>
  </si>
  <si>
    <t>24,690</t>
  </si>
  <si>
    <t>Houston County, Tennessee</t>
  </si>
  <si>
    <t>8,426</t>
  </si>
  <si>
    <t>Humphreys County, Tennessee</t>
  </si>
  <si>
    <t>18,538</t>
  </si>
  <si>
    <t>Jackson County, Tennessee</t>
  </si>
  <si>
    <t>11,638</t>
  </si>
  <si>
    <t>Jefferson County, Tennessee</t>
  </si>
  <si>
    <t>51,407</t>
  </si>
  <si>
    <t>51,409</t>
  </si>
  <si>
    <t>Johnson County, Tennessee</t>
  </si>
  <si>
    <t>18,244</t>
  </si>
  <si>
    <t>Knox County, Tennessee</t>
  </si>
  <si>
    <t>432,226</t>
  </si>
  <si>
    <t>432,237</t>
  </si>
  <si>
    <t>Lake County, Tennessee</t>
  </si>
  <si>
    <t>7,832</t>
  </si>
  <si>
    <t>Lauderdale County, Tennessee</t>
  </si>
  <si>
    <t>27,815</t>
  </si>
  <si>
    <t>Lawrence County, Tennessee</t>
  </si>
  <si>
    <t>41,869</t>
  </si>
  <si>
    <t>Lewis County, Tennessee</t>
  </si>
  <si>
    <t>Lincoln County, Tennessee</t>
  </si>
  <si>
    <t>33,361</t>
  </si>
  <si>
    <t>Loudon County, Tennessee</t>
  </si>
  <si>
    <t>48,556</t>
  </si>
  <si>
    <t>McMinn County, Tennessee</t>
  </si>
  <si>
    <t>52,266</t>
  </si>
  <si>
    <t>McNairy County, Tennessee</t>
  </si>
  <si>
    <t>26,075</t>
  </si>
  <si>
    <t>Macon County, Tennessee</t>
  </si>
  <si>
    <t>22,248</t>
  </si>
  <si>
    <t>Madison County, Tennessee</t>
  </si>
  <si>
    <t>98,294</t>
  </si>
  <si>
    <t>Marion County, Tennessee</t>
  </si>
  <si>
    <t>28,237</t>
  </si>
  <si>
    <t>Marshall County, Tennessee</t>
  </si>
  <si>
    <t>30,617</t>
  </si>
  <si>
    <t>Maury County, Tennessee</t>
  </si>
  <si>
    <t>80,956</t>
  </si>
  <si>
    <t>Meigs County, Tennessee</t>
  </si>
  <si>
    <t>11,753</t>
  </si>
  <si>
    <t>Monroe County, Tennessee</t>
  </si>
  <si>
    <t>44,519</t>
  </si>
  <si>
    <t>Montgomery County, Tennessee</t>
  </si>
  <si>
    <t>172,331</t>
  </si>
  <si>
    <t>172,336</t>
  </si>
  <si>
    <t>Moore County, Tennessee</t>
  </si>
  <si>
    <t>6,362</t>
  </si>
  <si>
    <t>Morgan County, Tennessee</t>
  </si>
  <si>
    <t>21,987</t>
  </si>
  <si>
    <t>Obion County, Tennessee</t>
  </si>
  <si>
    <t>31,807</t>
  </si>
  <si>
    <t>Overton County, Tennessee</t>
  </si>
  <si>
    <t>22,083</t>
  </si>
  <si>
    <t>Perry County, Tennessee</t>
  </si>
  <si>
    <t>7,915</t>
  </si>
  <si>
    <t>Pickett County, Tennessee</t>
  </si>
  <si>
    <t>5,077</t>
  </si>
  <si>
    <t>Polk County, Tennessee</t>
  </si>
  <si>
    <t>16,825</t>
  </si>
  <si>
    <t>Putnam County, Tennessee</t>
  </si>
  <si>
    <t>72,321</t>
  </si>
  <si>
    <t>Rhea County, Tennessee</t>
  </si>
  <si>
    <t>31,809</t>
  </si>
  <si>
    <t>Roane County, Tennessee</t>
  </si>
  <si>
    <t>54,181</t>
  </si>
  <si>
    <t>Robertson County, Tennessee</t>
  </si>
  <si>
    <t>66,283</t>
  </si>
  <si>
    <t>Rutherford County, Tennessee</t>
  </si>
  <si>
    <t>262,604</t>
  </si>
  <si>
    <t>Scott County, Tennessee</t>
  </si>
  <si>
    <t>22,228</t>
  </si>
  <si>
    <t>Sequatchie County, Tennessee</t>
  </si>
  <si>
    <t>14,112</t>
  </si>
  <si>
    <t>Sevier County, Tennessee</t>
  </si>
  <si>
    <t>89,889</t>
  </si>
  <si>
    <t>89,887</t>
  </si>
  <si>
    <t>Shelby County, Tennessee</t>
  </si>
  <si>
    <t>927,644</t>
  </si>
  <si>
    <t>Smith County, Tennessee</t>
  </si>
  <si>
    <t>19,166</t>
  </si>
  <si>
    <t>Stewart County, Tennessee</t>
  </si>
  <si>
    <t>13,324</t>
  </si>
  <si>
    <t>Sullivan County, Tennessee</t>
  </si>
  <si>
    <t>156,823</t>
  </si>
  <si>
    <t>Sumner County, Tennessee</t>
  </si>
  <si>
    <t>160,645</t>
  </si>
  <si>
    <t>Tipton County, Tennessee</t>
  </si>
  <si>
    <t>61,081</t>
  </si>
  <si>
    <t>Trousdale County, Tennessee</t>
  </si>
  <si>
    <t>Unicoi County, Tennessee</t>
  </si>
  <si>
    <t>18,313</t>
  </si>
  <si>
    <t>Union County, Tennessee</t>
  </si>
  <si>
    <t>19,109</t>
  </si>
  <si>
    <t>Van Buren County, Tennessee</t>
  </si>
  <si>
    <t>5,548</t>
  </si>
  <si>
    <t>Warren County, Tennessee</t>
  </si>
  <si>
    <t>39,839</t>
  </si>
  <si>
    <t>Washington County, Tennessee</t>
  </si>
  <si>
    <t>122,979</t>
  </si>
  <si>
    <t>Wayne County, Tennessee</t>
  </si>
  <si>
    <t>17,021</t>
  </si>
  <si>
    <t>Weakley County, Tennessee</t>
  </si>
  <si>
    <t>35,021</t>
  </si>
  <si>
    <t>White County, Tennessee</t>
  </si>
  <si>
    <t>25,841</t>
  </si>
  <si>
    <t>Williamson County, Tennessee</t>
  </si>
  <si>
    <t>183,182</t>
  </si>
  <si>
    <t>Wilson County, Tennessee</t>
  </si>
  <si>
    <t>113,993</t>
  </si>
  <si>
    <t>Anderson County, Texas</t>
  </si>
  <si>
    <t>58,458</t>
  </si>
  <si>
    <t>Andrews County, Texas</t>
  </si>
  <si>
    <t>14,786</t>
  </si>
  <si>
    <t>Angelina County, Texas</t>
  </si>
  <si>
    <t>86,771</t>
  </si>
  <si>
    <t>Aransas County, Texas</t>
  </si>
  <si>
    <t>23,158</t>
  </si>
  <si>
    <t>23,156</t>
  </si>
  <si>
    <t>Archer County, Texas</t>
  </si>
  <si>
    <t>9,054</t>
  </si>
  <si>
    <t>Armstrong County, Texas</t>
  </si>
  <si>
    <t>1,901</t>
  </si>
  <si>
    <t>Atascosa County, Texas</t>
  </si>
  <si>
    <t>44,911</t>
  </si>
  <si>
    <t>Austin County, Texas</t>
  </si>
  <si>
    <t>28,417</t>
  </si>
  <si>
    <t>28,424</t>
  </si>
  <si>
    <t>Bailey County, Texas</t>
  </si>
  <si>
    <t>7,165</t>
  </si>
  <si>
    <t>Bandera County, Texas</t>
  </si>
  <si>
    <t>20,485</t>
  </si>
  <si>
    <t>Bastrop County, Texas</t>
  </si>
  <si>
    <t>74,171</t>
  </si>
  <si>
    <t>74,169</t>
  </si>
  <si>
    <t>Baylor County, Texas</t>
  </si>
  <si>
    <t>3,726</t>
  </si>
  <si>
    <t>Bee County, Texas</t>
  </si>
  <si>
    <t>31,861</t>
  </si>
  <si>
    <t>Bell County, Texas</t>
  </si>
  <si>
    <t>310,235</t>
  </si>
  <si>
    <t>Bexar County, Texas</t>
  </si>
  <si>
    <t>1,714,773</t>
  </si>
  <si>
    <t>1,714,777</t>
  </si>
  <si>
    <t>Blanco County, Texas</t>
  </si>
  <si>
    <t>10,497</t>
  </si>
  <si>
    <t>Borden County, Texas</t>
  </si>
  <si>
    <t>641</t>
  </si>
  <si>
    <t>Bosque County, Texas</t>
  </si>
  <si>
    <t>18,212</t>
  </si>
  <si>
    <t>Bowie County, Texas</t>
  </si>
  <si>
    <t>92,565</t>
  </si>
  <si>
    <t>Brazoria County, Texas</t>
  </si>
  <si>
    <t>313,166</t>
  </si>
  <si>
    <t>Brazos County, Texas</t>
  </si>
  <si>
    <t>194,851</t>
  </si>
  <si>
    <t>Brewster County, Texas</t>
  </si>
  <si>
    <t>9,232</t>
  </si>
  <si>
    <t>Briscoe County, Texas</t>
  </si>
  <si>
    <t>1,637</t>
  </si>
  <si>
    <t>Brooks County, Texas</t>
  </si>
  <si>
    <t>7,223</t>
  </si>
  <si>
    <t>7,210</t>
  </si>
  <si>
    <t>Brown County, Texas</t>
  </si>
  <si>
    <t>38,106</t>
  </si>
  <si>
    <t>Burleson County, Texas</t>
  </si>
  <si>
    <t>17,187</t>
  </si>
  <si>
    <t>Burnet County, Texas</t>
  </si>
  <si>
    <t>42,750</t>
  </si>
  <si>
    <t>Caldwell County, Texas</t>
  </si>
  <si>
    <t>38,066</t>
  </si>
  <si>
    <t>Calhoun County, Texas</t>
  </si>
  <si>
    <t>21,381</t>
  </si>
  <si>
    <t>Callahan County, Texas</t>
  </si>
  <si>
    <t>13,544</t>
  </si>
  <si>
    <t>Cameron County, Texas</t>
  </si>
  <si>
    <t>406,220</t>
  </si>
  <si>
    <t>Camp County, Texas</t>
  </si>
  <si>
    <t>12,401</t>
  </si>
  <si>
    <t>Carson County, Texas</t>
  </si>
  <si>
    <t>6,182</t>
  </si>
  <si>
    <t>Cass County, Texas</t>
  </si>
  <si>
    <t>30,464</t>
  </si>
  <si>
    <t>Castro County, Texas</t>
  </si>
  <si>
    <t>8,062</t>
  </si>
  <si>
    <t>Chambers County, Texas</t>
  </si>
  <si>
    <t>35,096</t>
  </si>
  <si>
    <t>Cherokee County, Texas</t>
  </si>
  <si>
    <t>50,845</t>
  </si>
  <si>
    <t>Childress County, Texas</t>
  </si>
  <si>
    <t>7,041</t>
  </si>
  <si>
    <t>Clay County, Texas</t>
  </si>
  <si>
    <t>10,752</t>
  </si>
  <si>
    <t>Cochran County, Texas</t>
  </si>
  <si>
    <t>3,127</t>
  </si>
  <si>
    <t>Coke County, Texas</t>
  </si>
  <si>
    <t>3,320</t>
  </si>
  <si>
    <t>Coleman County, Texas</t>
  </si>
  <si>
    <t>Collin County, Texas</t>
  </si>
  <si>
    <t>782,341</t>
  </si>
  <si>
    <t>Collingsworth County, Texas</t>
  </si>
  <si>
    <t>3,057</t>
  </si>
  <si>
    <t>Colorado County, Texas</t>
  </si>
  <si>
    <t>20,874</t>
  </si>
  <si>
    <t>Comal County, Texas</t>
  </si>
  <si>
    <t>108,472</t>
  </si>
  <si>
    <t>Comanche County, Texas</t>
  </si>
  <si>
    <t>13,974</t>
  </si>
  <si>
    <t>Concho County, Texas</t>
  </si>
  <si>
    <t>4,087</t>
  </si>
  <si>
    <t>Cooke County, Texas</t>
  </si>
  <si>
    <t>38,437</t>
  </si>
  <si>
    <t>Coryell County, Texas</t>
  </si>
  <si>
    <t>75,388</t>
  </si>
  <si>
    <t>75,402</t>
  </si>
  <si>
    <t>Cottle County, Texas</t>
  </si>
  <si>
    <t>1,505</t>
  </si>
  <si>
    <t>Crane County, Texas</t>
  </si>
  <si>
    <t>4,375</t>
  </si>
  <si>
    <t>Crockett County, Texas</t>
  </si>
  <si>
    <t>3,719</t>
  </si>
  <si>
    <t>Crosby County, Texas</t>
  </si>
  <si>
    <t>6,059</t>
  </si>
  <si>
    <t>Culberson County, Texas</t>
  </si>
  <si>
    <t>2,398</t>
  </si>
  <si>
    <t>Dallam County, Texas</t>
  </si>
  <si>
    <t>6,703</t>
  </si>
  <si>
    <t>Dallas County, Texas</t>
  </si>
  <si>
    <t>2,368,139</t>
  </si>
  <si>
    <t>Dawson County, Texas</t>
  </si>
  <si>
    <t>13,833</t>
  </si>
  <si>
    <t>Deaf Smith County, Texas</t>
  </si>
  <si>
    <t>19,372</t>
  </si>
  <si>
    <t>Delta County, Texas</t>
  </si>
  <si>
    <t>5,231</t>
  </si>
  <si>
    <t>Denton County, Texas</t>
  </si>
  <si>
    <t>662,614</t>
  </si>
  <si>
    <t>DeWitt County, Texas</t>
  </si>
  <si>
    <t>20,097</t>
  </si>
  <si>
    <t>Dickens County, Texas</t>
  </si>
  <si>
    <t>2,444</t>
  </si>
  <si>
    <t>Dimmit County, Texas</t>
  </si>
  <si>
    <t>9,996</t>
  </si>
  <si>
    <t>Donley County, Texas</t>
  </si>
  <si>
    <t>3,677</t>
  </si>
  <si>
    <t>Duval County, Texas</t>
  </si>
  <si>
    <t>11,782</t>
  </si>
  <si>
    <t>Eastland County, Texas</t>
  </si>
  <si>
    <t>18,583</t>
  </si>
  <si>
    <t>Ector County, Texas</t>
  </si>
  <si>
    <t>137,130</t>
  </si>
  <si>
    <t>Edwards County, Texas</t>
  </si>
  <si>
    <t>2,002</t>
  </si>
  <si>
    <t>Ellis County, Texas</t>
  </si>
  <si>
    <t>149,610</t>
  </si>
  <si>
    <t>El Paso County, Texas</t>
  </si>
  <si>
    <t>800,647</t>
  </si>
  <si>
    <t>Erath County, Texas</t>
  </si>
  <si>
    <t>37,890</t>
  </si>
  <si>
    <t>Falls County, Texas</t>
  </si>
  <si>
    <t>Fannin County, Texas</t>
  </si>
  <si>
    <t>33,915</t>
  </si>
  <si>
    <t>Fayette County, Texas</t>
  </si>
  <si>
    <t>24,554</t>
  </si>
  <si>
    <t>Fisher County, Texas</t>
  </si>
  <si>
    <t>3,974</t>
  </si>
  <si>
    <t>Floyd County, Texas</t>
  </si>
  <si>
    <t>6,446</t>
  </si>
  <si>
    <t>Foard County, Texas</t>
  </si>
  <si>
    <t>1,336</t>
  </si>
  <si>
    <t>Fort Bend County, Texas</t>
  </si>
  <si>
    <t>585,375</t>
  </si>
  <si>
    <t>585,377</t>
  </si>
  <si>
    <t>Franklin County, Texas</t>
  </si>
  <si>
    <t>10,605</t>
  </si>
  <si>
    <t>Freestone County, Texas</t>
  </si>
  <si>
    <t>19,816</t>
  </si>
  <si>
    <t>Frio County, Texas</t>
  </si>
  <si>
    <t>17,217</t>
  </si>
  <si>
    <t>Gaines County, Texas</t>
  </si>
  <si>
    <t>17,526</t>
  </si>
  <si>
    <t>Galveston County, Texas</t>
  </si>
  <si>
    <t>291,309</t>
  </si>
  <si>
    <t>Garza County, Texas</t>
  </si>
  <si>
    <t>6,461</t>
  </si>
  <si>
    <t>Gillespie County, Texas</t>
  </si>
  <si>
    <t>24,837</t>
  </si>
  <si>
    <t>24,841</t>
  </si>
  <si>
    <t>Glasscock County, Texas</t>
  </si>
  <si>
    <t>1,226</t>
  </si>
  <si>
    <t>Goliad County, Texas</t>
  </si>
  <si>
    <t>Gonzales County, Texas</t>
  </si>
  <si>
    <t>19,807</t>
  </si>
  <si>
    <t>Gray County, Texas</t>
  </si>
  <si>
    <t>22,535</t>
  </si>
  <si>
    <t>Grayson County, Texas</t>
  </si>
  <si>
    <t>120,877</t>
  </si>
  <si>
    <t>Gregg County, Texas</t>
  </si>
  <si>
    <t>121,730</t>
  </si>
  <si>
    <t>Grimes County, Texas</t>
  </si>
  <si>
    <t>26,604</t>
  </si>
  <si>
    <t>26,572</t>
  </si>
  <si>
    <t>Guadalupe County, Texas</t>
  </si>
  <si>
    <t>131,533</t>
  </si>
  <si>
    <t>Hale County, Texas</t>
  </si>
  <si>
    <t>36,273</t>
  </si>
  <si>
    <t>Hall County, Texas</t>
  </si>
  <si>
    <t>3,353</t>
  </si>
  <si>
    <t>3,367</t>
  </si>
  <si>
    <t>Hamilton County, Texas</t>
  </si>
  <si>
    <t>8,517</t>
  </si>
  <si>
    <t>Hansford County, Texas</t>
  </si>
  <si>
    <t>5,613</t>
  </si>
  <si>
    <t>Hardeman County, Texas</t>
  </si>
  <si>
    <t>Hardin County, Texas</t>
  </si>
  <si>
    <t>54,635</t>
  </si>
  <si>
    <t>Harris County, Texas</t>
  </si>
  <si>
    <t>4,092,459</t>
  </si>
  <si>
    <t>4,092,442</t>
  </si>
  <si>
    <t>Harrison County, Texas</t>
  </si>
  <si>
    <t>65,631</t>
  </si>
  <si>
    <t>Hartley County, Texas</t>
  </si>
  <si>
    <t>6,062</t>
  </si>
  <si>
    <t>Haskell County, Texas</t>
  </si>
  <si>
    <t>5,899</t>
  </si>
  <si>
    <t>Hays County, Texas</t>
  </si>
  <si>
    <t>157,107</t>
  </si>
  <si>
    <t>157,103</t>
  </si>
  <si>
    <t>Hemphill County, Texas</t>
  </si>
  <si>
    <t>3,807</t>
  </si>
  <si>
    <t>Henderson County, Texas</t>
  </si>
  <si>
    <t>78,532</t>
  </si>
  <si>
    <t>78,531</t>
  </si>
  <si>
    <t>Hidalgo County, Texas</t>
  </si>
  <si>
    <t>774,769</t>
  </si>
  <si>
    <t>Hill County, Texas</t>
  </si>
  <si>
    <t>35,089</t>
  </si>
  <si>
    <t>Hockley County, Texas</t>
  </si>
  <si>
    <t>22,935</t>
  </si>
  <si>
    <t>Hood County, Texas</t>
  </si>
  <si>
    <t>51,182</t>
  </si>
  <si>
    <t>Hopkins County, Texas</t>
  </si>
  <si>
    <t>35,161</t>
  </si>
  <si>
    <t>Houston County, Texas</t>
  </si>
  <si>
    <t>23,732</t>
  </si>
  <si>
    <t>Howard County, Texas</t>
  </si>
  <si>
    <t>35,012</t>
  </si>
  <si>
    <t>Hudspeth County, Texas</t>
  </si>
  <si>
    <t>3,476</t>
  </si>
  <si>
    <t>Hunt County, Texas</t>
  </si>
  <si>
    <t>86,129</t>
  </si>
  <si>
    <t>Hutchinson County, Texas</t>
  </si>
  <si>
    <t>22,150</t>
  </si>
  <si>
    <t>Irion County, Texas</t>
  </si>
  <si>
    <t>1,599</t>
  </si>
  <si>
    <t>Jack County, Texas</t>
  </si>
  <si>
    <t>9,044</t>
  </si>
  <si>
    <t>Jackson County, Texas</t>
  </si>
  <si>
    <t>14,075</t>
  </si>
  <si>
    <t>Jasper County, Texas</t>
  </si>
  <si>
    <t>35,710</t>
  </si>
  <si>
    <t>Jeff Davis County, Texas</t>
  </si>
  <si>
    <t>2,342</t>
  </si>
  <si>
    <t>Jefferson County, Texas</t>
  </si>
  <si>
    <t>252,273</t>
  </si>
  <si>
    <t>Jim Hogg County, Texas</t>
  </si>
  <si>
    <t>5,300</t>
  </si>
  <si>
    <t>Jim Wells County, Texas</t>
  </si>
  <si>
    <t>40,838</t>
  </si>
  <si>
    <t>40,839</t>
  </si>
  <si>
    <t>Johnson County, Texas</t>
  </si>
  <si>
    <t>150,934</t>
  </si>
  <si>
    <t>Jones County, Texas</t>
  </si>
  <si>
    <t>20,202</t>
  </si>
  <si>
    <t>Karnes County, Texas</t>
  </si>
  <si>
    <t>14,824</t>
  </si>
  <si>
    <t>Kaufman County, Texas</t>
  </si>
  <si>
    <t>103,350</t>
  </si>
  <si>
    <t>103,351</t>
  </si>
  <si>
    <t>Kendall County, Texas</t>
  </si>
  <si>
    <t>33,410</t>
  </si>
  <si>
    <t>Kenedy County, Texas</t>
  </si>
  <si>
    <t>416</t>
  </si>
  <si>
    <t>Kent County, Texas</t>
  </si>
  <si>
    <t>808</t>
  </si>
  <si>
    <t>Kerr County, Texas</t>
  </si>
  <si>
    <t>49,625</t>
  </si>
  <si>
    <t>49,621</t>
  </si>
  <si>
    <t>Kimble County, Texas</t>
  </si>
  <si>
    <t>4,607</t>
  </si>
  <si>
    <t>King County, Texas</t>
  </si>
  <si>
    <t>286</t>
  </si>
  <si>
    <t>Kinney County, Texas</t>
  </si>
  <si>
    <t>3,598</t>
  </si>
  <si>
    <t>Kleberg County, Texas</t>
  </si>
  <si>
    <t>32,061</t>
  </si>
  <si>
    <t>Knox County, Texas</t>
  </si>
  <si>
    <t>Lamar County, Texas</t>
  </si>
  <si>
    <t>49,793</t>
  </si>
  <si>
    <t>49,789</t>
  </si>
  <si>
    <t>Lamb County, Texas</t>
  </si>
  <si>
    <t>13,977</t>
  </si>
  <si>
    <t>Lampasas County, Texas</t>
  </si>
  <si>
    <t>19,677</t>
  </si>
  <si>
    <t>19,663</t>
  </si>
  <si>
    <t>La Salle County, Texas</t>
  </si>
  <si>
    <t>6,886</t>
  </si>
  <si>
    <t>Lavaca County, Texas</t>
  </si>
  <si>
    <t>19,263</t>
  </si>
  <si>
    <t>Lee County, Texas</t>
  </si>
  <si>
    <t>16,612</t>
  </si>
  <si>
    <t>Leon County, Texas</t>
  </si>
  <si>
    <t>16,801</t>
  </si>
  <si>
    <t>Liberty County, Texas</t>
  </si>
  <si>
    <t>75,643</t>
  </si>
  <si>
    <t>Limestone County, Texas</t>
  </si>
  <si>
    <t>23,384</t>
  </si>
  <si>
    <t>Lipscomb County, Texas</t>
  </si>
  <si>
    <t>3,302</t>
  </si>
  <si>
    <t>Live Oak County, Texas</t>
  </si>
  <si>
    <t>11,531</t>
  </si>
  <si>
    <t>11,530</t>
  </si>
  <si>
    <t>Llano County, Texas</t>
  </si>
  <si>
    <t>19,301</t>
  </si>
  <si>
    <t>Loving County, Texas</t>
  </si>
  <si>
    <t>82</t>
  </si>
  <si>
    <t>Lubbock County, Texas</t>
  </si>
  <si>
    <t>278,831</t>
  </si>
  <si>
    <t>Lynn County, Texas</t>
  </si>
  <si>
    <t>5,915</t>
  </si>
  <si>
    <t>McCulloch County, Texas</t>
  </si>
  <si>
    <t>8,283</t>
  </si>
  <si>
    <t>McLennan County, Texas</t>
  </si>
  <si>
    <t>234,906</t>
  </si>
  <si>
    <t>McMullen County, Texas</t>
  </si>
  <si>
    <t>707</t>
  </si>
  <si>
    <t>Madison County, Texas</t>
  </si>
  <si>
    <t>13,664</t>
  </si>
  <si>
    <t>Marion County, Texas</t>
  </si>
  <si>
    <t>10,546</t>
  </si>
  <si>
    <t>10,537</t>
  </si>
  <si>
    <t>Martin County, Texas</t>
  </si>
  <si>
    <t>4,799</t>
  </si>
  <si>
    <t>Mason County, Texas</t>
  </si>
  <si>
    <t>4,012</t>
  </si>
  <si>
    <t>Matagorda County, Texas</t>
  </si>
  <si>
    <t>36,702</t>
  </si>
  <si>
    <t>Maverick County, Texas</t>
  </si>
  <si>
    <t>54,258</t>
  </si>
  <si>
    <t>Medina County, Texas</t>
  </si>
  <si>
    <t>46,006</t>
  </si>
  <si>
    <t>Menard County, Texas</t>
  </si>
  <si>
    <t>Midland County, Texas</t>
  </si>
  <si>
    <t>136,872</t>
  </si>
  <si>
    <t>Milam County, Texas</t>
  </si>
  <si>
    <t>24,757</t>
  </si>
  <si>
    <t>Mills County, Texas</t>
  </si>
  <si>
    <t>Mitchell County, Texas</t>
  </si>
  <si>
    <t>9,403</t>
  </si>
  <si>
    <t>Montague County, Texas</t>
  </si>
  <si>
    <t>19,719</t>
  </si>
  <si>
    <t>Montgomery County, Texas</t>
  </si>
  <si>
    <t>455,746</t>
  </si>
  <si>
    <t>455,761</t>
  </si>
  <si>
    <t>Moore County, Texas</t>
  </si>
  <si>
    <t>21,904</t>
  </si>
  <si>
    <t>Morris County, Texas</t>
  </si>
  <si>
    <t>12,934</t>
  </si>
  <si>
    <t>Motley County, Texas</t>
  </si>
  <si>
    <t>1,210</t>
  </si>
  <si>
    <t>Nacogdoches County, Texas</t>
  </si>
  <si>
    <t>64,524</t>
  </si>
  <si>
    <t>Navarro County, Texas</t>
  </si>
  <si>
    <t>47,735</t>
  </si>
  <si>
    <t>Newton County, Texas</t>
  </si>
  <si>
    <t>14,445</t>
  </si>
  <si>
    <t>Nolan County, Texas</t>
  </si>
  <si>
    <t>15,216</t>
  </si>
  <si>
    <t>Nueces County, Texas</t>
  </si>
  <si>
    <t>340,223</t>
  </si>
  <si>
    <t>Ochiltree County, Texas</t>
  </si>
  <si>
    <t>10,223</t>
  </si>
  <si>
    <t>Oldham County, Texas</t>
  </si>
  <si>
    <t>2,052</t>
  </si>
  <si>
    <t>Orange County, Texas</t>
  </si>
  <si>
    <t>81,837</t>
  </si>
  <si>
    <t>Palo Pinto County, Texas</t>
  </si>
  <si>
    <t>28,111</t>
  </si>
  <si>
    <t>Panola County, Texas</t>
  </si>
  <si>
    <t>23,796</t>
  </si>
  <si>
    <t>Parker County, Texas</t>
  </si>
  <si>
    <t>116,927</t>
  </si>
  <si>
    <t>Parmer County, Texas</t>
  </si>
  <si>
    <t>10,269</t>
  </si>
  <si>
    <t>Pecos County, Texas</t>
  </si>
  <si>
    <t>Polk County, Texas</t>
  </si>
  <si>
    <t>45,413</t>
  </si>
  <si>
    <t>Potter County, Texas</t>
  </si>
  <si>
    <t>121,073</t>
  </si>
  <si>
    <t>Presidio County, Texas</t>
  </si>
  <si>
    <t>7,818</t>
  </si>
  <si>
    <t>Rains County, Texas</t>
  </si>
  <si>
    <t>Randall County, Texas</t>
  </si>
  <si>
    <t>120,725</t>
  </si>
  <si>
    <t>Reagan County, Texas</t>
  </si>
  <si>
    <t>Real County, Texas</t>
  </si>
  <si>
    <t>Red River County, Texas</t>
  </si>
  <si>
    <t>12,864</t>
  </si>
  <si>
    <t>Reeves County, Texas</t>
  </si>
  <si>
    <t>13,783</t>
  </si>
  <si>
    <t>Refugio County, Texas</t>
  </si>
  <si>
    <t>7,383</t>
  </si>
  <si>
    <t>Roberts County, Texas</t>
  </si>
  <si>
    <t>929</t>
  </si>
  <si>
    <t>Robertson County, Texas</t>
  </si>
  <si>
    <t>16,622</t>
  </si>
  <si>
    <t>Rockwall County, Texas</t>
  </si>
  <si>
    <t>78,337</t>
  </si>
  <si>
    <t>Runnels County, Texas</t>
  </si>
  <si>
    <t>Rusk County, Texas</t>
  </si>
  <si>
    <t>53,330</t>
  </si>
  <si>
    <t>Sabine County, Texas</t>
  </si>
  <si>
    <t>10,834</t>
  </si>
  <si>
    <t>San Augustine County, Texas</t>
  </si>
  <si>
    <t>8,865</t>
  </si>
  <si>
    <t>San Jacinto County, Texas</t>
  </si>
  <si>
    <t>26,384</t>
  </si>
  <si>
    <t>San Patricio County, Texas</t>
  </si>
  <si>
    <t>64,804</t>
  </si>
  <si>
    <t>64,806</t>
  </si>
  <si>
    <t>San Saba County, Texas</t>
  </si>
  <si>
    <t>6,131</t>
  </si>
  <si>
    <t>Schleicher County, Texas</t>
  </si>
  <si>
    <t>3,461</t>
  </si>
  <si>
    <t>Scurry County, Texas</t>
  </si>
  <si>
    <t>16,921</t>
  </si>
  <si>
    <t>Shackelford County, Texas</t>
  </si>
  <si>
    <t>3,378</t>
  </si>
  <si>
    <t>Shelby County, Texas</t>
  </si>
  <si>
    <t>25,448</t>
  </si>
  <si>
    <t>Sherman County, Texas</t>
  </si>
  <si>
    <t>3,034</t>
  </si>
  <si>
    <t>Smith County, Texas</t>
  </si>
  <si>
    <t>209,714</t>
  </si>
  <si>
    <t>Somervell County, Texas</t>
  </si>
  <si>
    <t>8,490</t>
  </si>
  <si>
    <t>Starr County, Texas</t>
  </si>
  <si>
    <t>60,968</t>
  </si>
  <si>
    <t>Stephens County, Texas</t>
  </si>
  <si>
    <t>9,630</t>
  </si>
  <si>
    <t>Sterling County, Texas</t>
  </si>
  <si>
    <t>1,143</t>
  </si>
  <si>
    <t>Stonewall County, Texas</t>
  </si>
  <si>
    <t>1,490</t>
  </si>
  <si>
    <t>Sutton County, Texas</t>
  </si>
  <si>
    <t>Swisher County, Texas</t>
  </si>
  <si>
    <t>7,854</t>
  </si>
  <si>
    <t>Tarrant County, Texas</t>
  </si>
  <si>
    <t>1,809,034</t>
  </si>
  <si>
    <t>1,809,039</t>
  </si>
  <si>
    <t>Taylor County, Texas</t>
  </si>
  <si>
    <t>131,506</t>
  </si>
  <si>
    <t>Terrell County, Texas</t>
  </si>
  <si>
    <t>984</t>
  </si>
  <si>
    <t>Terry County, Texas</t>
  </si>
  <si>
    <t>12,651</t>
  </si>
  <si>
    <t>Throckmorton County, Texas</t>
  </si>
  <si>
    <t>1,641</t>
  </si>
  <si>
    <t>Titus County, Texas</t>
  </si>
  <si>
    <t>32,334</t>
  </si>
  <si>
    <t>Tom Green County, Texas</t>
  </si>
  <si>
    <t>110,224</t>
  </si>
  <si>
    <t>Travis County, Texas</t>
  </si>
  <si>
    <t>1,024,266</t>
  </si>
  <si>
    <t>1,024,272</t>
  </si>
  <si>
    <t>Trinity County, Texas</t>
  </si>
  <si>
    <t>14,585</t>
  </si>
  <si>
    <t>Tyler County, Texas</t>
  </si>
  <si>
    <t>21,766</t>
  </si>
  <si>
    <t>Upshur County, Texas</t>
  </si>
  <si>
    <t>39,309</t>
  </si>
  <si>
    <t>39,318</t>
  </si>
  <si>
    <t>Upton County, Texas</t>
  </si>
  <si>
    <t>3,355</t>
  </si>
  <si>
    <t>Uvalde County, Texas</t>
  </si>
  <si>
    <t>26,405</t>
  </si>
  <si>
    <t>Val Verde County, Texas</t>
  </si>
  <si>
    <t>48,879</t>
  </si>
  <si>
    <t>Van Zandt County, Texas</t>
  </si>
  <si>
    <t>52,579</t>
  </si>
  <si>
    <t>Victoria County, Texas</t>
  </si>
  <si>
    <t>86,793</t>
  </si>
  <si>
    <t>Walker County, Texas</t>
  </si>
  <si>
    <t>67,861</t>
  </si>
  <si>
    <t>Waller County, Texas</t>
  </si>
  <si>
    <t>43,205</t>
  </si>
  <si>
    <t>43,237</t>
  </si>
  <si>
    <t>Ward County, Texas</t>
  </si>
  <si>
    <t>10,658</t>
  </si>
  <si>
    <t>Washington County, Texas</t>
  </si>
  <si>
    <t>33,718</t>
  </si>
  <si>
    <t>33,711</t>
  </si>
  <si>
    <t>Webb County, Texas</t>
  </si>
  <si>
    <t>250,304</t>
  </si>
  <si>
    <t>Wharton County, Texas</t>
  </si>
  <si>
    <t>Wheeler County, Texas</t>
  </si>
  <si>
    <t>5,410</t>
  </si>
  <si>
    <t>Wichita County, Texas</t>
  </si>
  <si>
    <t>131,500</t>
  </si>
  <si>
    <t>Wilbarger County, Texas</t>
  </si>
  <si>
    <t>13,535</t>
  </si>
  <si>
    <t>Willacy County, Texas</t>
  </si>
  <si>
    <t>22,134</t>
  </si>
  <si>
    <t>Williamson County, Texas</t>
  </si>
  <si>
    <t>422,679</t>
  </si>
  <si>
    <t>Wilson County, Texas</t>
  </si>
  <si>
    <t>42,918</t>
  </si>
  <si>
    <t>42,914</t>
  </si>
  <si>
    <t>Winkler County, Texas</t>
  </si>
  <si>
    <t>7,110</t>
  </si>
  <si>
    <t>Wise County, Texas</t>
  </si>
  <si>
    <t>59,127</t>
  </si>
  <si>
    <t>59,122</t>
  </si>
  <si>
    <t>Wood County, Texas</t>
  </si>
  <si>
    <t>41,964</t>
  </si>
  <si>
    <t>Yoakum County, Texas</t>
  </si>
  <si>
    <t>7,879</t>
  </si>
  <si>
    <t>Young County, Texas</t>
  </si>
  <si>
    <t>18,550</t>
  </si>
  <si>
    <t>Zapata County, Texas</t>
  </si>
  <si>
    <t>14,018</t>
  </si>
  <si>
    <t>Zavala County, Texas</t>
  </si>
  <si>
    <t>11,677</t>
  </si>
  <si>
    <t>Beaver County, Utah</t>
  </si>
  <si>
    <t>6,629</t>
  </si>
  <si>
    <t>6,650</t>
  </si>
  <si>
    <t>Box Elder County, Utah</t>
  </si>
  <si>
    <t>49,975</t>
  </si>
  <si>
    <t>Cache County, Utah</t>
  </si>
  <si>
    <t>112,656</t>
  </si>
  <si>
    <t>Carbon County, Utah</t>
  </si>
  <si>
    <t>21,403</t>
  </si>
  <si>
    <t>Daggett County, Utah</t>
  </si>
  <si>
    <t>1,059</t>
  </si>
  <si>
    <t>Davis County, Utah</t>
  </si>
  <si>
    <t>306,479</t>
  </si>
  <si>
    <t>Duchesne County, Utah</t>
  </si>
  <si>
    <t>18,607</t>
  </si>
  <si>
    <t>Emery County, Utah</t>
  </si>
  <si>
    <t>Garfield County, Utah</t>
  </si>
  <si>
    <t>5,172</t>
  </si>
  <si>
    <t>Grand County, Utah</t>
  </si>
  <si>
    <t>9,225</t>
  </si>
  <si>
    <t>Iron County, Utah</t>
  </si>
  <si>
    <t>46,163</t>
  </si>
  <si>
    <t>Juab County, Utah</t>
  </si>
  <si>
    <t>10,246</t>
  </si>
  <si>
    <t>Kane County, Utah</t>
  </si>
  <si>
    <t>7,125</t>
  </si>
  <si>
    <t>Millard County, Utah</t>
  </si>
  <si>
    <t>12,503</t>
  </si>
  <si>
    <t>Morgan County, Utah</t>
  </si>
  <si>
    <t>9,469</t>
  </si>
  <si>
    <t>Piute County, Utah</t>
  </si>
  <si>
    <t>1,556</t>
  </si>
  <si>
    <t>Rich County, Utah</t>
  </si>
  <si>
    <t>2,264</t>
  </si>
  <si>
    <t>Salt Lake County, Utah</t>
  </si>
  <si>
    <t>1,029,655</t>
  </si>
  <si>
    <t>San Juan County, Utah</t>
  </si>
  <si>
    <t>14,746</t>
  </si>
  <si>
    <t>Sanpete County, Utah</t>
  </si>
  <si>
    <t>27,822</t>
  </si>
  <si>
    <t>Sevier County, Utah</t>
  </si>
  <si>
    <t>Summit County, Utah</t>
  </si>
  <si>
    <t>36,324</t>
  </si>
  <si>
    <t>Tooele County, Utah</t>
  </si>
  <si>
    <t>58,218</t>
  </si>
  <si>
    <t>Uintah County, Utah</t>
  </si>
  <si>
    <t>32,588</t>
  </si>
  <si>
    <t>Utah County, Utah</t>
  </si>
  <si>
    <t>516,564</t>
  </si>
  <si>
    <t>Wasatch County, Utah</t>
  </si>
  <si>
    <t>23,530</t>
  </si>
  <si>
    <t>Washington County, Utah</t>
  </si>
  <si>
    <t>138,115</t>
  </si>
  <si>
    <t>Wayne County, Utah</t>
  </si>
  <si>
    <t>2,778</t>
  </si>
  <si>
    <t>Weber County, Utah</t>
  </si>
  <si>
    <t>231,236</t>
  </si>
  <si>
    <t>Addison County, Vermont</t>
  </si>
  <si>
    <t>36,821</t>
  </si>
  <si>
    <t>36,820</t>
  </si>
  <si>
    <t>Bennington County, Vermont</t>
  </si>
  <si>
    <t>Caledonia County, Vermont</t>
  </si>
  <si>
    <t>31,227</t>
  </si>
  <si>
    <t>Chittenden County, Vermont</t>
  </si>
  <si>
    <t>156,545</t>
  </si>
  <si>
    <t>156,546</t>
  </si>
  <si>
    <t>Essex County, Vermont</t>
  </si>
  <si>
    <t>Franklin County, Vermont</t>
  </si>
  <si>
    <t>47,746</t>
  </si>
  <si>
    <t>Grand Isle County, Vermont</t>
  </si>
  <si>
    <t>Lamoille County, Vermont</t>
  </si>
  <si>
    <t>24,475</t>
  </si>
  <si>
    <t>Orange County, Vermont</t>
  </si>
  <si>
    <t>28,936</t>
  </si>
  <si>
    <t>Orleans County, Vermont</t>
  </si>
  <si>
    <t>27,231</t>
  </si>
  <si>
    <t>Rutland County, Vermont</t>
  </si>
  <si>
    <t>61,642</t>
  </si>
  <si>
    <t>Washington County, Vermont</t>
  </si>
  <si>
    <t>59,534</t>
  </si>
  <si>
    <t>Windham County, Vermont</t>
  </si>
  <si>
    <t>44,513</t>
  </si>
  <si>
    <t>Windsor County, Vermont</t>
  </si>
  <si>
    <t>56,670</t>
  </si>
  <si>
    <t>Accomack County, Virginia</t>
  </si>
  <si>
    <t>33,164</t>
  </si>
  <si>
    <t>Albemarle County, Virginia</t>
  </si>
  <si>
    <t>98,970</t>
  </si>
  <si>
    <t>Alleghany County, Virginia</t>
  </si>
  <si>
    <t>16,250</t>
  </si>
  <si>
    <t>Amelia County, Virginia</t>
  </si>
  <si>
    <t>Amherst County, Virginia</t>
  </si>
  <si>
    <t>32,353</t>
  </si>
  <si>
    <t>Appomattox County, Virginia</t>
  </si>
  <si>
    <t>14,973</t>
  </si>
  <si>
    <t>14,977</t>
  </si>
  <si>
    <t>Arlington County, Virginia</t>
  </si>
  <si>
    <t>207,627</t>
  </si>
  <si>
    <t>207,628</t>
  </si>
  <si>
    <t>Augusta County, Virginia</t>
  </si>
  <si>
    <t>73,750</t>
  </si>
  <si>
    <t>Bath County, Virginia</t>
  </si>
  <si>
    <t>4,731</t>
  </si>
  <si>
    <t>Bedford County, Virginia</t>
  </si>
  <si>
    <t>68,676</t>
  </si>
  <si>
    <t>Bland County, Virginia</t>
  </si>
  <si>
    <t>6,824</t>
  </si>
  <si>
    <t>Botetourt County, Virginia</t>
  </si>
  <si>
    <t>33,148</t>
  </si>
  <si>
    <t>Brunswick County, Virginia</t>
  </si>
  <si>
    <t>17,434</t>
  </si>
  <si>
    <t>17,432</t>
  </si>
  <si>
    <t>Buchanan County, Virginia</t>
  </si>
  <si>
    <t>24,098</t>
  </si>
  <si>
    <t>24,103</t>
  </si>
  <si>
    <t>Buckingham County, Virginia</t>
  </si>
  <si>
    <t>17,146</t>
  </si>
  <si>
    <t>Campbell County, Virginia</t>
  </si>
  <si>
    <t>54,842</t>
  </si>
  <si>
    <t>Caroline County, Virginia</t>
  </si>
  <si>
    <t>28,545</t>
  </si>
  <si>
    <t>Carroll County, Virginia</t>
  </si>
  <si>
    <t>30,042</t>
  </si>
  <si>
    <t>Charles City County, Virginia</t>
  </si>
  <si>
    <t>7,256</t>
  </si>
  <si>
    <t>Charlotte County, Virginia</t>
  </si>
  <si>
    <t>12,586</t>
  </si>
  <si>
    <t>Chesterfield County, Virginia</t>
  </si>
  <si>
    <t>316,236</t>
  </si>
  <si>
    <t>Clarke County, Virginia</t>
  </si>
  <si>
    <t>14,034</t>
  </si>
  <si>
    <t>Craig County, Virginia</t>
  </si>
  <si>
    <t>5,190</t>
  </si>
  <si>
    <t>Culpeper County, Virginia</t>
  </si>
  <si>
    <t>46,689</t>
  </si>
  <si>
    <t>Cumberland County, Virginia</t>
  </si>
  <si>
    <t>10,052</t>
  </si>
  <si>
    <t>Dickenson County, Virginia</t>
  </si>
  <si>
    <t>15,903</t>
  </si>
  <si>
    <t>15,904</t>
  </si>
  <si>
    <t>Dinwiddie County, Virginia</t>
  </si>
  <si>
    <t>28,001</t>
  </si>
  <si>
    <t>Essex County, Virginia</t>
  </si>
  <si>
    <t>11,151</t>
  </si>
  <si>
    <t>Fairfax County, Virginia</t>
  </si>
  <si>
    <t>1,081,726</t>
  </si>
  <si>
    <t>1,081,725</t>
  </si>
  <si>
    <t>Fauquier County, Virginia</t>
  </si>
  <si>
    <t>65,203</t>
  </si>
  <si>
    <t>Floyd County, Virginia</t>
  </si>
  <si>
    <t>15,279</t>
  </si>
  <si>
    <t>Fluvanna County, Virginia</t>
  </si>
  <si>
    <t>25,691</t>
  </si>
  <si>
    <t>25,693</t>
  </si>
  <si>
    <t>Franklin County, Virginia</t>
  </si>
  <si>
    <t>56,159</t>
  </si>
  <si>
    <t>Frederick County, Virginia</t>
  </si>
  <si>
    <t>78,305</t>
  </si>
  <si>
    <t>Giles County, Virginia</t>
  </si>
  <si>
    <t>17,286</t>
  </si>
  <si>
    <t>Gloucester County, Virginia</t>
  </si>
  <si>
    <t>36,858</t>
  </si>
  <si>
    <t>Goochland County, Virginia</t>
  </si>
  <si>
    <t>21,717</t>
  </si>
  <si>
    <t>Grayson County, Virginia</t>
  </si>
  <si>
    <t>15,533</t>
  </si>
  <si>
    <t>Greene County, Virginia</t>
  </si>
  <si>
    <t>18,403</t>
  </si>
  <si>
    <t>18,401</t>
  </si>
  <si>
    <t>Greensville County, Virginia</t>
  </si>
  <si>
    <t>12,243</t>
  </si>
  <si>
    <t>Halifax County, Virginia</t>
  </si>
  <si>
    <t>36,241</t>
  </si>
  <si>
    <t>Hanover County, Virginia</t>
  </si>
  <si>
    <t>99,863</t>
  </si>
  <si>
    <t>Henrico County, Virginia</t>
  </si>
  <si>
    <t>306,935</t>
  </si>
  <si>
    <t>Henry County, Virginia</t>
  </si>
  <si>
    <t>54,151</t>
  </si>
  <si>
    <t>54,154</t>
  </si>
  <si>
    <t>Highland County, Virginia</t>
  </si>
  <si>
    <t>2,321</t>
  </si>
  <si>
    <t>2,319</t>
  </si>
  <si>
    <t>Isle of Wight County, Virginia</t>
  </si>
  <si>
    <t>35,270</t>
  </si>
  <si>
    <t>James City County, Virginia</t>
  </si>
  <si>
    <t>67,009</t>
  </si>
  <si>
    <t>King and Queen County, Virginia</t>
  </si>
  <si>
    <t>6,945</t>
  </si>
  <si>
    <t>King George County, Virginia</t>
  </si>
  <si>
    <t>23,584</t>
  </si>
  <si>
    <t>King William County, Virginia</t>
  </si>
  <si>
    <t>15,935</t>
  </si>
  <si>
    <t>Lancaster County, Virginia</t>
  </si>
  <si>
    <t>11,391</t>
  </si>
  <si>
    <t>Lee County, Virginia</t>
  </si>
  <si>
    <t>25,587</t>
  </si>
  <si>
    <t>Loudoun County, Virginia</t>
  </si>
  <si>
    <t>312,311</t>
  </si>
  <si>
    <t>Louisa County, Virginia</t>
  </si>
  <si>
    <t>33,153</t>
  </si>
  <si>
    <t>Lunenburg County, Virginia</t>
  </si>
  <si>
    <t>12,914</t>
  </si>
  <si>
    <t>Madison County, Virginia</t>
  </si>
  <si>
    <t>13,308</t>
  </si>
  <si>
    <t>Mathews County, Virginia</t>
  </si>
  <si>
    <t>8,978</t>
  </si>
  <si>
    <t>Mecklenburg County, Virginia</t>
  </si>
  <si>
    <t>Middlesex County, Virginia</t>
  </si>
  <si>
    <t>Montgomery County, Virginia</t>
  </si>
  <si>
    <t>94,392</t>
  </si>
  <si>
    <t>Nelson County, Virginia</t>
  </si>
  <si>
    <t>15,020</t>
  </si>
  <si>
    <t>New Kent County, Virginia</t>
  </si>
  <si>
    <t>18,429</t>
  </si>
  <si>
    <t>Northampton County, Virginia</t>
  </si>
  <si>
    <t>12,389</t>
  </si>
  <si>
    <t>Northumberland County, Virginia</t>
  </si>
  <si>
    <t>12,330</t>
  </si>
  <si>
    <t>Nottoway County, Virginia</t>
  </si>
  <si>
    <t>15,853</t>
  </si>
  <si>
    <t>Orange County, Virginia</t>
  </si>
  <si>
    <t>33,481</t>
  </si>
  <si>
    <t>Page County, Virginia</t>
  </si>
  <si>
    <t>24,042</t>
  </si>
  <si>
    <t>Patrick County, Virginia</t>
  </si>
  <si>
    <t>18,490</t>
  </si>
  <si>
    <t>Pittsylvania County, Virginia</t>
  </si>
  <si>
    <t>63,506</t>
  </si>
  <si>
    <t>Powhatan County, Virginia</t>
  </si>
  <si>
    <t>28,046</t>
  </si>
  <si>
    <t>Prince Edward County, Virginia</t>
  </si>
  <si>
    <t>23,368</t>
  </si>
  <si>
    <t>23,364</t>
  </si>
  <si>
    <t>Prince George County, Virginia</t>
  </si>
  <si>
    <t>35,725</t>
  </si>
  <si>
    <t>Prince William County, Virginia</t>
  </si>
  <si>
    <t>402,002</t>
  </si>
  <si>
    <t>Pulaski County, Virginia</t>
  </si>
  <si>
    <t>34,872</t>
  </si>
  <si>
    <t>Rappahannock County, Virginia</t>
  </si>
  <si>
    <t>7,373</t>
  </si>
  <si>
    <t>7,506</t>
  </si>
  <si>
    <t>Richmond County, Virginia</t>
  </si>
  <si>
    <t>9,254</t>
  </si>
  <si>
    <t>Roanoke County, Virginia</t>
  </si>
  <si>
    <t>92,376</t>
  </si>
  <si>
    <t>Rockbridge County, Virginia</t>
  </si>
  <si>
    <t>22,307</t>
  </si>
  <si>
    <t>Rockingham County, Virginia</t>
  </si>
  <si>
    <t>76,314</t>
  </si>
  <si>
    <t>Russell County, Virginia</t>
  </si>
  <si>
    <t>28,897</t>
  </si>
  <si>
    <t>28,891</t>
  </si>
  <si>
    <t>Scott County, Virginia</t>
  </si>
  <si>
    <t>23,177</t>
  </si>
  <si>
    <t>Shenandoah County, Virginia</t>
  </si>
  <si>
    <t>41,993</t>
  </si>
  <si>
    <t>Smyth County, Virginia</t>
  </si>
  <si>
    <t>32,208</t>
  </si>
  <si>
    <t>Southampton County, Virginia</t>
  </si>
  <si>
    <t>18,570</t>
  </si>
  <si>
    <t>Spotsylvania County, Virginia</t>
  </si>
  <si>
    <t>122,397</t>
  </si>
  <si>
    <t>Stafford County, Virginia</t>
  </si>
  <si>
    <t>128,961</t>
  </si>
  <si>
    <t>Surry County, Virginia</t>
  </si>
  <si>
    <t>7,058</t>
  </si>
  <si>
    <t>Sussex County, Virginia</t>
  </si>
  <si>
    <t>12,087</t>
  </si>
  <si>
    <t>Tazewell County, Virginia</t>
  </si>
  <si>
    <t>45,078</t>
  </si>
  <si>
    <t>Warren County, Virginia</t>
  </si>
  <si>
    <t>37,575</t>
  </si>
  <si>
    <t>37,442</t>
  </si>
  <si>
    <t>Washington County, Virginia</t>
  </si>
  <si>
    <t>54,876</t>
  </si>
  <si>
    <t>Westmoreland County, Virginia</t>
  </si>
  <si>
    <t>17,454</t>
  </si>
  <si>
    <t>Wise County, Virginia</t>
  </si>
  <si>
    <t>41,452</t>
  </si>
  <si>
    <t>Wythe County, Virginia</t>
  </si>
  <si>
    <t>29,235</t>
  </si>
  <si>
    <t>29,211</t>
  </si>
  <si>
    <t>York County, Virginia</t>
  </si>
  <si>
    <t>65,464</t>
  </si>
  <si>
    <t>Alexandria city, Virginia</t>
  </si>
  <si>
    <t>139,966</t>
  </si>
  <si>
    <t>Bedford city, Virginia</t>
  </si>
  <si>
    <t>6,222</t>
  </si>
  <si>
    <t>Bristol city, Virginia</t>
  </si>
  <si>
    <t>17,835</t>
  </si>
  <si>
    <t>Buena Vista city, Virginia</t>
  </si>
  <si>
    <t>Charlottesville city, Virginia</t>
  </si>
  <si>
    <t>43,475</t>
  </si>
  <si>
    <t>Chesapeake city, Virginia</t>
  </si>
  <si>
    <t>222,209</t>
  </si>
  <si>
    <t>Colonial Heights city, Virginia</t>
  </si>
  <si>
    <t>17,411</t>
  </si>
  <si>
    <t>Covington city, Virginia</t>
  </si>
  <si>
    <t>5,961</t>
  </si>
  <si>
    <t>Danville city, Virginia</t>
  </si>
  <si>
    <t>43,055</t>
  </si>
  <si>
    <t>Emporia city, Virginia</t>
  </si>
  <si>
    <t>5,927</t>
  </si>
  <si>
    <t>Fairfax city, Virginia</t>
  </si>
  <si>
    <t>22,565</t>
  </si>
  <si>
    <t>Falls Church city, Virginia</t>
  </si>
  <si>
    <t>12,332</t>
  </si>
  <si>
    <t>Franklin city, Virginia</t>
  </si>
  <si>
    <t>8,582</t>
  </si>
  <si>
    <t>Fredericksburg city, Virginia</t>
  </si>
  <si>
    <t>24,286</t>
  </si>
  <si>
    <t>Galax city, Virginia</t>
  </si>
  <si>
    <t>7,042</t>
  </si>
  <si>
    <t>Hampton city, Virginia</t>
  </si>
  <si>
    <t>137,436</t>
  </si>
  <si>
    <t>Harrisonburg city, Virginia</t>
  </si>
  <si>
    <t>48,914</t>
  </si>
  <si>
    <t>Hopewell city, Virginia</t>
  </si>
  <si>
    <t>22,591</t>
  </si>
  <si>
    <t>Lexington city, Virginia</t>
  </si>
  <si>
    <t>Lynchburg city, Virginia</t>
  </si>
  <si>
    <t>75,568</t>
  </si>
  <si>
    <t>Manassas city, Virginia</t>
  </si>
  <si>
    <t>37,821</t>
  </si>
  <si>
    <t>Manassas Park city, Virginia</t>
  </si>
  <si>
    <t>14,273</t>
  </si>
  <si>
    <t>Martinsville city, Virginia</t>
  </si>
  <si>
    <t>13,821</t>
  </si>
  <si>
    <t>Newport News city, Virginia</t>
  </si>
  <si>
    <t>180,719</t>
  </si>
  <si>
    <t>Norfolk city, Virginia</t>
  </si>
  <si>
    <t>242,803</t>
  </si>
  <si>
    <t>Norton city, Virginia</t>
  </si>
  <si>
    <t>3,958</t>
  </si>
  <si>
    <t>Petersburg city, Virginia</t>
  </si>
  <si>
    <t>32,420</t>
  </si>
  <si>
    <t>Poquoson city, Virginia</t>
  </si>
  <si>
    <t>12,150</t>
  </si>
  <si>
    <t>Portsmouth city, Virginia</t>
  </si>
  <si>
    <t>95,535</t>
  </si>
  <si>
    <t>Radford city, Virginia</t>
  </si>
  <si>
    <t>16,408</t>
  </si>
  <si>
    <t>Richmond city, Virginia</t>
  </si>
  <si>
    <t>204,214</t>
  </si>
  <si>
    <t>Roanoke city, Virginia</t>
  </si>
  <si>
    <t>97,032</t>
  </si>
  <si>
    <t>Salem city, Virginia</t>
  </si>
  <si>
    <t>24,802</t>
  </si>
  <si>
    <t>Staunton city, Virginia</t>
  </si>
  <si>
    <t>23,746</t>
  </si>
  <si>
    <t>Suffolk city, Virginia</t>
  </si>
  <si>
    <t>84,585</t>
  </si>
  <si>
    <t>84,592</t>
  </si>
  <si>
    <t>Virginia Beach city, Virginia</t>
  </si>
  <si>
    <t>437,994</t>
  </si>
  <si>
    <t>Waynesboro city, Virginia</t>
  </si>
  <si>
    <t>Williamsburg city, Virginia</t>
  </si>
  <si>
    <t>14,068</t>
  </si>
  <si>
    <t>Winchester city, Virginia</t>
  </si>
  <si>
    <t>26,203</t>
  </si>
  <si>
    <t>Adams County, Washington</t>
  </si>
  <si>
    <t>18,728</t>
  </si>
  <si>
    <t>Asotin County, Washington</t>
  </si>
  <si>
    <t>21,623</t>
  </si>
  <si>
    <t>Benton County, Washington</t>
  </si>
  <si>
    <t>175,177</t>
  </si>
  <si>
    <t>Chelan County, Washington</t>
  </si>
  <si>
    <t>72,453</t>
  </si>
  <si>
    <t>Clallam County, Washington</t>
  </si>
  <si>
    <t>71,404</t>
  </si>
  <si>
    <t>Clark County, Washington</t>
  </si>
  <si>
    <t>425,363</t>
  </si>
  <si>
    <t>Columbia County, Washington</t>
  </si>
  <si>
    <t>Cowlitz County, Washington</t>
  </si>
  <si>
    <t>102,410</t>
  </si>
  <si>
    <t>Douglas County, Washington</t>
  </si>
  <si>
    <t>38,431</t>
  </si>
  <si>
    <t>Ferry County, Washington</t>
  </si>
  <si>
    <t>7,551</t>
  </si>
  <si>
    <t>Franklin County, Washington</t>
  </si>
  <si>
    <t>78,163</t>
  </si>
  <si>
    <t>Garfield County, Washington</t>
  </si>
  <si>
    <t>2,266</t>
  </si>
  <si>
    <t>Grant County, Washington</t>
  </si>
  <si>
    <t>89,120</t>
  </si>
  <si>
    <t>Grays Harbor County, Washington</t>
  </si>
  <si>
    <t>72,797</t>
  </si>
  <si>
    <t>Island County, Washington</t>
  </si>
  <si>
    <t>78,506</t>
  </si>
  <si>
    <t>Jefferson County, Washington</t>
  </si>
  <si>
    <t>29,872</t>
  </si>
  <si>
    <t>King County, Washington</t>
  </si>
  <si>
    <t>1,931,249</t>
  </si>
  <si>
    <t>Kitsap County, Washington</t>
  </si>
  <si>
    <t>251,133</t>
  </si>
  <si>
    <t>Kittitas County, Washington</t>
  </si>
  <si>
    <t>40,915</t>
  </si>
  <si>
    <t>Klickitat County, Washington</t>
  </si>
  <si>
    <t>20,318</t>
  </si>
  <si>
    <t>Lewis County, Washington</t>
  </si>
  <si>
    <t>75,455</t>
  </si>
  <si>
    <t>Lincoln County, Washington</t>
  </si>
  <si>
    <t>10,570</t>
  </si>
  <si>
    <t>Mason County, Washington</t>
  </si>
  <si>
    <t>60,699</t>
  </si>
  <si>
    <t>Okanogan County, Washington</t>
  </si>
  <si>
    <t>41,120</t>
  </si>
  <si>
    <t>Pacific County, Washington</t>
  </si>
  <si>
    <t>20,920</t>
  </si>
  <si>
    <t>Pend Oreille County, Washington</t>
  </si>
  <si>
    <t>13,001</t>
  </si>
  <si>
    <t>Pierce County, Washington</t>
  </si>
  <si>
    <t>795,225</t>
  </si>
  <si>
    <t>San Juan County, Washington</t>
  </si>
  <si>
    <t>15,769</t>
  </si>
  <si>
    <t>Skagit County, Washington</t>
  </si>
  <si>
    <t>116,901</t>
  </si>
  <si>
    <t>Skamania County, Washington</t>
  </si>
  <si>
    <t>Snohomish County, Washington</t>
  </si>
  <si>
    <t>713,335</t>
  </si>
  <si>
    <t>Spokane County, Washington</t>
  </si>
  <si>
    <t>471,221</t>
  </si>
  <si>
    <t>Stevens County, Washington</t>
  </si>
  <si>
    <t>43,531</t>
  </si>
  <si>
    <t>Thurston County, Washington</t>
  </si>
  <si>
    <t>252,264</t>
  </si>
  <si>
    <t>Wahkiakum County, Washington</t>
  </si>
  <si>
    <t>3,978</t>
  </si>
  <si>
    <t>Walla Walla County, Washington</t>
  </si>
  <si>
    <t>58,781</t>
  </si>
  <si>
    <t>Whatcom County, Washington</t>
  </si>
  <si>
    <t>201,140</t>
  </si>
  <si>
    <t>Whitman County, Washington</t>
  </si>
  <si>
    <t>44,776</t>
  </si>
  <si>
    <t>Yakima County, Washington</t>
  </si>
  <si>
    <t>243,231</t>
  </si>
  <si>
    <t>Barbour County, West Virginia</t>
  </si>
  <si>
    <t>16,589</t>
  </si>
  <si>
    <t>Berkeley County, West Virginia</t>
  </si>
  <si>
    <t>104,169</t>
  </si>
  <si>
    <t>Boone County, West Virginia</t>
  </si>
  <si>
    <t>24,629</t>
  </si>
  <si>
    <t>24,627</t>
  </si>
  <si>
    <t>Braxton County, West Virginia</t>
  </si>
  <si>
    <t>14,523</t>
  </si>
  <si>
    <t>14,529</t>
  </si>
  <si>
    <t>Brooke County, West Virginia</t>
  </si>
  <si>
    <t>24,069</t>
  </si>
  <si>
    <t>Cabell County, West Virginia</t>
  </si>
  <si>
    <t>96,319</t>
  </si>
  <si>
    <t>Calhoun County, West Virginia</t>
  </si>
  <si>
    <t>7,627</t>
  </si>
  <si>
    <t>Clay County, West Virginia</t>
  </si>
  <si>
    <t>9,386</t>
  </si>
  <si>
    <t>Doddridge County, West Virginia</t>
  </si>
  <si>
    <t>8,202</t>
  </si>
  <si>
    <t>Fayette County, West Virginia</t>
  </si>
  <si>
    <t>46,039</t>
  </si>
  <si>
    <t>Gilmer County, West Virginia</t>
  </si>
  <si>
    <t>8,693</t>
  </si>
  <si>
    <t>Grant County, West Virginia</t>
  </si>
  <si>
    <t>11,937</t>
  </si>
  <si>
    <t>Greenbrier County, West Virginia</t>
  </si>
  <si>
    <t>35,480</t>
  </si>
  <si>
    <t>Hampshire County, West Virginia</t>
  </si>
  <si>
    <t>23,964</t>
  </si>
  <si>
    <t>Hancock County, West Virginia</t>
  </si>
  <si>
    <t>30,676</t>
  </si>
  <si>
    <t>Hardy County, West Virginia</t>
  </si>
  <si>
    <t>14,025</t>
  </si>
  <si>
    <t>Harrison County, West Virginia</t>
  </si>
  <si>
    <t>69,099</t>
  </si>
  <si>
    <t>Jackson County, West Virginia</t>
  </si>
  <si>
    <t>Jefferson County, West Virginia</t>
  </si>
  <si>
    <t>53,498</t>
  </si>
  <si>
    <t>Kanawha County, West Virginia</t>
  </si>
  <si>
    <t>193,063</t>
  </si>
  <si>
    <t>Lewis County, West Virginia</t>
  </si>
  <si>
    <t>16,372</t>
  </si>
  <si>
    <t>16,368</t>
  </si>
  <si>
    <t>Lincoln County, West Virginia</t>
  </si>
  <si>
    <t>Logan County, West Virginia</t>
  </si>
  <si>
    <t>36,743</t>
  </si>
  <si>
    <t>36,745</t>
  </si>
  <si>
    <t>McDowell County, West Virginia</t>
  </si>
  <si>
    <t>22,113</t>
  </si>
  <si>
    <t>Marion County, West Virginia</t>
  </si>
  <si>
    <t>56,418</t>
  </si>
  <si>
    <t>Marshall County, West Virginia</t>
  </si>
  <si>
    <t>33,107</t>
  </si>
  <si>
    <t>Mason County, West Virginia</t>
  </si>
  <si>
    <t>27,324</t>
  </si>
  <si>
    <t>27,326</t>
  </si>
  <si>
    <t>Mercer County, West Virginia</t>
  </si>
  <si>
    <t>62,264</t>
  </si>
  <si>
    <t>Mineral County, West Virginia</t>
  </si>
  <si>
    <t>28,212</t>
  </si>
  <si>
    <t>Mingo County, West Virginia</t>
  </si>
  <si>
    <t>26,839</t>
  </si>
  <si>
    <t>26,834</t>
  </si>
  <si>
    <t>Monongalia County, West Virginia</t>
  </si>
  <si>
    <t>96,189</t>
  </si>
  <si>
    <t>Monroe County, West Virginia</t>
  </si>
  <si>
    <t>13,502</t>
  </si>
  <si>
    <t>Morgan County, West Virginia</t>
  </si>
  <si>
    <t>17,541</t>
  </si>
  <si>
    <t>Nicholas County, West Virginia</t>
  </si>
  <si>
    <t>26,233</t>
  </si>
  <si>
    <t>26,231</t>
  </si>
  <si>
    <t>Ohio County, West Virginia</t>
  </si>
  <si>
    <t>44,443</t>
  </si>
  <si>
    <t>Pendleton County, West Virginia</t>
  </si>
  <si>
    <t>7,695</t>
  </si>
  <si>
    <t>Pleasants County, West Virginia</t>
  </si>
  <si>
    <t>7,605</t>
  </si>
  <si>
    <t>Pocahontas County, West Virginia</t>
  </si>
  <si>
    <t>8,719</t>
  </si>
  <si>
    <t>8,721</t>
  </si>
  <si>
    <t>Preston County, West Virginia</t>
  </si>
  <si>
    <t>33,520</t>
  </si>
  <si>
    <t>Putnam County, West Virginia</t>
  </si>
  <si>
    <t>55,486</t>
  </si>
  <si>
    <t>Raleigh County, West Virginia</t>
  </si>
  <si>
    <t>78,859</t>
  </si>
  <si>
    <t>Randolph County, West Virginia</t>
  </si>
  <si>
    <t>29,405</t>
  </si>
  <si>
    <t>Ritchie County, West Virginia</t>
  </si>
  <si>
    <t>10,449</t>
  </si>
  <si>
    <t>Roane County, West Virginia</t>
  </si>
  <si>
    <t>14,926</t>
  </si>
  <si>
    <t>Summers County, West Virginia</t>
  </si>
  <si>
    <t>13,927</t>
  </si>
  <si>
    <t>Taylor County, West Virginia</t>
  </si>
  <si>
    <t>16,895</t>
  </si>
  <si>
    <t>Tucker County, West Virginia</t>
  </si>
  <si>
    <t>7,141</t>
  </si>
  <si>
    <t>Tyler County, West Virginia</t>
  </si>
  <si>
    <t>9,208</t>
  </si>
  <si>
    <t>9,211</t>
  </si>
  <si>
    <t>Upshur County, West Virginia</t>
  </si>
  <si>
    <t>24,254</t>
  </si>
  <si>
    <t>Wayne County, West Virginia</t>
  </si>
  <si>
    <t>42,481</t>
  </si>
  <si>
    <t>Webster County, West Virginia</t>
  </si>
  <si>
    <t>9,154</t>
  </si>
  <si>
    <t>Wetzel County, West Virginia</t>
  </si>
  <si>
    <t>16,580</t>
  </si>
  <si>
    <t>Wirt County, West Virginia</t>
  </si>
  <si>
    <t>5,717</t>
  </si>
  <si>
    <t>Wood County, West Virginia</t>
  </si>
  <si>
    <t>86,956</t>
  </si>
  <si>
    <t>Wyoming County, West Virginia</t>
  </si>
  <si>
    <t>23,801</t>
  </si>
  <si>
    <t>Adams County, Wisconsin</t>
  </si>
  <si>
    <t>20,875</t>
  </si>
  <si>
    <t>Ashland County, Wisconsin</t>
  </si>
  <si>
    <t>16,157</t>
  </si>
  <si>
    <t>Barron County, Wisconsin</t>
  </si>
  <si>
    <t>45,870</t>
  </si>
  <si>
    <t>Bayfield County, Wisconsin</t>
  </si>
  <si>
    <t>15,014</t>
  </si>
  <si>
    <t>15,012</t>
  </si>
  <si>
    <t>Brown County, Wisconsin</t>
  </si>
  <si>
    <t>248,007</t>
  </si>
  <si>
    <t>Buffalo County, Wisconsin</t>
  </si>
  <si>
    <t>13,587</t>
  </si>
  <si>
    <t>Burnett County, Wisconsin</t>
  </si>
  <si>
    <t>15,457</t>
  </si>
  <si>
    <t>Calumet County, Wisconsin</t>
  </si>
  <si>
    <t>48,971</t>
  </si>
  <si>
    <t>Chippewa County, Wisconsin</t>
  </si>
  <si>
    <t>62,415</t>
  </si>
  <si>
    <t>Clark County, Wisconsin</t>
  </si>
  <si>
    <t>34,690</t>
  </si>
  <si>
    <t>Columbia County, Wisconsin</t>
  </si>
  <si>
    <t>Crawford County, Wisconsin</t>
  </si>
  <si>
    <t>16,644</t>
  </si>
  <si>
    <t>Dane County, Wisconsin</t>
  </si>
  <si>
    <t>488,073</t>
  </si>
  <si>
    <t>Dodge County, Wisconsin</t>
  </si>
  <si>
    <t>88,759</t>
  </si>
  <si>
    <t>Door County, Wisconsin</t>
  </si>
  <si>
    <t>27,785</t>
  </si>
  <si>
    <t>Douglas County, Wisconsin</t>
  </si>
  <si>
    <t>44,159</t>
  </si>
  <si>
    <t>Dunn County, Wisconsin</t>
  </si>
  <si>
    <t>43,857</t>
  </si>
  <si>
    <t>Eau Claire County, Wisconsin</t>
  </si>
  <si>
    <t>98,736</t>
  </si>
  <si>
    <t>Florence County, Wisconsin</t>
  </si>
  <si>
    <t>Fond du Lac County, Wisconsin</t>
  </si>
  <si>
    <t>101,633</t>
  </si>
  <si>
    <t>Forest County, Wisconsin</t>
  </si>
  <si>
    <t>Grant County, Wisconsin</t>
  </si>
  <si>
    <t>51,208</t>
  </si>
  <si>
    <t>Green County, Wisconsin</t>
  </si>
  <si>
    <t>Green Lake County, Wisconsin</t>
  </si>
  <si>
    <t>19,051</t>
  </si>
  <si>
    <t>Iowa County, Wisconsin</t>
  </si>
  <si>
    <t>23,687</t>
  </si>
  <si>
    <t>Iron County, Wisconsin</t>
  </si>
  <si>
    <t>5,916</t>
  </si>
  <si>
    <t>Jackson County, Wisconsin</t>
  </si>
  <si>
    <t>20,449</t>
  </si>
  <si>
    <t>Jefferson County, Wisconsin</t>
  </si>
  <si>
    <t>83,686</t>
  </si>
  <si>
    <t>Juneau County, Wisconsin</t>
  </si>
  <si>
    <t>26,664</t>
  </si>
  <si>
    <t>Kenosha County, Wisconsin</t>
  </si>
  <si>
    <t>166,426</t>
  </si>
  <si>
    <t>Kewaunee County, Wisconsin</t>
  </si>
  <si>
    <t>20,574</t>
  </si>
  <si>
    <t>La Crosse County, Wisconsin</t>
  </si>
  <si>
    <t>114,638</t>
  </si>
  <si>
    <t>Lafayette County, Wisconsin</t>
  </si>
  <si>
    <t>16,836</t>
  </si>
  <si>
    <t>Langlade County, Wisconsin</t>
  </si>
  <si>
    <t>19,977</t>
  </si>
  <si>
    <t>Lincoln County, Wisconsin</t>
  </si>
  <si>
    <t>28,743</t>
  </si>
  <si>
    <t>Manitowoc County, Wisconsin</t>
  </si>
  <si>
    <t>81,442</t>
  </si>
  <si>
    <t>Marathon County, Wisconsin</t>
  </si>
  <si>
    <t>134,063</t>
  </si>
  <si>
    <t>Marinette County, Wisconsin</t>
  </si>
  <si>
    <t>41,749</t>
  </si>
  <si>
    <t>Marquette County, Wisconsin</t>
  </si>
  <si>
    <t>15,404</t>
  </si>
  <si>
    <t>Menominee County, Wisconsin</t>
  </si>
  <si>
    <t>4,232</t>
  </si>
  <si>
    <t>Milwaukee County, Wisconsin</t>
  </si>
  <si>
    <t>947,735</t>
  </si>
  <si>
    <t>Monroe County, Wisconsin</t>
  </si>
  <si>
    <t>44,673</t>
  </si>
  <si>
    <t>Oconto County, Wisconsin</t>
  </si>
  <si>
    <t>37,660</t>
  </si>
  <si>
    <t>Oneida County, Wisconsin</t>
  </si>
  <si>
    <t>35,998</t>
  </si>
  <si>
    <t>Outagamie County, Wisconsin</t>
  </si>
  <si>
    <t>176,695</t>
  </si>
  <si>
    <t>Ozaukee County, Wisconsin</t>
  </si>
  <si>
    <t>86,395</t>
  </si>
  <si>
    <t>Pepin County, Wisconsin</t>
  </si>
  <si>
    <t>Pierce County, Wisconsin</t>
  </si>
  <si>
    <t>41,019</t>
  </si>
  <si>
    <t>Polk County, Wisconsin</t>
  </si>
  <si>
    <t>44,205</t>
  </si>
  <si>
    <t>Portage County, Wisconsin</t>
  </si>
  <si>
    <t>70,019</t>
  </si>
  <si>
    <t>Price County, Wisconsin</t>
  </si>
  <si>
    <t>14,159</t>
  </si>
  <si>
    <t>Racine County, Wisconsin</t>
  </si>
  <si>
    <t>195,408</t>
  </si>
  <si>
    <t>Richland County, Wisconsin</t>
  </si>
  <si>
    <t>18,021</t>
  </si>
  <si>
    <t>Rock County, Wisconsin</t>
  </si>
  <si>
    <t>160,331</t>
  </si>
  <si>
    <t>Rusk County, Wisconsin</t>
  </si>
  <si>
    <t>14,755</t>
  </si>
  <si>
    <t>St. Croix County, Wisconsin</t>
  </si>
  <si>
    <t>84,345</t>
  </si>
  <si>
    <t>Sauk County, Wisconsin</t>
  </si>
  <si>
    <t>61,976</t>
  </si>
  <si>
    <t>Sawyer County, Wisconsin</t>
  </si>
  <si>
    <t>16,557</t>
  </si>
  <si>
    <t>16,559</t>
  </si>
  <si>
    <t>Shawano County, Wisconsin</t>
  </si>
  <si>
    <t>41,949</t>
  </si>
  <si>
    <t>Sheboygan County, Wisconsin</t>
  </si>
  <si>
    <t>115,507</t>
  </si>
  <si>
    <t>Taylor County, Wisconsin</t>
  </si>
  <si>
    <t>20,689</t>
  </si>
  <si>
    <t>Trempealeau County, Wisconsin</t>
  </si>
  <si>
    <t>28,816</t>
  </si>
  <si>
    <t>Vernon County, Wisconsin</t>
  </si>
  <si>
    <t>29,773</t>
  </si>
  <si>
    <t>Vilas County, Wisconsin</t>
  </si>
  <si>
    <t>21,430</t>
  </si>
  <si>
    <t>Walworth County, Wisconsin</t>
  </si>
  <si>
    <t>102,228</t>
  </si>
  <si>
    <t>Washburn County, Wisconsin</t>
  </si>
  <si>
    <t>15,911</t>
  </si>
  <si>
    <t>Washington County, Wisconsin</t>
  </si>
  <si>
    <t>131,887</t>
  </si>
  <si>
    <t>Waukesha County, Wisconsin</t>
  </si>
  <si>
    <t>389,891</t>
  </si>
  <si>
    <t>Waupaca County, Wisconsin</t>
  </si>
  <si>
    <t>52,410</t>
  </si>
  <si>
    <t>Waushara County, Wisconsin</t>
  </si>
  <si>
    <t>24,496</t>
  </si>
  <si>
    <t>Winnebago County, Wisconsin</t>
  </si>
  <si>
    <t>166,994</t>
  </si>
  <si>
    <t>Wood County, Wisconsin</t>
  </si>
  <si>
    <t>74,749</t>
  </si>
  <si>
    <t>Albany County, Wyoming</t>
  </si>
  <si>
    <t>36,299</t>
  </si>
  <si>
    <t>Big Horn County, Wyoming</t>
  </si>
  <si>
    <t>11,668</t>
  </si>
  <si>
    <t>Campbell County, Wyoming</t>
  </si>
  <si>
    <t>46,133</t>
  </si>
  <si>
    <t>Carbon County, Wyoming</t>
  </si>
  <si>
    <t>15,885</t>
  </si>
  <si>
    <t>Converse County, Wyoming</t>
  </si>
  <si>
    <t>Crook County, Wyoming</t>
  </si>
  <si>
    <t>7,083</t>
  </si>
  <si>
    <t>Fremont County, Wyoming</t>
  </si>
  <si>
    <t>40,123</t>
  </si>
  <si>
    <t>Goshen County, Wyoming</t>
  </si>
  <si>
    <t>13,249</t>
  </si>
  <si>
    <t>Hot Springs County, Wyoming</t>
  </si>
  <si>
    <t>4,812</t>
  </si>
  <si>
    <t>Johnson County, Wyoming</t>
  </si>
  <si>
    <t>8,569</t>
  </si>
  <si>
    <t>Laramie County, Wyoming</t>
  </si>
  <si>
    <t>91,738</t>
  </si>
  <si>
    <t>Lincoln County, Wyoming</t>
  </si>
  <si>
    <t>18,106</t>
  </si>
  <si>
    <t>Natrona County, Wyoming</t>
  </si>
  <si>
    <t>75,450</t>
  </si>
  <si>
    <t>Niobrara County, Wyoming</t>
  </si>
  <si>
    <t>2,484</t>
  </si>
  <si>
    <t>Park County, Wyoming</t>
  </si>
  <si>
    <t>28,205</t>
  </si>
  <si>
    <t>Platte County, Wyoming</t>
  </si>
  <si>
    <t>8,667</t>
  </si>
  <si>
    <t>Sheridan County, Wyoming</t>
  </si>
  <si>
    <t>29,116</t>
  </si>
  <si>
    <t>Sublette County, Wyoming</t>
  </si>
  <si>
    <t>10,247</t>
  </si>
  <si>
    <t>Sweetwater County, Wyoming</t>
  </si>
  <si>
    <t>43,806</t>
  </si>
  <si>
    <t>Teton County, Wyoming</t>
  </si>
  <si>
    <t>21,294</t>
  </si>
  <si>
    <t>Uinta County, Wyoming</t>
  </si>
  <si>
    <t>21,118</t>
  </si>
  <si>
    <t>Washakie County, Wyoming</t>
  </si>
  <si>
    <t>8,533</t>
  </si>
  <si>
    <t>Weston County, Wyoming</t>
  </si>
  <si>
    <t>7,208</t>
  </si>
  <si>
    <t>PEPANNRES:  Annual Estimates of the Resident Population:  April 1, 2010 to July 1, 2011</t>
  </si>
  <si>
    <t>2011 Population Estimates</t>
  </si>
  <si>
    <t>% of Pop</t>
  </si>
  <si>
    <t>Value</t>
  </si>
  <si>
    <t>Source</t>
  </si>
  <si>
    <t>Population</t>
  </si>
  <si>
    <t>Emissions Factor</t>
  </si>
  <si>
    <t>FIPS state code</t>
  </si>
  <si>
    <t>FIPS county code</t>
  </si>
  <si>
    <t>State and county name</t>
  </si>
  <si>
    <t>Population by county (2011)</t>
  </si>
  <si>
    <t>% of Pop.</t>
  </si>
  <si>
    <t>County population as a percentage of the total national population</t>
  </si>
  <si>
    <t>Pollutant code</t>
  </si>
  <si>
    <t>Notes</t>
  </si>
  <si>
    <t>Sources</t>
  </si>
  <si>
    <t>Information source for emission factor</t>
  </si>
  <si>
    <t>Information source for estimating national throughput</t>
  </si>
  <si>
    <t>Description of value used to estimate national throughput</t>
  </si>
  <si>
    <t>Value used to estimate national throughput</t>
  </si>
  <si>
    <t>National Throughput</t>
  </si>
  <si>
    <t>Source/Notes</t>
  </si>
  <si>
    <t>Code describing calculation method</t>
  </si>
  <si>
    <t>Source Category: Animal Cremation</t>
  </si>
  <si>
    <t>7439976</t>
  </si>
  <si>
    <t>TON</t>
  </si>
  <si>
    <t>Animal Cremation</t>
  </si>
  <si>
    <t xml:space="preserve">Amount of mercury emitted to the air (lbs.) per ton of animals cremated. </t>
  </si>
  <si>
    <t>Reindl, J. 2012. Summary of References on Mercury Emissions from Crematoria. http://www.ejnet.org/crematoria/reindl.pdf</t>
  </si>
  <si>
    <t>Total number of pets cremated in 2011</t>
  </si>
  <si>
    <t>Total number of shelter animals cremated in 2011</t>
  </si>
  <si>
    <t>Percentage of cats in the pet population</t>
  </si>
  <si>
    <t>Percentage of dogs in the pet population</t>
  </si>
  <si>
    <t>Total cats cremated in 2011</t>
  </si>
  <si>
    <t>Total dogs cremated in 2011</t>
  </si>
  <si>
    <t>Average weight of a cat (lbs)</t>
  </si>
  <si>
    <t>Average weight of a dog (lbs)</t>
  </si>
  <si>
    <t>Tons of cats cremated in 2011</t>
  </si>
  <si>
    <t>Tons of dogs cremated in 2011</t>
  </si>
  <si>
    <t>Total tons of animals cremated in 2011</t>
  </si>
  <si>
    <t>Pet Loss Professionals Alliance. 2013. Pet Loss Professionals Alliance Releases Finding of Inaugural Professional Survey. http://connectingdirectors.com/articles/40088-pet-loss-professionals-alliance-releases-findings-of-inaugural-professional-survey</t>
  </si>
  <si>
    <t>Human Society of the United States. 2013. Pets by the Numbers. http://www.humanesociety.org/issues/pet_overpopulation/facts/pet_ownership_statistics.html</t>
  </si>
  <si>
    <t>National Geographic. Domestic Cat. http://animals.nationalgeographic.com/animals/mammals/domestic-cat/</t>
  </si>
  <si>
    <t>Animal Ark. 2012. Human Society Admits to Illegally Dumping Animal Remains.</t>
  </si>
  <si>
    <t>Unit of measure for mass of animals cremated</t>
  </si>
  <si>
    <t>Mass of animals cremated in 2011</t>
  </si>
  <si>
    <t>Pounds of mercury per ton of animals cremated</t>
  </si>
  <si>
    <t>Emissions from animal cremation by county</t>
  </si>
  <si>
    <t>http://factfinder2.census.gov/faces/nav/jsf/pages/index.xhtml</t>
  </si>
  <si>
    <t>Retreived 5/6/2014</t>
  </si>
  <si>
    <t>Provides a description of the fields in the data and calculation worksheets.</t>
  </si>
  <si>
    <t>Population by county, 2011, US Census.</t>
  </si>
  <si>
    <t>Emissions per unit of activity, in this case the amount of mercury emitted per ton of cremated animals.</t>
  </si>
  <si>
    <t>Estimated national amount and mass of animals cremated in 2011.</t>
  </si>
  <si>
    <t>Final emissions calculated using data from each of the inventory tabs.</t>
  </si>
  <si>
    <t>This workbook computes 2011 mercury emissions from animal cremation. The mercury emissions are based on the amount of mercury in tissues, bones, and hair. The emission factor is based on data for human tissues, but it does not include mercury in dental fillings, so it is assumed to be an appropriate proxy for animal tissues.</t>
  </si>
  <si>
    <t>SCC: 2810060200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</si>
</sst>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_);_(* \(#,##0\);_(* &quot;-&quot;??_);_(@_)"/>
    <numFmt numFmtId="165" formatCode="mm/dd/yyyy"/>
    <numFmt numFmtId="166" formatCode="0.0"/>
    <numFmt numFmtId="167" formatCode="0.0000%"/>
    <numFmt numFmtId="168" formatCode="#,##0.000"/>
    <numFmt numFmtId="169" formatCode="#,##0.0"/>
  </numFmts>
  <fonts count="24" x14ac:knownFonts="1">
    <font>
      <sz val="11"/>
      <color theme="1"/>
      <name val="Calibri"/>
      <family val="2"/>
      <scheme val="minor"/>
    </font>
    <font>
      <sz val="11"/>
      <color indexed="8"/>
      <name val="Calibri"/>
      <family val="2"/>
    </font>
    <font>
      <sz val="10"/>
      <color indexed="8"/>
      <name val="Arial"/>
      <family val="2"/>
    </font>
    <font>
      <sz val="11"/>
      <color indexed="8"/>
      <name val="Calibri"/>
      <family val="2"/>
    </font>
    <font>
      <sz val="10"/>
      <name val="Arial"/>
      <family val="2"/>
    </font>
    <font>
      <sz val="11"/>
      <color indexed="8"/>
      <name val="Calibri"/>
      <family val="2"/>
    </font>
    <font>
      <sz val="8"/>
      <name val="Calibri"/>
      <family val="2"/>
    </font>
    <font>
      <sz val="11"/>
      <name val="Calibri"/>
      <family val="2"/>
    </font>
    <font>
      <sz val="10"/>
      <name val="Arial"/>
      <family val="2"/>
    </font>
    <font>
      <sz val="10"/>
      <color indexed="8"/>
      <name val="Arial"/>
      <family val="2"/>
    </font>
    <font>
      <i/>
      <sz val="11"/>
      <color indexed="8"/>
      <name val="Segoe UI"/>
      <family val="2"/>
    </font>
    <font>
      <sz val="8"/>
      <name val="Arial"/>
      <family val="2"/>
    </font>
    <font>
      <sz val="11"/>
      <color theme="1"/>
      <name val="Calibri"/>
      <family val="2"/>
      <scheme val="minor"/>
    </font>
    <font>
      <b/>
      <sz val="11"/>
      <color theme="0"/>
      <name val="Calibri"/>
      <family val="2"/>
      <scheme val="minor"/>
    </font>
    <font>
      <u/>
      <sz val="11"/>
      <color theme="10"/>
      <name val="Calibri"/>
      <family val="2"/>
    </font>
    <font>
      <b/>
      <sz val="11"/>
      <color theme="1"/>
      <name val="Calibri"/>
      <family val="2"/>
      <scheme val="minor"/>
    </font>
    <font>
      <b/>
      <sz val="11"/>
      <color theme="1"/>
      <name val="Segoe UI"/>
      <family val="2"/>
    </font>
    <font>
      <sz val="11"/>
      <color theme="1"/>
      <name val="Segoe UI"/>
      <family val="2"/>
    </font>
    <font>
      <sz val="11"/>
      <name val="Calibri"/>
      <family val="2"/>
      <scheme val="minor"/>
    </font>
    <font>
      <b/>
      <sz val="11"/>
      <color theme="0"/>
      <name val="Calibri"/>
      <family val="2"/>
    </font>
    <font>
      <b/>
      <sz val="12"/>
      <color theme="1"/>
      <name val="Segoe UI"/>
      <family val="2"/>
    </font>
    <font>
      <b/>
      <i/>
      <sz val="11"/>
      <color theme="1"/>
      <name val="Segoe UI"/>
      <family val="2"/>
    </font>
    <font>
      <i/>
      <sz val="11"/>
      <color theme="10"/>
      <name val="Calibri"/>
      <family val="2"/>
    </font>
    <font>
      <sz val="11"/>
      <color indexed="8"/>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DA291C"/>
        <bgColor indexed="64"/>
      </patternFill>
    </fill>
    <fill>
      <patternFill patternType="solid">
        <fgColor rgb="FFDA291C"/>
        <bgColor indexed="0"/>
      </patternFill>
    </fill>
    <fill>
      <patternFill patternType="solid">
        <fgColor rgb="FFB7C9D3"/>
        <bgColor indexed="64"/>
      </patternFill>
    </fill>
    <fill>
      <patternFill patternType="solid">
        <fgColor rgb="FFD0D3D4"/>
        <bgColor indexed="64"/>
      </patternFill>
    </fill>
    <fill>
      <patternFill patternType="solid">
        <fgColor rgb="FFC3C6A8"/>
        <bgColor indexed="64"/>
      </patternFill>
    </fill>
    <fill>
      <patternFill patternType="solid">
        <fgColor rgb="FFDFD1A7"/>
        <bgColor indexed="64"/>
      </patternFill>
    </fill>
    <fill>
      <patternFill patternType="solid">
        <fgColor rgb="FFD6291C"/>
        <bgColor indexed="64"/>
      </patternFill>
    </fill>
  </fills>
  <borders count="43">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8"/>
      </left>
      <right style="thin">
        <color indexed="8"/>
      </right>
      <top/>
      <bottom/>
      <diagonal/>
    </border>
  </borders>
  <cellStyleXfs count="9">
    <xf numFmtId="0" fontId="0" fillId="0" borderId="0"/>
    <xf numFmtId="43" fontId="5" fillId="0" borderId="0" applyFont="0" applyFill="0" applyBorder="0" applyAlignment="0" applyProtection="0"/>
    <xf numFmtId="0" fontId="14" fillId="0" borderId="0" applyNumberFormat="0" applyFill="0" applyBorder="0" applyAlignment="0" applyProtection="0">
      <alignment vertical="top"/>
      <protection locked="0"/>
    </xf>
    <xf numFmtId="0" fontId="8" fillId="0" borderId="0"/>
    <xf numFmtId="0" fontId="9" fillId="0" borderId="0"/>
    <xf numFmtId="0" fontId="4" fillId="0" borderId="0"/>
    <xf numFmtId="0" fontId="11" fillId="0" borderId="0"/>
    <xf numFmtId="0" fontId="2" fillId="0" borderId="0"/>
    <xf numFmtId="9" fontId="5" fillId="0" borderId="0" applyFont="0" applyFill="0" applyBorder="0" applyAlignment="0" applyProtection="0"/>
  </cellStyleXfs>
  <cellXfs count="158">
    <xf numFmtId="0" fontId="0" fillId="0" borderId="0" xfId="0"/>
    <xf numFmtId="0" fontId="0" fillId="0" borderId="0" xfId="0" applyAlignment="1">
      <alignment wrapText="1"/>
    </xf>
    <xf numFmtId="0" fontId="16" fillId="0" borderId="0" xfId="0" applyFont="1"/>
    <xf numFmtId="0" fontId="16" fillId="0" borderId="2" xfId="0" applyFont="1" applyFill="1" applyBorder="1" applyAlignment="1">
      <alignment horizontal="right" vertical="center"/>
    </xf>
    <xf numFmtId="0" fontId="16" fillId="0" borderId="3" xfId="0" applyFont="1" applyFill="1" applyBorder="1" applyAlignment="1">
      <alignment horizontal="right" vertical="center" wrapText="1"/>
    </xf>
    <xf numFmtId="0" fontId="16" fillId="0" borderId="4" xfId="0" applyFont="1" applyFill="1" applyBorder="1" applyAlignment="1">
      <alignment horizontal="right" vertical="center" wrapText="1"/>
    </xf>
    <xf numFmtId="0" fontId="16" fillId="0" borderId="5" xfId="0" applyFont="1" applyFill="1" applyBorder="1" applyAlignment="1">
      <alignment horizontal="right" vertical="center" wrapText="1"/>
    </xf>
    <xf numFmtId="0" fontId="16" fillId="3" borderId="2" xfId="0" applyFont="1" applyFill="1" applyBorder="1" applyAlignment="1">
      <alignment horizontal="right" vertical="top"/>
    </xf>
    <xf numFmtId="49" fontId="16" fillId="0" borderId="2" xfId="0" applyNumberFormat="1" applyFont="1" applyBorder="1" applyAlignment="1">
      <alignment horizontal="center" vertical="center"/>
    </xf>
    <xf numFmtId="49" fontId="17" fillId="0" borderId="4" xfId="0" applyNumberFormat="1" applyFont="1" applyBorder="1" applyAlignment="1">
      <alignment horizontal="center" vertical="center"/>
    </xf>
    <xf numFmtId="0" fontId="13" fillId="4" borderId="4" xfId="0" applyFont="1" applyFill="1" applyBorder="1" applyAlignment="1">
      <alignment horizontal="center"/>
    </xf>
    <xf numFmtId="0" fontId="19" fillId="5" borderId="12" xfId="7" applyFont="1" applyFill="1" applyBorder="1" applyAlignment="1">
      <alignment horizontal="center" wrapText="1"/>
    </xf>
    <xf numFmtId="0" fontId="0" fillId="0" borderId="3" xfId="0" applyBorder="1"/>
    <xf numFmtId="0" fontId="7" fillId="0" borderId="3" xfId="0" applyNumberFormat="1" applyFont="1" applyBorder="1"/>
    <xf numFmtId="0" fontId="22" fillId="3" borderId="2" xfId="2" applyFont="1" applyFill="1" applyBorder="1" applyAlignment="1" applyProtection="1">
      <alignment horizontal="right" vertical="center"/>
    </xf>
    <xf numFmtId="0" fontId="13" fillId="4" borderId="3" xfId="0" applyFont="1" applyFill="1" applyBorder="1" applyAlignment="1">
      <alignment horizontal="center" wrapText="1"/>
    </xf>
    <xf numFmtId="0" fontId="12" fillId="0" borderId="0" xfId="0" applyFont="1"/>
    <xf numFmtId="0" fontId="23" fillId="3" borderId="0" xfId="5" applyFont="1" applyFill="1" applyBorder="1" applyAlignment="1">
      <alignment horizontal="left" vertical="top"/>
    </xf>
    <xf numFmtId="0" fontId="23" fillId="2" borderId="0" xfId="5" applyFont="1" applyFill="1" applyBorder="1" applyAlignment="1">
      <alignment horizontal="left" vertical="top" wrapText="1"/>
    </xf>
    <xf numFmtId="167" fontId="12" fillId="0" borderId="3" xfId="8" applyNumberFormat="1" applyFont="1" applyBorder="1"/>
    <xf numFmtId="0" fontId="0" fillId="0" borderId="0" xfId="0" applyFont="1" applyAlignment="1">
      <alignment wrapText="1"/>
    </xf>
    <xf numFmtId="0" fontId="0" fillId="0" borderId="0" xfId="0" applyFont="1" applyAlignment="1"/>
    <xf numFmtId="0" fontId="18" fillId="0" borderId="0" xfId="0" applyFont="1" applyAlignment="1"/>
    <xf numFmtId="0" fontId="13" fillId="10" borderId="3" xfId="0" applyFont="1" applyFill="1" applyBorder="1" applyAlignment="1"/>
    <xf numFmtId="0" fontId="13" fillId="10" borderId="3" xfId="0" applyFont="1" applyFill="1" applyBorder="1" applyAlignment="1">
      <alignment wrapText="1"/>
    </xf>
    <xf numFmtId="0" fontId="0" fillId="0" borderId="3" xfId="0" applyBorder="1" applyAlignment="1">
      <alignment wrapText="1"/>
    </xf>
    <xf numFmtId="0" fontId="23" fillId="2" borderId="35" xfId="5" applyFont="1" applyFill="1" applyBorder="1" applyAlignment="1">
      <alignment vertical="top" wrapText="1"/>
    </xf>
    <xf numFmtId="0" fontId="23" fillId="2" borderId="34" xfId="5" applyFont="1" applyFill="1" applyBorder="1" applyAlignment="1">
      <alignment vertical="top" wrapText="1"/>
    </xf>
    <xf numFmtId="0" fontId="13" fillId="4" borderId="9" xfId="0" applyFont="1" applyFill="1" applyBorder="1" applyAlignment="1"/>
    <xf numFmtId="0" fontId="13" fillId="4" borderId="39" xfId="0" applyFont="1" applyFill="1" applyBorder="1"/>
    <xf numFmtId="0" fontId="22" fillId="3" borderId="4" xfId="2" applyFont="1" applyFill="1" applyBorder="1" applyAlignment="1" applyProtection="1">
      <alignment horizontal="right" vertical="center"/>
    </xf>
    <xf numFmtId="0" fontId="22" fillId="3" borderId="41" xfId="2" applyFont="1" applyFill="1" applyBorder="1" applyAlignment="1" applyProtection="1">
      <alignment horizontal="right" vertical="center" wrapText="1"/>
    </xf>
    <xf numFmtId="0" fontId="22" fillId="3" borderId="2" xfId="2" applyFont="1" applyFill="1" applyBorder="1" applyAlignment="1" applyProtection="1">
      <alignment horizontal="right" vertical="center" wrapText="1"/>
    </xf>
    <xf numFmtId="0" fontId="13" fillId="4" borderId="3" xfId="0" applyFont="1" applyFill="1" applyBorder="1" applyAlignment="1">
      <alignment horizontal="center" wrapText="1"/>
    </xf>
    <xf numFmtId="11" fontId="0" fillId="0" borderId="3" xfId="0" applyNumberFormat="1" applyBorder="1"/>
    <xf numFmtId="10" fontId="0" fillId="0" borderId="0" xfId="0" applyNumberFormat="1"/>
    <xf numFmtId="11" fontId="0" fillId="0" borderId="0" xfId="0" applyNumberFormat="1"/>
    <xf numFmtId="2" fontId="0" fillId="0" borderId="0" xfId="0" applyNumberFormat="1"/>
    <xf numFmtId="0" fontId="19" fillId="5" borderId="42" xfId="7" applyFont="1" applyFill="1" applyBorder="1" applyAlignment="1">
      <alignment horizontal="center" wrapText="1"/>
    </xf>
    <xf numFmtId="49" fontId="0" fillId="0" borderId="3" xfId="0" applyNumberFormat="1" applyBorder="1" applyAlignment="1">
      <alignment horizontal="center"/>
    </xf>
    <xf numFmtId="0" fontId="0" fillId="0" borderId="0" xfId="0" applyAlignment="1">
      <alignment horizontal="center"/>
    </xf>
    <xf numFmtId="0" fontId="0" fillId="0" borderId="3" xfId="0" applyBorder="1" applyAlignment="1">
      <alignment horizontal="center"/>
    </xf>
    <xf numFmtId="0" fontId="3" fillId="0" borderId="3" xfId="7" applyFont="1" applyFill="1" applyBorder="1" applyAlignment="1">
      <alignment horizontal="center"/>
    </xf>
    <xf numFmtId="0" fontId="1" fillId="0" borderId="3" xfId="7" applyFont="1" applyFill="1" applyBorder="1" applyAlignment="1">
      <alignment horizontal="center"/>
    </xf>
    <xf numFmtId="169" fontId="0" fillId="0" borderId="3" xfId="0" applyNumberFormat="1" applyBorder="1" applyAlignment="1">
      <alignment horizontal="right"/>
    </xf>
    <xf numFmtId="164" fontId="12" fillId="0" borderId="0" xfId="1" applyNumberFormat="1" applyFont="1" applyAlignment="1">
      <alignment horizontal="right"/>
    </xf>
    <xf numFmtId="43" fontId="0" fillId="0" borderId="0" xfId="0" applyNumberFormat="1" applyAlignment="1">
      <alignment horizontal="right"/>
    </xf>
    <xf numFmtId="0" fontId="0" fillId="0" borderId="0" xfId="0" applyAlignment="1">
      <alignment horizontal="right"/>
    </xf>
    <xf numFmtId="0" fontId="7" fillId="0" borderId="3" xfId="0" quotePrefix="1" applyNumberFormat="1" applyFont="1" applyBorder="1" applyAlignment="1">
      <alignment horizontal="center"/>
    </xf>
    <xf numFmtId="49" fontId="15" fillId="6" borderId="3" xfId="0" applyNumberFormat="1" applyFont="1" applyFill="1" applyBorder="1" applyAlignment="1">
      <alignment horizontal="center"/>
    </xf>
    <xf numFmtId="0" fontId="7" fillId="0" borderId="3" xfId="0" applyNumberFormat="1" applyFont="1" applyBorder="1" applyAlignment="1">
      <alignment horizontal="center"/>
    </xf>
    <xf numFmtId="168" fontId="0" fillId="0" borderId="3" xfId="0" applyNumberFormat="1" applyBorder="1" applyAlignment="1">
      <alignment horizontal="right"/>
    </xf>
    <xf numFmtId="166" fontId="15" fillId="6" borderId="3" xfId="0" applyNumberFormat="1" applyFont="1" applyFill="1" applyBorder="1" applyAlignment="1">
      <alignment horizontal="right"/>
    </xf>
    <xf numFmtId="3" fontId="0" fillId="0" borderId="0" xfId="0" applyNumberFormat="1" applyAlignment="1">
      <alignment horizontal="right"/>
    </xf>
    <xf numFmtId="0" fontId="13" fillId="4" borderId="3" xfId="0" applyFont="1" applyFill="1" applyBorder="1" applyAlignment="1">
      <alignment horizontal="center" wrapText="1"/>
    </xf>
    <xf numFmtId="0" fontId="13" fillId="4" borderId="3" xfId="0" applyFont="1" applyFill="1" applyBorder="1" applyAlignment="1">
      <alignment horizontal="center" wrapText="1"/>
    </xf>
    <xf numFmtId="49" fontId="12" fillId="0" borderId="10" xfId="0" applyNumberFormat="1" applyFont="1" applyBorder="1" applyAlignment="1">
      <alignment horizontal="center" wrapText="1"/>
    </xf>
    <xf numFmtId="49" fontId="12" fillId="0" borderId="3" xfId="0" applyNumberFormat="1" applyFont="1" applyBorder="1" applyAlignment="1">
      <alignment horizontal="center" wrapText="1"/>
    </xf>
    <xf numFmtId="0" fontId="18" fillId="0" borderId="3" xfId="0" quotePrefix="1" applyNumberFormat="1" applyFont="1" applyBorder="1" applyAlignment="1">
      <alignment horizontal="center" wrapText="1"/>
    </xf>
    <xf numFmtId="49" fontId="12" fillId="0" borderId="0" xfId="0" applyNumberFormat="1" applyFont="1" applyAlignment="1">
      <alignment horizontal="center" wrapText="1"/>
    </xf>
    <xf numFmtId="0" fontId="12" fillId="0" borderId="0" xfId="0" applyFont="1" applyAlignment="1">
      <alignment horizontal="center"/>
    </xf>
    <xf numFmtId="0" fontId="23" fillId="2" borderId="36" xfId="5" applyFont="1" applyFill="1" applyBorder="1" applyAlignment="1">
      <alignment horizontal="right" vertical="top" wrapText="1"/>
    </xf>
    <xf numFmtId="0" fontId="23" fillId="2" borderId="31" xfId="5" applyFont="1" applyFill="1" applyBorder="1" applyAlignment="1">
      <alignment horizontal="right" vertical="top" wrapText="1"/>
    </xf>
    <xf numFmtId="0" fontId="23" fillId="2" borderId="0" xfId="5" applyFont="1" applyFill="1" applyBorder="1" applyAlignment="1">
      <alignment horizontal="right" vertical="top" wrapText="1"/>
    </xf>
    <xf numFmtId="0" fontId="12" fillId="0" borderId="0" xfId="0" applyFont="1" applyAlignment="1">
      <alignment horizontal="right"/>
    </xf>
    <xf numFmtId="0" fontId="23" fillId="2" borderId="28" xfId="5" applyFont="1" applyFill="1" applyBorder="1" applyAlignment="1">
      <alignment horizontal="right" vertical="top" wrapText="1"/>
    </xf>
    <xf numFmtId="3" fontId="23" fillId="0" borderId="28" xfId="5" applyNumberFormat="1" applyFont="1" applyFill="1" applyBorder="1" applyAlignment="1">
      <alignment horizontal="right" vertical="top" wrapText="1"/>
    </xf>
    <xf numFmtId="3" fontId="23" fillId="0" borderId="29" xfId="5" applyNumberFormat="1" applyFont="1" applyFill="1" applyBorder="1" applyAlignment="1">
      <alignment horizontal="right" vertical="top" wrapText="1"/>
    </xf>
    <xf numFmtId="0" fontId="23" fillId="2" borderId="30" xfId="5" applyFont="1" applyFill="1" applyBorder="1" applyAlignment="1">
      <alignment horizontal="right" vertical="top" wrapText="1"/>
    </xf>
    <xf numFmtId="3" fontId="23" fillId="0" borderId="30" xfId="5" applyNumberFormat="1" applyFont="1" applyFill="1" applyBorder="1" applyAlignment="1">
      <alignment horizontal="right" vertical="top" wrapText="1"/>
    </xf>
    <xf numFmtId="3" fontId="23" fillId="0" borderId="31" xfId="5" applyNumberFormat="1" applyFont="1" applyFill="1" applyBorder="1" applyAlignment="1">
      <alignment horizontal="right" vertical="top" wrapText="1"/>
    </xf>
    <xf numFmtId="0" fontId="23" fillId="0" borderId="30" xfId="5" applyFont="1" applyFill="1" applyBorder="1" applyAlignment="1">
      <alignment horizontal="right" vertical="top" wrapText="1"/>
    </xf>
    <xf numFmtId="0" fontId="23" fillId="0" borderId="31" xfId="5" applyNumberFormat="1" applyFont="1" applyFill="1" applyBorder="1" applyAlignment="1">
      <alignment horizontal="right" vertical="top" wrapText="1"/>
    </xf>
    <xf numFmtId="0" fontId="23" fillId="0" borderId="0" xfId="5" applyFont="1" applyFill="1" applyBorder="1" applyAlignment="1">
      <alignment horizontal="right" vertical="top" wrapText="1"/>
    </xf>
    <xf numFmtId="3" fontId="15" fillId="6" borderId="3" xfId="0" applyNumberFormat="1" applyFont="1" applyFill="1" applyBorder="1" applyAlignment="1">
      <alignment horizontal="right"/>
    </xf>
    <xf numFmtId="0" fontId="23" fillId="6" borderId="3" xfId="5" applyFont="1" applyFill="1" applyBorder="1" applyAlignment="1">
      <alignment horizontal="left" vertical="top" wrapText="1"/>
    </xf>
    <xf numFmtId="3" fontId="12" fillId="6" borderId="3" xfId="0" applyNumberFormat="1" applyFont="1" applyFill="1" applyBorder="1" applyAlignment="1">
      <alignment horizontal="right" wrapText="1"/>
    </xf>
    <xf numFmtId="0" fontId="20" fillId="0" borderId="0" xfId="0" applyFont="1" applyAlignment="1">
      <alignment horizontal="center"/>
    </xf>
    <xf numFmtId="0" fontId="16" fillId="0" borderId="0" xfId="0" applyFont="1" applyAlignment="1">
      <alignment horizontal="center"/>
    </xf>
    <xf numFmtId="0" fontId="16" fillId="7" borderId="13" xfId="0" applyFont="1" applyFill="1" applyBorder="1" applyAlignment="1">
      <alignment horizontal="center"/>
    </xf>
    <xf numFmtId="0" fontId="16" fillId="7" borderId="14" xfId="0" applyFont="1" applyFill="1" applyBorder="1" applyAlignment="1">
      <alignment horizontal="center"/>
    </xf>
    <xf numFmtId="0" fontId="16" fillId="7" borderId="15" xfId="0" applyFont="1" applyFill="1" applyBorder="1" applyAlignment="1">
      <alignment horizontal="center"/>
    </xf>
    <xf numFmtId="0" fontId="21" fillId="0" borderId="16" xfId="0" applyFont="1" applyFill="1" applyBorder="1" applyAlignment="1">
      <alignment horizontal="center" wrapText="1"/>
    </xf>
    <xf numFmtId="0" fontId="21" fillId="0" borderId="17" xfId="0" applyFont="1" applyFill="1" applyBorder="1" applyAlignment="1">
      <alignment horizontal="center" wrapText="1"/>
    </xf>
    <xf numFmtId="0" fontId="21" fillId="0" borderId="18" xfId="0" applyFont="1" applyFill="1" applyBorder="1" applyAlignment="1">
      <alignment horizontal="center" wrapText="1"/>
    </xf>
    <xf numFmtId="0" fontId="17" fillId="0" borderId="19" xfId="0" applyFont="1" applyFill="1" applyBorder="1" applyAlignment="1">
      <alignment horizontal="left" vertical="center"/>
    </xf>
    <xf numFmtId="0" fontId="17" fillId="0" borderId="17" xfId="0" applyFont="1" applyFill="1" applyBorder="1" applyAlignment="1">
      <alignment horizontal="left" vertical="center"/>
    </xf>
    <xf numFmtId="0" fontId="17" fillId="0" borderId="24" xfId="0" applyFont="1" applyFill="1" applyBorder="1" applyAlignment="1">
      <alignment horizontal="left" vertical="center"/>
    </xf>
    <xf numFmtId="49" fontId="17" fillId="0" borderId="17" xfId="0" applyNumberFormat="1" applyFont="1" applyFill="1" applyBorder="1" applyAlignment="1">
      <alignment horizontal="left" vertical="center"/>
    </xf>
    <xf numFmtId="49" fontId="17" fillId="0" borderId="18" xfId="0" applyNumberFormat="1" applyFont="1" applyFill="1" applyBorder="1" applyAlignment="1">
      <alignment horizontal="left" vertical="center"/>
    </xf>
    <xf numFmtId="0" fontId="17" fillId="3" borderId="25" xfId="0" applyFont="1" applyFill="1" applyBorder="1" applyAlignment="1">
      <alignment horizontal="left" vertical="center" wrapText="1"/>
    </xf>
    <xf numFmtId="0" fontId="17" fillId="3" borderId="26" xfId="0" applyFont="1" applyFill="1" applyBorder="1" applyAlignment="1">
      <alignment horizontal="left" vertical="center" wrapText="1"/>
    </xf>
    <xf numFmtId="0" fontId="17" fillId="3" borderId="40" xfId="0" applyFont="1" applyFill="1" applyBorder="1" applyAlignment="1">
      <alignment horizontal="left" vertical="center" wrapText="1"/>
    </xf>
    <xf numFmtId="0" fontId="17" fillId="0" borderId="25"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27"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6" fillId="8" borderId="13" xfId="0" applyFont="1" applyFill="1" applyBorder="1" applyAlignment="1">
      <alignment horizontal="center"/>
    </xf>
    <xf numFmtId="0" fontId="16" fillId="8" borderId="14" xfId="0" applyFont="1" applyFill="1" applyBorder="1" applyAlignment="1">
      <alignment horizontal="center"/>
    </xf>
    <xf numFmtId="0" fontId="16" fillId="8" borderId="15" xfId="0" applyFont="1" applyFill="1" applyBorder="1" applyAlignment="1">
      <alignment horizontal="center"/>
    </xf>
    <xf numFmtId="165" fontId="17" fillId="3" borderId="3" xfId="0" applyNumberFormat="1" applyFont="1" applyFill="1" applyBorder="1" applyAlignment="1">
      <alignment horizontal="left"/>
    </xf>
    <xf numFmtId="165" fontId="17" fillId="3" borderId="20" xfId="0" applyNumberFormat="1" applyFont="1" applyFill="1" applyBorder="1" applyAlignment="1">
      <alignment horizontal="left"/>
    </xf>
    <xf numFmtId="49" fontId="17" fillId="3" borderId="3" xfId="0" applyNumberFormat="1" applyFont="1" applyFill="1" applyBorder="1" applyAlignment="1">
      <alignment horizontal="left"/>
    </xf>
    <xf numFmtId="49" fontId="17" fillId="3" borderId="20" xfId="0" applyNumberFormat="1" applyFont="1" applyFill="1" applyBorder="1" applyAlignment="1">
      <alignment horizontal="left"/>
    </xf>
    <xf numFmtId="0" fontId="17" fillId="3" borderId="19" xfId="0" applyFont="1" applyFill="1" applyBorder="1" applyAlignment="1">
      <alignment horizontal="left" vertical="top" wrapText="1"/>
    </xf>
    <xf numFmtId="0" fontId="17" fillId="3" borderId="17" xfId="0" applyFont="1" applyFill="1" applyBorder="1" applyAlignment="1">
      <alignment horizontal="left" vertical="top" wrapText="1"/>
    </xf>
    <xf numFmtId="0" fontId="17" fillId="3" borderId="18" xfId="0" applyFont="1" applyFill="1" applyBorder="1" applyAlignment="1">
      <alignment horizontal="left" vertical="top" wrapText="1"/>
    </xf>
    <xf numFmtId="0" fontId="17" fillId="3" borderId="19" xfId="0" applyFont="1" applyFill="1" applyBorder="1" applyAlignment="1">
      <alignment vertical="center" wrapText="1"/>
    </xf>
    <xf numFmtId="0" fontId="17" fillId="3" borderId="17" xfId="0" applyFont="1" applyFill="1" applyBorder="1" applyAlignment="1">
      <alignment vertical="center" wrapText="1"/>
    </xf>
    <xf numFmtId="0" fontId="17" fillId="3" borderId="18" xfId="0" applyFont="1" applyFill="1" applyBorder="1" applyAlignment="1">
      <alignment vertical="center" wrapText="1"/>
    </xf>
    <xf numFmtId="0" fontId="21" fillId="3" borderId="2" xfId="0" applyFont="1" applyFill="1" applyBorder="1" applyAlignment="1">
      <alignment horizontal="center"/>
    </xf>
    <xf numFmtId="0" fontId="21" fillId="3" borderId="3" xfId="0" applyFont="1" applyFill="1" applyBorder="1" applyAlignment="1">
      <alignment horizontal="center"/>
    </xf>
    <xf numFmtId="0" fontId="21" fillId="3" borderId="20" xfId="0" applyFont="1" applyFill="1" applyBorder="1" applyAlignment="1">
      <alignment horizontal="center"/>
    </xf>
    <xf numFmtId="0" fontId="17" fillId="3" borderId="3" xfId="0" applyFont="1" applyFill="1" applyBorder="1" applyAlignment="1">
      <alignment horizontal="left" vertical="center" wrapText="1"/>
    </xf>
    <xf numFmtId="0" fontId="17" fillId="3" borderId="20"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17"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16" fillId="9" borderId="13" xfId="0" applyFont="1" applyFill="1" applyBorder="1" applyAlignment="1">
      <alignment horizontal="center"/>
    </xf>
    <xf numFmtId="0" fontId="16" fillId="9" borderId="14" xfId="0" applyFont="1" applyFill="1" applyBorder="1" applyAlignment="1">
      <alignment horizontal="center"/>
    </xf>
    <xf numFmtId="0" fontId="16" fillId="9" borderId="15" xfId="0" applyFont="1" applyFill="1" applyBorder="1" applyAlignment="1">
      <alignment horizontal="center"/>
    </xf>
    <xf numFmtId="0" fontId="16" fillId="0" borderId="3" xfId="0" applyFont="1" applyBorder="1" applyAlignment="1">
      <alignment horizontal="center" vertical="center"/>
    </xf>
    <xf numFmtId="0" fontId="16" fillId="0" borderId="20" xfId="0" applyFont="1" applyBorder="1" applyAlignment="1">
      <alignment horizontal="center" vertical="center"/>
    </xf>
    <xf numFmtId="165" fontId="17" fillId="3" borderId="5" xfId="0" applyNumberFormat="1" applyFont="1" applyFill="1" applyBorder="1" applyAlignment="1">
      <alignment horizontal="center" vertical="center"/>
    </xf>
    <xf numFmtId="0" fontId="17" fillId="0" borderId="5" xfId="0" applyFont="1" applyBorder="1" applyAlignment="1">
      <alignment horizontal="left" vertical="center" wrapText="1"/>
    </xf>
    <xf numFmtId="0" fontId="17" fillId="0" borderId="11" xfId="0" applyFont="1" applyBorder="1" applyAlignment="1">
      <alignment horizontal="left" vertical="center" wrapText="1"/>
    </xf>
    <xf numFmtId="0" fontId="22" fillId="0" borderId="37" xfId="2" applyFont="1" applyBorder="1" applyAlignment="1" applyProtection="1">
      <alignment horizontal="center" vertical="center"/>
    </xf>
    <xf numFmtId="0" fontId="22" fillId="0" borderId="38" xfId="2" applyFont="1" applyBorder="1" applyAlignment="1" applyProtection="1">
      <alignment horizontal="center" vertical="center"/>
    </xf>
    <xf numFmtId="0" fontId="22" fillId="0" borderId="33" xfId="2" applyFont="1" applyBorder="1" applyAlignment="1" applyProtection="1">
      <alignment horizontal="center" vertical="center"/>
    </xf>
    <xf numFmtId="0" fontId="22" fillId="0" borderId="6" xfId="2" applyFont="1" applyBorder="1" applyAlignment="1" applyProtection="1">
      <alignment horizontal="center" vertical="center"/>
    </xf>
    <xf numFmtId="0" fontId="22" fillId="0" borderId="7" xfId="2" applyFont="1" applyBorder="1" applyAlignment="1" applyProtection="1">
      <alignment horizontal="center" vertical="center"/>
    </xf>
    <xf numFmtId="0" fontId="22" fillId="0" borderId="8" xfId="2" applyFont="1" applyBorder="1" applyAlignment="1" applyProtection="1">
      <alignment horizontal="center" vertical="center"/>
    </xf>
    <xf numFmtId="0" fontId="22" fillId="0" borderId="9" xfId="2" applyFont="1" applyBorder="1" applyAlignment="1" applyProtection="1">
      <alignment horizontal="center" vertical="center"/>
    </xf>
    <xf numFmtId="0" fontId="22" fillId="0" borderId="1" xfId="2" applyFont="1" applyBorder="1" applyAlignment="1" applyProtection="1">
      <alignment horizontal="center" vertical="center"/>
    </xf>
    <xf numFmtId="0" fontId="22" fillId="0" borderId="10" xfId="2" applyFont="1" applyBorder="1" applyAlignment="1" applyProtection="1">
      <alignment horizontal="center" vertical="center"/>
    </xf>
    <xf numFmtId="0" fontId="13" fillId="4" borderId="21" xfId="0" applyFont="1" applyFill="1" applyBorder="1" applyAlignment="1">
      <alignment horizontal="center"/>
    </xf>
    <xf numFmtId="0" fontId="13" fillId="4" borderId="22" xfId="0" applyFont="1" applyFill="1" applyBorder="1" applyAlignment="1">
      <alignment horizontal="center"/>
    </xf>
    <xf numFmtId="0" fontId="13" fillId="4" borderId="23" xfId="0" applyFont="1" applyFill="1" applyBorder="1" applyAlignment="1">
      <alignment horizontal="center"/>
    </xf>
    <xf numFmtId="0" fontId="13" fillId="4" borderId="3" xfId="0" applyFont="1" applyFill="1" applyBorder="1" applyAlignment="1">
      <alignment horizontal="center" wrapText="1"/>
    </xf>
    <xf numFmtId="0" fontId="23" fillId="3" borderId="0" xfId="5" applyFont="1" applyFill="1" applyBorder="1" applyAlignment="1">
      <alignment vertical="top" wrapText="1"/>
    </xf>
    <xf numFmtId="0" fontId="23" fillId="3" borderId="32" xfId="5" applyFont="1" applyFill="1" applyBorder="1" applyAlignment="1">
      <alignment horizontal="left" vertical="top" wrapText="1"/>
    </xf>
    <xf numFmtId="0" fontId="13" fillId="4" borderId="9" xfId="0" applyFont="1" applyFill="1" applyBorder="1" applyAlignment="1">
      <alignment horizontal="center" wrapText="1"/>
    </xf>
    <xf numFmtId="0" fontId="13" fillId="4" borderId="10" xfId="0" applyFont="1" applyFill="1" applyBorder="1" applyAlignment="1">
      <alignment horizontal="center" wrapText="1"/>
    </xf>
    <xf numFmtId="0" fontId="0" fillId="0" borderId="3" xfId="0" applyFill="1" applyBorder="1" applyAlignment="1">
      <alignment wrapText="1"/>
    </xf>
    <xf numFmtId="49" fontId="0" fillId="0" borderId="3" xfId="0" applyNumberFormat="1" applyBorder="1" applyAlignment="1">
      <alignment vertical="center"/>
    </xf>
    <xf numFmtId="11" fontId="0" fillId="0" borderId="3" xfId="0" applyNumberFormat="1"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3" xfId="0" applyFont="1" applyBorder="1" applyAlignment="1">
      <alignment vertical="center" wrapText="1"/>
    </xf>
    <xf numFmtId="3" fontId="0" fillId="0" borderId="3" xfId="0" applyNumberFormat="1" applyFont="1" applyBorder="1" applyAlignment="1">
      <alignment vertical="center"/>
    </xf>
    <xf numFmtId="10" fontId="0" fillId="0" borderId="3" xfId="0" applyNumberFormat="1" applyFont="1" applyBorder="1" applyAlignment="1">
      <alignment vertical="center"/>
    </xf>
    <xf numFmtId="169" fontId="0" fillId="0" borderId="3" xfId="0" applyNumberFormat="1" applyFont="1" applyFill="1" applyBorder="1" applyAlignment="1">
      <alignment vertical="center"/>
    </xf>
    <xf numFmtId="169" fontId="0" fillId="0" borderId="3" xfId="0" applyNumberFormat="1" applyFont="1" applyBorder="1" applyAlignment="1">
      <alignment vertical="center"/>
    </xf>
    <xf numFmtId="0" fontId="0" fillId="0" borderId="3" xfId="0" applyBorder="1" applyAlignment="1">
      <alignment vertical="center"/>
    </xf>
    <xf numFmtId="0" fontId="15" fillId="0" borderId="3" xfId="0" applyFont="1" applyBorder="1" applyAlignment="1">
      <alignment vertical="center" wrapText="1"/>
    </xf>
    <xf numFmtId="3" fontId="15" fillId="0" borderId="3" xfId="0" applyNumberFormat="1" applyFont="1" applyBorder="1" applyAlignment="1">
      <alignment vertical="center"/>
    </xf>
    <xf numFmtId="0" fontId="13" fillId="10" borderId="3" xfId="0" applyFont="1" applyFill="1" applyBorder="1" applyAlignment="1">
      <alignment horizontal="center"/>
    </xf>
  </cellXfs>
  <cellStyles count="9">
    <cellStyle name="Comma" xfId="1" builtinId="3"/>
    <cellStyle name="Hyperlink" xfId="2" builtinId="8"/>
    <cellStyle name="Normal" xfId="0" builtinId="0"/>
    <cellStyle name="Normal 2" xfId="3"/>
    <cellStyle name="Normal 3" xfId="4"/>
    <cellStyle name="Normal 4" xfId="5"/>
    <cellStyle name="Normal 5" xfId="6"/>
    <cellStyle name="Normal_2008 Population" xfId="7"/>
    <cellStyle name="Percent" xfId="8" builtinId="5"/>
  </cellStyles>
  <dxfs count="0"/>
  <tableStyles count="0" defaultTableStyle="TableStyleMedium9" defaultPivotStyle="PivotStyleLight16"/>
  <colors>
    <mruColors>
      <color rgb="FFB7C9D3"/>
      <color rgb="FFD6291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1362075</xdr:colOff>
      <xdr:row>6</xdr:row>
      <xdr:rowOff>123825</xdr:rowOff>
    </xdr:to>
    <xdr:pic>
      <xdr:nvPicPr>
        <xdr:cNvPr id="926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62075" cy="1352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7"/>
  <sheetViews>
    <sheetView showGridLines="0" tabSelected="1" workbookViewId="0">
      <selection activeCell="A9" sqref="A9:K9"/>
    </sheetView>
  </sheetViews>
  <sheetFormatPr defaultRowHeight="15" x14ac:dyDescent="0.25"/>
  <cols>
    <col min="1" max="1" width="24.42578125" customWidth="1"/>
    <col min="5" max="5" width="12.7109375" customWidth="1"/>
    <col min="6" max="6" width="13.7109375" customWidth="1"/>
  </cols>
  <sheetData>
    <row r="3" spans="1:11" ht="17.25" customHeight="1" x14ac:dyDescent="0.3">
      <c r="A3" s="77" t="s">
        <v>5457</v>
      </c>
      <c r="B3" s="77"/>
      <c r="C3" s="77"/>
      <c r="D3" s="77"/>
      <c r="E3" s="77"/>
      <c r="F3" s="77"/>
      <c r="G3" s="77"/>
      <c r="H3" s="77"/>
      <c r="I3" s="77"/>
      <c r="J3" s="77"/>
      <c r="K3" s="77"/>
    </row>
    <row r="4" spans="1:11" ht="16.5" x14ac:dyDescent="0.3">
      <c r="A4" s="78" t="s">
        <v>12000</v>
      </c>
      <c r="B4" s="78"/>
      <c r="C4" s="78"/>
      <c r="D4" s="78"/>
      <c r="E4" s="78"/>
      <c r="F4" s="78"/>
      <c r="G4" s="78"/>
      <c r="H4" s="78"/>
      <c r="I4" s="78"/>
      <c r="J4" s="78"/>
      <c r="K4" s="78"/>
    </row>
    <row r="5" spans="1:11" ht="16.5" customHeight="1" x14ac:dyDescent="0.3">
      <c r="A5" s="78" t="s">
        <v>12033</v>
      </c>
      <c r="B5" s="78"/>
      <c r="C5" s="78"/>
      <c r="D5" s="78"/>
      <c r="E5" s="78"/>
      <c r="F5" s="78"/>
      <c r="G5" s="78"/>
      <c r="H5" s="78"/>
      <c r="I5" s="78"/>
      <c r="J5" s="78"/>
      <c r="K5" s="78"/>
    </row>
    <row r="6" spans="1:11" ht="16.5" x14ac:dyDescent="0.3">
      <c r="A6" s="2"/>
    </row>
    <row r="7" spans="1:11" ht="17.25" thickBot="1" x14ac:dyDescent="0.35">
      <c r="A7" s="2"/>
    </row>
    <row r="8" spans="1:11" ht="16.5" x14ac:dyDescent="0.3">
      <c r="A8" s="79" t="s">
        <v>5425</v>
      </c>
      <c r="B8" s="80"/>
      <c r="C8" s="80"/>
      <c r="D8" s="80"/>
      <c r="E8" s="80"/>
      <c r="F8" s="80"/>
      <c r="G8" s="80"/>
      <c r="H8" s="80"/>
      <c r="I8" s="80"/>
      <c r="J8" s="80"/>
      <c r="K8" s="81"/>
    </row>
    <row r="9" spans="1:11" ht="36" customHeight="1" x14ac:dyDescent="0.3">
      <c r="A9" s="82" t="s">
        <v>5456</v>
      </c>
      <c r="B9" s="83"/>
      <c r="C9" s="83"/>
      <c r="D9" s="83"/>
      <c r="E9" s="83"/>
      <c r="F9" s="83"/>
      <c r="G9" s="83"/>
      <c r="H9" s="83"/>
      <c r="I9" s="83"/>
      <c r="J9" s="83"/>
      <c r="K9" s="84"/>
    </row>
    <row r="10" spans="1:11" ht="26.25" customHeight="1" x14ac:dyDescent="0.25">
      <c r="A10" s="3" t="s">
        <v>5426</v>
      </c>
      <c r="B10" s="85" t="s">
        <v>5459</v>
      </c>
      <c r="C10" s="86"/>
      <c r="D10" s="86"/>
      <c r="E10" s="87"/>
      <c r="F10" s="4" t="s">
        <v>5427</v>
      </c>
      <c r="G10" s="88" t="s">
        <v>5454</v>
      </c>
      <c r="H10" s="88"/>
      <c r="I10" s="88"/>
      <c r="J10" s="88"/>
      <c r="K10" s="89"/>
    </row>
    <row r="11" spans="1:11" ht="68.25" customHeight="1" thickBot="1" x14ac:dyDescent="0.3">
      <c r="A11" s="5" t="s">
        <v>5455</v>
      </c>
      <c r="B11" s="93" t="s">
        <v>5460</v>
      </c>
      <c r="C11" s="94"/>
      <c r="D11" s="94"/>
      <c r="E11" s="95"/>
      <c r="F11" s="6" t="s">
        <v>5428</v>
      </c>
      <c r="G11" s="96" t="s">
        <v>5429</v>
      </c>
      <c r="H11" s="96"/>
      <c r="I11" s="96"/>
      <c r="J11" s="96"/>
      <c r="K11" s="97"/>
    </row>
    <row r="12" spans="1:11" ht="17.25" thickBot="1" x14ac:dyDescent="0.35">
      <c r="A12" s="2"/>
    </row>
    <row r="13" spans="1:11" ht="16.5" x14ac:dyDescent="0.3">
      <c r="A13" s="98" t="s">
        <v>5430</v>
      </c>
      <c r="B13" s="99"/>
      <c r="C13" s="99"/>
      <c r="D13" s="99"/>
      <c r="E13" s="99"/>
      <c r="F13" s="99"/>
      <c r="G13" s="99"/>
      <c r="H13" s="99"/>
      <c r="I13" s="99"/>
      <c r="J13" s="99"/>
      <c r="K13" s="100"/>
    </row>
    <row r="14" spans="1:11" ht="16.5" x14ac:dyDescent="0.3">
      <c r="A14" s="7" t="s">
        <v>5431</v>
      </c>
      <c r="B14" s="101">
        <v>41767</v>
      </c>
      <c r="C14" s="101"/>
      <c r="D14" s="101"/>
      <c r="E14" s="101"/>
      <c r="F14" s="101"/>
      <c r="G14" s="101"/>
      <c r="H14" s="101"/>
      <c r="I14" s="101"/>
      <c r="J14" s="101"/>
      <c r="K14" s="102"/>
    </row>
    <row r="15" spans="1:11" ht="16.5" x14ac:dyDescent="0.3">
      <c r="A15" s="7" t="s">
        <v>5432</v>
      </c>
      <c r="B15" s="103" t="s">
        <v>5433</v>
      </c>
      <c r="C15" s="103"/>
      <c r="D15" s="103"/>
      <c r="E15" s="103"/>
      <c r="F15" s="103"/>
      <c r="G15" s="103"/>
      <c r="H15" s="103"/>
      <c r="I15" s="103"/>
      <c r="J15" s="103"/>
      <c r="K15" s="104"/>
    </row>
    <row r="16" spans="1:11" ht="72" customHeight="1" x14ac:dyDescent="0.25">
      <c r="A16" s="7" t="s">
        <v>2230</v>
      </c>
      <c r="B16" s="105" t="s">
        <v>12032</v>
      </c>
      <c r="C16" s="106"/>
      <c r="D16" s="106"/>
      <c r="E16" s="106"/>
      <c r="F16" s="106"/>
      <c r="G16" s="106"/>
      <c r="H16" s="106"/>
      <c r="I16" s="106"/>
      <c r="J16" s="106"/>
      <c r="K16" s="107"/>
    </row>
    <row r="17" spans="1:11" ht="16.5" x14ac:dyDescent="0.3">
      <c r="A17" s="111" t="s">
        <v>5434</v>
      </c>
      <c r="B17" s="112"/>
      <c r="C17" s="112"/>
      <c r="D17" s="112"/>
      <c r="E17" s="112"/>
      <c r="F17" s="112"/>
      <c r="G17" s="112"/>
      <c r="H17" s="112"/>
      <c r="I17" s="112"/>
      <c r="J17" s="112"/>
      <c r="K17" s="113"/>
    </row>
    <row r="18" spans="1:11" ht="16.5" x14ac:dyDescent="0.25">
      <c r="A18" s="14" t="s">
        <v>5435</v>
      </c>
      <c r="B18" s="114" t="s">
        <v>5436</v>
      </c>
      <c r="C18" s="114"/>
      <c r="D18" s="114"/>
      <c r="E18" s="114"/>
      <c r="F18" s="114"/>
      <c r="G18" s="114"/>
      <c r="H18" s="114"/>
      <c r="I18" s="114"/>
      <c r="J18" s="114"/>
      <c r="K18" s="115"/>
    </row>
    <row r="19" spans="1:11" ht="16.5" x14ac:dyDescent="0.25">
      <c r="A19" s="14" t="s">
        <v>5437</v>
      </c>
      <c r="B19" s="114" t="s">
        <v>12027</v>
      </c>
      <c r="C19" s="114"/>
      <c r="D19" s="114"/>
      <c r="E19" s="114"/>
      <c r="F19" s="114"/>
      <c r="G19" s="114"/>
      <c r="H19" s="114"/>
      <c r="I19" s="114"/>
      <c r="J19" s="114"/>
      <c r="K19" s="115"/>
    </row>
    <row r="20" spans="1:11" ht="15" customHeight="1" x14ac:dyDescent="0.25">
      <c r="A20" s="14" t="s">
        <v>11982</v>
      </c>
      <c r="B20" s="116" t="s">
        <v>12028</v>
      </c>
      <c r="C20" s="117"/>
      <c r="D20" s="117"/>
      <c r="E20" s="117"/>
      <c r="F20" s="117"/>
      <c r="G20" s="117"/>
      <c r="H20" s="117"/>
      <c r="I20" s="117"/>
      <c r="J20" s="117"/>
      <c r="K20" s="118"/>
    </row>
    <row r="21" spans="1:11" ht="16.5" x14ac:dyDescent="0.25">
      <c r="A21" s="31" t="s">
        <v>11997</v>
      </c>
      <c r="B21" s="108" t="s">
        <v>12030</v>
      </c>
      <c r="C21" s="109"/>
      <c r="D21" s="109"/>
      <c r="E21" s="109"/>
      <c r="F21" s="109"/>
      <c r="G21" s="109"/>
      <c r="H21" s="109"/>
      <c r="I21" s="109"/>
      <c r="J21" s="109"/>
      <c r="K21" s="110"/>
    </row>
    <row r="22" spans="1:11" ht="16.5" x14ac:dyDescent="0.25">
      <c r="A22" s="32" t="s">
        <v>11983</v>
      </c>
      <c r="B22" s="116" t="s">
        <v>12029</v>
      </c>
      <c r="C22" s="117"/>
      <c r="D22" s="117"/>
      <c r="E22" s="117"/>
      <c r="F22" s="117"/>
      <c r="G22" s="117"/>
      <c r="H22" s="117"/>
      <c r="I22" s="117"/>
      <c r="J22" s="117"/>
      <c r="K22" s="118"/>
    </row>
    <row r="23" spans="1:11" ht="15" customHeight="1" thickBot="1" x14ac:dyDescent="0.3">
      <c r="A23" s="30" t="s">
        <v>2231</v>
      </c>
      <c r="B23" s="90" t="s">
        <v>12031</v>
      </c>
      <c r="C23" s="91"/>
      <c r="D23" s="91"/>
      <c r="E23" s="91"/>
      <c r="F23" s="91"/>
      <c r="G23" s="91"/>
      <c r="H23" s="91"/>
      <c r="I23" s="91"/>
      <c r="J23" s="91"/>
      <c r="K23" s="92"/>
    </row>
    <row r="24" spans="1:11" ht="15.75" thickBot="1" x14ac:dyDescent="0.3"/>
    <row r="25" spans="1:11" ht="16.5" x14ac:dyDescent="0.3">
      <c r="A25" s="119" t="s">
        <v>5438</v>
      </c>
      <c r="B25" s="120"/>
      <c r="C25" s="120"/>
      <c r="D25" s="120"/>
      <c r="E25" s="120"/>
      <c r="F25" s="120"/>
      <c r="G25" s="120"/>
      <c r="H25" s="120"/>
      <c r="I25" s="120"/>
      <c r="J25" s="120"/>
      <c r="K25" s="121"/>
    </row>
    <row r="26" spans="1:11" ht="16.5" x14ac:dyDescent="0.25">
      <c r="A26" s="8" t="s">
        <v>5432</v>
      </c>
      <c r="B26" s="122" t="s">
        <v>5439</v>
      </c>
      <c r="C26" s="122"/>
      <c r="D26" s="122" t="s">
        <v>5440</v>
      </c>
      <c r="E26" s="122"/>
      <c r="F26" s="122"/>
      <c r="G26" s="122"/>
      <c r="H26" s="122"/>
      <c r="I26" s="122"/>
      <c r="J26" s="122"/>
      <c r="K26" s="123"/>
    </row>
    <row r="27" spans="1:11" ht="17.25" thickBot="1" x14ac:dyDescent="0.3">
      <c r="A27" s="9" t="s">
        <v>5433</v>
      </c>
      <c r="B27" s="124">
        <v>41767</v>
      </c>
      <c r="C27" s="124"/>
      <c r="D27" s="125" t="s">
        <v>5441</v>
      </c>
      <c r="E27" s="125"/>
      <c r="F27" s="125"/>
      <c r="G27" s="125"/>
      <c r="H27" s="125"/>
      <c r="I27" s="125"/>
      <c r="J27" s="125"/>
      <c r="K27" s="126"/>
    </row>
  </sheetData>
  <mergeCells count="25">
    <mergeCell ref="A25:K25"/>
    <mergeCell ref="B26:C26"/>
    <mergeCell ref="D26:K26"/>
    <mergeCell ref="B27:C27"/>
    <mergeCell ref="D27:K27"/>
    <mergeCell ref="B23:K23"/>
    <mergeCell ref="B11:E11"/>
    <mergeCell ref="G11:K11"/>
    <mergeCell ref="A13:K13"/>
    <mergeCell ref="B14:K14"/>
    <mergeCell ref="B15:K15"/>
    <mergeCell ref="B16:K16"/>
    <mergeCell ref="B21:K21"/>
    <mergeCell ref="A17:K17"/>
    <mergeCell ref="B18:K18"/>
    <mergeCell ref="B19:K19"/>
    <mergeCell ref="B20:K20"/>
    <mergeCell ref="B22:K22"/>
    <mergeCell ref="A3:K3"/>
    <mergeCell ref="A4:K4"/>
    <mergeCell ref="A8:K8"/>
    <mergeCell ref="A9:K9"/>
    <mergeCell ref="B10:E10"/>
    <mergeCell ref="G10:K10"/>
    <mergeCell ref="A5:K5"/>
  </mergeCells>
  <hyperlinks>
    <hyperlink ref="A18" location="Overview!A1" display="Overview"/>
    <hyperlink ref="A19" location="'Field Descriptions'!A1" display="Field Descriptions"/>
    <hyperlink ref="A20" location="Population!A1" display="Population"/>
    <hyperlink ref="A23" location="Emissions!A1" display="Emissions"/>
    <hyperlink ref="A22" location="'Emissions Factor'!A1" display="Emissions Factor"/>
    <hyperlink ref="A21" location="'National Throughput'!A1" display="National Throughput"/>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pane ySplit="2" topLeftCell="A3" activePane="bottomLeft" state="frozen"/>
      <selection pane="bottomLeft" activeCell="A3" sqref="A3:A8"/>
    </sheetView>
  </sheetViews>
  <sheetFormatPr defaultRowHeight="15" x14ac:dyDescent="0.25"/>
  <cols>
    <col min="1" max="1" width="27.42578125" customWidth="1"/>
    <col min="2" max="2" width="28" customWidth="1"/>
    <col min="3" max="3" width="70.28515625" customWidth="1"/>
  </cols>
  <sheetData>
    <row r="1" spans="1:3" x14ac:dyDescent="0.25">
      <c r="A1" s="136" t="s">
        <v>5437</v>
      </c>
      <c r="B1" s="137"/>
      <c r="C1" s="138"/>
    </row>
    <row r="2" spans="1:3" ht="15.75" thickBot="1" x14ac:dyDescent="0.3">
      <c r="A2" s="10" t="s">
        <v>5443</v>
      </c>
      <c r="B2" s="28" t="s">
        <v>5442</v>
      </c>
      <c r="C2" s="29" t="s">
        <v>2230</v>
      </c>
    </row>
    <row r="3" spans="1:3" x14ac:dyDescent="0.25">
      <c r="A3" s="127" t="s">
        <v>11982</v>
      </c>
      <c r="B3" s="25" t="s">
        <v>978</v>
      </c>
      <c r="C3" s="144" t="s">
        <v>5446</v>
      </c>
    </row>
    <row r="4" spans="1:3" x14ac:dyDescent="0.25">
      <c r="A4" s="128"/>
      <c r="B4" s="25" t="s">
        <v>11984</v>
      </c>
      <c r="C4" s="25" t="s">
        <v>5444</v>
      </c>
    </row>
    <row r="5" spans="1:3" x14ac:dyDescent="0.25">
      <c r="A5" s="128"/>
      <c r="B5" s="25" t="s">
        <v>11985</v>
      </c>
      <c r="C5" s="25" t="s">
        <v>5445</v>
      </c>
    </row>
    <row r="6" spans="1:3" x14ac:dyDescent="0.25">
      <c r="A6" s="128"/>
      <c r="B6" s="25" t="s">
        <v>5462</v>
      </c>
      <c r="C6" s="25" t="s">
        <v>11986</v>
      </c>
    </row>
    <row r="7" spans="1:3" x14ac:dyDescent="0.25">
      <c r="A7" s="128"/>
      <c r="B7" s="25" t="s">
        <v>11982</v>
      </c>
      <c r="C7" s="25" t="s">
        <v>11987</v>
      </c>
    </row>
    <row r="8" spans="1:3" x14ac:dyDescent="0.25">
      <c r="A8" s="129"/>
      <c r="B8" s="25" t="s">
        <v>11988</v>
      </c>
      <c r="C8" s="25" t="s">
        <v>11989</v>
      </c>
    </row>
    <row r="9" spans="1:3" x14ac:dyDescent="0.25">
      <c r="A9" s="133" t="s">
        <v>11997</v>
      </c>
      <c r="B9" s="25" t="s">
        <v>2230</v>
      </c>
      <c r="C9" s="144" t="s">
        <v>11995</v>
      </c>
    </row>
    <row r="10" spans="1:3" x14ac:dyDescent="0.25">
      <c r="A10" s="134"/>
      <c r="B10" s="25" t="s">
        <v>11980</v>
      </c>
      <c r="C10" s="144" t="s">
        <v>11996</v>
      </c>
    </row>
    <row r="11" spans="1:3" x14ac:dyDescent="0.25">
      <c r="A11" s="135"/>
      <c r="B11" s="25" t="s">
        <v>11981</v>
      </c>
      <c r="C11" s="144" t="s">
        <v>11994</v>
      </c>
    </row>
    <row r="12" spans="1:3" x14ac:dyDescent="0.25">
      <c r="A12" s="130" t="s">
        <v>11983</v>
      </c>
      <c r="B12" s="25" t="s">
        <v>4438</v>
      </c>
      <c r="C12" s="144" t="s">
        <v>5461</v>
      </c>
    </row>
    <row r="13" spans="1:3" ht="15.75" customHeight="1" x14ac:dyDescent="0.25">
      <c r="A13" s="131"/>
      <c r="B13" s="25" t="s">
        <v>4439</v>
      </c>
      <c r="C13" s="144" t="s">
        <v>5451</v>
      </c>
    </row>
    <row r="14" spans="1:3" x14ac:dyDescent="0.25">
      <c r="A14" s="131"/>
      <c r="B14" s="25" t="s">
        <v>4440</v>
      </c>
      <c r="C14" s="144" t="s">
        <v>5452</v>
      </c>
    </row>
    <row r="15" spans="1:3" x14ac:dyDescent="0.25">
      <c r="A15" s="131"/>
      <c r="B15" s="25" t="s">
        <v>4441</v>
      </c>
      <c r="C15" s="144" t="s">
        <v>12021</v>
      </c>
    </row>
    <row r="16" spans="1:3" x14ac:dyDescent="0.25">
      <c r="A16" s="131"/>
      <c r="B16" s="25" t="s">
        <v>2230</v>
      </c>
      <c r="C16" s="144" t="s">
        <v>5453</v>
      </c>
    </row>
    <row r="17" spans="1:3" x14ac:dyDescent="0.25">
      <c r="A17" s="132"/>
      <c r="B17" s="25" t="s">
        <v>11981</v>
      </c>
      <c r="C17" s="144" t="s">
        <v>11993</v>
      </c>
    </row>
    <row r="18" spans="1:3" x14ac:dyDescent="0.25">
      <c r="A18" s="133" t="s">
        <v>2231</v>
      </c>
      <c r="B18" s="25" t="s">
        <v>978</v>
      </c>
      <c r="C18" s="144" t="s">
        <v>5446</v>
      </c>
    </row>
    <row r="19" spans="1:3" x14ac:dyDescent="0.25">
      <c r="A19" s="134"/>
      <c r="B19" s="25" t="s">
        <v>2670</v>
      </c>
      <c r="C19" s="144" t="s">
        <v>5444</v>
      </c>
    </row>
    <row r="20" spans="1:3" x14ac:dyDescent="0.25">
      <c r="A20" s="134"/>
      <c r="B20" s="25" t="s">
        <v>2671</v>
      </c>
      <c r="C20" s="144" t="s">
        <v>5445</v>
      </c>
    </row>
    <row r="21" spans="1:3" x14ac:dyDescent="0.25">
      <c r="A21" s="134"/>
      <c r="B21" s="25" t="s">
        <v>2672</v>
      </c>
      <c r="C21" s="144" t="s">
        <v>2672</v>
      </c>
    </row>
    <row r="22" spans="1:3" x14ac:dyDescent="0.25">
      <c r="A22" s="134"/>
      <c r="B22" s="25" t="s">
        <v>2673</v>
      </c>
      <c r="C22" s="144" t="s">
        <v>5448</v>
      </c>
    </row>
    <row r="23" spans="1:3" x14ac:dyDescent="0.25">
      <c r="A23" s="134"/>
      <c r="B23" s="25" t="s">
        <v>2674</v>
      </c>
      <c r="C23" s="144" t="s">
        <v>5447</v>
      </c>
    </row>
    <row r="24" spans="1:3" x14ac:dyDescent="0.25">
      <c r="A24" s="134"/>
      <c r="B24" s="25" t="s">
        <v>4442</v>
      </c>
      <c r="C24" s="144" t="s">
        <v>12022</v>
      </c>
    </row>
    <row r="25" spans="1:3" x14ac:dyDescent="0.25">
      <c r="A25" s="134"/>
      <c r="B25" s="25" t="s">
        <v>4443</v>
      </c>
      <c r="C25" s="144" t="s">
        <v>12021</v>
      </c>
    </row>
    <row r="26" spans="1:3" ht="17.25" customHeight="1" x14ac:dyDescent="0.25">
      <c r="A26" s="134"/>
      <c r="B26" s="25" t="s">
        <v>977</v>
      </c>
      <c r="C26" s="12" t="s">
        <v>11999</v>
      </c>
    </row>
    <row r="27" spans="1:3" x14ac:dyDescent="0.25">
      <c r="A27" s="134"/>
      <c r="B27" s="25" t="s">
        <v>4438</v>
      </c>
      <c r="C27" s="144" t="s">
        <v>5450</v>
      </c>
    </row>
    <row r="28" spans="1:3" x14ac:dyDescent="0.25">
      <c r="A28" s="134"/>
      <c r="B28" s="25" t="s">
        <v>4439</v>
      </c>
      <c r="C28" s="144" t="s">
        <v>12023</v>
      </c>
    </row>
    <row r="29" spans="1:3" x14ac:dyDescent="0.25">
      <c r="A29" s="134"/>
      <c r="B29" s="25" t="s">
        <v>4440</v>
      </c>
      <c r="C29" s="144" t="s">
        <v>5449</v>
      </c>
    </row>
    <row r="30" spans="1:3" x14ac:dyDescent="0.25">
      <c r="A30" s="134"/>
      <c r="B30" s="25" t="s">
        <v>4441</v>
      </c>
      <c r="C30" s="144" t="s">
        <v>12021</v>
      </c>
    </row>
    <row r="31" spans="1:3" x14ac:dyDescent="0.25">
      <c r="A31" s="134"/>
      <c r="B31" s="25" t="s">
        <v>4444</v>
      </c>
      <c r="C31" s="144" t="s">
        <v>12024</v>
      </c>
    </row>
    <row r="32" spans="1:3" x14ac:dyDescent="0.25">
      <c r="A32" s="135"/>
      <c r="B32" s="25" t="s">
        <v>4445</v>
      </c>
      <c r="C32" s="144" t="s">
        <v>5452</v>
      </c>
    </row>
  </sheetData>
  <mergeCells count="5">
    <mergeCell ref="A3:A8"/>
    <mergeCell ref="A12:A17"/>
    <mergeCell ref="A9:A11"/>
    <mergeCell ref="A1:C1"/>
    <mergeCell ref="A18:A32"/>
  </mergeCells>
  <phoneticPr fontId="6" type="noConversion"/>
  <hyperlinks>
    <hyperlink ref="A18:A32" location="Emissions!A1" display="Emissions"/>
    <hyperlink ref="A12:A16" location="'Emission Factors'!A1" display="Emission Factors"/>
    <hyperlink ref="A3:A7" location="Population!A1" display="Population"/>
    <hyperlink ref="A9:A11" location="'National Throughput'!A1" display="National Throughput"/>
    <hyperlink ref="A12:A17" location="'Emissions Factor'!A1" display="Emissions Factor"/>
  </hyperlink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48"/>
  <sheetViews>
    <sheetView showGridLines="0" workbookViewId="0">
      <pane ySplit="4" topLeftCell="A5" activePane="bottomLeft" state="frozen"/>
      <selection pane="bottomLeft" activeCell="A5" sqref="A5"/>
    </sheetView>
  </sheetViews>
  <sheetFormatPr defaultRowHeight="15" x14ac:dyDescent="0.25"/>
  <cols>
    <col min="1" max="3" width="9.140625" style="60"/>
    <col min="4" max="4" width="30.28515625" style="16" customWidth="1"/>
    <col min="5" max="5" width="22.42578125" style="64" customWidth="1"/>
    <col min="6" max="6" width="10" style="64" customWidth="1"/>
    <col min="7" max="7" width="9.140625" style="64"/>
    <col min="8" max="8" width="11.140625" style="64" bestFit="1" customWidth="1"/>
    <col min="9" max="16384" width="9.140625" style="16"/>
  </cols>
  <sheetData>
    <row r="1" spans="1:9" ht="15" customHeight="1" x14ac:dyDescent="0.25">
      <c r="A1" s="140" t="s">
        <v>11977</v>
      </c>
      <c r="B1" s="140"/>
      <c r="C1" s="140"/>
      <c r="D1" s="140"/>
      <c r="E1" s="140"/>
      <c r="F1" s="17" t="s">
        <v>12026</v>
      </c>
    </row>
    <row r="2" spans="1:9" ht="15" customHeight="1" x14ac:dyDescent="0.25">
      <c r="A2" s="141" t="s">
        <v>11978</v>
      </c>
      <c r="B2" s="141"/>
      <c r="C2" s="141"/>
      <c r="D2" s="141"/>
      <c r="E2" s="141"/>
      <c r="F2" s="17" t="s">
        <v>12025</v>
      </c>
    </row>
    <row r="3" spans="1:9" ht="15" customHeight="1" x14ac:dyDescent="0.25">
      <c r="A3" s="142" t="s">
        <v>978</v>
      </c>
      <c r="B3" s="142" t="s">
        <v>2670</v>
      </c>
      <c r="C3" s="142" t="s">
        <v>2671</v>
      </c>
      <c r="D3" s="142" t="s">
        <v>5462</v>
      </c>
      <c r="E3" s="142" t="s">
        <v>5463</v>
      </c>
      <c r="F3" s="139" t="s">
        <v>5464</v>
      </c>
      <c r="G3" s="139"/>
      <c r="H3" s="139"/>
      <c r="I3" s="139"/>
    </row>
    <row r="4" spans="1:9" ht="30" x14ac:dyDescent="0.25">
      <c r="A4" s="143"/>
      <c r="B4" s="143"/>
      <c r="C4" s="143"/>
      <c r="D4" s="143"/>
      <c r="E4" s="143"/>
      <c r="F4" s="54" t="s">
        <v>5465</v>
      </c>
      <c r="G4" s="54" t="s">
        <v>5466</v>
      </c>
      <c r="H4" s="54" t="s">
        <v>5467</v>
      </c>
      <c r="I4" s="54" t="s">
        <v>11979</v>
      </c>
    </row>
    <row r="5" spans="1:9" ht="15" customHeight="1" x14ac:dyDescent="0.25">
      <c r="A5" s="56" t="s">
        <v>2675</v>
      </c>
      <c r="B5" s="56" t="s">
        <v>2676</v>
      </c>
      <c r="C5" s="56" t="s">
        <v>2677</v>
      </c>
      <c r="D5" s="26" t="s">
        <v>5468</v>
      </c>
      <c r="E5" s="61" t="s">
        <v>5469</v>
      </c>
      <c r="F5" s="65" t="s">
        <v>5469</v>
      </c>
      <c r="G5" s="66">
        <v>54613</v>
      </c>
      <c r="H5" s="67">
        <v>55278</v>
      </c>
      <c r="I5" s="19">
        <f>H5/$H$3148</f>
        <v>1.7741044072029654E-4</v>
      </c>
    </row>
    <row r="6" spans="1:9" ht="15" customHeight="1" x14ac:dyDescent="0.25">
      <c r="A6" s="57" t="s">
        <v>2681</v>
      </c>
      <c r="B6" s="57" t="s">
        <v>2676</v>
      </c>
      <c r="C6" s="57" t="s">
        <v>2682</v>
      </c>
      <c r="D6" s="27" t="s">
        <v>5470</v>
      </c>
      <c r="E6" s="62" t="s">
        <v>5471</v>
      </c>
      <c r="F6" s="68" t="s">
        <v>5471</v>
      </c>
      <c r="G6" s="69">
        <v>183223</v>
      </c>
      <c r="H6" s="70">
        <v>186727</v>
      </c>
      <c r="I6" s="19">
        <f t="shared" ref="I6:I69" si="0">H6/$H$3148</f>
        <v>5.9928578031728374E-4</v>
      </c>
    </row>
    <row r="7" spans="1:9" ht="15" customHeight="1" x14ac:dyDescent="0.25">
      <c r="A7" s="57" t="s">
        <v>2684</v>
      </c>
      <c r="B7" s="57" t="s">
        <v>2676</v>
      </c>
      <c r="C7" s="57" t="s">
        <v>2685</v>
      </c>
      <c r="D7" s="27" t="s">
        <v>5472</v>
      </c>
      <c r="E7" s="62" t="s">
        <v>5473</v>
      </c>
      <c r="F7" s="68" t="s">
        <v>5473</v>
      </c>
      <c r="G7" s="69">
        <v>27341</v>
      </c>
      <c r="H7" s="70">
        <v>27301</v>
      </c>
      <c r="I7" s="19">
        <f t="shared" si="0"/>
        <v>8.7620435654416138E-5</v>
      </c>
    </row>
    <row r="8" spans="1:9" ht="15" customHeight="1" x14ac:dyDescent="0.25">
      <c r="A8" s="57" t="s">
        <v>2687</v>
      </c>
      <c r="B8" s="57" t="s">
        <v>2676</v>
      </c>
      <c r="C8" s="57" t="s">
        <v>2688</v>
      </c>
      <c r="D8" s="27" t="s">
        <v>5474</v>
      </c>
      <c r="E8" s="62" t="s">
        <v>5475</v>
      </c>
      <c r="F8" s="68" t="s">
        <v>5476</v>
      </c>
      <c r="G8" s="69">
        <v>22883</v>
      </c>
      <c r="H8" s="70">
        <v>22770</v>
      </c>
      <c r="I8" s="19">
        <f t="shared" si="0"/>
        <v>7.3078543637634361E-5</v>
      </c>
    </row>
    <row r="9" spans="1:9" ht="15" customHeight="1" x14ac:dyDescent="0.25">
      <c r="A9" s="57" t="s">
        <v>2690</v>
      </c>
      <c r="B9" s="57" t="s">
        <v>2676</v>
      </c>
      <c r="C9" s="57" t="s">
        <v>2691</v>
      </c>
      <c r="D9" s="27" t="s">
        <v>5477</v>
      </c>
      <c r="E9" s="62" t="s">
        <v>5478</v>
      </c>
      <c r="F9" s="68" t="s">
        <v>5478</v>
      </c>
      <c r="G9" s="69">
        <v>57352</v>
      </c>
      <c r="H9" s="70">
        <v>57742</v>
      </c>
      <c r="I9" s="19">
        <f t="shared" si="0"/>
        <v>1.8531845703663956E-4</v>
      </c>
    </row>
    <row r="10" spans="1:9" ht="15" customHeight="1" x14ac:dyDescent="0.25">
      <c r="A10" s="57" t="s">
        <v>2693</v>
      </c>
      <c r="B10" s="57" t="s">
        <v>2676</v>
      </c>
      <c r="C10" s="57" t="s">
        <v>2694</v>
      </c>
      <c r="D10" s="27" t="s">
        <v>5479</v>
      </c>
      <c r="E10" s="62" t="s">
        <v>5480</v>
      </c>
      <c r="F10" s="68" t="s">
        <v>5481</v>
      </c>
      <c r="G10" s="69">
        <v>10881</v>
      </c>
      <c r="H10" s="70">
        <v>10618</v>
      </c>
      <c r="I10" s="19">
        <f t="shared" si="0"/>
        <v>3.4077644986578902E-5</v>
      </c>
    </row>
    <row r="11" spans="1:9" ht="15" customHeight="1" x14ac:dyDescent="0.25">
      <c r="A11" s="57" t="s">
        <v>2696</v>
      </c>
      <c r="B11" s="57" t="s">
        <v>2676</v>
      </c>
      <c r="C11" s="57" t="s">
        <v>2697</v>
      </c>
      <c r="D11" s="27" t="s">
        <v>5482</v>
      </c>
      <c r="E11" s="62" t="s">
        <v>5483</v>
      </c>
      <c r="F11" s="68" t="s">
        <v>5483</v>
      </c>
      <c r="G11" s="69">
        <v>20944</v>
      </c>
      <c r="H11" s="70">
        <v>20662</v>
      </c>
      <c r="I11" s="19">
        <f t="shared" si="0"/>
        <v>6.6313081626736986E-5</v>
      </c>
    </row>
    <row r="12" spans="1:9" ht="15" customHeight="1" x14ac:dyDescent="0.25">
      <c r="A12" s="57" t="s">
        <v>2699</v>
      </c>
      <c r="B12" s="57" t="s">
        <v>2676</v>
      </c>
      <c r="C12" s="57" t="s">
        <v>2700</v>
      </c>
      <c r="D12" s="27" t="s">
        <v>5484</v>
      </c>
      <c r="E12" s="62" t="s">
        <v>5485</v>
      </c>
      <c r="F12" s="68" t="s">
        <v>5485</v>
      </c>
      <c r="G12" s="69">
        <v>118448</v>
      </c>
      <c r="H12" s="70">
        <v>117769</v>
      </c>
      <c r="I12" s="19">
        <f t="shared" si="0"/>
        <v>3.7797044381469305E-4</v>
      </c>
    </row>
    <row r="13" spans="1:9" ht="15" customHeight="1" x14ac:dyDescent="0.25">
      <c r="A13" s="57" t="s">
        <v>2702</v>
      </c>
      <c r="B13" s="57" t="s">
        <v>2676</v>
      </c>
      <c r="C13" s="57" t="s">
        <v>2703</v>
      </c>
      <c r="D13" s="27" t="s">
        <v>5486</v>
      </c>
      <c r="E13" s="62" t="s">
        <v>5487</v>
      </c>
      <c r="F13" s="68" t="s">
        <v>5487</v>
      </c>
      <c r="G13" s="69">
        <v>34110</v>
      </c>
      <c r="H13" s="70">
        <v>33995</v>
      </c>
      <c r="I13" s="19">
        <f t="shared" si="0"/>
        <v>1.0910430790344225E-4</v>
      </c>
    </row>
    <row r="14" spans="1:9" ht="15" customHeight="1" x14ac:dyDescent="0.25">
      <c r="A14" s="57" t="s">
        <v>2705</v>
      </c>
      <c r="B14" s="57" t="s">
        <v>2676</v>
      </c>
      <c r="C14" s="57" t="s">
        <v>2706</v>
      </c>
      <c r="D14" s="27" t="s">
        <v>5488</v>
      </c>
      <c r="E14" s="62" t="s">
        <v>5489</v>
      </c>
      <c r="F14" s="68" t="s">
        <v>5489</v>
      </c>
      <c r="G14" s="69">
        <v>25968</v>
      </c>
      <c r="H14" s="70">
        <v>26088</v>
      </c>
      <c r="I14" s="19">
        <f t="shared" si="0"/>
        <v>8.3727406518164474E-5</v>
      </c>
    </row>
    <row r="15" spans="1:9" ht="15" customHeight="1" x14ac:dyDescent="0.25">
      <c r="A15" s="57" t="s">
        <v>2708</v>
      </c>
      <c r="B15" s="57" t="s">
        <v>2676</v>
      </c>
      <c r="C15" s="57" t="s">
        <v>2709</v>
      </c>
      <c r="D15" s="27" t="s">
        <v>5490</v>
      </c>
      <c r="E15" s="62" t="s">
        <v>5491</v>
      </c>
      <c r="F15" s="68" t="s">
        <v>5492</v>
      </c>
      <c r="G15" s="69">
        <v>43700</v>
      </c>
      <c r="H15" s="70">
        <v>43786</v>
      </c>
      <c r="I15" s="19">
        <f t="shared" si="0"/>
        <v>1.405277607254044E-4</v>
      </c>
    </row>
    <row r="16" spans="1:9" ht="15" customHeight="1" x14ac:dyDescent="0.25">
      <c r="A16" s="57" t="s">
        <v>2711</v>
      </c>
      <c r="B16" s="57" t="s">
        <v>2676</v>
      </c>
      <c r="C16" s="57" t="s">
        <v>2712</v>
      </c>
      <c r="D16" s="27" t="s">
        <v>5493</v>
      </c>
      <c r="E16" s="62" t="s">
        <v>5494</v>
      </c>
      <c r="F16" s="68" t="s">
        <v>5495</v>
      </c>
      <c r="G16" s="69">
        <v>13849</v>
      </c>
      <c r="H16" s="70">
        <v>13598</v>
      </c>
      <c r="I16" s="19">
        <f t="shared" si="0"/>
        <v>4.3641723161376902E-5</v>
      </c>
    </row>
    <row r="17" spans="1:9" ht="15" customHeight="1" x14ac:dyDescent="0.25">
      <c r="A17" s="57" t="s">
        <v>2714</v>
      </c>
      <c r="B17" s="57" t="s">
        <v>2676</v>
      </c>
      <c r="C17" s="57" t="s">
        <v>2715</v>
      </c>
      <c r="D17" s="27" t="s">
        <v>5496</v>
      </c>
      <c r="E17" s="62" t="s">
        <v>5497</v>
      </c>
      <c r="F17" s="68" t="s">
        <v>5498</v>
      </c>
      <c r="G17" s="69">
        <v>25786</v>
      </c>
      <c r="H17" s="70">
        <v>25615</v>
      </c>
      <c r="I17" s="19">
        <f t="shared" si="0"/>
        <v>8.220934981458077E-5</v>
      </c>
    </row>
    <row r="18" spans="1:9" ht="15" customHeight="1" x14ac:dyDescent="0.25">
      <c r="A18" s="57" t="s">
        <v>2717</v>
      </c>
      <c r="B18" s="57" t="s">
        <v>2676</v>
      </c>
      <c r="C18" s="57" t="s">
        <v>2718</v>
      </c>
      <c r="D18" s="27" t="s">
        <v>5499</v>
      </c>
      <c r="E18" s="62" t="s">
        <v>5500</v>
      </c>
      <c r="F18" s="68" t="s">
        <v>5500</v>
      </c>
      <c r="G18" s="69">
        <v>13886</v>
      </c>
      <c r="H18" s="70">
        <v>13678</v>
      </c>
      <c r="I18" s="19">
        <f t="shared" si="0"/>
        <v>4.3898476937881541E-5</v>
      </c>
    </row>
    <row r="19" spans="1:9" ht="15" customHeight="1" x14ac:dyDescent="0.25">
      <c r="A19" s="57" t="s">
        <v>2720</v>
      </c>
      <c r="B19" s="57" t="s">
        <v>2676</v>
      </c>
      <c r="C19" s="57" t="s">
        <v>2721</v>
      </c>
      <c r="D19" s="27" t="s">
        <v>5501</v>
      </c>
      <c r="E19" s="62" t="s">
        <v>5502</v>
      </c>
      <c r="F19" s="68" t="s">
        <v>5502</v>
      </c>
      <c r="G19" s="69">
        <v>14969</v>
      </c>
      <c r="H19" s="70">
        <v>14960</v>
      </c>
      <c r="I19" s="19">
        <f t="shared" si="0"/>
        <v>4.8012956206368467E-5</v>
      </c>
    </row>
    <row r="20" spans="1:9" ht="15" customHeight="1" x14ac:dyDescent="0.25">
      <c r="A20" s="57" t="s">
        <v>2723</v>
      </c>
      <c r="B20" s="57" t="s">
        <v>2676</v>
      </c>
      <c r="C20" s="57" t="s">
        <v>2724</v>
      </c>
      <c r="D20" s="27" t="s">
        <v>5503</v>
      </c>
      <c r="E20" s="62" t="s">
        <v>5504</v>
      </c>
      <c r="F20" s="68" t="s">
        <v>5504</v>
      </c>
      <c r="G20" s="69">
        <v>50182</v>
      </c>
      <c r="H20" s="70">
        <v>50503</v>
      </c>
      <c r="I20" s="19">
        <f t="shared" si="0"/>
        <v>1.6208544968517559E-4</v>
      </c>
    </row>
    <row r="21" spans="1:9" ht="15" customHeight="1" x14ac:dyDescent="0.25">
      <c r="A21" s="57" t="s">
        <v>2726</v>
      </c>
      <c r="B21" s="57" t="s">
        <v>2676</v>
      </c>
      <c r="C21" s="57" t="s">
        <v>2727</v>
      </c>
      <c r="D21" s="27" t="s">
        <v>5505</v>
      </c>
      <c r="E21" s="62" t="s">
        <v>5506</v>
      </c>
      <c r="F21" s="68" t="s">
        <v>5506</v>
      </c>
      <c r="G21" s="69">
        <v>54506</v>
      </c>
      <c r="H21" s="70">
        <v>54406</v>
      </c>
      <c r="I21" s="19">
        <f t="shared" si="0"/>
        <v>1.746118245563959E-4</v>
      </c>
    </row>
    <row r="22" spans="1:9" ht="15" customHeight="1" x14ac:dyDescent="0.25">
      <c r="A22" s="57" t="s">
        <v>2729</v>
      </c>
      <c r="B22" s="57" t="s">
        <v>2676</v>
      </c>
      <c r="C22" s="57" t="s">
        <v>2730</v>
      </c>
      <c r="D22" s="27" t="s">
        <v>5507</v>
      </c>
      <c r="E22" s="62" t="s">
        <v>5508</v>
      </c>
      <c r="F22" s="68" t="s">
        <v>5508</v>
      </c>
      <c r="G22" s="69">
        <v>13218</v>
      </c>
      <c r="H22" s="70">
        <v>13130</v>
      </c>
      <c r="I22" s="19">
        <f t="shared" si="0"/>
        <v>4.2139713568824733E-5</v>
      </c>
    </row>
    <row r="23" spans="1:9" ht="15" customHeight="1" x14ac:dyDescent="0.25">
      <c r="A23" s="57" t="s">
        <v>2732</v>
      </c>
      <c r="B23" s="57" t="s">
        <v>2676</v>
      </c>
      <c r="C23" s="57" t="s">
        <v>2733</v>
      </c>
      <c r="D23" s="27" t="s">
        <v>5509</v>
      </c>
      <c r="E23" s="62" t="s">
        <v>5510</v>
      </c>
      <c r="F23" s="68" t="s">
        <v>5511</v>
      </c>
      <c r="G23" s="69">
        <v>11563</v>
      </c>
      <c r="H23" s="70">
        <v>11117</v>
      </c>
      <c r="I23" s="19">
        <f t="shared" si="0"/>
        <v>3.5679146667526623E-5</v>
      </c>
    </row>
    <row r="24" spans="1:9" ht="15" customHeight="1" x14ac:dyDescent="0.25">
      <c r="A24" s="57" t="s">
        <v>2735</v>
      </c>
      <c r="B24" s="57" t="s">
        <v>2676</v>
      </c>
      <c r="C24" s="57" t="s">
        <v>2736</v>
      </c>
      <c r="D24" s="27" t="s">
        <v>5512</v>
      </c>
      <c r="E24" s="62" t="s">
        <v>5513</v>
      </c>
      <c r="F24" s="68" t="s">
        <v>5513</v>
      </c>
      <c r="G24" s="69">
        <v>37790</v>
      </c>
      <c r="H24" s="70">
        <v>38053</v>
      </c>
      <c r="I24" s="19">
        <f t="shared" si="0"/>
        <v>1.2212814321664034E-4</v>
      </c>
    </row>
    <row r="25" spans="1:9" ht="15" customHeight="1" x14ac:dyDescent="0.25">
      <c r="A25" s="57" t="s">
        <v>2738</v>
      </c>
      <c r="B25" s="57" t="s">
        <v>2676</v>
      </c>
      <c r="C25" s="57" t="s">
        <v>2739</v>
      </c>
      <c r="D25" s="27" t="s">
        <v>5514</v>
      </c>
      <c r="E25" s="62" t="s">
        <v>5515</v>
      </c>
      <c r="F25" s="68" t="s">
        <v>5515</v>
      </c>
      <c r="G25" s="69">
        <v>13867</v>
      </c>
      <c r="H25" s="70">
        <v>13915</v>
      </c>
      <c r="I25" s="19">
        <f t="shared" si="0"/>
        <v>4.4659110000776554E-5</v>
      </c>
    </row>
    <row r="26" spans="1:9" ht="15" customHeight="1" x14ac:dyDescent="0.25">
      <c r="A26" s="57" t="s">
        <v>2741</v>
      </c>
      <c r="B26" s="57" t="s">
        <v>2676</v>
      </c>
      <c r="C26" s="57" t="s">
        <v>2742</v>
      </c>
      <c r="D26" s="27" t="s">
        <v>5517</v>
      </c>
      <c r="E26" s="62" t="s">
        <v>5518</v>
      </c>
      <c r="F26" s="68" t="s">
        <v>5518</v>
      </c>
      <c r="G26" s="69">
        <v>80449</v>
      </c>
      <c r="H26" s="70">
        <v>80477</v>
      </c>
      <c r="I26" s="19">
        <f t="shared" si="0"/>
        <v>2.5828467089705314E-4</v>
      </c>
    </row>
    <row r="27" spans="1:9" ht="15" customHeight="1" x14ac:dyDescent="0.25">
      <c r="A27" s="57" t="s">
        <v>2744</v>
      </c>
      <c r="B27" s="57" t="s">
        <v>2676</v>
      </c>
      <c r="C27" s="57" t="s">
        <v>2745</v>
      </c>
      <c r="D27" s="27" t="s">
        <v>5519</v>
      </c>
      <c r="E27" s="62" t="s">
        <v>5520</v>
      </c>
      <c r="F27" s="68" t="s">
        <v>5520</v>
      </c>
      <c r="G27" s="69">
        <v>50341</v>
      </c>
      <c r="H27" s="70">
        <v>50085</v>
      </c>
      <c r="I27" s="19">
        <f t="shared" si="0"/>
        <v>1.6074391120293882E-4</v>
      </c>
    </row>
    <row r="28" spans="1:9" ht="15" customHeight="1" x14ac:dyDescent="0.25">
      <c r="A28" s="57" t="s">
        <v>2747</v>
      </c>
      <c r="B28" s="57" t="s">
        <v>2676</v>
      </c>
      <c r="C28" s="57" t="s">
        <v>2748</v>
      </c>
      <c r="D28" s="27" t="s">
        <v>5521</v>
      </c>
      <c r="E28" s="62" t="s">
        <v>5522</v>
      </c>
      <c r="F28" s="68" t="s">
        <v>5522</v>
      </c>
      <c r="G28" s="69">
        <v>43840</v>
      </c>
      <c r="H28" s="70">
        <v>43167</v>
      </c>
      <c r="I28" s="19">
        <f t="shared" si="0"/>
        <v>1.3854112837969969E-4</v>
      </c>
    </row>
    <row r="29" spans="1:9" ht="15" customHeight="1" x14ac:dyDescent="0.25">
      <c r="A29" s="57" t="s">
        <v>2750</v>
      </c>
      <c r="B29" s="57" t="s">
        <v>2676</v>
      </c>
      <c r="C29" s="57" t="s">
        <v>2751</v>
      </c>
      <c r="D29" s="27" t="s">
        <v>5523</v>
      </c>
      <c r="E29" s="62" t="s">
        <v>5524</v>
      </c>
      <c r="F29" s="68" t="s">
        <v>5524</v>
      </c>
      <c r="G29" s="69">
        <v>71106</v>
      </c>
      <c r="H29" s="70">
        <v>71422</v>
      </c>
      <c r="I29" s="19">
        <f t="shared" si="0"/>
        <v>2.2922335281893373E-4</v>
      </c>
    </row>
    <row r="30" spans="1:9" ht="15" customHeight="1" x14ac:dyDescent="0.25">
      <c r="A30" s="57" t="s">
        <v>2753</v>
      </c>
      <c r="B30" s="57" t="s">
        <v>2676</v>
      </c>
      <c r="C30" s="57" t="s">
        <v>2754</v>
      </c>
      <c r="D30" s="27" t="s">
        <v>5525</v>
      </c>
      <c r="E30" s="62" t="s">
        <v>5526</v>
      </c>
      <c r="F30" s="68" t="s">
        <v>5526</v>
      </c>
      <c r="G30" s="69">
        <v>79512</v>
      </c>
      <c r="H30" s="70">
        <v>80010</v>
      </c>
      <c r="I30" s="19">
        <f t="shared" si="0"/>
        <v>2.567858707267073E-4</v>
      </c>
    </row>
    <row r="31" spans="1:9" ht="15" customHeight="1" x14ac:dyDescent="0.25">
      <c r="A31" s="57" t="s">
        <v>2756</v>
      </c>
      <c r="B31" s="57" t="s">
        <v>2676</v>
      </c>
      <c r="C31" s="57" t="s">
        <v>2757</v>
      </c>
      <c r="D31" s="27" t="s">
        <v>5527</v>
      </c>
      <c r="E31" s="62" t="s">
        <v>5528</v>
      </c>
      <c r="F31" s="68" t="s">
        <v>5528</v>
      </c>
      <c r="G31" s="69">
        <v>38314</v>
      </c>
      <c r="H31" s="70">
        <v>38230</v>
      </c>
      <c r="I31" s="19">
        <f t="shared" si="0"/>
        <v>1.2269621094715684E-4</v>
      </c>
    </row>
    <row r="32" spans="1:9" ht="15" customHeight="1" x14ac:dyDescent="0.25">
      <c r="A32" s="57" t="s">
        <v>2759</v>
      </c>
      <c r="B32" s="57" t="s">
        <v>2676</v>
      </c>
      <c r="C32" s="57" t="s">
        <v>2760</v>
      </c>
      <c r="D32" s="27" t="s">
        <v>5529</v>
      </c>
      <c r="E32" s="62" t="s">
        <v>5530</v>
      </c>
      <c r="F32" s="68" t="s">
        <v>5530</v>
      </c>
      <c r="G32" s="69">
        <v>104498</v>
      </c>
      <c r="H32" s="70">
        <v>104323</v>
      </c>
      <c r="I32" s="19">
        <f t="shared" si="0"/>
        <v>3.3481655282867497E-4</v>
      </c>
    </row>
    <row r="33" spans="1:9" ht="15" customHeight="1" x14ac:dyDescent="0.25">
      <c r="A33" s="57" t="s">
        <v>2762</v>
      </c>
      <c r="B33" s="57" t="s">
        <v>2676</v>
      </c>
      <c r="C33" s="57" t="s">
        <v>2763</v>
      </c>
      <c r="D33" s="27" t="s">
        <v>5531</v>
      </c>
      <c r="E33" s="62" t="s">
        <v>5532</v>
      </c>
      <c r="F33" s="68" t="s">
        <v>5532</v>
      </c>
      <c r="G33" s="69">
        <v>17250</v>
      </c>
      <c r="H33" s="70">
        <v>17074</v>
      </c>
      <c r="I33" s="19">
        <f t="shared" si="0"/>
        <v>5.4797674750503691E-5</v>
      </c>
    </row>
    <row r="34" spans="1:9" ht="15" customHeight="1" x14ac:dyDescent="0.25">
      <c r="A34" s="57" t="s">
        <v>2765</v>
      </c>
      <c r="B34" s="57" t="s">
        <v>2676</v>
      </c>
      <c r="C34" s="57" t="s">
        <v>2766</v>
      </c>
      <c r="D34" s="27" t="s">
        <v>5533</v>
      </c>
      <c r="E34" s="62" t="s">
        <v>5534</v>
      </c>
      <c r="F34" s="68" t="s">
        <v>5534</v>
      </c>
      <c r="G34" s="69">
        <v>31757</v>
      </c>
      <c r="H34" s="70">
        <v>31765</v>
      </c>
      <c r="I34" s="19">
        <f t="shared" si="0"/>
        <v>1.0194729638337529E-4</v>
      </c>
    </row>
    <row r="35" spans="1:9" ht="15" customHeight="1" x14ac:dyDescent="0.25">
      <c r="A35" s="57" t="s">
        <v>2768</v>
      </c>
      <c r="B35" s="57" t="s">
        <v>2676</v>
      </c>
      <c r="C35" s="57" t="s">
        <v>2769</v>
      </c>
      <c r="D35" s="27" t="s">
        <v>5535</v>
      </c>
      <c r="E35" s="62" t="s">
        <v>5536</v>
      </c>
      <c r="F35" s="68" t="s">
        <v>5536</v>
      </c>
      <c r="G35" s="69">
        <v>26793</v>
      </c>
      <c r="H35" s="70">
        <v>26815</v>
      </c>
      <c r="I35" s="19">
        <f t="shared" si="0"/>
        <v>8.6060656462150426E-5</v>
      </c>
    </row>
    <row r="36" spans="1:9" ht="15" customHeight="1" x14ac:dyDescent="0.25">
      <c r="A36" s="57" t="s">
        <v>2771</v>
      </c>
      <c r="B36" s="57" t="s">
        <v>2676</v>
      </c>
      <c r="C36" s="57" t="s">
        <v>2772</v>
      </c>
      <c r="D36" s="27" t="s">
        <v>5537</v>
      </c>
      <c r="E36" s="62" t="s">
        <v>5538</v>
      </c>
      <c r="F36" s="68" t="s">
        <v>5538</v>
      </c>
      <c r="G36" s="69">
        <v>8991</v>
      </c>
      <c r="H36" s="70">
        <v>8905</v>
      </c>
      <c r="I36" s="19">
        <f t="shared" si="0"/>
        <v>2.8579904747173209E-5</v>
      </c>
    </row>
    <row r="37" spans="1:9" ht="15" customHeight="1" x14ac:dyDescent="0.25">
      <c r="A37" s="57" t="s">
        <v>2774</v>
      </c>
      <c r="B37" s="57" t="s">
        <v>2676</v>
      </c>
      <c r="C37" s="57" t="s">
        <v>2775</v>
      </c>
      <c r="D37" s="27" t="s">
        <v>5539</v>
      </c>
      <c r="E37" s="62" t="s">
        <v>5540</v>
      </c>
      <c r="F37" s="68" t="s">
        <v>5540</v>
      </c>
      <c r="G37" s="69">
        <v>15732</v>
      </c>
      <c r="H37" s="70">
        <v>15389</v>
      </c>
      <c r="I37" s="19">
        <f t="shared" si="0"/>
        <v>4.9389798332874625E-5</v>
      </c>
    </row>
    <row r="38" spans="1:9" ht="15" customHeight="1" x14ac:dyDescent="0.25">
      <c r="A38" s="57" t="s">
        <v>2777</v>
      </c>
      <c r="B38" s="57" t="s">
        <v>2676</v>
      </c>
      <c r="C38" s="57" t="s">
        <v>2778</v>
      </c>
      <c r="D38" s="27" t="s">
        <v>5541</v>
      </c>
      <c r="E38" s="62" t="s">
        <v>5542</v>
      </c>
      <c r="F38" s="68" t="s">
        <v>5542</v>
      </c>
      <c r="G38" s="69">
        <v>17290</v>
      </c>
      <c r="H38" s="70">
        <v>17424</v>
      </c>
      <c r="I38" s="19">
        <f t="shared" si="0"/>
        <v>5.5920972522711512E-5</v>
      </c>
    </row>
    <row r="39" spans="1:9" ht="15" customHeight="1" x14ac:dyDescent="0.25">
      <c r="A39" s="57" t="s">
        <v>2780</v>
      </c>
      <c r="B39" s="57" t="s">
        <v>2676</v>
      </c>
      <c r="C39" s="57" t="s">
        <v>2781</v>
      </c>
      <c r="D39" s="27" t="s">
        <v>5543</v>
      </c>
      <c r="E39" s="62" t="s">
        <v>5544</v>
      </c>
      <c r="F39" s="68" t="s">
        <v>5544</v>
      </c>
      <c r="G39" s="69">
        <v>101793</v>
      </c>
      <c r="H39" s="70">
        <v>102371</v>
      </c>
      <c r="I39" s="19">
        <f t="shared" si="0"/>
        <v>3.2855176068196165E-4</v>
      </c>
    </row>
    <row r="40" spans="1:9" ht="15" customHeight="1" x14ac:dyDescent="0.25">
      <c r="A40" s="57" t="s">
        <v>2783</v>
      </c>
      <c r="B40" s="57" t="s">
        <v>2676</v>
      </c>
      <c r="C40" s="57" t="s">
        <v>2784</v>
      </c>
      <c r="D40" s="27" t="s">
        <v>5545</v>
      </c>
      <c r="E40" s="62" t="s">
        <v>5546</v>
      </c>
      <c r="F40" s="68" t="s">
        <v>5547</v>
      </c>
      <c r="G40" s="69">
        <v>53159</v>
      </c>
      <c r="H40" s="70">
        <v>53235</v>
      </c>
      <c r="I40" s="19">
        <f t="shared" si="0"/>
        <v>1.7085359115280918E-4</v>
      </c>
    </row>
    <row r="41" spans="1:9" ht="15" customHeight="1" x14ac:dyDescent="0.25">
      <c r="A41" s="57" t="s">
        <v>2786</v>
      </c>
      <c r="B41" s="57" t="s">
        <v>2676</v>
      </c>
      <c r="C41" s="57" t="s">
        <v>2787</v>
      </c>
      <c r="D41" s="27" t="s">
        <v>5548</v>
      </c>
      <c r="E41" s="62" t="s">
        <v>5549</v>
      </c>
      <c r="F41" s="68" t="s">
        <v>5549</v>
      </c>
      <c r="G41" s="69">
        <v>658514</v>
      </c>
      <c r="H41" s="70">
        <v>657998</v>
      </c>
      <c r="I41" s="19">
        <f t="shared" si="0"/>
        <v>2.1117933929062859E-3</v>
      </c>
    </row>
    <row r="42" spans="1:9" ht="15" customHeight="1" x14ac:dyDescent="0.25">
      <c r="A42" s="57" t="s">
        <v>2789</v>
      </c>
      <c r="B42" s="57" t="s">
        <v>2676</v>
      </c>
      <c r="C42" s="57" t="s">
        <v>2790</v>
      </c>
      <c r="D42" s="27" t="s">
        <v>5550</v>
      </c>
      <c r="E42" s="62" t="s">
        <v>5551</v>
      </c>
      <c r="F42" s="68" t="s">
        <v>5551</v>
      </c>
      <c r="G42" s="69">
        <v>14499</v>
      </c>
      <c r="H42" s="70">
        <v>14292</v>
      </c>
      <c r="I42" s="19">
        <f t="shared" si="0"/>
        <v>4.5869062172554686E-5</v>
      </c>
    </row>
    <row r="43" spans="1:9" ht="15" customHeight="1" x14ac:dyDescent="0.25">
      <c r="A43" s="57" t="s">
        <v>2792</v>
      </c>
      <c r="B43" s="57" t="s">
        <v>2676</v>
      </c>
      <c r="C43" s="57" t="s">
        <v>2793</v>
      </c>
      <c r="D43" s="27" t="s">
        <v>5552</v>
      </c>
      <c r="E43" s="62" t="s">
        <v>5553</v>
      </c>
      <c r="F43" s="68" t="s">
        <v>5553</v>
      </c>
      <c r="G43" s="69">
        <v>92723</v>
      </c>
      <c r="H43" s="70">
        <v>92601</v>
      </c>
      <c r="I43" s="19">
        <f t="shared" si="0"/>
        <v>2.9719570572633196E-4</v>
      </c>
    </row>
    <row r="44" spans="1:9" ht="15" customHeight="1" x14ac:dyDescent="0.25">
      <c r="A44" s="57" t="s">
        <v>2795</v>
      </c>
      <c r="B44" s="57" t="s">
        <v>2676</v>
      </c>
      <c r="C44" s="57" t="s">
        <v>2796</v>
      </c>
      <c r="D44" s="27" t="s">
        <v>5554</v>
      </c>
      <c r="E44" s="62" t="s">
        <v>5555</v>
      </c>
      <c r="F44" s="68" t="s">
        <v>5555</v>
      </c>
      <c r="G44" s="69">
        <v>34309</v>
      </c>
      <c r="H44" s="70">
        <v>34055</v>
      </c>
      <c r="I44" s="19">
        <f t="shared" si="0"/>
        <v>1.0929687323582074E-4</v>
      </c>
    </row>
    <row r="45" spans="1:9" ht="15" customHeight="1" x14ac:dyDescent="0.25">
      <c r="A45" s="57" t="s">
        <v>2798</v>
      </c>
      <c r="B45" s="57" t="s">
        <v>2676</v>
      </c>
      <c r="C45" s="57" t="s">
        <v>2799</v>
      </c>
      <c r="D45" s="27" t="s">
        <v>5556</v>
      </c>
      <c r="E45" s="62" t="s">
        <v>5557</v>
      </c>
      <c r="F45" s="68" t="s">
        <v>5557</v>
      </c>
      <c r="G45" s="69">
        <v>140850</v>
      </c>
      <c r="H45" s="70">
        <v>143869</v>
      </c>
      <c r="I45" s="19">
        <f t="shared" si="0"/>
        <v>4.6173636339933322E-4</v>
      </c>
    </row>
    <row r="46" spans="1:9" ht="15" customHeight="1" x14ac:dyDescent="0.25">
      <c r="A46" s="57" t="s">
        <v>2801</v>
      </c>
      <c r="B46" s="57" t="s">
        <v>2676</v>
      </c>
      <c r="C46" s="57" t="s">
        <v>2802</v>
      </c>
      <c r="D46" s="27" t="s">
        <v>5558</v>
      </c>
      <c r="E46" s="62" t="s">
        <v>5559</v>
      </c>
      <c r="F46" s="68" t="s">
        <v>5559</v>
      </c>
      <c r="G46" s="69">
        <v>83227</v>
      </c>
      <c r="H46" s="70">
        <v>85537</v>
      </c>
      <c r="I46" s="19">
        <f t="shared" si="0"/>
        <v>2.7452434726097188E-4</v>
      </c>
    </row>
    <row r="47" spans="1:9" ht="15" customHeight="1" x14ac:dyDescent="0.25">
      <c r="A47" s="57" t="s">
        <v>2804</v>
      </c>
      <c r="B47" s="57" t="s">
        <v>2676</v>
      </c>
      <c r="C47" s="57" t="s">
        <v>2805</v>
      </c>
      <c r="D47" s="27" t="s">
        <v>5560</v>
      </c>
      <c r="E47" s="62" t="s">
        <v>5561</v>
      </c>
      <c r="F47" s="68" t="s">
        <v>5561</v>
      </c>
      <c r="G47" s="69">
        <v>11278</v>
      </c>
      <c r="H47" s="70">
        <v>11116</v>
      </c>
      <c r="I47" s="19">
        <f t="shared" si="0"/>
        <v>3.5675937245320314E-5</v>
      </c>
    </row>
    <row r="48" spans="1:9" ht="15" customHeight="1" x14ac:dyDescent="0.25">
      <c r="A48" s="57" t="s">
        <v>2807</v>
      </c>
      <c r="B48" s="57" t="s">
        <v>2676</v>
      </c>
      <c r="C48" s="57" t="s">
        <v>2808</v>
      </c>
      <c r="D48" s="27" t="s">
        <v>5562</v>
      </c>
      <c r="E48" s="62" t="s">
        <v>5563</v>
      </c>
      <c r="F48" s="68" t="s">
        <v>5563</v>
      </c>
      <c r="G48" s="69">
        <v>21541</v>
      </c>
      <c r="H48" s="70">
        <v>21215</v>
      </c>
      <c r="I48" s="19">
        <f t="shared" si="0"/>
        <v>6.8087892106825329E-5</v>
      </c>
    </row>
    <row r="49" spans="1:9" ht="15" customHeight="1" x14ac:dyDescent="0.25">
      <c r="A49" s="57" t="s">
        <v>2810</v>
      </c>
      <c r="B49" s="57" t="s">
        <v>2676</v>
      </c>
      <c r="C49" s="57" t="s">
        <v>2811</v>
      </c>
      <c r="D49" s="27" t="s">
        <v>5564</v>
      </c>
      <c r="E49" s="62" t="s">
        <v>5565</v>
      </c>
      <c r="F49" s="68" t="s">
        <v>5565</v>
      </c>
      <c r="G49" s="69">
        <v>336204</v>
      </c>
      <c r="H49" s="70">
        <v>339681</v>
      </c>
      <c r="I49" s="19">
        <f t="shared" si="0"/>
        <v>1.0901797444609256E-3</v>
      </c>
    </row>
    <row r="50" spans="1:9" ht="15" customHeight="1" x14ac:dyDescent="0.25">
      <c r="A50" s="57" t="s">
        <v>2813</v>
      </c>
      <c r="B50" s="57" t="s">
        <v>2676</v>
      </c>
      <c r="C50" s="57" t="s">
        <v>2814</v>
      </c>
      <c r="D50" s="27" t="s">
        <v>5566</v>
      </c>
      <c r="E50" s="62" t="s">
        <v>5567</v>
      </c>
      <c r="F50" s="68" t="s">
        <v>5568</v>
      </c>
      <c r="G50" s="69">
        <v>20941</v>
      </c>
      <c r="H50" s="70">
        <v>20689</v>
      </c>
      <c r="I50" s="19">
        <f t="shared" si="0"/>
        <v>6.6399736026307297E-5</v>
      </c>
    </row>
    <row r="51" spans="1:9" ht="15" customHeight="1" x14ac:dyDescent="0.25">
      <c r="A51" s="57" t="s">
        <v>2816</v>
      </c>
      <c r="B51" s="57" t="s">
        <v>2676</v>
      </c>
      <c r="C51" s="57" t="s">
        <v>2817</v>
      </c>
      <c r="D51" s="27" t="s">
        <v>5569</v>
      </c>
      <c r="E51" s="62" t="s">
        <v>5570</v>
      </c>
      <c r="F51" s="68" t="s">
        <v>5570</v>
      </c>
      <c r="G51" s="69">
        <v>30814</v>
      </c>
      <c r="H51" s="70">
        <v>30741</v>
      </c>
      <c r="I51" s="19">
        <f t="shared" si="0"/>
        <v>9.8660848044115841E-5</v>
      </c>
    </row>
    <row r="52" spans="1:9" ht="15" customHeight="1" x14ac:dyDescent="0.25">
      <c r="A52" s="57" t="s">
        <v>2819</v>
      </c>
      <c r="B52" s="57" t="s">
        <v>2676</v>
      </c>
      <c r="C52" s="57" t="s">
        <v>2820</v>
      </c>
      <c r="D52" s="27" t="s">
        <v>5571</v>
      </c>
      <c r="E52" s="62" t="s">
        <v>5572</v>
      </c>
      <c r="F52" s="68" t="s">
        <v>5572</v>
      </c>
      <c r="G52" s="69">
        <v>93188</v>
      </c>
      <c r="H52" s="70">
        <v>93921</v>
      </c>
      <c r="I52" s="19">
        <f t="shared" si="0"/>
        <v>3.0143214303865863E-4</v>
      </c>
    </row>
    <row r="53" spans="1:9" ht="15" customHeight="1" x14ac:dyDescent="0.25">
      <c r="A53" s="57" t="s">
        <v>2822</v>
      </c>
      <c r="B53" s="57" t="s">
        <v>2676</v>
      </c>
      <c r="C53" s="57" t="s">
        <v>2823</v>
      </c>
      <c r="D53" s="27" t="s">
        <v>5573</v>
      </c>
      <c r="E53" s="62" t="s">
        <v>5574</v>
      </c>
      <c r="F53" s="68" t="s">
        <v>5575</v>
      </c>
      <c r="G53" s="69">
        <v>413290</v>
      </c>
      <c r="H53" s="70">
        <v>412989</v>
      </c>
      <c r="I53" s="19">
        <f t="shared" si="0"/>
        <v>1.3254560675609564E-3</v>
      </c>
    </row>
    <row r="54" spans="1:9" ht="15" customHeight="1" x14ac:dyDescent="0.25">
      <c r="A54" s="57" t="s">
        <v>2825</v>
      </c>
      <c r="B54" s="57" t="s">
        <v>2676</v>
      </c>
      <c r="C54" s="57" t="s">
        <v>2826</v>
      </c>
      <c r="D54" s="27" t="s">
        <v>5576</v>
      </c>
      <c r="E54" s="62" t="s">
        <v>5577</v>
      </c>
      <c r="F54" s="68" t="s">
        <v>5578</v>
      </c>
      <c r="G54" s="69">
        <v>23004</v>
      </c>
      <c r="H54" s="70">
        <v>22803</v>
      </c>
      <c r="I54" s="19">
        <f t="shared" si="0"/>
        <v>7.3184454570442522E-5</v>
      </c>
    </row>
    <row r="55" spans="1:9" ht="15" customHeight="1" x14ac:dyDescent="0.25">
      <c r="A55" s="57" t="s">
        <v>2828</v>
      </c>
      <c r="B55" s="57" t="s">
        <v>2676</v>
      </c>
      <c r="C55" s="57" t="s">
        <v>2829</v>
      </c>
      <c r="D55" s="27" t="s">
        <v>5579</v>
      </c>
      <c r="E55" s="62" t="s">
        <v>5580</v>
      </c>
      <c r="F55" s="68" t="s">
        <v>5580</v>
      </c>
      <c r="G55" s="69">
        <v>229805</v>
      </c>
      <c r="H55" s="70">
        <v>231535</v>
      </c>
      <c r="I55" s="19">
        <f t="shared" si="0"/>
        <v>7.4309357053753498E-4</v>
      </c>
    </row>
    <row r="56" spans="1:9" ht="15" customHeight="1" x14ac:dyDescent="0.25">
      <c r="A56" s="57" t="s">
        <v>2831</v>
      </c>
      <c r="B56" s="57" t="s">
        <v>2676</v>
      </c>
      <c r="C56" s="57" t="s">
        <v>2832</v>
      </c>
      <c r="D56" s="27" t="s">
        <v>5581</v>
      </c>
      <c r="E56" s="62" t="s">
        <v>5582</v>
      </c>
      <c r="F56" s="68" t="s">
        <v>5582</v>
      </c>
      <c r="G56" s="69">
        <v>119553</v>
      </c>
      <c r="H56" s="70">
        <v>119916</v>
      </c>
      <c r="I56" s="19">
        <f t="shared" si="0"/>
        <v>3.8486107329163645E-4</v>
      </c>
    </row>
    <row r="57" spans="1:9" ht="15" customHeight="1" x14ac:dyDescent="0.25">
      <c r="A57" s="57" t="s">
        <v>2834</v>
      </c>
      <c r="B57" s="57" t="s">
        <v>2676</v>
      </c>
      <c r="C57" s="57" t="s">
        <v>2835</v>
      </c>
      <c r="D57" s="27" t="s">
        <v>5583</v>
      </c>
      <c r="E57" s="62" t="s">
        <v>5584</v>
      </c>
      <c r="F57" s="68" t="s">
        <v>5585</v>
      </c>
      <c r="G57" s="69">
        <v>10534</v>
      </c>
      <c r="H57" s="70">
        <v>10513</v>
      </c>
      <c r="I57" s="19">
        <f t="shared" si="0"/>
        <v>3.3740655654916555E-5</v>
      </c>
    </row>
    <row r="58" spans="1:9" ht="15" customHeight="1" x14ac:dyDescent="0.25">
      <c r="A58" s="57" t="s">
        <v>2837</v>
      </c>
      <c r="B58" s="57" t="s">
        <v>2676</v>
      </c>
      <c r="C58" s="57" t="s">
        <v>2838</v>
      </c>
      <c r="D58" s="27" t="s">
        <v>5586</v>
      </c>
      <c r="E58" s="62" t="s">
        <v>5587</v>
      </c>
      <c r="F58" s="68" t="s">
        <v>5587</v>
      </c>
      <c r="G58" s="69">
        <v>19703</v>
      </c>
      <c r="H58" s="70">
        <v>19333</v>
      </c>
      <c r="I58" s="19">
        <f t="shared" si="0"/>
        <v>6.2047759514553583E-5</v>
      </c>
    </row>
    <row r="59" spans="1:9" ht="15" customHeight="1" x14ac:dyDescent="0.25">
      <c r="A59" s="57" t="s">
        <v>2840</v>
      </c>
      <c r="B59" s="57" t="s">
        <v>2676</v>
      </c>
      <c r="C59" s="57" t="s">
        <v>2841</v>
      </c>
      <c r="D59" s="27" t="s">
        <v>5588</v>
      </c>
      <c r="E59" s="62" t="s">
        <v>5589</v>
      </c>
      <c r="F59" s="68" t="s">
        <v>5589</v>
      </c>
      <c r="G59" s="69">
        <v>32958</v>
      </c>
      <c r="H59" s="70">
        <v>32913</v>
      </c>
      <c r="I59" s="19">
        <f t="shared" si="0"/>
        <v>1.0563171307621694E-4</v>
      </c>
    </row>
    <row r="60" spans="1:9" ht="15" customHeight="1" x14ac:dyDescent="0.25">
      <c r="A60" s="57" t="s">
        <v>2843</v>
      </c>
      <c r="B60" s="57" t="s">
        <v>2676</v>
      </c>
      <c r="C60" s="57" t="s">
        <v>2844</v>
      </c>
      <c r="D60" s="27" t="s">
        <v>5590</v>
      </c>
      <c r="E60" s="62" t="s">
        <v>5591</v>
      </c>
      <c r="F60" s="68" t="s">
        <v>5591</v>
      </c>
      <c r="G60" s="69">
        <v>22931</v>
      </c>
      <c r="H60" s="70">
        <v>22855</v>
      </c>
      <c r="I60" s="19">
        <f t="shared" si="0"/>
        <v>7.3351344525170541E-5</v>
      </c>
    </row>
    <row r="61" spans="1:9" ht="15" customHeight="1" x14ac:dyDescent="0.25">
      <c r="A61" s="57" t="s">
        <v>2846</v>
      </c>
      <c r="B61" s="57" t="s">
        <v>2676</v>
      </c>
      <c r="C61" s="57" t="s">
        <v>2847</v>
      </c>
      <c r="D61" s="27" t="s">
        <v>5592</v>
      </c>
      <c r="E61" s="62" t="s">
        <v>5593</v>
      </c>
      <c r="F61" s="68" t="s">
        <v>5593</v>
      </c>
      <c r="G61" s="69">
        <v>53246</v>
      </c>
      <c r="H61" s="70">
        <v>55008</v>
      </c>
      <c r="I61" s="19">
        <f t="shared" si="0"/>
        <v>1.7654389672459335E-4</v>
      </c>
    </row>
    <row r="62" spans="1:9" ht="15" customHeight="1" x14ac:dyDescent="0.25">
      <c r="A62" s="57" t="s">
        <v>2849</v>
      </c>
      <c r="B62" s="57" t="s">
        <v>2676</v>
      </c>
      <c r="C62" s="57" t="s">
        <v>2850</v>
      </c>
      <c r="D62" s="27" t="s">
        <v>5594</v>
      </c>
      <c r="E62" s="62" t="s">
        <v>5595</v>
      </c>
      <c r="F62" s="68" t="s">
        <v>5596</v>
      </c>
      <c r="G62" s="69">
        <v>83811</v>
      </c>
      <c r="H62" s="70">
        <v>84309</v>
      </c>
      <c r="I62" s="19">
        <f t="shared" si="0"/>
        <v>2.7058317679162563E-4</v>
      </c>
    </row>
    <row r="63" spans="1:9" ht="15" customHeight="1" x14ac:dyDescent="0.25">
      <c r="A63" s="57" t="s">
        <v>2852</v>
      </c>
      <c r="B63" s="57" t="s">
        <v>2676</v>
      </c>
      <c r="C63" s="57" t="s">
        <v>2853</v>
      </c>
      <c r="D63" s="27" t="s">
        <v>5597</v>
      </c>
      <c r="E63" s="62" t="s">
        <v>5598</v>
      </c>
      <c r="F63" s="68" t="s">
        <v>5599</v>
      </c>
      <c r="G63" s="69">
        <v>195844</v>
      </c>
      <c r="H63" s="70">
        <v>198117</v>
      </c>
      <c r="I63" s="19">
        <f t="shared" si="0"/>
        <v>6.3584109924713248E-4</v>
      </c>
    </row>
    <row r="64" spans="1:9" ht="15" customHeight="1" x14ac:dyDescent="0.25">
      <c r="A64" s="57" t="s">
        <v>2855</v>
      </c>
      <c r="B64" s="57" t="s">
        <v>2676</v>
      </c>
      <c r="C64" s="57" t="s">
        <v>2856</v>
      </c>
      <c r="D64" s="27" t="s">
        <v>5600</v>
      </c>
      <c r="E64" s="62" t="s">
        <v>5601</v>
      </c>
      <c r="F64" s="68" t="s">
        <v>5601</v>
      </c>
      <c r="G64" s="69">
        <v>13747</v>
      </c>
      <c r="H64" s="70">
        <v>13499</v>
      </c>
      <c r="I64" s="19">
        <f t="shared" si="0"/>
        <v>4.3323990362952405E-5</v>
      </c>
    </row>
    <row r="65" spans="1:9" ht="15" customHeight="1" x14ac:dyDescent="0.25">
      <c r="A65" s="57" t="s">
        <v>2858</v>
      </c>
      <c r="B65" s="57" t="s">
        <v>2676</v>
      </c>
      <c r="C65" s="57" t="s">
        <v>2859</v>
      </c>
      <c r="D65" s="27" t="s">
        <v>5602</v>
      </c>
      <c r="E65" s="62" t="s">
        <v>5603</v>
      </c>
      <c r="F65" s="68" t="s">
        <v>5603</v>
      </c>
      <c r="G65" s="69">
        <v>82039</v>
      </c>
      <c r="H65" s="70">
        <v>81748</v>
      </c>
      <c r="I65" s="19">
        <f t="shared" si="0"/>
        <v>2.6236384652127067E-4</v>
      </c>
    </row>
    <row r="66" spans="1:9" ht="15" customHeight="1" x14ac:dyDescent="0.25">
      <c r="A66" s="57" t="s">
        <v>2861</v>
      </c>
      <c r="B66" s="57" t="s">
        <v>2676</v>
      </c>
      <c r="C66" s="57" t="s">
        <v>2862</v>
      </c>
      <c r="D66" s="27" t="s">
        <v>5604</v>
      </c>
      <c r="E66" s="62" t="s">
        <v>5605</v>
      </c>
      <c r="F66" s="68" t="s">
        <v>5606</v>
      </c>
      <c r="G66" s="69">
        <v>41490</v>
      </c>
      <c r="H66" s="70">
        <v>41460</v>
      </c>
      <c r="I66" s="19">
        <f t="shared" si="0"/>
        <v>1.3306264467353185E-4</v>
      </c>
    </row>
    <row r="67" spans="1:9" ht="15" customHeight="1" x14ac:dyDescent="0.25">
      <c r="A67" s="57" t="s">
        <v>2864</v>
      </c>
      <c r="B67" s="57" t="s">
        <v>2676</v>
      </c>
      <c r="C67" s="57" t="s">
        <v>2865</v>
      </c>
      <c r="D67" s="27" t="s">
        <v>5607</v>
      </c>
      <c r="E67" s="62" t="s">
        <v>5608</v>
      </c>
      <c r="F67" s="68" t="s">
        <v>5609</v>
      </c>
      <c r="G67" s="69">
        <v>195039</v>
      </c>
      <c r="H67" s="70">
        <v>196772</v>
      </c>
      <c r="I67" s="19">
        <f t="shared" si="0"/>
        <v>6.3152442637964812E-4</v>
      </c>
    </row>
    <row r="68" spans="1:9" ht="15" customHeight="1" x14ac:dyDescent="0.25">
      <c r="A68" s="57" t="s">
        <v>2867</v>
      </c>
      <c r="B68" s="57" t="s">
        <v>2676</v>
      </c>
      <c r="C68" s="57" t="s">
        <v>2868</v>
      </c>
      <c r="D68" s="27" t="s">
        <v>5610</v>
      </c>
      <c r="E68" s="62" t="s">
        <v>5611</v>
      </c>
      <c r="F68" s="68" t="s">
        <v>5611</v>
      </c>
      <c r="G68" s="69">
        <v>66992</v>
      </c>
      <c r="H68" s="70">
        <v>66603</v>
      </c>
      <c r="I68" s="19">
        <f t="shared" si="0"/>
        <v>2.1375714720673524E-4</v>
      </c>
    </row>
    <row r="69" spans="1:9" ht="15" customHeight="1" x14ac:dyDescent="0.25">
      <c r="A69" s="57" t="s">
        <v>2870</v>
      </c>
      <c r="B69" s="57" t="s">
        <v>2676</v>
      </c>
      <c r="C69" s="57" t="s">
        <v>2871</v>
      </c>
      <c r="D69" s="27" t="s">
        <v>5612</v>
      </c>
      <c r="E69" s="62" t="s">
        <v>5613</v>
      </c>
      <c r="F69" s="68" t="s">
        <v>5614</v>
      </c>
      <c r="G69" s="69">
        <v>17599</v>
      </c>
      <c r="H69" s="70">
        <v>17336</v>
      </c>
      <c r="I69" s="19">
        <f t="shared" si="0"/>
        <v>5.5638543368556399E-5</v>
      </c>
    </row>
    <row r="70" spans="1:9" ht="15" customHeight="1" x14ac:dyDescent="0.25">
      <c r="A70" s="57" t="s">
        <v>2873</v>
      </c>
      <c r="B70" s="57" t="s">
        <v>2676</v>
      </c>
      <c r="C70" s="57" t="s">
        <v>2874</v>
      </c>
      <c r="D70" s="27" t="s">
        <v>5615</v>
      </c>
      <c r="E70" s="62" t="s">
        <v>5616</v>
      </c>
      <c r="F70" s="68" t="s">
        <v>5617</v>
      </c>
      <c r="G70" s="69">
        <v>11582</v>
      </c>
      <c r="H70" s="70">
        <v>11490</v>
      </c>
      <c r="I70" s="19">
        <f t="shared" ref="I70:I133" si="1">H70/$H$3148</f>
        <v>3.6876261150479521E-5</v>
      </c>
    </row>
    <row r="71" spans="1:9" ht="15" customHeight="1" x14ac:dyDescent="0.25">
      <c r="A71" s="57" t="s">
        <v>2876</v>
      </c>
      <c r="B71" s="57" t="s">
        <v>2676</v>
      </c>
      <c r="C71" s="57" t="s">
        <v>2877</v>
      </c>
      <c r="D71" s="27" t="s">
        <v>5618</v>
      </c>
      <c r="E71" s="62" t="s">
        <v>5619</v>
      </c>
      <c r="F71" s="68" t="s">
        <v>5619</v>
      </c>
      <c r="G71" s="69">
        <v>24411</v>
      </c>
      <c r="H71" s="70">
        <v>24310</v>
      </c>
      <c r="I71" s="19">
        <f t="shared" si="1"/>
        <v>7.8021053835348753E-5</v>
      </c>
    </row>
    <row r="72" spans="1:9" ht="15" customHeight="1" x14ac:dyDescent="0.25">
      <c r="A72" s="57" t="s">
        <v>2879</v>
      </c>
      <c r="B72" s="57" t="s">
        <v>2880</v>
      </c>
      <c r="C72" s="57" t="s">
        <v>2697</v>
      </c>
      <c r="D72" s="27" t="s">
        <v>5620</v>
      </c>
      <c r="E72" s="62" t="s">
        <v>5621</v>
      </c>
      <c r="F72" s="68" t="s">
        <v>5621</v>
      </c>
      <c r="G72" s="69">
        <v>3158</v>
      </c>
      <c r="H72" s="70">
        <v>3183</v>
      </c>
      <c r="I72" s="19">
        <f t="shared" si="1"/>
        <v>1.0215590882678532E-5</v>
      </c>
    </row>
    <row r="73" spans="1:9" ht="15" customHeight="1" x14ac:dyDescent="0.25">
      <c r="A73" s="57" t="s">
        <v>4612</v>
      </c>
      <c r="B73" s="57" t="s">
        <v>2880</v>
      </c>
      <c r="C73" s="57" t="s">
        <v>4613</v>
      </c>
      <c r="D73" s="27" t="s">
        <v>5622</v>
      </c>
      <c r="E73" s="62" t="s">
        <v>5623</v>
      </c>
      <c r="F73" s="68" t="s">
        <v>5623</v>
      </c>
      <c r="G73" s="69">
        <v>5543</v>
      </c>
      <c r="H73" s="70">
        <v>5541</v>
      </c>
      <c r="I73" s="19">
        <f t="shared" si="1"/>
        <v>1.7783408445152919E-5</v>
      </c>
    </row>
    <row r="74" spans="1:9" ht="15" customHeight="1" x14ac:dyDescent="0.25">
      <c r="A74" s="57" t="s">
        <v>4616</v>
      </c>
      <c r="B74" s="57" t="s">
        <v>2880</v>
      </c>
      <c r="C74" s="57" t="s">
        <v>4617</v>
      </c>
      <c r="D74" s="27" t="s">
        <v>5624</v>
      </c>
      <c r="E74" s="62" t="s">
        <v>5625</v>
      </c>
      <c r="F74" s="68" t="s">
        <v>5625</v>
      </c>
      <c r="G74" s="69">
        <v>293357</v>
      </c>
      <c r="H74" s="70">
        <v>295907</v>
      </c>
      <c r="I74" s="19">
        <f t="shared" si="1"/>
        <v>9.4969049680199689E-4</v>
      </c>
    </row>
    <row r="75" spans="1:9" ht="15" customHeight="1" x14ac:dyDescent="0.25">
      <c r="A75" s="57" t="s">
        <v>4619</v>
      </c>
      <c r="B75" s="57" t="s">
        <v>2880</v>
      </c>
      <c r="C75" s="57" t="s">
        <v>4620</v>
      </c>
      <c r="D75" s="27" t="s">
        <v>5626</v>
      </c>
      <c r="E75" s="62" t="s">
        <v>5627</v>
      </c>
      <c r="F75" s="68" t="s">
        <v>5627</v>
      </c>
      <c r="G75" s="69">
        <v>17068</v>
      </c>
      <c r="H75" s="70">
        <v>17441</v>
      </c>
      <c r="I75" s="19">
        <f t="shared" si="1"/>
        <v>5.5975532700218746E-5</v>
      </c>
    </row>
    <row r="76" spans="1:9" ht="15" customHeight="1" x14ac:dyDescent="0.25">
      <c r="A76" s="57" t="s">
        <v>4622</v>
      </c>
      <c r="B76" s="57" t="s">
        <v>2880</v>
      </c>
      <c r="C76" s="57" t="s">
        <v>4623</v>
      </c>
      <c r="D76" s="27" t="s">
        <v>5628</v>
      </c>
      <c r="E76" s="62" t="s">
        <v>5629</v>
      </c>
      <c r="F76" s="68" t="s">
        <v>5629</v>
      </c>
      <c r="G76" s="69">
        <v>1002</v>
      </c>
      <c r="H76" s="70">
        <v>1036</v>
      </c>
      <c r="I76" s="19">
        <f t="shared" si="1"/>
        <v>3.3249614057351424E-6</v>
      </c>
    </row>
    <row r="77" spans="1:9" ht="15" customHeight="1" x14ac:dyDescent="0.25">
      <c r="A77" s="57" t="s">
        <v>4625</v>
      </c>
      <c r="B77" s="57" t="s">
        <v>2880</v>
      </c>
      <c r="C77" s="57" t="s">
        <v>4626</v>
      </c>
      <c r="D77" s="27" t="s">
        <v>5630</v>
      </c>
      <c r="E77" s="62" t="s">
        <v>5631</v>
      </c>
      <c r="F77" s="68" t="s">
        <v>5631</v>
      </c>
      <c r="G77" s="69">
        <v>1828</v>
      </c>
      <c r="H77" s="70">
        <v>1833</v>
      </c>
      <c r="I77" s="19">
        <f t="shared" si="1"/>
        <v>5.8828709041626603E-6</v>
      </c>
    </row>
    <row r="78" spans="1:9" ht="15" customHeight="1" x14ac:dyDescent="0.25">
      <c r="A78" s="57" t="s">
        <v>4628</v>
      </c>
      <c r="B78" s="57" t="s">
        <v>2880</v>
      </c>
      <c r="C78" s="57" t="s">
        <v>4629</v>
      </c>
      <c r="D78" s="27" t="s">
        <v>5632</v>
      </c>
      <c r="E78" s="62" t="s">
        <v>5633</v>
      </c>
      <c r="F78" s="68" t="s">
        <v>5633</v>
      </c>
      <c r="G78" s="69">
        <v>4868</v>
      </c>
      <c r="H78" s="70">
        <v>4974</v>
      </c>
      <c r="I78" s="19">
        <f t="shared" si="1"/>
        <v>1.5963666054176252E-5</v>
      </c>
    </row>
    <row r="79" spans="1:9" ht="15" customHeight="1" x14ac:dyDescent="0.25">
      <c r="A79" s="57" t="s">
        <v>4631</v>
      </c>
      <c r="B79" s="57" t="s">
        <v>2880</v>
      </c>
      <c r="C79" s="57" t="s">
        <v>4632</v>
      </c>
      <c r="D79" s="27" t="s">
        <v>5634</v>
      </c>
      <c r="E79" s="62" t="s">
        <v>5635</v>
      </c>
      <c r="F79" s="68" t="s">
        <v>5635</v>
      </c>
      <c r="G79" s="69">
        <v>98190</v>
      </c>
      <c r="H79" s="70">
        <v>99276</v>
      </c>
      <c r="I79" s="19">
        <f t="shared" si="1"/>
        <v>3.1861859895343823E-4</v>
      </c>
    </row>
    <row r="80" spans="1:9" ht="15" customHeight="1" x14ac:dyDescent="0.25">
      <c r="A80" s="57" t="s">
        <v>4634</v>
      </c>
      <c r="B80" s="57" t="s">
        <v>2880</v>
      </c>
      <c r="C80" s="57" t="s">
        <v>4635</v>
      </c>
      <c r="D80" s="27" t="s">
        <v>5636</v>
      </c>
      <c r="E80" s="62" t="s">
        <v>5637</v>
      </c>
      <c r="F80" s="68" t="s">
        <v>5637</v>
      </c>
      <c r="G80" s="69">
        <v>2510</v>
      </c>
      <c r="H80" s="70">
        <v>2563</v>
      </c>
      <c r="I80" s="19">
        <f t="shared" si="1"/>
        <v>8.2257491147675388E-6</v>
      </c>
    </row>
    <row r="81" spans="1:9" ht="15" customHeight="1" x14ac:dyDescent="0.25">
      <c r="A81" s="58" t="s">
        <v>5413</v>
      </c>
      <c r="B81" s="58" t="s">
        <v>2880</v>
      </c>
      <c r="C81" s="58" t="s">
        <v>2835</v>
      </c>
      <c r="D81" s="27" t="s">
        <v>5638</v>
      </c>
      <c r="E81" s="62" t="s">
        <v>5639</v>
      </c>
      <c r="F81" s="68" t="s">
        <v>5639</v>
      </c>
      <c r="G81" s="69">
        <v>2150</v>
      </c>
      <c r="H81" s="70">
        <v>2124</v>
      </c>
      <c r="I81" s="19">
        <f t="shared" si="1"/>
        <v>6.8168127661983036E-6</v>
      </c>
    </row>
    <row r="82" spans="1:9" ht="15" customHeight="1" x14ac:dyDescent="0.25">
      <c r="A82" s="57" t="s">
        <v>4637</v>
      </c>
      <c r="B82" s="57" t="s">
        <v>2880</v>
      </c>
      <c r="C82" s="57" t="s">
        <v>4638</v>
      </c>
      <c r="D82" s="27" t="s">
        <v>5640</v>
      </c>
      <c r="E82" s="62" t="s">
        <v>5641</v>
      </c>
      <c r="F82" s="68" t="s">
        <v>5641</v>
      </c>
      <c r="G82" s="69">
        <v>31385</v>
      </c>
      <c r="H82" s="70">
        <v>32144</v>
      </c>
      <c r="I82" s="19">
        <f t="shared" si="1"/>
        <v>1.0316366739956605E-4</v>
      </c>
    </row>
    <row r="83" spans="1:9" ht="15" customHeight="1" x14ac:dyDescent="0.25">
      <c r="A83" s="57" t="s">
        <v>4640</v>
      </c>
      <c r="B83" s="57" t="s">
        <v>2880</v>
      </c>
      <c r="C83" s="57" t="s">
        <v>4641</v>
      </c>
      <c r="D83" s="27" t="s">
        <v>5642</v>
      </c>
      <c r="E83" s="62" t="s">
        <v>5643</v>
      </c>
      <c r="F83" s="68" t="s">
        <v>5643</v>
      </c>
      <c r="G83" s="69">
        <v>55582</v>
      </c>
      <c r="H83" s="70">
        <v>56405</v>
      </c>
      <c r="I83" s="19">
        <f t="shared" si="1"/>
        <v>1.8102745954680572E-4</v>
      </c>
    </row>
    <row r="84" spans="1:9" ht="15" customHeight="1" x14ac:dyDescent="0.25">
      <c r="A84" s="57" t="s">
        <v>4643</v>
      </c>
      <c r="B84" s="57" t="s">
        <v>2880</v>
      </c>
      <c r="C84" s="57" t="s">
        <v>4644</v>
      </c>
      <c r="D84" s="27" t="s">
        <v>5644</v>
      </c>
      <c r="E84" s="62" t="s">
        <v>5645</v>
      </c>
      <c r="F84" s="68" t="s">
        <v>5645</v>
      </c>
      <c r="G84" s="69">
        <v>13542</v>
      </c>
      <c r="H84" s="70">
        <v>13669</v>
      </c>
      <c r="I84" s="19">
        <f t="shared" si="1"/>
        <v>4.3869592138024773E-5</v>
      </c>
    </row>
    <row r="85" spans="1:9" ht="15" customHeight="1" x14ac:dyDescent="0.25">
      <c r="A85" s="57" t="s">
        <v>4646</v>
      </c>
      <c r="B85" s="57" t="s">
        <v>2880</v>
      </c>
      <c r="C85" s="57" t="s">
        <v>4647</v>
      </c>
      <c r="D85" s="27" t="s">
        <v>5646</v>
      </c>
      <c r="E85" s="62" t="s">
        <v>5647</v>
      </c>
      <c r="F85" s="68" t="s">
        <v>5647</v>
      </c>
      <c r="G85" s="69">
        <v>13622</v>
      </c>
      <c r="H85" s="70">
        <v>13869</v>
      </c>
      <c r="I85" s="19">
        <f t="shared" si="1"/>
        <v>4.4511476579286378E-5</v>
      </c>
    </row>
    <row r="86" spans="1:9" ht="15" customHeight="1" x14ac:dyDescent="0.25">
      <c r="A86" s="57" t="s">
        <v>4649</v>
      </c>
      <c r="B86" s="57" t="s">
        <v>2880</v>
      </c>
      <c r="C86" s="57" t="s">
        <v>4650</v>
      </c>
      <c r="D86" s="27" t="s">
        <v>5648</v>
      </c>
      <c r="E86" s="62" t="s">
        <v>5649</v>
      </c>
      <c r="F86" s="68" t="s">
        <v>5649</v>
      </c>
      <c r="G86" s="69">
        <v>1635</v>
      </c>
      <c r="H86" s="70">
        <v>1650</v>
      </c>
      <c r="I86" s="19">
        <f t="shared" si="1"/>
        <v>5.295546640408287E-6</v>
      </c>
    </row>
    <row r="87" spans="1:9" ht="15" customHeight="1" x14ac:dyDescent="0.25">
      <c r="A87" s="57" t="s">
        <v>4652</v>
      </c>
      <c r="B87" s="57" t="s">
        <v>2880</v>
      </c>
      <c r="C87" s="57" t="s">
        <v>4653</v>
      </c>
      <c r="D87" s="27" t="s">
        <v>5650</v>
      </c>
      <c r="E87" s="62" t="s">
        <v>5651</v>
      </c>
      <c r="F87" s="68" t="s">
        <v>5651</v>
      </c>
      <c r="G87" s="69">
        <v>89787</v>
      </c>
      <c r="H87" s="70">
        <v>91886</v>
      </c>
      <c r="I87" s="19">
        <f t="shared" si="1"/>
        <v>2.9490096884882171E-4</v>
      </c>
    </row>
    <row r="88" spans="1:9" ht="15" customHeight="1" x14ac:dyDescent="0.25">
      <c r="A88" s="57" t="s">
        <v>4655</v>
      </c>
      <c r="B88" s="57" t="s">
        <v>2880</v>
      </c>
      <c r="C88" s="57" t="s">
        <v>4656</v>
      </c>
      <c r="D88" s="27" t="s">
        <v>5652</v>
      </c>
      <c r="E88" s="62" t="s">
        <v>5653</v>
      </c>
      <c r="F88" s="68" t="s">
        <v>5653</v>
      </c>
      <c r="G88" s="69">
        <v>9543</v>
      </c>
      <c r="H88" s="70">
        <v>9868</v>
      </c>
      <c r="I88" s="19">
        <f t="shared" si="1"/>
        <v>3.1670578331847865E-5</v>
      </c>
    </row>
    <row r="89" spans="1:9" ht="15" customHeight="1" x14ac:dyDescent="0.25">
      <c r="A89" s="57" t="s">
        <v>4658</v>
      </c>
      <c r="B89" s="57" t="s">
        <v>2880</v>
      </c>
      <c r="C89" s="57" t="s">
        <v>4659</v>
      </c>
      <c r="D89" s="27" t="s">
        <v>5654</v>
      </c>
      <c r="E89" s="62" t="s">
        <v>5655</v>
      </c>
      <c r="F89" s="68" t="s">
        <v>5655</v>
      </c>
      <c r="G89" s="69">
        <v>9465</v>
      </c>
      <c r="H89" s="70">
        <v>9531</v>
      </c>
      <c r="I89" s="19">
        <f t="shared" si="1"/>
        <v>3.0589003048322047E-5</v>
      </c>
    </row>
    <row r="90" spans="1:9" ht="15" customHeight="1" x14ac:dyDescent="0.25">
      <c r="A90" s="57" t="s">
        <v>4661</v>
      </c>
      <c r="B90" s="57" t="s">
        <v>2880</v>
      </c>
      <c r="C90" s="57" t="s">
        <v>4662</v>
      </c>
      <c r="D90" s="27" t="s">
        <v>5656</v>
      </c>
      <c r="E90" s="62" t="s">
        <v>5657</v>
      </c>
      <c r="F90" s="68" t="s">
        <v>5657</v>
      </c>
      <c r="G90" s="69">
        <v>7531</v>
      </c>
      <c r="H90" s="70">
        <v>7711</v>
      </c>
      <c r="I90" s="19">
        <f t="shared" si="1"/>
        <v>2.4747854632841393E-5</v>
      </c>
    </row>
    <row r="91" spans="1:9" ht="15" customHeight="1" x14ac:dyDescent="0.25">
      <c r="A91" s="58" t="s">
        <v>5415</v>
      </c>
      <c r="B91" s="58" t="s">
        <v>2880</v>
      </c>
      <c r="C91" s="58" t="s">
        <v>22</v>
      </c>
      <c r="D91" s="27" t="s">
        <v>5658</v>
      </c>
      <c r="E91" s="62" t="s">
        <v>5659</v>
      </c>
      <c r="F91" s="68" t="s">
        <v>5659</v>
      </c>
      <c r="G91" s="69">
        <v>3822</v>
      </c>
      <c r="H91" s="70">
        <v>3838</v>
      </c>
      <c r="I91" s="19">
        <f t="shared" si="1"/>
        <v>1.2317762427810306E-5</v>
      </c>
    </row>
    <row r="92" spans="1:9" ht="15" customHeight="1" x14ac:dyDescent="0.25">
      <c r="A92" s="57" t="s">
        <v>5416</v>
      </c>
      <c r="B92" s="57" t="s">
        <v>2880</v>
      </c>
      <c r="C92" s="57" t="s">
        <v>5417</v>
      </c>
      <c r="D92" s="27" t="s">
        <v>5660</v>
      </c>
      <c r="E92" s="62" t="s">
        <v>5661</v>
      </c>
      <c r="F92" s="68" t="s">
        <v>5661</v>
      </c>
      <c r="G92" s="69">
        <v>5595</v>
      </c>
      <c r="H92" s="70">
        <v>5757</v>
      </c>
      <c r="I92" s="19">
        <f t="shared" si="1"/>
        <v>1.847664364171546E-5</v>
      </c>
    </row>
    <row r="93" spans="1:9" ht="15" customHeight="1" x14ac:dyDescent="0.25">
      <c r="A93" s="57" t="s">
        <v>4665</v>
      </c>
      <c r="B93" s="57" t="s">
        <v>2880</v>
      </c>
      <c r="C93" s="57" t="s">
        <v>4666</v>
      </c>
      <c r="D93" s="27" t="s">
        <v>5662</v>
      </c>
      <c r="E93" s="62" t="s">
        <v>5663</v>
      </c>
      <c r="F93" s="68" t="s">
        <v>5663</v>
      </c>
      <c r="G93" s="69">
        <v>8898</v>
      </c>
      <c r="H93" s="70">
        <v>8920</v>
      </c>
      <c r="I93" s="19">
        <f t="shared" si="1"/>
        <v>2.8628046080267831E-5</v>
      </c>
    </row>
    <row r="94" spans="1:9" ht="15" customHeight="1" x14ac:dyDescent="0.25">
      <c r="A94" s="57" t="s">
        <v>5419</v>
      </c>
      <c r="B94" s="57" t="s">
        <v>2880</v>
      </c>
      <c r="C94" s="57" t="s">
        <v>5420</v>
      </c>
      <c r="D94" s="27" t="s">
        <v>5664</v>
      </c>
      <c r="E94" s="62" t="s">
        <v>5665</v>
      </c>
      <c r="F94" s="68" t="s">
        <v>5665</v>
      </c>
      <c r="G94" s="71">
        <v>965</v>
      </c>
      <c r="H94" s="72">
        <v>957</v>
      </c>
      <c r="I94" s="19">
        <f t="shared" si="1"/>
        <v>3.0714170514368065E-6</v>
      </c>
    </row>
    <row r="95" spans="1:9" ht="15" customHeight="1" x14ac:dyDescent="0.25">
      <c r="A95" s="57" t="s">
        <v>4668</v>
      </c>
      <c r="B95" s="57" t="s">
        <v>2880</v>
      </c>
      <c r="C95" s="57" t="s">
        <v>4669</v>
      </c>
      <c r="D95" s="27" t="s">
        <v>5666</v>
      </c>
      <c r="E95" s="62" t="s">
        <v>5667</v>
      </c>
      <c r="F95" s="68" t="s">
        <v>5667</v>
      </c>
      <c r="G95" s="69">
        <v>7050</v>
      </c>
      <c r="H95" s="70">
        <v>7107</v>
      </c>
      <c r="I95" s="19">
        <f t="shared" si="1"/>
        <v>2.2809363620231328E-5</v>
      </c>
    </row>
    <row r="96" spans="1:9" ht="15" customHeight="1" x14ac:dyDescent="0.25">
      <c r="A96" s="57" t="s">
        <v>4671</v>
      </c>
      <c r="B96" s="57" t="s">
        <v>2880</v>
      </c>
      <c r="C96" s="57" t="s">
        <v>4672</v>
      </c>
      <c r="D96" s="27" t="s">
        <v>5668</v>
      </c>
      <c r="E96" s="62" t="s">
        <v>5669</v>
      </c>
      <c r="F96" s="68" t="s">
        <v>5669</v>
      </c>
      <c r="G96" s="69">
        <v>9683</v>
      </c>
      <c r="H96" s="70">
        <v>9745</v>
      </c>
      <c r="I96" s="19">
        <f t="shared" si="1"/>
        <v>3.1275819400471975E-5</v>
      </c>
    </row>
    <row r="97" spans="1:9" ht="15" customHeight="1" x14ac:dyDescent="0.25">
      <c r="A97" s="57" t="s">
        <v>4674</v>
      </c>
      <c r="B97" s="57" t="s">
        <v>2880</v>
      </c>
      <c r="C97" s="57" t="s">
        <v>4675</v>
      </c>
      <c r="D97" s="27" t="s">
        <v>5670</v>
      </c>
      <c r="E97" s="62" t="s">
        <v>5671</v>
      </c>
      <c r="F97" s="68" t="s">
        <v>5671</v>
      </c>
      <c r="G97" s="69">
        <v>7474</v>
      </c>
      <c r="H97" s="70">
        <v>7664</v>
      </c>
      <c r="I97" s="19">
        <f t="shared" si="1"/>
        <v>2.4597011789144915E-5</v>
      </c>
    </row>
    <row r="98" spans="1:9" ht="15" customHeight="1" x14ac:dyDescent="0.25">
      <c r="A98" s="57" t="s">
        <v>5423</v>
      </c>
      <c r="B98" s="57" t="s">
        <v>2880</v>
      </c>
      <c r="C98" s="57" t="s">
        <v>121</v>
      </c>
      <c r="D98" s="27" t="s">
        <v>5673</v>
      </c>
      <c r="E98" s="62" t="s">
        <v>5674</v>
      </c>
      <c r="F98" s="68" t="s">
        <v>5674</v>
      </c>
      <c r="G98" s="69">
        <v>2365</v>
      </c>
      <c r="H98" s="70">
        <v>2376</v>
      </c>
      <c r="I98" s="19">
        <f t="shared" si="1"/>
        <v>7.625587162187933E-6</v>
      </c>
    </row>
    <row r="99" spans="1:9" ht="15" customHeight="1" x14ac:dyDescent="0.25">
      <c r="A99" s="57" t="s">
        <v>4678</v>
      </c>
      <c r="B99" s="57" t="s">
        <v>2880</v>
      </c>
      <c r="C99" s="57" t="s">
        <v>4679</v>
      </c>
      <c r="D99" s="27" t="s">
        <v>5675</v>
      </c>
      <c r="E99" s="62" t="s">
        <v>5676</v>
      </c>
      <c r="F99" s="68" t="s">
        <v>5676</v>
      </c>
      <c r="G99" s="71">
        <v>660</v>
      </c>
      <c r="H99" s="72">
        <v>656</v>
      </c>
      <c r="I99" s="19">
        <f t="shared" si="1"/>
        <v>2.1053809673380825E-6</v>
      </c>
    </row>
    <row r="100" spans="1:9" ht="15" customHeight="1" x14ac:dyDescent="0.25">
      <c r="A100" s="57" t="s">
        <v>4681</v>
      </c>
      <c r="B100" s="57" t="s">
        <v>2880</v>
      </c>
      <c r="C100" s="57" t="s">
        <v>4682</v>
      </c>
      <c r="D100" s="27" t="s">
        <v>5677</v>
      </c>
      <c r="E100" s="62" t="s">
        <v>5678</v>
      </c>
      <c r="F100" s="68" t="s">
        <v>5678</v>
      </c>
      <c r="G100" s="69">
        <v>5590</v>
      </c>
      <c r="H100" s="70">
        <v>5744</v>
      </c>
      <c r="I100" s="19">
        <f t="shared" si="1"/>
        <v>1.8434921153033456E-5</v>
      </c>
    </row>
    <row r="101" spans="1:9" ht="15" customHeight="1" x14ac:dyDescent="0.25">
      <c r="A101" s="57" t="s">
        <v>4684</v>
      </c>
      <c r="B101" s="57" t="s">
        <v>4685</v>
      </c>
      <c r="C101" s="57" t="s">
        <v>2677</v>
      </c>
      <c r="D101" s="27" t="s">
        <v>5679</v>
      </c>
      <c r="E101" s="62" t="s">
        <v>5680</v>
      </c>
      <c r="F101" s="68" t="s">
        <v>5680</v>
      </c>
      <c r="G101" s="69">
        <v>71749</v>
      </c>
      <c r="H101" s="70">
        <v>72349</v>
      </c>
      <c r="I101" s="19">
        <f t="shared" si="1"/>
        <v>2.321984872041813E-4</v>
      </c>
    </row>
    <row r="102" spans="1:9" ht="15" customHeight="1" x14ac:dyDescent="0.25">
      <c r="A102" s="57" t="s">
        <v>4688</v>
      </c>
      <c r="B102" s="57" t="s">
        <v>4685</v>
      </c>
      <c r="C102" s="57" t="s">
        <v>2682</v>
      </c>
      <c r="D102" s="27" t="s">
        <v>5681</v>
      </c>
      <c r="E102" s="62" t="s">
        <v>5682</v>
      </c>
      <c r="F102" s="68" t="s">
        <v>5682</v>
      </c>
      <c r="G102" s="69">
        <v>131412</v>
      </c>
      <c r="H102" s="70">
        <v>132488</v>
      </c>
      <c r="I102" s="19">
        <f t="shared" si="1"/>
        <v>4.2520992926934129E-4</v>
      </c>
    </row>
    <row r="103" spans="1:9" ht="15" customHeight="1" x14ac:dyDescent="0.25">
      <c r="A103" s="57" t="s">
        <v>4690</v>
      </c>
      <c r="B103" s="57" t="s">
        <v>4685</v>
      </c>
      <c r="C103" s="57" t="s">
        <v>2685</v>
      </c>
      <c r="D103" s="27" t="s">
        <v>5683</v>
      </c>
      <c r="E103" s="62" t="s">
        <v>5684</v>
      </c>
      <c r="F103" s="68" t="s">
        <v>5685</v>
      </c>
      <c r="G103" s="69">
        <v>133929</v>
      </c>
      <c r="H103" s="70">
        <v>134166</v>
      </c>
      <c r="I103" s="19">
        <f t="shared" si="1"/>
        <v>4.305953397315262E-4</v>
      </c>
    </row>
    <row r="104" spans="1:9" ht="15" customHeight="1" x14ac:dyDescent="0.25">
      <c r="A104" s="57" t="s">
        <v>4692</v>
      </c>
      <c r="B104" s="57" t="s">
        <v>4685</v>
      </c>
      <c r="C104" s="57" t="s">
        <v>2688</v>
      </c>
      <c r="D104" s="27" t="s">
        <v>5686</v>
      </c>
      <c r="E104" s="62" t="s">
        <v>5687</v>
      </c>
      <c r="F104" s="68" t="s">
        <v>5687</v>
      </c>
      <c r="G104" s="69">
        <v>53514</v>
      </c>
      <c r="H104" s="70">
        <v>53478</v>
      </c>
      <c r="I104" s="19">
        <f t="shared" si="1"/>
        <v>1.7163348074894204E-4</v>
      </c>
    </row>
    <row r="105" spans="1:9" ht="15" customHeight="1" x14ac:dyDescent="0.25">
      <c r="A105" s="57" t="s">
        <v>4694</v>
      </c>
      <c r="B105" s="57" t="s">
        <v>4685</v>
      </c>
      <c r="C105" s="57" t="s">
        <v>2691</v>
      </c>
      <c r="D105" s="27" t="s">
        <v>5688</v>
      </c>
      <c r="E105" s="62" t="s">
        <v>5689</v>
      </c>
      <c r="F105" s="68" t="s">
        <v>5689</v>
      </c>
      <c r="G105" s="69">
        <v>36804</v>
      </c>
      <c r="H105" s="70">
        <v>37002</v>
      </c>
      <c r="I105" s="19">
        <f t="shared" si="1"/>
        <v>1.1875504047781057E-4</v>
      </c>
    </row>
    <row r="106" spans="1:9" ht="15" customHeight="1" x14ac:dyDescent="0.25">
      <c r="A106" s="57" t="s">
        <v>4696</v>
      </c>
      <c r="B106" s="57" t="s">
        <v>4685</v>
      </c>
      <c r="C106" s="57" t="s">
        <v>2694</v>
      </c>
      <c r="D106" s="27" t="s">
        <v>5690</v>
      </c>
      <c r="E106" s="62" t="s">
        <v>5691</v>
      </c>
      <c r="F106" s="68" t="s">
        <v>5691</v>
      </c>
      <c r="G106" s="69">
        <v>8344</v>
      </c>
      <c r="H106" s="70">
        <v>8594</v>
      </c>
      <c r="I106" s="19">
        <f t="shared" si="1"/>
        <v>2.7581774441011403E-5</v>
      </c>
    </row>
    <row r="107" spans="1:9" ht="15" customHeight="1" x14ac:dyDescent="0.25">
      <c r="A107" s="57" t="s">
        <v>4698</v>
      </c>
      <c r="B107" s="57" t="s">
        <v>4685</v>
      </c>
      <c r="C107" s="57" t="s">
        <v>4699</v>
      </c>
      <c r="D107" s="27" t="s">
        <v>5692</v>
      </c>
      <c r="E107" s="62" t="s">
        <v>5693</v>
      </c>
      <c r="F107" s="68" t="s">
        <v>5693</v>
      </c>
      <c r="G107" s="69">
        <v>20458</v>
      </c>
      <c r="H107" s="70">
        <v>20449</v>
      </c>
      <c r="I107" s="19">
        <f t="shared" si="1"/>
        <v>6.5629474696793366E-5</v>
      </c>
    </row>
    <row r="108" spans="1:9" ht="15" customHeight="1" x14ac:dyDescent="0.25">
      <c r="A108" s="57" t="s">
        <v>4701</v>
      </c>
      <c r="B108" s="57" t="s">
        <v>4685</v>
      </c>
      <c r="C108" s="57" t="s">
        <v>2697</v>
      </c>
      <c r="D108" s="27" t="s">
        <v>5694</v>
      </c>
      <c r="E108" s="62" t="s">
        <v>5695</v>
      </c>
      <c r="F108" s="68" t="s">
        <v>5695</v>
      </c>
      <c r="G108" s="69">
        <v>3823019</v>
      </c>
      <c r="H108" s="70">
        <v>3868981</v>
      </c>
      <c r="I108" s="19">
        <f t="shared" si="1"/>
        <v>1.2417193537183936E-2</v>
      </c>
    </row>
    <row r="109" spans="1:9" ht="15" customHeight="1" x14ac:dyDescent="0.25">
      <c r="A109" s="57" t="s">
        <v>4703</v>
      </c>
      <c r="B109" s="57" t="s">
        <v>4685</v>
      </c>
      <c r="C109" s="57" t="s">
        <v>2700</v>
      </c>
      <c r="D109" s="27" t="s">
        <v>5696</v>
      </c>
      <c r="E109" s="62" t="s">
        <v>5697</v>
      </c>
      <c r="F109" s="68" t="s">
        <v>5697</v>
      </c>
      <c r="G109" s="69">
        <v>200134</v>
      </c>
      <c r="H109" s="70">
        <v>202399</v>
      </c>
      <c r="I109" s="19">
        <f t="shared" si="1"/>
        <v>6.4958384513454353E-4</v>
      </c>
    </row>
    <row r="110" spans="1:9" ht="15" customHeight="1" x14ac:dyDescent="0.25">
      <c r="A110" s="57" t="s">
        <v>4705</v>
      </c>
      <c r="B110" s="57" t="s">
        <v>4685</v>
      </c>
      <c r="C110" s="57" t="s">
        <v>2703</v>
      </c>
      <c r="D110" s="27" t="s">
        <v>5698</v>
      </c>
      <c r="E110" s="62" t="s">
        <v>5699</v>
      </c>
      <c r="F110" s="68" t="s">
        <v>5699</v>
      </c>
      <c r="G110" s="69">
        <v>107627</v>
      </c>
      <c r="H110" s="70">
        <v>107232</v>
      </c>
      <c r="I110" s="19">
        <f t="shared" si="1"/>
        <v>3.4415276202682507E-4</v>
      </c>
    </row>
    <row r="111" spans="1:9" ht="15" customHeight="1" x14ac:dyDescent="0.25">
      <c r="A111" s="57" t="s">
        <v>4707</v>
      </c>
      <c r="B111" s="57" t="s">
        <v>4685</v>
      </c>
      <c r="C111" s="57" t="s">
        <v>2706</v>
      </c>
      <c r="D111" s="27" t="s">
        <v>5700</v>
      </c>
      <c r="E111" s="62" t="s">
        <v>5701</v>
      </c>
      <c r="F111" s="68" t="s">
        <v>5701</v>
      </c>
      <c r="G111" s="69">
        <v>982018</v>
      </c>
      <c r="H111" s="70">
        <v>987910</v>
      </c>
      <c r="I111" s="19">
        <f t="shared" si="1"/>
        <v>3.1706202918337883E-3</v>
      </c>
    </row>
    <row r="112" spans="1:9" ht="15" customHeight="1" x14ac:dyDescent="0.25">
      <c r="A112" s="57" t="s">
        <v>4709</v>
      </c>
      <c r="B112" s="57" t="s">
        <v>4685</v>
      </c>
      <c r="C112" s="57" t="s">
        <v>2709</v>
      </c>
      <c r="D112" s="27" t="s">
        <v>5702</v>
      </c>
      <c r="E112" s="62" t="s">
        <v>5703</v>
      </c>
      <c r="F112" s="68" t="s">
        <v>5703</v>
      </c>
      <c r="G112" s="69">
        <v>385751</v>
      </c>
      <c r="H112" s="70">
        <v>383690</v>
      </c>
      <c r="I112" s="19">
        <f t="shared" si="1"/>
        <v>1.2314232063383368E-3</v>
      </c>
    </row>
    <row r="113" spans="1:9" ht="15" customHeight="1" x14ac:dyDescent="0.25">
      <c r="A113" s="57" t="s">
        <v>4711</v>
      </c>
      <c r="B113" s="57" t="s">
        <v>4685</v>
      </c>
      <c r="C113" s="57" t="s">
        <v>2712</v>
      </c>
      <c r="D113" s="27" t="s">
        <v>5704</v>
      </c>
      <c r="E113" s="62" t="s">
        <v>5705</v>
      </c>
      <c r="F113" s="68" t="s">
        <v>5705</v>
      </c>
      <c r="G113" s="69">
        <v>47264</v>
      </c>
      <c r="H113" s="70">
        <v>47341</v>
      </c>
      <c r="I113" s="19">
        <f t="shared" si="1"/>
        <v>1.5193725666882952E-4</v>
      </c>
    </row>
    <row r="114" spans="1:9" ht="15" customHeight="1" x14ac:dyDescent="0.25">
      <c r="A114" s="57" t="s">
        <v>4713</v>
      </c>
      <c r="B114" s="57" t="s">
        <v>4685</v>
      </c>
      <c r="C114" s="57" t="s">
        <v>2715</v>
      </c>
      <c r="D114" s="27" t="s">
        <v>5706</v>
      </c>
      <c r="E114" s="62" t="s">
        <v>5707</v>
      </c>
      <c r="F114" s="68" t="s">
        <v>5707</v>
      </c>
      <c r="G114" s="69">
        <v>210137</v>
      </c>
      <c r="H114" s="70">
        <v>210867</v>
      </c>
      <c r="I114" s="19">
        <f t="shared" si="1"/>
        <v>6.7676123237756013E-4</v>
      </c>
    </row>
    <row r="115" spans="1:9" ht="15" customHeight="1" x14ac:dyDescent="0.25">
      <c r="A115" s="57" t="s">
        <v>4715</v>
      </c>
      <c r="B115" s="57" t="s">
        <v>4685</v>
      </c>
      <c r="C115" s="57" t="s">
        <v>2718</v>
      </c>
      <c r="D115" s="27" t="s">
        <v>5708</v>
      </c>
      <c r="E115" s="62" t="s">
        <v>5709</v>
      </c>
      <c r="F115" s="68" t="s">
        <v>5710</v>
      </c>
      <c r="G115" s="69">
        <v>196630</v>
      </c>
      <c r="H115" s="70">
        <v>201850</v>
      </c>
      <c r="I115" s="19">
        <f t="shared" si="1"/>
        <v>6.4782187234328043E-4</v>
      </c>
    </row>
    <row r="116" spans="1:9" ht="15" customHeight="1" x14ac:dyDescent="0.25">
      <c r="A116" s="57" t="s">
        <v>4717</v>
      </c>
      <c r="B116" s="57" t="s">
        <v>4718</v>
      </c>
      <c r="C116" s="57" t="s">
        <v>2677</v>
      </c>
      <c r="D116" s="27" t="s">
        <v>5711</v>
      </c>
      <c r="E116" s="62" t="s">
        <v>5712</v>
      </c>
      <c r="F116" s="68" t="s">
        <v>5712</v>
      </c>
      <c r="G116" s="69">
        <v>19012</v>
      </c>
      <c r="H116" s="70">
        <v>18890</v>
      </c>
      <c r="I116" s="19">
        <f t="shared" si="1"/>
        <v>6.0625985477159115E-5</v>
      </c>
    </row>
    <row r="117" spans="1:9" ht="15" customHeight="1" x14ac:dyDescent="0.25">
      <c r="A117" s="57" t="s">
        <v>4721</v>
      </c>
      <c r="B117" s="57" t="s">
        <v>4718</v>
      </c>
      <c r="C117" s="57" t="s">
        <v>2682</v>
      </c>
      <c r="D117" s="27" t="s">
        <v>5713</v>
      </c>
      <c r="E117" s="62" t="s">
        <v>5714</v>
      </c>
      <c r="F117" s="68" t="s">
        <v>5714</v>
      </c>
      <c r="G117" s="69">
        <v>21835</v>
      </c>
      <c r="H117" s="70">
        <v>21663</v>
      </c>
      <c r="I117" s="19">
        <f t="shared" si="1"/>
        <v>6.9525713255251339E-5</v>
      </c>
    </row>
    <row r="118" spans="1:9" ht="15" customHeight="1" x14ac:dyDescent="0.25">
      <c r="A118" s="57" t="s">
        <v>4723</v>
      </c>
      <c r="B118" s="57" t="s">
        <v>4718</v>
      </c>
      <c r="C118" s="57" t="s">
        <v>2685</v>
      </c>
      <c r="D118" s="27" t="s">
        <v>5715</v>
      </c>
      <c r="E118" s="62" t="s">
        <v>5716</v>
      </c>
      <c r="F118" s="68" t="s">
        <v>5716</v>
      </c>
      <c r="G118" s="69">
        <v>41554</v>
      </c>
      <c r="H118" s="70">
        <v>41276</v>
      </c>
      <c r="I118" s="19">
        <f t="shared" si="1"/>
        <v>1.3247211098757117E-4</v>
      </c>
    </row>
    <row r="119" spans="1:9" ht="15" customHeight="1" x14ac:dyDescent="0.25">
      <c r="A119" s="57" t="s">
        <v>4725</v>
      </c>
      <c r="B119" s="57" t="s">
        <v>4718</v>
      </c>
      <c r="C119" s="57" t="s">
        <v>2688</v>
      </c>
      <c r="D119" s="27" t="s">
        <v>5717</v>
      </c>
      <c r="E119" s="62" t="s">
        <v>5718</v>
      </c>
      <c r="F119" s="68" t="s">
        <v>5718</v>
      </c>
      <c r="G119" s="69">
        <v>222896</v>
      </c>
      <c r="H119" s="70">
        <v>227724</v>
      </c>
      <c r="I119" s="19">
        <f t="shared" si="1"/>
        <v>7.3086246250929495E-4</v>
      </c>
    </row>
    <row r="120" spans="1:9" ht="15" customHeight="1" x14ac:dyDescent="0.25">
      <c r="A120" s="57" t="s">
        <v>4727</v>
      </c>
      <c r="B120" s="57" t="s">
        <v>4718</v>
      </c>
      <c r="C120" s="57" t="s">
        <v>2691</v>
      </c>
      <c r="D120" s="27" t="s">
        <v>5719</v>
      </c>
      <c r="E120" s="62" t="s">
        <v>5720</v>
      </c>
      <c r="F120" s="68" t="s">
        <v>5720</v>
      </c>
      <c r="G120" s="69">
        <v>36892</v>
      </c>
      <c r="H120" s="70">
        <v>37040</v>
      </c>
      <c r="I120" s="19">
        <f t="shared" si="1"/>
        <v>1.1887699852165027E-4</v>
      </c>
    </row>
    <row r="121" spans="1:9" ht="15" customHeight="1" x14ac:dyDescent="0.25">
      <c r="A121" s="57" t="s">
        <v>4729</v>
      </c>
      <c r="B121" s="57" t="s">
        <v>4718</v>
      </c>
      <c r="C121" s="57" t="s">
        <v>2694</v>
      </c>
      <c r="D121" s="27" t="s">
        <v>5722</v>
      </c>
      <c r="E121" s="62" t="s">
        <v>5723</v>
      </c>
      <c r="F121" s="68" t="s">
        <v>5723</v>
      </c>
      <c r="G121" s="69">
        <v>11486</v>
      </c>
      <c r="H121" s="70">
        <v>11464</v>
      </c>
      <c r="I121" s="19">
        <f t="shared" si="1"/>
        <v>3.6792816173115518E-5</v>
      </c>
    </row>
    <row r="122" spans="1:9" ht="15" customHeight="1" x14ac:dyDescent="0.25">
      <c r="A122" s="57" t="s">
        <v>4731</v>
      </c>
      <c r="B122" s="57" t="s">
        <v>4718</v>
      </c>
      <c r="C122" s="57" t="s">
        <v>2697</v>
      </c>
      <c r="D122" s="27" t="s">
        <v>5724</v>
      </c>
      <c r="E122" s="62" t="s">
        <v>5725</v>
      </c>
      <c r="F122" s="68" t="s">
        <v>5725</v>
      </c>
      <c r="G122" s="69">
        <v>5330</v>
      </c>
      <c r="H122" s="70">
        <v>5286</v>
      </c>
      <c r="I122" s="19">
        <f t="shared" si="1"/>
        <v>1.6965005782544366E-5</v>
      </c>
    </row>
    <row r="123" spans="1:9" ht="15" customHeight="1" x14ac:dyDescent="0.25">
      <c r="A123" s="57" t="s">
        <v>4732</v>
      </c>
      <c r="B123" s="57" t="s">
        <v>4718</v>
      </c>
      <c r="C123" s="57" t="s">
        <v>2700</v>
      </c>
      <c r="D123" s="27" t="s">
        <v>5726</v>
      </c>
      <c r="E123" s="62" t="s">
        <v>5727</v>
      </c>
      <c r="F123" s="68" t="s">
        <v>5727</v>
      </c>
      <c r="G123" s="69">
        <v>27561</v>
      </c>
      <c r="H123" s="70">
        <v>27490</v>
      </c>
      <c r="I123" s="19">
        <f t="shared" si="1"/>
        <v>8.8227016451408372E-5</v>
      </c>
    </row>
    <row r="124" spans="1:9" ht="15" customHeight="1" x14ac:dyDescent="0.25">
      <c r="A124" s="57" t="s">
        <v>4734</v>
      </c>
      <c r="B124" s="57" t="s">
        <v>4718</v>
      </c>
      <c r="C124" s="57" t="s">
        <v>2703</v>
      </c>
      <c r="D124" s="27" t="s">
        <v>5728</v>
      </c>
      <c r="E124" s="62" t="s">
        <v>5729</v>
      </c>
      <c r="F124" s="68" t="s">
        <v>5729</v>
      </c>
      <c r="G124" s="69">
        <v>11796</v>
      </c>
      <c r="H124" s="70">
        <v>11678</v>
      </c>
      <c r="I124" s="19">
        <f t="shared" si="1"/>
        <v>3.7479632525265439E-5</v>
      </c>
    </row>
    <row r="125" spans="1:9" ht="15" customHeight="1" x14ac:dyDescent="0.25">
      <c r="A125" s="57" t="s">
        <v>4736</v>
      </c>
      <c r="B125" s="57" t="s">
        <v>4718</v>
      </c>
      <c r="C125" s="57" t="s">
        <v>2706</v>
      </c>
      <c r="D125" s="27" t="s">
        <v>5730</v>
      </c>
      <c r="E125" s="62" t="s">
        <v>5731</v>
      </c>
      <c r="F125" s="68" t="s">
        <v>5731</v>
      </c>
      <c r="G125" s="69">
        <v>22948</v>
      </c>
      <c r="H125" s="70">
        <v>22957</v>
      </c>
      <c r="I125" s="19">
        <f t="shared" si="1"/>
        <v>7.3678705590213964E-5</v>
      </c>
    </row>
    <row r="126" spans="1:9" ht="15" customHeight="1" x14ac:dyDescent="0.25">
      <c r="A126" s="57" t="s">
        <v>4738</v>
      </c>
      <c r="B126" s="57" t="s">
        <v>4718</v>
      </c>
      <c r="C126" s="57" t="s">
        <v>2709</v>
      </c>
      <c r="D126" s="27" t="s">
        <v>5732</v>
      </c>
      <c r="E126" s="62" t="s">
        <v>5733</v>
      </c>
      <c r="F126" s="68" t="s">
        <v>5733</v>
      </c>
      <c r="G126" s="69">
        <v>16058</v>
      </c>
      <c r="H126" s="70">
        <v>15843</v>
      </c>
      <c r="I126" s="19">
        <f t="shared" si="1"/>
        <v>5.0846876014538477E-5</v>
      </c>
    </row>
    <row r="127" spans="1:9" ht="15" customHeight="1" x14ac:dyDescent="0.25">
      <c r="A127" s="57" t="s">
        <v>4739</v>
      </c>
      <c r="B127" s="57" t="s">
        <v>4718</v>
      </c>
      <c r="C127" s="57" t="s">
        <v>2712</v>
      </c>
      <c r="D127" s="27" t="s">
        <v>5734</v>
      </c>
      <c r="E127" s="62" t="s">
        <v>5735</v>
      </c>
      <c r="F127" s="68" t="s">
        <v>5735</v>
      </c>
      <c r="G127" s="69">
        <v>25990</v>
      </c>
      <c r="H127" s="70">
        <v>25944</v>
      </c>
      <c r="I127" s="19">
        <f t="shared" si="1"/>
        <v>8.3265249720456116E-5</v>
      </c>
    </row>
    <row r="128" spans="1:9" ht="15" customHeight="1" x14ac:dyDescent="0.25">
      <c r="A128" s="57" t="s">
        <v>4740</v>
      </c>
      <c r="B128" s="57" t="s">
        <v>4718</v>
      </c>
      <c r="C128" s="57" t="s">
        <v>2715</v>
      </c>
      <c r="D128" s="27" t="s">
        <v>5736</v>
      </c>
      <c r="E128" s="62" t="s">
        <v>5737</v>
      </c>
      <c r="F128" s="68" t="s">
        <v>5737</v>
      </c>
      <c r="G128" s="69">
        <v>8689</v>
      </c>
      <c r="H128" s="70">
        <v>8669</v>
      </c>
      <c r="I128" s="19">
        <f t="shared" si="1"/>
        <v>2.7822481106484508E-5</v>
      </c>
    </row>
    <row r="129" spans="1:9" ht="15" customHeight="1" x14ac:dyDescent="0.25">
      <c r="A129" s="57" t="s">
        <v>4742</v>
      </c>
      <c r="B129" s="57" t="s">
        <v>4718</v>
      </c>
      <c r="C129" s="57" t="s">
        <v>2718</v>
      </c>
      <c r="D129" s="27" t="s">
        <v>5738</v>
      </c>
      <c r="E129" s="62" t="s">
        <v>5739</v>
      </c>
      <c r="F129" s="68" t="s">
        <v>5739</v>
      </c>
      <c r="G129" s="69">
        <v>24728</v>
      </c>
      <c r="H129" s="70">
        <v>24659</v>
      </c>
      <c r="I129" s="19">
        <f t="shared" si="1"/>
        <v>7.9141142185350265E-5</v>
      </c>
    </row>
    <row r="130" spans="1:9" ht="15" customHeight="1" x14ac:dyDescent="0.25">
      <c r="A130" s="57" t="s">
        <v>4744</v>
      </c>
      <c r="B130" s="57" t="s">
        <v>4718</v>
      </c>
      <c r="C130" s="57" t="s">
        <v>2721</v>
      </c>
      <c r="D130" s="27" t="s">
        <v>5740</v>
      </c>
      <c r="E130" s="62" t="s">
        <v>5741</v>
      </c>
      <c r="F130" s="68" t="s">
        <v>5741</v>
      </c>
      <c r="G130" s="69">
        <v>21251</v>
      </c>
      <c r="H130" s="70">
        <v>21173</v>
      </c>
      <c r="I130" s="19">
        <f t="shared" si="1"/>
        <v>6.7953096374160393E-5</v>
      </c>
    </row>
    <row r="131" spans="1:9" ht="15" customHeight="1" x14ac:dyDescent="0.25">
      <c r="A131" s="57" t="s">
        <v>4746</v>
      </c>
      <c r="B131" s="57" t="s">
        <v>4718</v>
      </c>
      <c r="C131" s="57" t="s">
        <v>2724</v>
      </c>
      <c r="D131" s="27" t="s">
        <v>5742</v>
      </c>
      <c r="E131" s="62" t="s">
        <v>5743</v>
      </c>
      <c r="F131" s="68" t="s">
        <v>5743</v>
      </c>
      <c r="G131" s="69">
        <v>96726</v>
      </c>
      <c r="H131" s="70">
        <v>98374</v>
      </c>
      <c r="I131" s="19">
        <f t="shared" si="1"/>
        <v>3.1572370012334836E-4</v>
      </c>
    </row>
    <row r="132" spans="1:9" ht="15" customHeight="1" x14ac:dyDescent="0.25">
      <c r="A132" s="57" t="s">
        <v>4748</v>
      </c>
      <c r="B132" s="57" t="s">
        <v>4718</v>
      </c>
      <c r="C132" s="57" t="s">
        <v>2727</v>
      </c>
      <c r="D132" s="27" t="s">
        <v>5744</v>
      </c>
      <c r="E132" s="62" t="s">
        <v>5745</v>
      </c>
      <c r="F132" s="68" t="s">
        <v>5745</v>
      </c>
      <c r="G132" s="69">
        <v>61982</v>
      </c>
      <c r="H132" s="70">
        <v>61819</v>
      </c>
      <c r="I132" s="19">
        <f t="shared" si="1"/>
        <v>1.9840327137175749E-4</v>
      </c>
    </row>
    <row r="133" spans="1:9" ht="15" customHeight="1" x14ac:dyDescent="0.25">
      <c r="A133" s="57" t="s">
        <v>4750</v>
      </c>
      <c r="B133" s="57" t="s">
        <v>4718</v>
      </c>
      <c r="C133" s="57" t="s">
        <v>2730</v>
      </c>
      <c r="D133" s="27" t="s">
        <v>5746</v>
      </c>
      <c r="E133" s="62" t="s">
        <v>5747</v>
      </c>
      <c r="F133" s="68" t="s">
        <v>5747</v>
      </c>
      <c r="G133" s="69">
        <v>50952</v>
      </c>
      <c r="H133" s="70">
        <v>50518</v>
      </c>
      <c r="I133" s="19">
        <f t="shared" si="1"/>
        <v>1.621335910182702E-4</v>
      </c>
    </row>
    <row r="134" spans="1:9" ht="15" customHeight="1" x14ac:dyDescent="0.25">
      <c r="A134" s="57" t="s">
        <v>4752</v>
      </c>
      <c r="B134" s="57" t="s">
        <v>4718</v>
      </c>
      <c r="C134" s="57" t="s">
        <v>2733</v>
      </c>
      <c r="D134" s="27" t="s">
        <v>5748</v>
      </c>
      <c r="E134" s="62" t="s">
        <v>5749</v>
      </c>
      <c r="F134" s="68" t="s">
        <v>5750</v>
      </c>
      <c r="G134" s="69">
        <v>17843</v>
      </c>
      <c r="H134" s="70">
        <v>17753</v>
      </c>
      <c r="I134" s="19">
        <f t="shared" ref="I134:I197" si="2">H134/$H$3148</f>
        <v>5.6976872428586857E-5</v>
      </c>
    </row>
    <row r="135" spans="1:9" ht="15" customHeight="1" x14ac:dyDescent="0.25">
      <c r="A135" s="57" t="s">
        <v>4754</v>
      </c>
      <c r="B135" s="57" t="s">
        <v>4718</v>
      </c>
      <c r="C135" s="57" t="s">
        <v>2736</v>
      </c>
      <c r="D135" s="27" t="s">
        <v>5751</v>
      </c>
      <c r="E135" s="62" t="s">
        <v>5752</v>
      </c>
      <c r="F135" s="68" t="s">
        <v>5752</v>
      </c>
      <c r="G135" s="69">
        <v>8065</v>
      </c>
      <c r="H135" s="70">
        <v>8067</v>
      </c>
      <c r="I135" s="19">
        <f t="shared" si="2"/>
        <v>2.589040893828706E-5</v>
      </c>
    </row>
    <row r="136" spans="1:9" ht="15" customHeight="1" x14ac:dyDescent="0.25">
      <c r="A136" s="57" t="s">
        <v>4755</v>
      </c>
      <c r="B136" s="57" t="s">
        <v>4718</v>
      </c>
      <c r="C136" s="57" t="s">
        <v>2739</v>
      </c>
      <c r="D136" s="27" t="s">
        <v>5753</v>
      </c>
      <c r="E136" s="62" t="s">
        <v>5754</v>
      </c>
      <c r="F136" s="68" t="s">
        <v>5754</v>
      </c>
      <c r="G136" s="69">
        <v>12969</v>
      </c>
      <c r="H136" s="70">
        <v>12722</v>
      </c>
      <c r="I136" s="19">
        <f t="shared" si="2"/>
        <v>4.0830269308651043E-5</v>
      </c>
    </row>
    <row r="137" spans="1:9" ht="15" customHeight="1" x14ac:dyDescent="0.25">
      <c r="A137" s="57" t="s">
        <v>4757</v>
      </c>
      <c r="B137" s="57" t="s">
        <v>4718</v>
      </c>
      <c r="C137" s="57" t="s">
        <v>2742</v>
      </c>
      <c r="D137" s="27" t="s">
        <v>5755</v>
      </c>
      <c r="E137" s="62" t="s">
        <v>5756</v>
      </c>
      <c r="F137" s="68" t="s">
        <v>5756</v>
      </c>
      <c r="G137" s="69">
        <v>18674</v>
      </c>
      <c r="H137" s="70">
        <v>18702</v>
      </c>
      <c r="I137" s="19">
        <f t="shared" si="2"/>
        <v>6.0022614102373197E-5</v>
      </c>
    </row>
    <row r="138" spans="1:9" ht="15" customHeight="1" x14ac:dyDescent="0.25">
      <c r="A138" s="57" t="s">
        <v>4759</v>
      </c>
      <c r="B138" s="57" t="s">
        <v>4718</v>
      </c>
      <c r="C138" s="57" t="s">
        <v>2745</v>
      </c>
      <c r="D138" s="27" t="s">
        <v>5757</v>
      </c>
      <c r="E138" s="62" t="s">
        <v>5758</v>
      </c>
      <c r="F138" s="68" t="s">
        <v>5758</v>
      </c>
      <c r="G138" s="69">
        <v>114127</v>
      </c>
      <c r="H138" s="70">
        <v>116426</v>
      </c>
      <c r="I138" s="19">
        <f t="shared" si="2"/>
        <v>3.7366018979162133E-4</v>
      </c>
    </row>
    <row r="139" spans="1:9" ht="15" customHeight="1" x14ac:dyDescent="0.25">
      <c r="A139" s="57" t="s">
        <v>4761</v>
      </c>
      <c r="B139" s="57" t="s">
        <v>4718</v>
      </c>
      <c r="C139" s="57" t="s">
        <v>2748</v>
      </c>
      <c r="D139" s="27" t="s">
        <v>5759</v>
      </c>
      <c r="E139" s="62" t="s">
        <v>5760</v>
      </c>
      <c r="F139" s="68" t="s">
        <v>5760</v>
      </c>
      <c r="G139" s="69">
        <v>18126</v>
      </c>
      <c r="H139" s="70">
        <v>18001</v>
      </c>
      <c r="I139" s="19">
        <f t="shared" si="2"/>
        <v>5.7772809135751255E-5</v>
      </c>
    </row>
    <row r="140" spans="1:9" ht="15" customHeight="1" x14ac:dyDescent="0.25">
      <c r="A140" s="57" t="s">
        <v>4762</v>
      </c>
      <c r="B140" s="57" t="s">
        <v>4718</v>
      </c>
      <c r="C140" s="57" t="s">
        <v>2751</v>
      </c>
      <c r="D140" s="27" t="s">
        <v>5761</v>
      </c>
      <c r="E140" s="62" t="s">
        <v>5762</v>
      </c>
      <c r="F140" s="68" t="s">
        <v>5762</v>
      </c>
      <c r="G140" s="69">
        <v>12215</v>
      </c>
      <c r="H140" s="70">
        <v>12301</v>
      </c>
      <c r="I140" s="19">
        <f t="shared" si="2"/>
        <v>3.9479102559795352E-5</v>
      </c>
    </row>
    <row r="141" spans="1:9" ht="15" customHeight="1" x14ac:dyDescent="0.25">
      <c r="A141" s="57" t="s">
        <v>4764</v>
      </c>
      <c r="B141" s="57" t="s">
        <v>4718</v>
      </c>
      <c r="C141" s="57" t="s">
        <v>2754</v>
      </c>
      <c r="D141" s="27" t="s">
        <v>5763</v>
      </c>
      <c r="E141" s="62" t="s">
        <v>5764</v>
      </c>
      <c r="F141" s="68" t="s">
        <v>5765</v>
      </c>
      <c r="G141" s="69">
        <v>96194</v>
      </c>
      <c r="H141" s="70">
        <v>96637</v>
      </c>
      <c r="I141" s="19">
        <f t="shared" si="2"/>
        <v>3.1014893375099129E-4</v>
      </c>
    </row>
    <row r="142" spans="1:9" ht="15" customHeight="1" x14ac:dyDescent="0.25">
      <c r="A142" s="57" t="s">
        <v>4766</v>
      </c>
      <c r="B142" s="57" t="s">
        <v>4718</v>
      </c>
      <c r="C142" s="57" t="s">
        <v>2757</v>
      </c>
      <c r="D142" s="27" t="s">
        <v>5766</v>
      </c>
      <c r="E142" s="62" t="s">
        <v>5767</v>
      </c>
      <c r="F142" s="68" t="s">
        <v>5767</v>
      </c>
      <c r="G142" s="69">
        <v>17883</v>
      </c>
      <c r="H142" s="70">
        <v>17943</v>
      </c>
      <c r="I142" s="19">
        <f t="shared" si="2"/>
        <v>5.7586662647785385E-5</v>
      </c>
    </row>
    <row r="143" spans="1:9" ht="15" customHeight="1" x14ac:dyDescent="0.25">
      <c r="A143" s="57" t="s">
        <v>4768</v>
      </c>
      <c r="B143" s="57" t="s">
        <v>4718</v>
      </c>
      <c r="C143" s="57" t="s">
        <v>2760</v>
      </c>
      <c r="D143" s="27" t="s">
        <v>5768</v>
      </c>
      <c r="E143" s="62" t="s">
        <v>5769</v>
      </c>
      <c r="F143" s="68" t="s">
        <v>5769</v>
      </c>
      <c r="G143" s="69">
        <v>42195</v>
      </c>
      <c r="H143" s="70">
        <v>42719</v>
      </c>
      <c r="I143" s="19">
        <f t="shared" si="2"/>
        <v>1.371033072312737E-4</v>
      </c>
    </row>
    <row r="144" spans="1:9" ht="15" customHeight="1" x14ac:dyDescent="0.25">
      <c r="A144" s="57" t="s">
        <v>4769</v>
      </c>
      <c r="B144" s="57" t="s">
        <v>4718</v>
      </c>
      <c r="C144" s="57" t="s">
        <v>2763</v>
      </c>
      <c r="D144" s="27" t="s">
        <v>5770</v>
      </c>
      <c r="E144" s="62" t="s">
        <v>5771</v>
      </c>
      <c r="F144" s="68" t="s">
        <v>5771</v>
      </c>
      <c r="G144" s="69">
        <v>22569</v>
      </c>
      <c r="H144" s="70">
        <v>22507</v>
      </c>
      <c r="I144" s="19">
        <f t="shared" si="2"/>
        <v>7.2234465597375338E-5</v>
      </c>
    </row>
    <row r="145" spans="1:9" ht="15" customHeight="1" x14ac:dyDescent="0.25">
      <c r="A145" s="57" t="s">
        <v>4771</v>
      </c>
      <c r="B145" s="57" t="s">
        <v>4718</v>
      </c>
      <c r="C145" s="57" t="s">
        <v>2766</v>
      </c>
      <c r="D145" s="27" t="s">
        <v>5772</v>
      </c>
      <c r="E145" s="62" t="s">
        <v>5773</v>
      </c>
      <c r="F145" s="68" t="s">
        <v>5773</v>
      </c>
      <c r="G145" s="69">
        <v>33146</v>
      </c>
      <c r="H145" s="70">
        <v>33050</v>
      </c>
      <c r="I145" s="19">
        <f t="shared" si="2"/>
        <v>1.0607140391848114E-4</v>
      </c>
    </row>
    <row r="146" spans="1:9" ht="15" customHeight="1" x14ac:dyDescent="0.25">
      <c r="A146" s="57" t="s">
        <v>4773</v>
      </c>
      <c r="B146" s="57" t="s">
        <v>4718</v>
      </c>
      <c r="C146" s="57" t="s">
        <v>2769</v>
      </c>
      <c r="D146" s="27" t="s">
        <v>5774</v>
      </c>
      <c r="E146" s="62" t="s">
        <v>5775</v>
      </c>
      <c r="F146" s="68" t="s">
        <v>5775</v>
      </c>
      <c r="G146" s="69">
        <v>13826</v>
      </c>
      <c r="H146" s="70">
        <v>13841</v>
      </c>
      <c r="I146" s="19">
        <f t="shared" si="2"/>
        <v>4.4421612757509758E-5</v>
      </c>
    </row>
    <row r="147" spans="1:9" ht="15" customHeight="1" x14ac:dyDescent="0.25">
      <c r="A147" s="57" t="s">
        <v>4775</v>
      </c>
      <c r="B147" s="57" t="s">
        <v>4718</v>
      </c>
      <c r="C147" s="57" t="s">
        <v>2772</v>
      </c>
      <c r="D147" s="27" t="s">
        <v>5776</v>
      </c>
      <c r="E147" s="62" t="s">
        <v>5777</v>
      </c>
      <c r="F147" s="68" t="s">
        <v>5777</v>
      </c>
      <c r="G147" s="69">
        <v>36805</v>
      </c>
      <c r="H147" s="70">
        <v>36849</v>
      </c>
      <c r="I147" s="19">
        <f t="shared" si="2"/>
        <v>1.1826399888024543E-4</v>
      </c>
    </row>
    <row r="148" spans="1:9" ht="15" customHeight="1" x14ac:dyDescent="0.25">
      <c r="A148" s="57" t="s">
        <v>4777</v>
      </c>
      <c r="B148" s="57" t="s">
        <v>4718</v>
      </c>
      <c r="C148" s="57" t="s">
        <v>2775</v>
      </c>
      <c r="D148" s="27" t="s">
        <v>5778</v>
      </c>
      <c r="E148" s="62" t="s">
        <v>5779</v>
      </c>
      <c r="F148" s="68" t="s">
        <v>5779</v>
      </c>
      <c r="G148" s="69">
        <v>13678</v>
      </c>
      <c r="H148" s="70">
        <v>13569</v>
      </c>
      <c r="I148" s="19">
        <f t="shared" si="2"/>
        <v>4.3548649917393968E-5</v>
      </c>
    </row>
    <row r="149" spans="1:9" ht="15" customHeight="1" x14ac:dyDescent="0.25">
      <c r="A149" s="57" t="s">
        <v>4779</v>
      </c>
      <c r="B149" s="57" t="s">
        <v>4718</v>
      </c>
      <c r="C149" s="57" t="s">
        <v>2778</v>
      </c>
      <c r="D149" s="27" t="s">
        <v>5780</v>
      </c>
      <c r="E149" s="62" t="s">
        <v>5781</v>
      </c>
      <c r="F149" s="68" t="s">
        <v>5781</v>
      </c>
      <c r="G149" s="69">
        <v>18050</v>
      </c>
      <c r="H149" s="70">
        <v>17818</v>
      </c>
      <c r="I149" s="19">
        <f t="shared" si="2"/>
        <v>5.7185484871996878E-5</v>
      </c>
    </row>
    <row r="150" spans="1:9" ht="15" customHeight="1" x14ac:dyDescent="0.25">
      <c r="A150" s="57" t="s">
        <v>4780</v>
      </c>
      <c r="B150" s="57" t="s">
        <v>4718</v>
      </c>
      <c r="C150" s="57" t="s">
        <v>2781</v>
      </c>
      <c r="D150" s="27" t="s">
        <v>5782</v>
      </c>
      <c r="E150" s="62" t="s">
        <v>5783</v>
      </c>
      <c r="F150" s="68" t="s">
        <v>5783</v>
      </c>
      <c r="G150" s="69">
        <v>77321</v>
      </c>
      <c r="H150" s="70">
        <v>76040</v>
      </c>
      <c r="I150" s="19">
        <f t="shared" si="2"/>
        <v>2.4404446456766432E-4</v>
      </c>
    </row>
    <row r="151" spans="1:9" ht="15" customHeight="1" x14ac:dyDescent="0.25">
      <c r="A151" s="57" t="s">
        <v>4781</v>
      </c>
      <c r="B151" s="57" t="s">
        <v>4718</v>
      </c>
      <c r="C151" s="57" t="s">
        <v>2784</v>
      </c>
      <c r="D151" s="27" t="s">
        <v>5784</v>
      </c>
      <c r="E151" s="62" t="s">
        <v>5785</v>
      </c>
      <c r="F151" s="68" t="s">
        <v>5785</v>
      </c>
      <c r="G151" s="69">
        <v>25536</v>
      </c>
      <c r="H151" s="70">
        <v>25654</v>
      </c>
      <c r="I151" s="19">
        <f t="shared" si="2"/>
        <v>8.2334517280626782E-5</v>
      </c>
    </row>
    <row r="152" spans="1:9" ht="15" customHeight="1" x14ac:dyDescent="0.25">
      <c r="A152" s="57" t="s">
        <v>4783</v>
      </c>
      <c r="B152" s="57" t="s">
        <v>4718</v>
      </c>
      <c r="C152" s="57" t="s">
        <v>2787</v>
      </c>
      <c r="D152" s="27" t="s">
        <v>5786</v>
      </c>
      <c r="E152" s="62" t="s">
        <v>5787</v>
      </c>
      <c r="F152" s="68" t="s">
        <v>5787</v>
      </c>
      <c r="G152" s="69">
        <v>7633</v>
      </c>
      <c r="H152" s="70">
        <v>7542</v>
      </c>
      <c r="I152" s="19">
        <f t="shared" si="2"/>
        <v>2.4205462279975333E-5</v>
      </c>
    </row>
    <row r="153" spans="1:9" ht="15" customHeight="1" x14ac:dyDescent="0.25">
      <c r="A153" s="57" t="s">
        <v>4785</v>
      </c>
      <c r="B153" s="57" t="s">
        <v>4718</v>
      </c>
      <c r="C153" s="57" t="s">
        <v>2790</v>
      </c>
      <c r="D153" s="27" t="s">
        <v>5788</v>
      </c>
      <c r="E153" s="62" t="s">
        <v>5789</v>
      </c>
      <c r="F153" s="68" t="s">
        <v>5789</v>
      </c>
      <c r="G153" s="69">
        <v>17501</v>
      </c>
      <c r="H153" s="70">
        <v>17261</v>
      </c>
      <c r="I153" s="19">
        <f t="shared" si="2"/>
        <v>5.5397836703083295E-5</v>
      </c>
    </row>
    <row r="154" spans="1:9" ht="15" customHeight="1" x14ac:dyDescent="0.25">
      <c r="A154" s="57" t="s">
        <v>4786</v>
      </c>
      <c r="B154" s="57" t="s">
        <v>4718</v>
      </c>
      <c r="C154" s="57" t="s">
        <v>2793</v>
      </c>
      <c r="D154" s="27" t="s">
        <v>5790</v>
      </c>
      <c r="E154" s="62" t="s">
        <v>5791</v>
      </c>
      <c r="F154" s="68" t="s">
        <v>5791</v>
      </c>
      <c r="G154" s="69">
        <v>10381</v>
      </c>
      <c r="H154" s="70">
        <v>10279</v>
      </c>
      <c r="I154" s="19">
        <f t="shared" si="2"/>
        <v>3.2989650858640473E-5</v>
      </c>
    </row>
    <row r="155" spans="1:9" ht="15" customHeight="1" x14ac:dyDescent="0.25">
      <c r="A155" s="57" t="s">
        <v>4787</v>
      </c>
      <c r="B155" s="57" t="s">
        <v>4718</v>
      </c>
      <c r="C155" s="57" t="s">
        <v>2796</v>
      </c>
      <c r="D155" s="27" t="s">
        <v>5792</v>
      </c>
      <c r="E155" s="62" t="s">
        <v>5793</v>
      </c>
      <c r="F155" s="68" t="s">
        <v>5793</v>
      </c>
      <c r="G155" s="69">
        <v>14069</v>
      </c>
      <c r="H155" s="70">
        <v>14324</v>
      </c>
      <c r="I155" s="19">
        <f t="shared" si="2"/>
        <v>4.5971763683156546E-5</v>
      </c>
    </row>
    <row r="156" spans="1:9" ht="15" customHeight="1" x14ac:dyDescent="0.25">
      <c r="A156" s="57" t="s">
        <v>4789</v>
      </c>
      <c r="B156" s="57" t="s">
        <v>4718</v>
      </c>
      <c r="C156" s="57" t="s">
        <v>2799</v>
      </c>
      <c r="D156" s="27" t="s">
        <v>5795</v>
      </c>
      <c r="E156" s="62" t="s">
        <v>5796</v>
      </c>
      <c r="F156" s="68" t="s">
        <v>5796</v>
      </c>
      <c r="G156" s="69">
        <v>13132</v>
      </c>
      <c r="H156" s="70">
        <v>12950</v>
      </c>
      <c r="I156" s="19">
        <f t="shared" si="2"/>
        <v>4.1562017571689281E-5</v>
      </c>
    </row>
    <row r="157" spans="1:9" ht="15" customHeight="1" x14ac:dyDescent="0.25">
      <c r="A157" s="57" t="s">
        <v>4791</v>
      </c>
      <c r="B157" s="57" t="s">
        <v>4718</v>
      </c>
      <c r="C157" s="57" t="s">
        <v>2802</v>
      </c>
      <c r="D157" s="27" t="s">
        <v>5797</v>
      </c>
      <c r="E157" s="62" t="s">
        <v>5798</v>
      </c>
      <c r="F157" s="68" t="s">
        <v>5798</v>
      </c>
      <c r="G157" s="69">
        <v>22315</v>
      </c>
      <c r="H157" s="70">
        <v>22291</v>
      </c>
      <c r="I157" s="19">
        <f t="shared" si="2"/>
        <v>7.1541230400812807E-5</v>
      </c>
    </row>
    <row r="158" spans="1:9" ht="15" customHeight="1" x14ac:dyDescent="0.25">
      <c r="A158" s="57" t="s">
        <v>4793</v>
      </c>
      <c r="B158" s="57" t="s">
        <v>4718</v>
      </c>
      <c r="C158" s="57" t="s">
        <v>2805</v>
      </c>
      <c r="D158" s="27" t="s">
        <v>5799</v>
      </c>
      <c r="E158" s="62" t="s">
        <v>5800</v>
      </c>
      <c r="F158" s="68" t="s">
        <v>5801</v>
      </c>
      <c r="G158" s="69">
        <v>68696</v>
      </c>
      <c r="H158" s="70">
        <v>69376</v>
      </c>
      <c r="I158" s="19">
        <f t="shared" si="2"/>
        <v>2.2265687498482746E-4</v>
      </c>
    </row>
    <row r="159" spans="1:9" ht="15" customHeight="1" x14ac:dyDescent="0.25">
      <c r="A159" s="57" t="s">
        <v>4795</v>
      </c>
      <c r="B159" s="57" t="s">
        <v>4718</v>
      </c>
      <c r="C159" s="57" t="s">
        <v>2808</v>
      </c>
      <c r="D159" s="27" t="s">
        <v>5802</v>
      </c>
      <c r="E159" s="62" t="s">
        <v>5803</v>
      </c>
      <c r="F159" s="68" t="s">
        <v>5804</v>
      </c>
      <c r="G159" s="69">
        <v>15685</v>
      </c>
      <c r="H159" s="70">
        <v>15680</v>
      </c>
      <c r="I159" s="19">
        <f t="shared" si="2"/>
        <v>5.0323740194910267E-5</v>
      </c>
    </row>
    <row r="160" spans="1:9" ht="15" customHeight="1" x14ac:dyDescent="0.25">
      <c r="A160" s="57" t="s">
        <v>4796</v>
      </c>
      <c r="B160" s="57" t="s">
        <v>4718</v>
      </c>
      <c r="C160" s="57" t="s">
        <v>2811</v>
      </c>
      <c r="D160" s="27" t="s">
        <v>5805</v>
      </c>
      <c r="E160" s="62" t="s">
        <v>5806</v>
      </c>
      <c r="F160" s="68" t="s">
        <v>5806</v>
      </c>
      <c r="G160" s="69">
        <v>16641</v>
      </c>
      <c r="H160" s="70">
        <v>16634</v>
      </c>
      <c r="I160" s="19">
        <f t="shared" si="2"/>
        <v>5.3385528979728149E-5</v>
      </c>
    </row>
    <row r="161" spans="1:9" ht="15" customHeight="1" x14ac:dyDescent="0.25">
      <c r="A161" s="57" t="s">
        <v>4797</v>
      </c>
      <c r="B161" s="57" t="s">
        <v>4718</v>
      </c>
      <c r="C161" s="57" t="s">
        <v>2814</v>
      </c>
      <c r="D161" s="27" t="s">
        <v>5808</v>
      </c>
      <c r="E161" s="62" t="s">
        <v>5809</v>
      </c>
      <c r="F161" s="68" t="s">
        <v>5809</v>
      </c>
      <c r="G161" s="69">
        <v>43526</v>
      </c>
      <c r="H161" s="70">
        <v>43742</v>
      </c>
      <c r="I161" s="19">
        <f t="shared" si="2"/>
        <v>1.4038654614832683E-4</v>
      </c>
    </row>
    <row r="162" spans="1:9" ht="15" customHeight="1" x14ac:dyDescent="0.25">
      <c r="A162" s="57" t="s">
        <v>4799</v>
      </c>
      <c r="B162" s="57" t="s">
        <v>4718</v>
      </c>
      <c r="C162" s="57" t="s">
        <v>2817</v>
      </c>
      <c r="D162" s="27" t="s">
        <v>5810</v>
      </c>
      <c r="E162" s="62" t="s">
        <v>5811</v>
      </c>
      <c r="F162" s="68" t="s">
        <v>5811</v>
      </c>
      <c r="G162" s="69">
        <v>46372</v>
      </c>
      <c r="H162" s="70">
        <v>46039</v>
      </c>
      <c r="I162" s="19">
        <f t="shared" si="2"/>
        <v>1.4775858895621643E-4</v>
      </c>
    </row>
    <row r="163" spans="1:9" ht="15" customHeight="1" x14ac:dyDescent="0.25">
      <c r="A163" s="57" t="s">
        <v>4801</v>
      </c>
      <c r="B163" s="57" t="s">
        <v>4718</v>
      </c>
      <c r="C163" s="57" t="s">
        <v>2820</v>
      </c>
      <c r="D163" s="27" t="s">
        <v>5812</v>
      </c>
      <c r="E163" s="62" t="s">
        <v>5813</v>
      </c>
      <c r="F163" s="68" t="s">
        <v>5813</v>
      </c>
      <c r="G163" s="69">
        <v>8123</v>
      </c>
      <c r="H163" s="70">
        <v>8066</v>
      </c>
      <c r="I163" s="19">
        <f t="shared" si="2"/>
        <v>2.5887199516080751E-5</v>
      </c>
    </row>
    <row r="164" spans="1:9" ht="15" customHeight="1" x14ac:dyDescent="0.25">
      <c r="A164" s="57" t="s">
        <v>4802</v>
      </c>
      <c r="B164" s="57" t="s">
        <v>4718</v>
      </c>
      <c r="C164" s="57" t="s">
        <v>2823</v>
      </c>
      <c r="D164" s="27" t="s">
        <v>5815</v>
      </c>
      <c r="E164" s="62" t="s">
        <v>5816</v>
      </c>
      <c r="F164" s="68" t="s">
        <v>5816</v>
      </c>
      <c r="G164" s="69">
        <v>9487</v>
      </c>
      <c r="H164" s="70">
        <v>9395</v>
      </c>
      <c r="I164" s="19">
        <f t="shared" si="2"/>
        <v>3.0152521628264155E-5</v>
      </c>
    </row>
    <row r="165" spans="1:9" ht="15" customHeight="1" x14ac:dyDescent="0.25">
      <c r="A165" s="57" t="s">
        <v>4803</v>
      </c>
      <c r="B165" s="57" t="s">
        <v>4718</v>
      </c>
      <c r="C165" s="57" t="s">
        <v>2826</v>
      </c>
      <c r="D165" s="27" t="s">
        <v>5817</v>
      </c>
      <c r="E165" s="62" t="s">
        <v>5818</v>
      </c>
      <c r="F165" s="68" t="s">
        <v>5818</v>
      </c>
      <c r="G165" s="69">
        <v>8965</v>
      </c>
      <c r="H165" s="70">
        <v>8993</v>
      </c>
      <c r="I165" s="19">
        <f t="shared" si="2"/>
        <v>2.8862333901328318E-5</v>
      </c>
    </row>
    <row r="166" spans="1:9" ht="15" customHeight="1" x14ac:dyDescent="0.25">
      <c r="A166" s="57" t="s">
        <v>4805</v>
      </c>
      <c r="B166" s="57" t="s">
        <v>4718</v>
      </c>
      <c r="C166" s="57" t="s">
        <v>2829</v>
      </c>
      <c r="D166" s="27" t="s">
        <v>5819</v>
      </c>
      <c r="E166" s="62" t="s">
        <v>5820</v>
      </c>
      <c r="F166" s="68" t="s">
        <v>5820</v>
      </c>
      <c r="G166" s="69">
        <v>8325</v>
      </c>
      <c r="H166" s="70">
        <v>8268</v>
      </c>
      <c r="I166" s="19">
        <f t="shared" si="2"/>
        <v>2.653550280175498E-5</v>
      </c>
    </row>
    <row r="167" spans="1:9" ht="15" customHeight="1" x14ac:dyDescent="0.25">
      <c r="A167" s="57" t="s">
        <v>4807</v>
      </c>
      <c r="B167" s="57" t="s">
        <v>4718</v>
      </c>
      <c r="C167" s="57" t="s">
        <v>2832</v>
      </c>
      <c r="D167" s="27" t="s">
        <v>5821</v>
      </c>
      <c r="E167" s="62" t="s">
        <v>5822</v>
      </c>
      <c r="F167" s="68" t="s">
        <v>5822</v>
      </c>
      <c r="G167" s="69">
        <v>26107</v>
      </c>
      <c r="H167" s="70">
        <v>25731</v>
      </c>
      <c r="I167" s="19">
        <f t="shared" si="2"/>
        <v>8.2581642790512496E-5</v>
      </c>
    </row>
    <row r="168" spans="1:9" ht="15" customHeight="1" x14ac:dyDescent="0.25">
      <c r="A168" s="57" t="s">
        <v>4809</v>
      </c>
      <c r="B168" s="57" t="s">
        <v>4718</v>
      </c>
      <c r="C168" s="57" t="s">
        <v>2835</v>
      </c>
      <c r="D168" s="27" t="s">
        <v>5823</v>
      </c>
      <c r="E168" s="62" t="s">
        <v>5824</v>
      </c>
      <c r="F168" s="68" t="s">
        <v>5824</v>
      </c>
      <c r="G168" s="69">
        <v>10440</v>
      </c>
      <c r="H168" s="70">
        <v>10366</v>
      </c>
      <c r="I168" s="19">
        <f t="shared" si="2"/>
        <v>3.3268870590589271E-5</v>
      </c>
    </row>
    <row r="169" spans="1:9" ht="15" customHeight="1" x14ac:dyDescent="0.25">
      <c r="A169" s="57" t="s">
        <v>4810</v>
      </c>
      <c r="B169" s="57" t="s">
        <v>4718</v>
      </c>
      <c r="C169" s="57" t="s">
        <v>2838</v>
      </c>
      <c r="D169" s="27" t="s">
        <v>5825</v>
      </c>
      <c r="E169" s="62" t="s">
        <v>5826</v>
      </c>
      <c r="F169" s="68" t="s">
        <v>5826</v>
      </c>
      <c r="G169" s="69">
        <v>21686</v>
      </c>
      <c r="H169" s="70">
        <v>21417</v>
      </c>
      <c r="I169" s="19">
        <f t="shared" si="2"/>
        <v>6.8736195392499558E-5</v>
      </c>
    </row>
    <row r="170" spans="1:9" ht="15" customHeight="1" x14ac:dyDescent="0.25">
      <c r="A170" s="57" t="s">
        <v>4812</v>
      </c>
      <c r="B170" s="57" t="s">
        <v>4718</v>
      </c>
      <c r="C170" s="57" t="s">
        <v>2841</v>
      </c>
      <c r="D170" s="27" t="s">
        <v>5827</v>
      </c>
      <c r="E170" s="62" t="s">
        <v>5828</v>
      </c>
      <c r="F170" s="68" t="s">
        <v>5828</v>
      </c>
      <c r="G170" s="69">
        <v>11280</v>
      </c>
      <c r="H170" s="70">
        <v>11251</v>
      </c>
      <c r="I170" s="19">
        <f t="shared" si="2"/>
        <v>3.6109209243171898E-5</v>
      </c>
    </row>
    <row r="171" spans="1:9" ht="15" customHeight="1" x14ac:dyDescent="0.25">
      <c r="A171" s="57" t="s">
        <v>4813</v>
      </c>
      <c r="B171" s="57" t="s">
        <v>4718</v>
      </c>
      <c r="C171" s="57" t="s">
        <v>2844</v>
      </c>
      <c r="D171" s="27" t="s">
        <v>5829</v>
      </c>
      <c r="E171" s="62" t="s">
        <v>5830</v>
      </c>
      <c r="F171" s="68" t="s">
        <v>5830</v>
      </c>
      <c r="G171" s="69">
        <v>24541</v>
      </c>
      <c r="H171" s="70">
        <v>24428</v>
      </c>
      <c r="I171" s="19">
        <f t="shared" si="2"/>
        <v>7.8399765655693109E-5</v>
      </c>
    </row>
    <row r="172" spans="1:9" ht="15" customHeight="1" x14ac:dyDescent="0.25">
      <c r="A172" s="57" t="s">
        <v>4815</v>
      </c>
      <c r="B172" s="57" t="s">
        <v>4718</v>
      </c>
      <c r="C172" s="57" t="s">
        <v>2847</v>
      </c>
      <c r="D172" s="27" t="s">
        <v>5831</v>
      </c>
      <c r="E172" s="62" t="s">
        <v>5832</v>
      </c>
      <c r="F172" s="68" t="s">
        <v>5832</v>
      </c>
      <c r="G172" s="69">
        <v>20681</v>
      </c>
      <c r="H172" s="70">
        <v>20570</v>
      </c>
      <c r="I172" s="19">
        <f t="shared" si="2"/>
        <v>6.6017814783756647E-5</v>
      </c>
    </row>
    <row r="173" spans="1:9" ht="15" customHeight="1" x14ac:dyDescent="0.25">
      <c r="A173" s="57" t="s">
        <v>4817</v>
      </c>
      <c r="B173" s="57" t="s">
        <v>4718</v>
      </c>
      <c r="C173" s="57" t="s">
        <v>2850</v>
      </c>
      <c r="D173" s="27" t="s">
        <v>5833</v>
      </c>
      <c r="E173" s="62" t="s">
        <v>5834</v>
      </c>
      <c r="F173" s="68" t="s">
        <v>5834</v>
      </c>
      <c r="G173" s="69">
        <v>62104</v>
      </c>
      <c r="H173" s="70">
        <v>62614</v>
      </c>
      <c r="I173" s="19">
        <f t="shared" si="2"/>
        <v>2.0095476202577241E-4</v>
      </c>
    </row>
    <row r="174" spans="1:9" ht="15" customHeight="1" x14ac:dyDescent="0.25">
      <c r="A174" s="57" t="s">
        <v>4819</v>
      </c>
      <c r="B174" s="57" t="s">
        <v>4718</v>
      </c>
      <c r="C174" s="57" t="s">
        <v>2853</v>
      </c>
      <c r="D174" s="27" t="s">
        <v>5835</v>
      </c>
      <c r="E174" s="62" t="s">
        <v>5836</v>
      </c>
      <c r="F174" s="68" t="s">
        <v>5836</v>
      </c>
      <c r="G174" s="69">
        <v>8703</v>
      </c>
      <c r="H174" s="70">
        <v>8570</v>
      </c>
      <c r="I174" s="19">
        <f t="shared" si="2"/>
        <v>2.750474830806001E-5</v>
      </c>
    </row>
    <row r="175" spans="1:9" ht="15" customHeight="1" x14ac:dyDescent="0.25">
      <c r="A175" s="57" t="s">
        <v>4821</v>
      </c>
      <c r="B175" s="57" t="s">
        <v>4718</v>
      </c>
      <c r="C175" s="57" t="s">
        <v>2856</v>
      </c>
      <c r="D175" s="27" t="s">
        <v>5837</v>
      </c>
      <c r="E175" s="62" t="s">
        <v>5838</v>
      </c>
      <c r="F175" s="68" t="s">
        <v>5839</v>
      </c>
      <c r="G175" s="69">
        <v>383475</v>
      </c>
      <c r="H175" s="70">
        <v>386765</v>
      </c>
      <c r="I175" s="19">
        <f t="shared" si="2"/>
        <v>1.241292179622734E-3</v>
      </c>
    </row>
    <row r="176" spans="1:9" ht="15" customHeight="1" x14ac:dyDescent="0.25">
      <c r="A176" s="57" t="s">
        <v>4823</v>
      </c>
      <c r="B176" s="57" t="s">
        <v>4718</v>
      </c>
      <c r="C176" s="57" t="s">
        <v>2859</v>
      </c>
      <c r="D176" s="27" t="s">
        <v>5840</v>
      </c>
      <c r="E176" s="62" t="s">
        <v>5841</v>
      </c>
      <c r="F176" s="68" t="s">
        <v>5841</v>
      </c>
      <c r="G176" s="69">
        <v>17950</v>
      </c>
      <c r="H176" s="70">
        <v>17987</v>
      </c>
      <c r="I176" s="19">
        <f t="shared" si="2"/>
        <v>5.7727877224862945E-5</v>
      </c>
    </row>
    <row r="177" spans="1:9" ht="15" customHeight="1" x14ac:dyDescent="0.25">
      <c r="A177" s="57" t="s">
        <v>4824</v>
      </c>
      <c r="B177" s="57" t="s">
        <v>4718</v>
      </c>
      <c r="C177" s="57" t="s">
        <v>2862</v>
      </c>
      <c r="D177" s="27" t="s">
        <v>5842</v>
      </c>
      <c r="E177" s="62" t="s">
        <v>5843</v>
      </c>
      <c r="F177" s="68" t="s">
        <v>5843</v>
      </c>
      <c r="G177" s="69">
        <v>28173</v>
      </c>
      <c r="H177" s="70">
        <v>27944</v>
      </c>
      <c r="I177" s="19">
        <f t="shared" si="2"/>
        <v>8.9684094133072218E-5</v>
      </c>
    </row>
    <row r="178" spans="1:9" ht="15" customHeight="1" x14ac:dyDescent="0.25">
      <c r="A178" s="57" t="s">
        <v>4826</v>
      </c>
      <c r="B178" s="57" t="s">
        <v>4718</v>
      </c>
      <c r="C178" s="57" t="s">
        <v>2865</v>
      </c>
      <c r="D178" s="27" t="s">
        <v>5844</v>
      </c>
      <c r="E178" s="62" t="s">
        <v>5845</v>
      </c>
      <c r="F178" s="68" t="s">
        <v>5846</v>
      </c>
      <c r="G178" s="69">
        <v>107609</v>
      </c>
      <c r="H178" s="70">
        <v>109994</v>
      </c>
      <c r="I178" s="19">
        <f t="shared" si="2"/>
        <v>3.5301718616064794E-4</v>
      </c>
    </row>
    <row r="179" spans="1:9" ht="15" customHeight="1" x14ac:dyDescent="0.25">
      <c r="A179" s="57" t="s">
        <v>4828</v>
      </c>
      <c r="B179" s="57" t="s">
        <v>4718</v>
      </c>
      <c r="C179" s="57" t="s">
        <v>2868</v>
      </c>
      <c r="D179" s="27" t="s">
        <v>5847</v>
      </c>
      <c r="E179" s="62" t="s">
        <v>5848</v>
      </c>
      <c r="F179" s="68" t="s">
        <v>5848</v>
      </c>
      <c r="G179" s="69">
        <v>11266</v>
      </c>
      <c r="H179" s="70">
        <v>11236</v>
      </c>
      <c r="I179" s="19">
        <f t="shared" si="2"/>
        <v>3.606106791007728E-5</v>
      </c>
    </row>
    <row r="180" spans="1:9" ht="15" customHeight="1" x14ac:dyDescent="0.25">
      <c r="A180" s="57" t="s">
        <v>4830</v>
      </c>
      <c r="B180" s="57" t="s">
        <v>4718</v>
      </c>
      <c r="C180" s="57" t="s">
        <v>2871</v>
      </c>
      <c r="D180" s="27" t="s">
        <v>5849</v>
      </c>
      <c r="E180" s="62" t="s">
        <v>5850</v>
      </c>
      <c r="F180" s="68" t="s">
        <v>5850</v>
      </c>
      <c r="G180" s="69">
        <v>8184</v>
      </c>
      <c r="H180" s="70">
        <v>8083</v>
      </c>
      <c r="I180" s="19">
        <f t="shared" si="2"/>
        <v>2.594175969358799E-5</v>
      </c>
    </row>
    <row r="181" spans="1:9" ht="15" customHeight="1" x14ac:dyDescent="0.25">
      <c r="A181" s="57" t="s">
        <v>4832</v>
      </c>
      <c r="B181" s="57" t="s">
        <v>4718</v>
      </c>
      <c r="C181" s="57" t="s">
        <v>2874</v>
      </c>
      <c r="D181" s="27" t="s">
        <v>5851</v>
      </c>
      <c r="E181" s="62" t="s">
        <v>5852</v>
      </c>
      <c r="F181" s="68" t="s">
        <v>5852</v>
      </c>
      <c r="G181" s="69">
        <v>125837</v>
      </c>
      <c r="H181" s="70">
        <v>126983</v>
      </c>
      <c r="I181" s="19">
        <f t="shared" si="2"/>
        <v>4.0754206002361547E-4</v>
      </c>
    </row>
    <row r="182" spans="1:9" ht="15" customHeight="1" x14ac:dyDescent="0.25">
      <c r="A182" s="57" t="s">
        <v>4834</v>
      </c>
      <c r="B182" s="57" t="s">
        <v>4718</v>
      </c>
      <c r="C182" s="57" t="s">
        <v>2877</v>
      </c>
      <c r="D182" s="27" t="s">
        <v>5853</v>
      </c>
      <c r="E182" s="62" t="s">
        <v>5854</v>
      </c>
      <c r="F182" s="68" t="s">
        <v>5854</v>
      </c>
      <c r="G182" s="69">
        <v>17137</v>
      </c>
      <c r="H182" s="70">
        <v>17175</v>
      </c>
      <c r="I182" s="19">
        <f t="shared" si="2"/>
        <v>5.5121826393340805E-5</v>
      </c>
    </row>
    <row r="183" spans="1:9" ht="15" customHeight="1" x14ac:dyDescent="0.25">
      <c r="A183" s="57" t="s">
        <v>4836</v>
      </c>
      <c r="B183" s="57" t="s">
        <v>4718</v>
      </c>
      <c r="C183" s="57" t="s">
        <v>4837</v>
      </c>
      <c r="D183" s="27" t="s">
        <v>5855</v>
      </c>
      <c r="E183" s="62" t="s">
        <v>5856</v>
      </c>
      <c r="F183" s="68" t="s">
        <v>5856</v>
      </c>
      <c r="G183" s="69">
        <v>17278</v>
      </c>
      <c r="H183" s="70">
        <v>17277</v>
      </c>
      <c r="I183" s="19">
        <f t="shared" si="2"/>
        <v>5.5449187458384228E-5</v>
      </c>
    </row>
    <row r="184" spans="1:9" ht="15" customHeight="1" x14ac:dyDescent="0.25">
      <c r="A184" s="57" t="s">
        <v>4839</v>
      </c>
      <c r="B184" s="57" t="s">
        <v>4718</v>
      </c>
      <c r="C184" s="57" t="s">
        <v>4840</v>
      </c>
      <c r="D184" s="27" t="s">
        <v>5857</v>
      </c>
      <c r="E184" s="62" t="s">
        <v>5858</v>
      </c>
      <c r="F184" s="68" t="s">
        <v>5858</v>
      </c>
      <c r="G184" s="69">
        <v>12419</v>
      </c>
      <c r="H184" s="70">
        <v>12585</v>
      </c>
      <c r="I184" s="19">
        <f t="shared" si="2"/>
        <v>4.0390578466386843E-5</v>
      </c>
    </row>
    <row r="185" spans="1:9" ht="15" customHeight="1" x14ac:dyDescent="0.25">
      <c r="A185" s="57" t="s">
        <v>4842</v>
      </c>
      <c r="B185" s="57" t="s">
        <v>4718</v>
      </c>
      <c r="C185" s="57" t="s">
        <v>4843</v>
      </c>
      <c r="D185" s="27" t="s">
        <v>5859</v>
      </c>
      <c r="E185" s="62" t="s">
        <v>5860</v>
      </c>
      <c r="F185" s="68" t="s">
        <v>5860</v>
      </c>
      <c r="G185" s="69">
        <v>41580</v>
      </c>
      <c r="H185" s="70">
        <v>41411</v>
      </c>
      <c r="I185" s="19">
        <f t="shared" si="2"/>
        <v>1.3290538298542276E-4</v>
      </c>
    </row>
    <row r="186" spans="1:9" ht="15" customHeight="1" x14ac:dyDescent="0.25">
      <c r="A186" s="57" t="s">
        <v>4845</v>
      </c>
      <c r="B186" s="57" t="s">
        <v>4718</v>
      </c>
      <c r="C186" s="57" t="s">
        <v>4846</v>
      </c>
      <c r="D186" s="27" t="s">
        <v>5861</v>
      </c>
      <c r="E186" s="62" t="s">
        <v>5862</v>
      </c>
      <c r="F186" s="68" t="s">
        <v>5862</v>
      </c>
      <c r="G186" s="69">
        <v>17298</v>
      </c>
      <c r="H186" s="70">
        <v>17138</v>
      </c>
      <c r="I186" s="19">
        <f t="shared" si="2"/>
        <v>5.5003077771707404E-5</v>
      </c>
    </row>
    <row r="187" spans="1:9" ht="15" customHeight="1" x14ac:dyDescent="0.25">
      <c r="A187" s="57" t="s">
        <v>4848</v>
      </c>
      <c r="B187" s="57" t="s">
        <v>4718</v>
      </c>
      <c r="C187" s="57" t="s">
        <v>4849</v>
      </c>
      <c r="D187" s="27" t="s">
        <v>5863</v>
      </c>
      <c r="E187" s="62" t="s">
        <v>5864</v>
      </c>
      <c r="F187" s="68" t="s">
        <v>5864</v>
      </c>
      <c r="G187" s="69">
        <v>204023</v>
      </c>
      <c r="H187" s="70">
        <v>207796</v>
      </c>
      <c r="I187" s="19">
        <f t="shared" si="2"/>
        <v>6.669050967819881E-4</v>
      </c>
    </row>
    <row r="188" spans="1:9" ht="15" customHeight="1" x14ac:dyDescent="0.25">
      <c r="A188" s="57" t="s">
        <v>4850</v>
      </c>
      <c r="B188" s="57" t="s">
        <v>4718</v>
      </c>
      <c r="C188" s="57" t="s">
        <v>4851</v>
      </c>
      <c r="D188" s="27" t="s">
        <v>5865</v>
      </c>
      <c r="E188" s="62" t="s">
        <v>5866</v>
      </c>
      <c r="F188" s="68" t="s">
        <v>5866</v>
      </c>
      <c r="G188" s="69">
        <v>77339</v>
      </c>
      <c r="H188" s="70">
        <v>78107</v>
      </c>
      <c r="I188" s="19">
        <f t="shared" si="2"/>
        <v>2.5067834026810308E-4</v>
      </c>
    </row>
    <row r="189" spans="1:9" ht="15" customHeight="1" x14ac:dyDescent="0.25">
      <c r="A189" s="57" t="s">
        <v>4853</v>
      </c>
      <c r="B189" s="57" t="s">
        <v>4718</v>
      </c>
      <c r="C189" s="57" t="s">
        <v>4854</v>
      </c>
      <c r="D189" s="27" t="s">
        <v>5867</v>
      </c>
      <c r="E189" s="62" t="s">
        <v>5868</v>
      </c>
      <c r="F189" s="68" t="s">
        <v>5869</v>
      </c>
      <c r="G189" s="69">
        <v>7246</v>
      </c>
      <c r="H189" s="70">
        <v>7203</v>
      </c>
      <c r="I189" s="19">
        <f t="shared" si="2"/>
        <v>2.3117468152036904E-5</v>
      </c>
    </row>
    <row r="190" spans="1:9" ht="15" customHeight="1" x14ac:dyDescent="0.25">
      <c r="A190" s="57" t="s">
        <v>4856</v>
      </c>
      <c r="B190" s="57" t="s">
        <v>4718</v>
      </c>
      <c r="C190" s="57" t="s">
        <v>4857</v>
      </c>
      <c r="D190" s="27" t="s">
        <v>5870</v>
      </c>
      <c r="E190" s="62" t="s">
        <v>5871</v>
      </c>
      <c r="F190" s="68" t="s">
        <v>5871</v>
      </c>
      <c r="G190" s="69">
        <v>22165</v>
      </c>
      <c r="H190" s="70">
        <v>21969</v>
      </c>
      <c r="I190" s="19">
        <f t="shared" si="2"/>
        <v>7.0507796450381606E-5</v>
      </c>
    </row>
    <row r="191" spans="1:9" ht="15" customHeight="1" x14ac:dyDescent="0.25">
      <c r="A191" s="57" t="s">
        <v>4859</v>
      </c>
      <c r="B191" s="57" t="s">
        <v>4860</v>
      </c>
      <c r="C191" s="57" t="s">
        <v>2677</v>
      </c>
      <c r="D191" s="27" t="s">
        <v>5872</v>
      </c>
      <c r="E191" s="62" t="s">
        <v>5873</v>
      </c>
      <c r="F191" s="68" t="s">
        <v>5873</v>
      </c>
      <c r="G191" s="69">
        <v>1513527</v>
      </c>
      <c r="H191" s="70">
        <v>1531324</v>
      </c>
      <c r="I191" s="19">
        <f t="shared" si="2"/>
        <v>4.9146652506524722E-3</v>
      </c>
    </row>
    <row r="192" spans="1:9" ht="15" customHeight="1" x14ac:dyDescent="0.25">
      <c r="A192" s="57" t="s">
        <v>4863</v>
      </c>
      <c r="B192" s="57" t="s">
        <v>4860</v>
      </c>
      <c r="C192" s="57" t="s">
        <v>2682</v>
      </c>
      <c r="D192" s="27" t="s">
        <v>5874</v>
      </c>
      <c r="E192" s="62" t="s">
        <v>5875</v>
      </c>
      <c r="F192" s="68" t="s">
        <v>5875</v>
      </c>
      <c r="G192" s="69">
        <v>1158</v>
      </c>
      <c r="H192" s="70">
        <v>1112</v>
      </c>
      <c r="I192" s="19">
        <f t="shared" si="2"/>
        <v>3.5688774934145547E-6</v>
      </c>
    </row>
    <row r="193" spans="1:9" ht="15" customHeight="1" x14ac:dyDescent="0.25">
      <c r="A193" s="57" t="s">
        <v>4865</v>
      </c>
      <c r="B193" s="57" t="s">
        <v>4860</v>
      </c>
      <c r="C193" s="57" t="s">
        <v>2685</v>
      </c>
      <c r="D193" s="27" t="s">
        <v>5876</v>
      </c>
      <c r="E193" s="62" t="s">
        <v>5877</v>
      </c>
      <c r="F193" s="68" t="s">
        <v>5877</v>
      </c>
      <c r="G193" s="69">
        <v>37855</v>
      </c>
      <c r="H193" s="70">
        <v>37493</v>
      </c>
      <c r="I193" s="19">
        <f t="shared" si="2"/>
        <v>1.2033086678110782E-4</v>
      </c>
    </row>
    <row r="194" spans="1:9" ht="15" customHeight="1" x14ac:dyDescent="0.25">
      <c r="A194" s="57" t="s">
        <v>4867</v>
      </c>
      <c r="B194" s="57" t="s">
        <v>4860</v>
      </c>
      <c r="C194" s="57" t="s">
        <v>2688</v>
      </c>
      <c r="D194" s="27" t="s">
        <v>5878</v>
      </c>
      <c r="E194" s="62" t="s">
        <v>5879</v>
      </c>
      <c r="F194" s="68" t="s">
        <v>5879</v>
      </c>
      <c r="G194" s="69">
        <v>219914</v>
      </c>
      <c r="H194" s="70">
        <v>219913</v>
      </c>
      <c r="I194" s="19">
        <f t="shared" si="2"/>
        <v>7.057936656558228E-4</v>
      </c>
    </row>
    <row r="195" spans="1:9" ht="15" customHeight="1" x14ac:dyDescent="0.25">
      <c r="A195" s="57" t="s">
        <v>4869</v>
      </c>
      <c r="B195" s="57" t="s">
        <v>4860</v>
      </c>
      <c r="C195" s="57" t="s">
        <v>2691</v>
      </c>
      <c r="D195" s="27" t="s">
        <v>5880</v>
      </c>
      <c r="E195" s="62" t="s">
        <v>5881</v>
      </c>
      <c r="F195" s="68" t="s">
        <v>5881</v>
      </c>
      <c r="G195" s="69">
        <v>45472</v>
      </c>
      <c r="H195" s="70">
        <v>45118</v>
      </c>
      <c r="I195" s="19">
        <f t="shared" si="2"/>
        <v>1.4480271110420671E-4</v>
      </c>
    </row>
    <row r="196" spans="1:9" ht="15" customHeight="1" x14ac:dyDescent="0.25">
      <c r="A196" s="57" t="s">
        <v>4871</v>
      </c>
      <c r="B196" s="57" t="s">
        <v>4860</v>
      </c>
      <c r="C196" s="57" t="s">
        <v>2694</v>
      </c>
      <c r="D196" s="27" t="s">
        <v>5882</v>
      </c>
      <c r="E196" s="62" t="s">
        <v>5883</v>
      </c>
      <c r="F196" s="68" t="s">
        <v>5883</v>
      </c>
      <c r="G196" s="69">
        <v>21459</v>
      </c>
      <c r="H196" s="70">
        <v>21407</v>
      </c>
      <c r="I196" s="19">
        <f t="shared" si="2"/>
        <v>6.8704101170436488E-5</v>
      </c>
    </row>
    <row r="197" spans="1:9" ht="15" customHeight="1" x14ac:dyDescent="0.25">
      <c r="A197" s="57" t="s">
        <v>4873</v>
      </c>
      <c r="B197" s="57" t="s">
        <v>4860</v>
      </c>
      <c r="C197" s="57" t="s">
        <v>2697</v>
      </c>
      <c r="D197" s="27" t="s">
        <v>5885</v>
      </c>
      <c r="E197" s="62" t="s">
        <v>5886</v>
      </c>
      <c r="F197" s="68" t="s">
        <v>5886</v>
      </c>
      <c r="G197" s="69">
        <v>1052700</v>
      </c>
      <c r="H197" s="70">
        <v>1065917</v>
      </c>
      <c r="I197" s="19">
        <f t="shared" si="2"/>
        <v>3.4209776898812606E-3</v>
      </c>
    </row>
    <row r="198" spans="1:9" ht="15" customHeight="1" x14ac:dyDescent="0.25">
      <c r="A198" s="57" t="s">
        <v>4875</v>
      </c>
      <c r="B198" s="57" t="s">
        <v>4860</v>
      </c>
      <c r="C198" s="57" t="s">
        <v>2700</v>
      </c>
      <c r="D198" s="27" t="s">
        <v>5887</v>
      </c>
      <c r="E198" s="62" t="s">
        <v>5888</v>
      </c>
      <c r="F198" s="68" t="s">
        <v>5888</v>
      </c>
      <c r="G198" s="69">
        <v>28578</v>
      </c>
      <c r="H198" s="70">
        <v>28485</v>
      </c>
      <c r="I198" s="19">
        <f t="shared" ref="I198:I261" si="3">H198/$H$3148</f>
        <v>9.1420391546684875E-5</v>
      </c>
    </row>
    <row r="199" spans="1:9" ht="15" customHeight="1" x14ac:dyDescent="0.25">
      <c r="A199" s="57" t="s">
        <v>4877</v>
      </c>
      <c r="B199" s="57" t="s">
        <v>4860</v>
      </c>
      <c r="C199" s="57" t="s">
        <v>2703</v>
      </c>
      <c r="D199" s="27" t="s">
        <v>5889</v>
      </c>
      <c r="E199" s="62" t="s">
        <v>5890</v>
      </c>
      <c r="F199" s="68" t="s">
        <v>5890</v>
      </c>
      <c r="G199" s="69">
        <v>181171</v>
      </c>
      <c r="H199" s="70">
        <v>180933</v>
      </c>
      <c r="I199" s="19">
        <f t="shared" si="3"/>
        <v>5.8069038805393493E-4</v>
      </c>
    </row>
    <row r="200" spans="1:9" ht="15" customHeight="1" x14ac:dyDescent="0.25">
      <c r="A200" s="57" t="s">
        <v>4879</v>
      </c>
      <c r="B200" s="57" t="s">
        <v>4860</v>
      </c>
      <c r="C200" s="57" t="s">
        <v>2706</v>
      </c>
      <c r="D200" s="27" t="s">
        <v>5891</v>
      </c>
      <c r="E200" s="62" t="s">
        <v>5892</v>
      </c>
      <c r="F200" s="68" t="s">
        <v>5892</v>
      </c>
      <c r="G200" s="69">
        <v>932719</v>
      </c>
      <c r="H200" s="70">
        <v>940974</v>
      </c>
      <c r="I200" s="19">
        <f t="shared" si="3"/>
        <v>3.0199828511585135E-3</v>
      </c>
    </row>
    <row r="201" spans="1:9" ht="15" customHeight="1" x14ac:dyDescent="0.25">
      <c r="A201" s="57" t="s">
        <v>4881</v>
      </c>
      <c r="B201" s="57" t="s">
        <v>4860</v>
      </c>
      <c r="C201" s="57" t="s">
        <v>2709</v>
      </c>
      <c r="D201" s="27" t="s">
        <v>5893</v>
      </c>
      <c r="E201" s="62" t="s">
        <v>5894</v>
      </c>
      <c r="F201" s="68" t="s">
        <v>5894</v>
      </c>
      <c r="G201" s="69">
        <v>28101</v>
      </c>
      <c r="H201" s="70">
        <v>28173</v>
      </c>
      <c r="I201" s="19">
        <f t="shared" si="3"/>
        <v>9.0419051818316771E-5</v>
      </c>
    </row>
    <row r="202" spans="1:9" ht="15" customHeight="1" x14ac:dyDescent="0.25">
      <c r="A202" s="57" t="s">
        <v>4883</v>
      </c>
      <c r="B202" s="57" t="s">
        <v>4860</v>
      </c>
      <c r="C202" s="57" t="s">
        <v>2712</v>
      </c>
      <c r="D202" s="27" t="s">
        <v>5895</v>
      </c>
      <c r="E202" s="62" t="s">
        <v>5896</v>
      </c>
      <c r="F202" s="68" t="s">
        <v>5896</v>
      </c>
      <c r="G202" s="69">
        <v>135017</v>
      </c>
      <c r="H202" s="70">
        <v>135227</v>
      </c>
      <c r="I202" s="19">
        <f t="shared" si="3"/>
        <v>4.3400053669241905E-4</v>
      </c>
    </row>
    <row r="203" spans="1:9" ht="15" customHeight="1" x14ac:dyDescent="0.25">
      <c r="A203" s="57" t="s">
        <v>4885</v>
      </c>
      <c r="B203" s="57" t="s">
        <v>4860</v>
      </c>
      <c r="C203" s="57" t="s">
        <v>2715</v>
      </c>
      <c r="D203" s="27" t="s">
        <v>5897</v>
      </c>
      <c r="E203" s="62" t="s">
        <v>5898</v>
      </c>
      <c r="F203" s="68" t="s">
        <v>5898</v>
      </c>
      <c r="G203" s="69">
        <v>174750</v>
      </c>
      <c r="H203" s="70">
        <v>175895</v>
      </c>
      <c r="I203" s="19">
        <f t="shared" si="3"/>
        <v>5.6452131897855495E-4</v>
      </c>
    </row>
    <row r="204" spans="1:9" ht="15" customHeight="1" x14ac:dyDescent="0.25">
      <c r="A204" s="57" t="s">
        <v>4887</v>
      </c>
      <c r="B204" s="57" t="s">
        <v>4860</v>
      </c>
      <c r="C204" s="57" t="s">
        <v>2718</v>
      </c>
      <c r="D204" s="27" t="s">
        <v>5899</v>
      </c>
      <c r="E204" s="62" t="s">
        <v>5900</v>
      </c>
      <c r="F204" s="68" t="s">
        <v>5900</v>
      </c>
      <c r="G204" s="69">
        <v>18535</v>
      </c>
      <c r="H204" s="70">
        <v>18423</v>
      </c>
      <c r="I204" s="19">
        <f t="shared" si="3"/>
        <v>5.9127185306813254E-5</v>
      </c>
    </row>
    <row r="205" spans="1:9" ht="15" customHeight="1" x14ac:dyDescent="0.25">
      <c r="A205" s="57" t="s">
        <v>4889</v>
      </c>
      <c r="B205" s="57" t="s">
        <v>4860</v>
      </c>
      <c r="C205" s="57" t="s">
        <v>2721</v>
      </c>
      <c r="D205" s="27" t="s">
        <v>5901</v>
      </c>
      <c r="E205" s="62" t="s">
        <v>5902</v>
      </c>
      <c r="F205" s="68" t="s">
        <v>5902</v>
      </c>
      <c r="G205" s="69">
        <v>841796</v>
      </c>
      <c r="H205" s="70">
        <v>849467</v>
      </c>
      <c r="I205" s="19">
        <f t="shared" si="3"/>
        <v>2.7262982533258827E-3</v>
      </c>
    </row>
    <row r="206" spans="1:9" ht="15" customHeight="1" x14ac:dyDescent="0.25">
      <c r="A206" s="57" t="s">
        <v>4891</v>
      </c>
      <c r="B206" s="57" t="s">
        <v>4860</v>
      </c>
      <c r="C206" s="57" t="s">
        <v>2724</v>
      </c>
      <c r="D206" s="27" t="s">
        <v>5903</v>
      </c>
      <c r="E206" s="62" t="s">
        <v>5904</v>
      </c>
      <c r="F206" s="68" t="s">
        <v>5904</v>
      </c>
      <c r="G206" s="69">
        <v>152417</v>
      </c>
      <c r="H206" s="70">
        <v>151994</v>
      </c>
      <c r="I206" s="19">
        <f t="shared" si="3"/>
        <v>4.8781291882558616E-4</v>
      </c>
    </row>
    <row r="207" spans="1:9" ht="15" customHeight="1" x14ac:dyDescent="0.25">
      <c r="A207" s="57" t="s">
        <v>4893</v>
      </c>
      <c r="B207" s="57" t="s">
        <v>4860</v>
      </c>
      <c r="C207" s="57" t="s">
        <v>2727</v>
      </c>
      <c r="D207" s="27" t="s">
        <v>5905</v>
      </c>
      <c r="E207" s="62" t="s">
        <v>5906</v>
      </c>
      <c r="F207" s="68" t="s">
        <v>5906</v>
      </c>
      <c r="G207" s="69">
        <v>64767</v>
      </c>
      <c r="H207" s="70">
        <v>64295</v>
      </c>
      <c r="I207" s="19">
        <f t="shared" si="3"/>
        <v>2.0634980075457624E-4</v>
      </c>
    </row>
    <row r="208" spans="1:9" ht="15" customHeight="1" x14ac:dyDescent="0.25">
      <c r="A208" s="57" t="s">
        <v>4895</v>
      </c>
      <c r="B208" s="57" t="s">
        <v>4860</v>
      </c>
      <c r="C208" s="57" t="s">
        <v>2730</v>
      </c>
      <c r="D208" s="27" t="s">
        <v>5907</v>
      </c>
      <c r="E208" s="62" t="s">
        <v>5908</v>
      </c>
      <c r="F208" s="68" t="s">
        <v>5908</v>
      </c>
      <c r="G208" s="69">
        <v>34846</v>
      </c>
      <c r="H208" s="70">
        <v>34266</v>
      </c>
      <c r="I208" s="19">
        <f t="shared" si="3"/>
        <v>1.0997406132135172E-4</v>
      </c>
    </row>
    <row r="209" spans="1:9" ht="15" customHeight="1" x14ac:dyDescent="0.25">
      <c r="A209" s="57" t="s">
        <v>4897</v>
      </c>
      <c r="B209" s="57" t="s">
        <v>4860</v>
      </c>
      <c r="C209" s="57" t="s">
        <v>2733</v>
      </c>
      <c r="D209" s="27" t="s">
        <v>5909</v>
      </c>
      <c r="E209" s="62" t="s">
        <v>5910</v>
      </c>
      <c r="F209" s="68" t="s">
        <v>5910</v>
      </c>
      <c r="G209" s="69">
        <v>9826044</v>
      </c>
      <c r="H209" s="70">
        <v>9885201</v>
      </c>
      <c r="I209" s="19">
        <f t="shared" si="3"/>
        <v>3.1725783603218566E-2</v>
      </c>
    </row>
    <row r="210" spans="1:9" ht="15" customHeight="1" x14ac:dyDescent="0.25">
      <c r="A210" s="57" t="s">
        <v>4899</v>
      </c>
      <c r="B210" s="57" t="s">
        <v>4860</v>
      </c>
      <c r="C210" s="57" t="s">
        <v>2736</v>
      </c>
      <c r="D210" s="27" t="s">
        <v>5911</v>
      </c>
      <c r="E210" s="62" t="s">
        <v>5912</v>
      </c>
      <c r="F210" s="68" t="s">
        <v>5912</v>
      </c>
      <c r="G210" s="69">
        <v>151178</v>
      </c>
      <c r="H210" s="70">
        <v>152141</v>
      </c>
      <c r="I210" s="19">
        <f t="shared" si="3"/>
        <v>4.8828470388991344E-4</v>
      </c>
    </row>
    <row r="211" spans="1:9" ht="15" customHeight="1" x14ac:dyDescent="0.25">
      <c r="A211" s="57" t="s">
        <v>4901</v>
      </c>
      <c r="B211" s="57" t="s">
        <v>4860</v>
      </c>
      <c r="C211" s="57" t="s">
        <v>2739</v>
      </c>
      <c r="D211" s="27" t="s">
        <v>5913</v>
      </c>
      <c r="E211" s="62" t="s">
        <v>5914</v>
      </c>
      <c r="F211" s="68" t="s">
        <v>5914</v>
      </c>
      <c r="G211" s="69">
        <v>252897</v>
      </c>
      <c r="H211" s="70">
        <v>255252</v>
      </c>
      <c r="I211" s="19">
        <f t="shared" si="3"/>
        <v>8.1921143700454304E-4</v>
      </c>
    </row>
    <row r="212" spans="1:9" ht="15" customHeight="1" x14ac:dyDescent="0.25">
      <c r="A212" s="57" t="s">
        <v>4903</v>
      </c>
      <c r="B212" s="57" t="s">
        <v>4860</v>
      </c>
      <c r="C212" s="57" t="s">
        <v>2742</v>
      </c>
      <c r="D212" s="27" t="s">
        <v>5915</v>
      </c>
      <c r="E212" s="62" t="s">
        <v>5916</v>
      </c>
      <c r="F212" s="68" t="s">
        <v>5916</v>
      </c>
      <c r="G212" s="69">
        <v>18262</v>
      </c>
      <c r="H212" s="70">
        <v>18189</v>
      </c>
      <c r="I212" s="19">
        <f t="shared" si="3"/>
        <v>5.8376180510537166E-5</v>
      </c>
    </row>
    <row r="213" spans="1:9" ht="15" customHeight="1" x14ac:dyDescent="0.25">
      <c r="A213" s="57" t="s">
        <v>4905</v>
      </c>
      <c r="B213" s="57" t="s">
        <v>4860</v>
      </c>
      <c r="C213" s="57" t="s">
        <v>2745</v>
      </c>
      <c r="D213" s="27" t="s">
        <v>5918</v>
      </c>
      <c r="E213" s="62" t="s">
        <v>5919</v>
      </c>
      <c r="F213" s="68" t="s">
        <v>5919</v>
      </c>
      <c r="G213" s="69">
        <v>87766</v>
      </c>
      <c r="H213" s="70">
        <v>87434</v>
      </c>
      <c r="I213" s="19">
        <f t="shared" si="3"/>
        <v>2.8061262118633828E-4</v>
      </c>
    </row>
    <row r="214" spans="1:9" ht="15" customHeight="1" x14ac:dyDescent="0.25">
      <c r="A214" s="57" t="s">
        <v>4907</v>
      </c>
      <c r="B214" s="57" t="s">
        <v>4860</v>
      </c>
      <c r="C214" s="57" t="s">
        <v>2748</v>
      </c>
      <c r="D214" s="27" t="s">
        <v>5920</v>
      </c>
      <c r="E214" s="62" t="s">
        <v>5921</v>
      </c>
      <c r="F214" s="68" t="s">
        <v>5921</v>
      </c>
      <c r="G214" s="69">
        <v>256752</v>
      </c>
      <c r="H214" s="70">
        <v>259620</v>
      </c>
      <c r="I214" s="19">
        <f t="shared" si="3"/>
        <v>8.3323019320169663E-4</v>
      </c>
    </row>
    <row r="215" spans="1:9" ht="15" customHeight="1" x14ac:dyDescent="0.25">
      <c r="A215" s="57" t="s">
        <v>4909</v>
      </c>
      <c r="B215" s="57" t="s">
        <v>4860</v>
      </c>
      <c r="C215" s="57" t="s">
        <v>2751</v>
      </c>
      <c r="D215" s="27" t="s">
        <v>5922</v>
      </c>
      <c r="E215" s="62" t="s">
        <v>5923</v>
      </c>
      <c r="F215" s="68" t="s">
        <v>5923</v>
      </c>
      <c r="G215" s="69">
        <v>9705</v>
      </c>
      <c r="H215" s="70">
        <v>9498</v>
      </c>
      <c r="I215" s="19">
        <f t="shared" si="3"/>
        <v>3.0483092115513882E-5</v>
      </c>
    </row>
    <row r="216" spans="1:9" ht="15" customHeight="1" x14ac:dyDescent="0.25">
      <c r="A216" s="57" t="s">
        <v>4911</v>
      </c>
      <c r="B216" s="57" t="s">
        <v>4860</v>
      </c>
      <c r="C216" s="57" t="s">
        <v>2754</v>
      </c>
      <c r="D216" s="27" t="s">
        <v>5924</v>
      </c>
      <c r="E216" s="62" t="s">
        <v>5925</v>
      </c>
      <c r="F216" s="68" t="s">
        <v>5925</v>
      </c>
      <c r="G216" s="69">
        <v>14259</v>
      </c>
      <c r="H216" s="70">
        <v>14395</v>
      </c>
      <c r="I216" s="19">
        <f t="shared" si="3"/>
        <v>4.6199632659804417E-5</v>
      </c>
    </row>
    <row r="217" spans="1:9" ht="15" customHeight="1" x14ac:dyDescent="0.25">
      <c r="A217" s="57" t="s">
        <v>4913</v>
      </c>
      <c r="B217" s="57" t="s">
        <v>4860</v>
      </c>
      <c r="C217" s="57" t="s">
        <v>2757</v>
      </c>
      <c r="D217" s="27" t="s">
        <v>5926</v>
      </c>
      <c r="E217" s="62" t="s">
        <v>5927</v>
      </c>
      <c r="F217" s="68" t="s">
        <v>5927</v>
      </c>
      <c r="G217" s="69">
        <v>416342</v>
      </c>
      <c r="H217" s="70">
        <v>421343</v>
      </c>
      <c r="I217" s="19">
        <f t="shared" si="3"/>
        <v>1.3522675806724538E-3</v>
      </c>
    </row>
    <row r="218" spans="1:9" ht="15" customHeight="1" x14ac:dyDescent="0.25">
      <c r="A218" s="57" t="s">
        <v>4915</v>
      </c>
      <c r="B218" s="57" t="s">
        <v>4860</v>
      </c>
      <c r="C218" s="57" t="s">
        <v>2760</v>
      </c>
      <c r="D218" s="27" t="s">
        <v>5928</v>
      </c>
      <c r="E218" s="62" t="s">
        <v>5929</v>
      </c>
      <c r="F218" s="68" t="s">
        <v>5929</v>
      </c>
      <c r="G218" s="69">
        <v>136780</v>
      </c>
      <c r="H218" s="70">
        <v>137883</v>
      </c>
      <c r="I218" s="19">
        <f t="shared" si="3"/>
        <v>4.4252476207237322E-4</v>
      </c>
    </row>
    <row r="219" spans="1:9" ht="15" customHeight="1" x14ac:dyDescent="0.25">
      <c r="A219" s="57" t="s">
        <v>4917</v>
      </c>
      <c r="B219" s="57" t="s">
        <v>4860</v>
      </c>
      <c r="C219" s="57" t="s">
        <v>2763</v>
      </c>
      <c r="D219" s="27" t="s">
        <v>5930</v>
      </c>
      <c r="E219" s="62" t="s">
        <v>5931</v>
      </c>
      <c r="F219" s="68" t="s">
        <v>5931</v>
      </c>
      <c r="G219" s="69">
        <v>98774</v>
      </c>
      <c r="H219" s="70">
        <v>98714</v>
      </c>
      <c r="I219" s="19">
        <f t="shared" si="3"/>
        <v>3.1681490367349308E-4</v>
      </c>
    </row>
    <row r="220" spans="1:9" ht="15" customHeight="1" x14ac:dyDescent="0.25">
      <c r="A220" s="57" t="s">
        <v>4918</v>
      </c>
      <c r="B220" s="57" t="s">
        <v>4860</v>
      </c>
      <c r="C220" s="57" t="s">
        <v>2766</v>
      </c>
      <c r="D220" s="27" t="s">
        <v>5932</v>
      </c>
      <c r="E220" s="62" t="s">
        <v>5933</v>
      </c>
      <c r="F220" s="68" t="s">
        <v>5933</v>
      </c>
      <c r="G220" s="69">
        <v>3018026</v>
      </c>
      <c r="H220" s="70">
        <v>3053932</v>
      </c>
      <c r="I220" s="19">
        <f t="shared" si="3"/>
        <v>9.8013571773547629E-3</v>
      </c>
    </row>
    <row r="221" spans="1:9" ht="15" customHeight="1" x14ac:dyDescent="0.25">
      <c r="A221" s="57" t="s">
        <v>4920</v>
      </c>
      <c r="B221" s="57" t="s">
        <v>4860</v>
      </c>
      <c r="C221" s="57" t="s">
        <v>2769</v>
      </c>
      <c r="D221" s="27" t="s">
        <v>5934</v>
      </c>
      <c r="E221" s="62" t="s">
        <v>5935</v>
      </c>
      <c r="F221" s="68" t="s">
        <v>5935</v>
      </c>
      <c r="G221" s="69">
        <v>350137</v>
      </c>
      <c r="H221" s="70">
        <v>356946</v>
      </c>
      <c r="I221" s="19">
        <f t="shared" si="3"/>
        <v>1.1455904188528341E-3</v>
      </c>
    </row>
    <row r="222" spans="1:9" ht="15" customHeight="1" x14ac:dyDescent="0.25">
      <c r="A222" s="57" t="s">
        <v>4922</v>
      </c>
      <c r="B222" s="57" t="s">
        <v>4860</v>
      </c>
      <c r="C222" s="57" t="s">
        <v>2772</v>
      </c>
      <c r="D222" s="27" t="s">
        <v>5936</v>
      </c>
      <c r="E222" s="62" t="s">
        <v>5937</v>
      </c>
      <c r="F222" s="68" t="s">
        <v>5937</v>
      </c>
      <c r="G222" s="69">
        <v>19916</v>
      </c>
      <c r="H222" s="70">
        <v>19649</v>
      </c>
      <c r="I222" s="19">
        <f t="shared" si="3"/>
        <v>6.306193693174692E-5</v>
      </c>
    </row>
    <row r="223" spans="1:9" ht="15" customHeight="1" x14ac:dyDescent="0.25">
      <c r="A223" s="57" t="s">
        <v>4924</v>
      </c>
      <c r="B223" s="57" t="s">
        <v>4860</v>
      </c>
      <c r="C223" s="57" t="s">
        <v>2775</v>
      </c>
      <c r="D223" s="27" t="s">
        <v>5938</v>
      </c>
      <c r="E223" s="62" t="s">
        <v>5939</v>
      </c>
      <c r="F223" s="68" t="s">
        <v>5939</v>
      </c>
      <c r="G223" s="69">
        <v>2202442</v>
      </c>
      <c r="H223" s="70">
        <v>2236086</v>
      </c>
      <c r="I223" s="19">
        <f t="shared" si="3"/>
        <v>7.1765440636145485E-3</v>
      </c>
    </row>
    <row r="224" spans="1:9" ht="15" customHeight="1" x14ac:dyDescent="0.25">
      <c r="A224" s="57" t="s">
        <v>4926</v>
      </c>
      <c r="B224" s="57" t="s">
        <v>4860</v>
      </c>
      <c r="C224" s="57" t="s">
        <v>2778</v>
      </c>
      <c r="D224" s="27" t="s">
        <v>5940</v>
      </c>
      <c r="E224" s="62" t="s">
        <v>5941</v>
      </c>
      <c r="F224" s="68" t="s">
        <v>5941</v>
      </c>
      <c r="G224" s="69">
        <v>1421973</v>
      </c>
      <c r="H224" s="70">
        <v>1435277</v>
      </c>
      <c r="I224" s="19">
        <f t="shared" si="3"/>
        <v>4.6064098760032028E-3</v>
      </c>
    </row>
    <row r="225" spans="1:9" ht="15" customHeight="1" x14ac:dyDescent="0.25">
      <c r="A225" s="57" t="s">
        <v>4928</v>
      </c>
      <c r="B225" s="57" t="s">
        <v>4860</v>
      </c>
      <c r="C225" s="57" t="s">
        <v>2781</v>
      </c>
      <c r="D225" s="27" t="s">
        <v>5942</v>
      </c>
      <c r="E225" s="62" t="s">
        <v>5943</v>
      </c>
      <c r="F225" s="68" t="s">
        <v>5943</v>
      </c>
      <c r="G225" s="69">
        <v>55537</v>
      </c>
      <c r="H225" s="70">
        <v>56133</v>
      </c>
      <c r="I225" s="19">
        <f t="shared" si="3"/>
        <v>1.8015449670668991E-4</v>
      </c>
    </row>
    <row r="226" spans="1:9" ht="15" customHeight="1" x14ac:dyDescent="0.25">
      <c r="A226" s="57" t="s">
        <v>4930</v>
      </c>
      <c r="B226" s="57" t="s">
        <v>4860</v>
      </c>
      <c r="C226" s="57" t="s">
        <v>2784</v>
      </c>
      <c r="D226" s="27" t="s">
        <v>5944</v>
      </c>
      <c r="E226" s="62" t="s">
        <v>5945</v>
      </c>
      <c r="F226" s="68" t="s">
        <v>5945</v>
      </c>
      <c r="G226" s="69">
        <v>2041647</v>
      </c>
      <c r="H226" s="70">
        <v>2063143</v>
      </c>
      <c r="I226" s="19">
        <f t="shared" si="3"/>
        <v>6.6214969589890142E-3</v>
      </c>
    </row>
    <row r="227" spans="1:9" ht="15" customHeight="1" x14ac:dyDescent="0.25">
      <c r="A227" s="57" t="s">
        <v>4932</v>
      </c>
      <c r="B227" s="57" t="s">
        <v>4860</v>
      </c>
      <c r="C227" s="57" t="s">
        <v>2787</v>
      </c>
      <c r="D227" s="27" t="s">
        <v>5946</v>
      </c>
      <c r="E227" s="62" t="s">
        <v>5947</v>
      </c>
      <c r="F227" s="68" t="s">
        <v>5947</v>
      </c>
      <c r="G227" s="69">
        <v>3104182</v>
      </c>
      <c r="H227" s="70">
        <v>3138550</v>
      </c>
      <c r="I227" s="19">
        <f t="shared" si="3"/>
        <v>1.0072932065608138E-2</v>
      </c>
    </row>
    <row r="228" spans="1:9" ht="15" customHeight="1" x14ac:dyDescent="0.25">
      <c r="A228" s="57" t="s">
        <v>4934</v>
      </c>
      <c r="B228" s="57" t="s">
        <v>4860</v>
      </c>
      <c r="C228" s="57" t="s">
        <v>2790</v>
      </c>
      <c r="D228" s="27" t="s">
        <v>5948</v>
      </c>
      <c r="E228" s="62" t="s">
        <v>5949</v>
      </c>
      <c r="F228" s="68" t="s">
        <v>5949</v>
      </c>
      <c r="G228" s="69">
        <v>805704</v>
      </c>
      <c r="H228" s="70">
        <v>815016</v>
      </c>
      <c r="I228" s="19">
        <f t="shared" si="3"/>
        <v>2.6157304488963638E-3</v>
      </c>
    </row>
    <row r="229" spans="1:9" ht="15" customHeight="1" x14ac:dyDescent="0.25">
      <c r="A229" s="57" t="s">
        <v>4936</v>
      </c>
      <c r="B229" s="57" t="s">
        <v>4860</v>
      </c>
      <c r="C229" s="57" t="s">
        <v>2793</v>
      </c>
      <c r="D229" s="27" t="s">
        <v>5950</v>
      </c>
      <c r="E229" s="62" t="s">
        <v>5951</v>
      </c>
      <c r="F229" s="68" t="s">
        <v>5951</v>
      </c>
      <c r="G229" s="69">
        <v>687489</v>
      </c>
      <c r="H229" s="70">
        <v>695130</v>
      </c>
      <c r="I229" s="19">
        <f t="shared" si="3"/>
        <v>2.2309656582709166E-3</v>
      </c>
    </row>
    <row r="230" spans="1:9" ht="15" customHeight="1" x14ac:dyDescent="0.25">
      <c r="A230" s="57" t="s">
        <v>4938</v>
      </c>
      <c r="B230" s="57" t="s">
        <v>4860</v>
      </c>
      <c r="C230" s="57" t="s">
        <v>2796</v>
      </c>
      <c r="D230" s="27" t="s">
        <v>5952</v>
      </c>
      <c r="E230" s="62" t="s">
        <v>5953</v>
      </c>
      <c r="F230" s="68" t="s">
        <v>5953</v>
      </c>
      <c r="G230" s="69">
        <v>270005</v>
      </c>
      <c r="H230" s="70">
        <v>271253</v>
      </c>
      <c r="I230" s="19">
        <f t="shared" si="3"/>
        <v>8.7056540172767815E-4</v>
      </c>
    </row>
    <row r="231" spans="1:9" ht="15" customHeight="1" x14ac:dyDescent="0.25">
      <c r="A231" s="57" t="s">
        <v>4940</v>
      </c>
      <c r="B231" s="57" t="s">
        <v>4860</v>
      </c>
      <c r="C231" s="57" t="s">
        <v>2799</v>
      </c>
      <c r="D231" s="27" t="s">
        <v>5954</v>
      </c>
      <c r="E231" s="62" t="s">
        <v>5955</v>
      </c>
      <c r="F231" s="68" t="s">
        <v>5955</v>
      </c>
      <c r="G231" s="69">
        <v>719756</v>
      </c>
      <c r="H231" s="70">
        <v>728288</v>
      </c>
      <c r="I231" s="19">
        <f t="shared" si="3"/>
        <v>2.337383679787679E-3</v>
      </c>
    </row>
    <row r="232" spans="1:9" ht="15" customHeight="1" x14ac:dyDescent="0.25">
      <c r="A232" s="57" t="s">
        <v>4942</v>
      </c>
      <c r="B232" s="57" t="s">
        <v>4860</v>
      </c>
      <c r="C232" s="57" t="s">
        <v>2802</v>
      </c>
      <c r="D232" s="27" t="s">
        <v>5956</v>
      </c>
      <c r="E232" s="62" t="s">
        <v>5957</v>
      </c>
      <c r="F232" s="68" t="s">
        <v>5957</v>
      </c>
      <c r="G232" s="69">
        <v>424238</v>
      </c>
      <c r="H232" s="70">
        <v>425724</v>
      </c>
      <c r="I232" s="19">
        <f t="shared" si="3"/>
        <v>1.3663280593582893E-3</v>
      </c>
    </row>
    <row r="233" spans="1:9" ht="15" customHeight="1" x14ac:dyDescent="0.25">
      <c r="A233" s="57" t="s">
        <v>4944</v>
      </c>
      <c r="B233" s="57" t="s">
        <v>4860</v>
      </c>
      <c r="C233" s="57" t="s">
        <v>2805</v>
      </c>
      <c r="D233" s="27" t="s">
        <v>5958</v>
      </c>
      <c r="E233" s="62" t="s">
        <v>5959</v>
      </c>
      <c r="F233" s="68" t="s">
        <v>5959</v>
      </c>
      <c r="G233" s="69">
        <v>1786539</v>
      </c>
      <c r="H233" s="70">
        <v>1811297</v>
      </c>
      <c r="I233" s="19">
        <f t="shared" si="3"/>
        <v>5.8132168140191572E-3</v>
      </c>
    </row>
    <row r="234" spans="1:9" ht="15" customHeight="1" x14ac:dyDescent="0.25">
      <c r="A234" s="57" t="s">
        <v>4946</v>
      </c>
      <c r="B234" s="57" t="s">
        <v>4860</v>
      </c>
      <c r="C234" s="57" t="s">
        <v>2808</v>
      </c>
      <c r="D234" s="27" t="s">
        <v>5960</v>
      </c>
      <c r="E234" s="62" t="s">
        <v>5961</v>
      </c>
      <c r="F234" s="68" t="s">
        <v>5961</v>
      </c>
      <c r="G234" s="69">
        <v>263309</v>
      </c>
      <c r="H234" s="70">
        <v>264797</v>
      </c>
      <c r="I234" s="19">
        <f t="shared" si="3"/>
        <v>8.4984537196375342E-4</v>
      </c>
    </row>
    <row r="235" spans="1:9" ht="15" customHeight="1" x14ac:dyDescent="0.25">
      <c r="A235" s="57" t="s">
        <v>4947</v>
      </c>
      <c r="B235" s="57" t="s">
        <v>4860</v>
      </c>
      <c r="C235" s="57" t="s">
        <v>2811</v>
      </c>
      <c r="D235" s="27" t="s">
        <v>5962</v>
      </c>
      <c r="E235" s="62" t="s">
        <v>5963</v>
      </c>
      <c r="F235" s="68" t="s">
        <v>5963</v>
      </c>
      <c r="G235" s="69">
        <v>177284</v>
      </c>
      <c r="H235" s="70">
        <v>177917</v>
      </c>
      <c r="I235" s="19">
        <f t="shared" si="3"/>
        <v>5.7101077067970977E-4</v>
      </c>
    </row>
    <row r="236" spans="1:9" ht="15" customHeight="1" x14ac:dyDescent="0.25">
      <c r="A236" s="57" t="s">
        <v>4949</v>
      </c>
      <c r="B236" s="57" t="s">
        <v>4860</v>
      </c>
      <c r="C236" s="57" t="s">
        <v>2814</v>
      </c>
      <c r="D236" s="27" t="s">
        <v>5964</v>
      </c>
      <c r="E236" s="62" t="s">
        <v>5965</v>
      </c>
      <c r="F236" s="68" t="s">
        <v>5965</v>
      </c>
      <c r="G236" s="69">
        <v>3222</v>
      </c>
      <c r="H236" s="70">
        <v>3101</v>
      </c>
      <c r="I236" s="19">
        <f t="shared" si="3"/>
        <v>9.9524182617612707E-6</v>
      </c>
    </row>
    <row r="237" spans="1:9" ht="15" customHeight="1" x14ac:dyDescent="0.25">
      <c r="A237" s="57" t="s">
        <v>4951</v>
      </c>
      <c r="B237" s="57" t="s">
        <v>4860</v>
      </c>
      <c r="C237" s="57" t="s">
        <v>2817</v>
      </c>
      <c r="D237" s="27" t="s">
        <v>5966</v>
      </c>
      <c r="E237" s="62" t="s">
        <v>5967</v>
      </c>
      <c r="F237" s="68" t="s">
        <v>5967</v>
      </c>
      <c r="G237" s="69">
        <v>44978</v>
      </c>
      <c r="H237" s="70">
        <v>44726</v>
      </c>
      <c r="I237" s="19">
        <f t="shared" si="3"/>
        <v>1.4354461759933396E-4</v>
      </c>
    </row>
    <row r="238" spans="1:9" ht="15" customHeight="1" x14ac:dyDescent="0.25">
      <c r="A238" s="57" t="s">
        <v>4953</v>
      </c>
      <c r="B238" s="57" t="s">
        <v>4860</v>
      </c>
      <c r="C238" s="57" t="s">
        <v>2820</v>
      </c>
      <c r="D238" s="27" t="s">
        <v>5968</v>
      </c>
      <c r="E238" s="62" t="s">
        <v>5969</v>
      </c>
      <c r="F238" s="68" t="s">
        <v>5969</v>
      </c>
      <c r="G238" s="69">
        <v>414119</v>
      </c>
      <c r="H238" s="70">
        <v>416760</v>
      </c>
      <c r="I238" s="19">
        <f t="shared" si="3"/>
        <v>1.3375587987009439E-3</v>
      </c>
    </row>
    <row r="239" spans="1:9" ht="15" customHeight="1" x14ac:dyDescent="0.25">
      <c r="A239" s="57" t="s">
        <v>4955</v>
      </c>
      <c r="B239" s="57" t="s">
        <v>4860</v>
      </c>
      <c r="C239" s="57" t="s">
        <v>2823</v>
      </c>
      <c r="D239" s="27" t="s">
        <v>5970</v>
      </c>
      <c r="E239" s="62" t="s">
        <v>5971</v>
      </c>
      <c r="F239" s="68" t="s">
        <v>5971</v>
      </c>
      <c r="G239" s="69">
        <v>484698</v>
      </c>
      <c r="H239" s="70">
        <v>487549</v>
      </c>
      <c r="I239" s="19">
        <f t="shared" si="3"/>
        <v>1.5647505872632848E-3</v>
      </c>
    </row>
    <row r="240" spans="1:9" ht="15" customHeight="1" x14ac:dyDescent="0.25">
      <c r="A240" s="57" t="s">
        <v>4957</v>
      </c>
      <c r="B240" s="57" t="s">
        <v>4860</v>
      </c>
      <c r="C240" s="57" t="s">
        <v>2826</v>
      </c>
      <c r="D240" s="27" t="s">
        <v>5972</v>
      </c>
      <c r="E240" s="62" t="s">
        <v>5973</v>
      </c>
      <c r="F240" s="68" t="s">
        <v>5973</v>
      </c>
      <c r="G240" s="69">
        <v>515281</v>
      </c>
      <c r="H240" s="70">
        <v>517849</v>
      </c>
      <c r="I240" s="19">
        <f t="shared" si="3"/>
        <v>1.6619960801144188E-3</v>
      </c>
    </row>
    <row r="241" spans="1:9" ht="15" customHeight="1" x14ac:dyDescent="0.25">
      <c r="A241" s="57" t="s">
        <v>4959</v>
      </c>
      <c r="B241" s="57" t="s">
        <v>4860</v>
      </c>
      <c r="C241" s="57" t="s">
        <v>2829</v>
      </c>
      <c r="D241" s="27" t="s">
        <v>5974</v>
      </c>
      <c r="E241" s="62" t="s">
        <v>5975</v>
      </c>
      <c r="F241" s="68" t="s">
        <v>5975</v>
      </c>
      <c r="G241" s="69">
        <v>94821</v>
      </c>
      <c r="H241" s="70">
        <v>94739</v>
      </c>
      <c r="I241" s="19">
        <f t="shared" si="3"/>
        <v>3.040574504034186E-4</v>
      </c>
    </row>
    <row r="242" spans="1:9" ht="15" customHeight="1" x14ac:dyDescent="0.25">
      <c r="A242" s="57" t="s">
        <v>4961</v>
      </c>
      <c r="B242" s="57" t="s">
        <v>4860</v>
      </c>
      <c r="C242" s="57" t="s">
        <v>2832</v>
      </c>
      <c r="D242" s="27" t="s">
        <v>5976</v>
      </c>
      <c r="E242" s="62" t="s">
        <v>5977</v>
      </c>
      <c r="F242" s="68" t="s">
        <v>5977</v>
      </c>
      <c r="G242" s="69">
        <v>63655</v>
      </c>
      <c r="H242" s="70">
        <v>63338</v>
      </c>
      <c r="I242" s="19">
        <f t="shared" si="3"/>
        <v>2.0327838370313943E-4</v>
      </c>
    </row>
    <row r="243" spans="1:9" ht="15" customHeight="1" x14ac:dyDescent="0.25">
      <c r="A243" s="57" t="s">
        <v>4963</v>
      </c>
      <c r="B243" s="57" t="s">
        <v>4860</v>
      </c>
      <c r="C243" s="57" t="s">
        <v>2835</v>
      </c>
      <c r="D243" s="27" t="s">
        <v>5978</v>
      </c>
      <c r="E243" s="62" t="s">
        <v>5979</v>
      </c>
      <c r="F243" s="68" t="s">
        <v>5979</v>
      </c>
      <c r="G243" s="69">
        <v>13756</v>
      </c>
      <c r="H243" s="70">
        <v>13718</v>
      </c>
      <c r="I243" s="19">
        <f t="shared" si="3"/>
        <v>4.4026853826133868E-5</v>
      </c>
    </row>
    <row r="244" spans="1:9" ht="15" customHeight="1" x14ac:dyDescent="0.25">
      <c r="A244" s="57" t="s">
        <v>4965</v>
      </c>
      <c r="B244" s="57" t="s">
        <v>4860</v>
      </c>
      <c r="C244" s="57" t="s">
        <v>2838</v>
      </c>
      <c r="D244" s="27" t="s">
        <v>5980</v>
      </c>
      <c r="E244" s="62" t="s">
        <v>5981</v>
      </c>
      <c r="F244" s="68" t="s">
        <v>5981</v>
      </c>
      <c r="G244" s="69">
        <v>443342</v>
      </c>
      <c r="H244" s="70">
        <v>447705</v>
      </c>
      <c r="I244" s="19">
        <f t="shared" si="3"/>
        <v>1.4368743688751467E-3</v>
      </c>
    </row>
    <row r="245" spans="1:9" ht="15" customHeight="1" x14ac:dyDescent="0.25">
      <c r="A245" s="57" t="s">
        <v>4967</v>
      </c>
      <c r="B245" s="57" t="s">
        <v>4860</v>
      </c>
      <c r="C245" s="57" t="s">
        <v>2841</v>
      </c>
      <c r="D245" s="27" t="s">
        <v>5982</v>
      </c>
      <c r="E245" s="62" t="s">
        <v>5983</v>
      </c>
      <c r="F245" s="68" t="s">
        <v>5983</v>
      </c>
      <c r="G245" s="69">
        <v>55168</v>
      </c>
      <c r="H245" s="70">
        <v>54703</v>
      </c>
      <c r="I245" s="19">
        <f t="shared" si="3"/>
        <v>1.755650229516694E-4</v>
      </c>
    </row>
    <row r="246" spans="1:9" ht="15" customHeight="1" x14ac:dyDescent="0.25">
      <c r="A246" s="57" t="s">
        <v>4969</v>
      </c>
      <c r="B246" s="57" t="s">
        <v>4860</v>
      </c>
      <c r="C246" s="57" t="s">
        <v>2844</v>
      </c>
      <c r="D246" s="27" t="s">
        <v>5984</v>
      </c>
      <c r="E246" s="62" t="s">
        <v>5985</v>
      </c>
      <c r="F246" s="68" t="s">
        <v>5985</v>
      </c>
      <c r="G246" s="69">
        <v>825312</v>
      </c>
      <c r="H246" s="70">
        <v>830623</v>
      </c>
      <c r="I246" s="19">
        <f t="shared" si="3"/>
        <v>2.6658199012702137E-3</v>
      </c>
    </row>
    <row r="247" spans="1:9" ht="15" customHeight="1" x14ac:dyDescent="0.25">
      <c r="A247" s="57" t="s">
        <v>4971</v>
      </c>
      <c r="B247" s="57" t="s">
        <v>4860</v>
      </c>
      <c r="C247" s="57" t="s">
        <v>2847</v>
      </c>
      <c r="D247" s="27" t="s">
        <v>5986</v>
      </c>
      <c r="E247" s="62" t="s">
        <v>5987</v>
      </c>
      <c r="F247" s="68" t="s">
        <v>5987</v>
      </c>
      <c r="G247" s="69">
        <v>201136</v>
      </c>
      <c r="H247" s="70">
        <v>202080</v>
      </c>
      <c r="I247" s="19">
        <f t="shared" si="3"/>
        <v>6.4856003945073127E-4</v>
      </c>
    </row>
    <row r="248" spans="1:9" ht="15" customHeight="1" x14ac:dyDescent="0.25">
      <c r="A248" s="57" t="s">
        <v>4973</v>
      </c>
      <c r="B248" s="57" t="s">
        <v>4860</v>
      </c>
      <c r="C248" s="57" t="s">
        <v>2850</v>
      </c>
      <c r="D248" s="27" t="s">
        <v>5988</v>
      </c>
      <c r="E248" s="62" t="s">
        <v>5989</v>
      </c>
      <c r="F248" s="68" t="s">
        <v>5989</v>
      </c>
      <c r="G248" s="69">
        <v>72388</v>
      </c>
      <c r="H248" s="70">
        <v>72566</v>
      </c>
      <c r="I248" s="19">
        <f t="shared" si="3"/>
        <v>2.3289493182295014E-4</v>
      </c>
    </row>
    <row r="249" spans="1:9" ht="15" customHeight="1" x14ac:dyDescent="0.25">
      <c r="A249" s="57" t="s">
        <v>4975</v>
      </c>
      <c r="B249" s="57" t="s">
        <v>4976</v>
      </c>
      <c r="C249" s="57" t="s">
        <v>2677</v>
      </c>
      <c r="D249" s="27" t="s">
        <v>5990</v>
      </c>
      <c r="E249" s="62" t="s">
        <v>5991</v>
      </c>
      <c r="F249" s="68" t="s">
        <v>5991</v>
      </c>
      <c r="G249" s="69">
        <v>443492</v>
      </c>
      <c r="H249" s="70">
        <v>451709</v>
      </c>
      <c r="I249" s="19">
        <f t="shared" si="3"/>
        <v>1.4497248953892041E-3</v>
      </c>
    </row>
    <row r="250" spans="1:9" ht="15" customHeight="1" x14ac:dyDescent="0.25">
      <c r="A250" s="57" t="s">
        <v>4979</v>
      </c>
      <c r="B250" s="57" t="s">
        <v>4976</v>
      </c>
      <c r="C250" s="57" t="s">
        <v>2682</v>
      </c>
      <c r="D250" s="27" t="s">
        <v>5992</v>
      </c>
      <c r="E250" s="62" t="s">
        <v>5993</v>
      </c>
      <c r="F250" s="68" t="s">
        <v>5993</v>
      </c>
      <c r="G250" s="69">
        <v>15900</v>
      </c>
      <c r="H250" s="70">
        <v>16101</v>
      </c>
      <c r="I250" s="19">
        <f t="shared" si="3"/>
        <v>5.1674906943765952E-5</v>
      </c>
    </row>
    <row r="251" spans="1:9" ht="15" customHeight="1" x14ac:dyDescent="0.25">
      <c r="A251" s="57" t="s">
        <v>4981</v>
      </c>
      <c r="B251" s="57" t="s">
        <v>4976</v>
      </c>
      <c r="C251" s="57" t="s">
        <v>2685</v>
      </c>
      <c r="D251" s="27" t="s">
        <v>5994</v>
      </c>
      <c r="E251" s="62" t="s">
        <v>5995</v>
      </c>
      <c r="F251" s="68" t="s">
        <v>5996</v>
      </c>
      <c r="G251" s="69">
        <v>574757</v>
      </c>
      <c r="H251" s="70">
        <v>585827</v>
      </c>
      <c r="I251" s="19">
        <f t="shared" si="3"/>
        <v>1.8801661828548276E-3</v>
      </c>
    </row>
    <row r="252" spans="1:9" ht="15" customHeight="1" x14ac:dyDescent="0.25">
      <c r="A252" s="57" t="s">
        <v>4983</v>
      </c>
      <c r="B252" s="57" t="s">
        <v>4976</v>
      </c>
      <c r="C252" s="57" t="s">
        <v>2688</v>
      </c>
      <c r="D252" s="27" t="s">
        <v>5997</v>
      </c>
      <c r="E252" s="62" t="s">
        <v>5998</v>
      </c>
      <c r="F252" s="68" t="s">
        <v>5998</v>
      </c>
      <c r="G252" s="69">
        <v>12065</v>
      </c>
      <c r="H252" s="70">
        <v>12015</v>
      </c>
      <c r="I252" s="19">
        <f t="shared" si="3"/>
        <v>3.8561207808791251E-5</v>
      </c>
    </row>
    <row r="253" spans="1:9" ht="15" customHeight="1" x14ac:dyDescent="0.25">
      <c r="A253" s="57" t="s">
        <v>4985</v>
      </c>
      <c r="B253" s="57" t="s">
        <v>4976</v>
      </c>
      <c r="C253" s="57" t="s">
        <v>2691</v>
      </c>
      <c r="D253" s="27" t="s">
        <v>5999</v>
      </c>
      <c r="E253" s="62" t="s">
        <v>6000</v>
      </c>
      <c r="F253" s="68" t="s">
        <v>6000</v>
      </c>
      <c r="G253" s="69">
        <v>3787</v>
      </c>
      <c r="H253" s="70">
        <v>3809</v>
      </c>
      <c r="I253" s="19">
        <f t="shared" si="3"/>
        <v>1.2224689183827373E-5</v>
      </c>
    </row>
    <row r="254" spans="1:9" ht="15" customHeight="1" x14ac:dyDescent="0.25">
      <c r="A254" s="57" t="s">
        <v>4987</v>
      </c>
      <c r="B254" s="57" t="s">
        <v>4976</v>
      </c>
      <c r="C254" s="57" t="s">
        <v>2694</v>
      </c>
      <c r="D254" s="27" t="s">
        <v>6001</v>
      </c>
      <c r="E254" s="62" t="s">
        <v>6002</v>
      </c>
      <c r="F254" s="68" t="s">
        <v>6002</v>
      </c>
      <c r="G254" s="69">
        <v>6507</v>
      </c>
      <c r="H254" s="70">
        <v>6305</v>
      </c>
      <c r="I254" s="19">
        <f t="shared" si="3"/>
        <v>2.0235407010772272E-5</v>
      </c>
    </row>
    <row r="255" spans="1:9" ht="15" customHeight="1" x14ac:dyDescent="0.25">
      <c r="A255" s="57" t="s">
        <v>4989</v>
      </c>
      <c r="B255" s="57" t="s">
        <v>4976</v>
      </c>
      <c r="C255" s="57" t="s">
        <v>2697</v>
      </c>
      <c r="D255" s="27" t="s">
        <v>6003</v>
      </c>
      <c r="E255" s="62" t="s">
        <v>6004</v>
      </c>
      <c r="F255" s="68" t="s">
        <v>6004</v>
      </c>
      <c r="G255" s="69">
        <v>296318</v>
      </c>
      <c r="H255" s="70">
        <v>300506</v>
      </c>
      <c r="I255" s="19">
        <f t="shared" si="3"/>
        <v>9.6445062952880761E-4</v>
      </c>
    </row>
    <row r="256" spans="1:9" ht="15" customHeight="1" x14ac:dyDescent="0.25">
      <c r="A256" s="57" t="s">
        <v>4991</v>
      </c>
      <c r="B256" s="57" t="s">
        <v>4976</v>
      </c>
      <c r="C256" s="57" t="s">
        <v>4992</v>
      </c>
      <c r="D256" s="27" t="s">
        <v>6005</v>
      </c>
      <c r="E256" s="62" t="s">
        <v>6006</v>
      </c>
      <c r="F256" s="68" t="s">
        <v>6006</v>
      </c>
      <c r="G256" s="69">
        <v>56089</v>
      </c>
      <c r="H256" s="70">
        <v>57193</v>
      </c>
      <c r="I256" s="19">
        <f t="shared" si="3"/>
        <v>1.8355648424537644E-4</v>
      </c>
    </row>
    <row r="257" spans="1:9" ht="15" customHeight="1" x14ac:dyDescent="0.25">
      <c r="A257" s="57" t="s">
        <v>4994</v>
      </c>
      <c r="B257" s="57" t="s">
        <v>4976</v>
      </c>
      <c r="C257" s="57" t="s">
        <v>2700</v>
      </c>
      <c r="D257" s="27" t="s">
        <v>6007</v>
      </c>
      <c r="E257" s="62" t="s">
        <v>6008</v>
      </c>
      <c r="F257" s="68" t="s">
        <v>6008</v>
      </c>
      <c r="G257" s="69">
        <v>17805</v>
      </c>
      <c r="H257" s="70">
        <v>18022</v>
      </c>
      <c r="I257" s="19">
        <f t="shared" si="3"/>
        <v>5.7840207002083723E-5</v>
      </c>
    </row>
    <row r="258" spans="1:9" ht="15" customHeight="1" x14ac:dyDescent="0.25">
      <c r="A258" s="57" t="s">
        <v>4996</v>
      </c>
      <c r="B258" s="57" t="s">
        <v>4976</v>
      </c>
      <c r="C258" s="57" t="s">
        <v>2703</v>
      </c>
      <c r="D258" s="27" t="s">
        <v>6009</v>
      </c>
      <c r="E258" s="62" t="s">
        <v>6010</v>
      </c>
      <c r="F258" s="68" t="s">
        <v>6010</v>
      </c>
      <c r="G258" s="69">
        <v>1835</v>
      </c>
      <c r="H258" s="70">
        <v>1870</v>
      </c>
      <c r="I258" s="19">
        <f t="shared" si="3"/>
        <v>6.0016195257960583E-6</v>
      </c>
    </row>
    <row r="259" spans="1:9" ht="15" customHeight="1" x14ac:dyDescent="0.25">
      <c r="A259" s="57" t="s">
        <v>4998</v>
      </c>
      <c r="B259" s="57" t="s">
        <v>4976</v>
      </c>
      <c r="C259" s="57" t="s">
        <v>2706</v>
      </c>
      <c r="D259" s="27" t="s">
        <v>6011</v>
      </c>
      <c r="E259" s="62" t="s">
        <v>6012</v>
      </c>
      <c r="F259" s="68" t="s">
        <v>6012</v>
      </c>
      <c r="G259" s="69">
        <v>9103</v>
      </c>
      <c r="H259" s="70">
        <v>9050</v>
      </c>
      <c r="I259" s="19">
        <f t="shared" si="3"/>
        <v>2.9045270967087876E-5</v>
      </c>
    </row>
    <row r="260" spans="1:9" ht="15" customHeight="1" x14ac:dyDescent="0.25">
      <c r="A260" s="57" t="s">
        <v>5000</v>
      </c>
      <c r="B260" s="57" t="s">
        <v>4976</v>
      </c>
      <c r="C260" s="57" t="s">
        <v>2709</v>
      </c>
      <c r="D260" s="27" t="s">
        <v>6013</v>
      </c>
      <c r="E260" s="62" t="s">
        <v>6014</v>
      </c>
      <c r="F260" s="68" t="s">
        <v>6014</v>
      </c>
      <c r="G260" s="69">
        <v>8278</v>
      </c>
      <c r="H260" s="70">
        <v>8308</v>
      </c>
      <c r="I260" s="19">
        <f t="shared" si="3"/>
        <v>2.6663879690007299E-5</v>
      </c>
    </row>
    <row r="261" spans="1:9" ht="15" customHeight="1" x14ac:dyDescent="0.25">
      <c r="A261" s="57" t="s">
        <v>5002</v>
      </c>
      <c r="B261" s="57" t="s">
        <v>4976</v>
      </c>
      <c r="C261" s="57" t="s">
        <v>2712</v>
      </c>
      <c r="D261" s="27" t="s">
        <v>6015</v>
      </c>
      <c r="E261" s="62" t="s">
        <v>6016</v>
      </c>
      <c r="F261" s="68" t="s">
        <v>6016</v>
      </c>
      <c r="G261" s="69">
        <v>3528</v>
      </c>
      <c r="H261" s="70">
        <v>3641</v>
      </c>
      <c r="I261" s="19">
        <f t="shared" si="3"/>
        <v>1.1685506253167619E-5</v>
      </c>
    </row>
    <row r="262" spans="1:9" ht="15" customHeight="1" x14ac:dyDescent="0.25">
      <c r="A262" s="57" t="s">
        <v>5004</v>
      </c>
      <c r="B262" s="57" t="s">
        <v>4976</v>
      </c>
      <c r="C262" s="57" t="s">
        <v>2715</v>
      </c>
      <c r="D262" s="27" t="s">
        <v>6018</v>
      </c>
      <c r="E262" s="62" t="s">
        <v>6019</v>
      </c>
      <c r="F262" s="68" t="s">
        <v>6019</v>
      </c>
      <c r="G262" s="69">
        <v>5846</v>
      </c>
      <c r="H262" s="70">
        <v>5803</v>
      </c>
      <c r="I262" s="19">
        <f t="shared" ref="I262:I325" si="4">H262/$H$3148</f>
        <v>1.862427706320563E-5</v>
      </c>
    </row>
    <row r="263" spans="1:9" ht="15" customHeight="1" x14ac:dyDescent="0.25">
      <c r="A263" s="57" t="s">
        <v>5006</v>
      </c>
      <c r="B263" s="57" t="s">
        <v>4976</v>
      </c>
      <c r="C263" s="57" t="s">
        <v>2718</v>
      </c>
      <c r="D263" s="27" t="s">
        <v>6020</v>
      </c>
      <c r="E263" s="62" t="s">
        <v>6021</v>
      </c>
      <c r="F263" s="68" t="s">
        <v>6021</v>
      </c>
      <c r="G263" s="69">
        <v>4278</v>
      </c>
      <c r="H263" s="70">
        <v>4225</v>
      </c>
      <c r="I263" s="19">
        <f t="shared" si="4"/>
        <v>1.3559808821651522E-5</v>
      </c>
    </row>
    <row r="264" spans="1:9" ht="15" customHeight="1" x14ac:dyDescent="0.25">
      <c r="A264" s="57" t="s">
        <v>5008</v>
      </c>
      <c r="B264" s="57" t="s">
        <v>4976</v>
      </c>
      <c r="C264" s="57" t="s">
        <v>2721</v>
      </c>
      <c r="D264" s="27" t="s">
        <v>6022</v>
      </c>
      <c r="E264" s="62" t="s">
        <v>6023</v>
      </c>
      <c r="F264" s="68" t="s">
        <v>6023</v>
      </c>
      <c r="G264" s="69">
        <v>30868</v>
      </c>
      <c r="H264" s="70">
        <v>30366</v>
      </c>
      <c r="I264" s="19">
        <f t="shared" si="4"/>
        <v>9.7457314716750326E-5</v>
      </c>
    </row>
    <row r="265" spans="1:9" ht="15" customHeight="1" x14ac:dyDescent="0.25">
      <c r="A265" s="57" t="s">
        <v>5010</v>
      </c>
      <c r="B265" s="57" t="s">
        <v>4976</v>
      </c>
      <c r="C265" s="57" t="s">
        <v>2724</v>
      </c>
      <c r="D265" s="27" t="s">
        <v>6024</v>
      </c>
      <c r="E265" s="62" t="s">
        <v>6025</v>
      </c>
      <c r="F265" s="68" t="s">
        <v>6026</v>
      </c>
      <c r="G265" s="69">
        <v>603421</v>
      </c>
      <c r="H265" s="70">
        <v>620018</v>
      </c>
      <c r="I265" s="19">
        <f t="shared" si="4"/>
        <v>1.9898995375107064E-3</v>
      </c>
    </row>
    <row r="266" spans="1:9" ht="15" customHeight="1" x14ac:dyDescent="0.25">
      <c r="A266" s="57" t="s">
        <v>5012</v>
      </c>
      <c r="B266" s="57" t="s">
        <v>4976</v>
      </c>
      <c r="C266" s="57" t="s">
        <v>2727</v>
      </c>
      <c r="D266" s="27" t="s">
        <v>6027</v>
      </c>
      <c r="E266" s="62" t="s">
        <v>6028</v>
      </c>
      <c r="F266" s="68" t="s">
        <v>6028</v>
      </c>
      <c r="G266" s="69">
        <v>2061</v>
      </c>
      <c r="H266" s="70">
        <v>2028</v>
      </c>
      <c r="I266" s="19">
        <f t="shared" si="4"/>
        <v>6.5087082343927303E-6</v>
      </c>
    </row>
    <row r="267" spans="1:9" ht="15" customHeight="1" x14ac:dyDescent="0.25">
      <c r="A267" s="57" t="s">
        <v>5014</v>
      </c>
      <c r="B267" s="57" t="s">
        <v>4976</v>
      </c>
      <c r="C267" s="57" t="s">
        <v>2730</v>
      </c>
      <c r="D267" s="27" t="s">
        <v>6029</v>
      </c>
      <c r="E267" s="62" t="s">
        <v>6030</v>
      </c>
      <c r="F267" s="68" t="s">
        <v>6030</v>
      </c>
      <c r="G267" s="69">
        <v>286909</v>
      </c>
      <c r="H267" s="70">
        <v>292393</v>
      </c>
      <c r="I267" s="19">
        <f t="shared" si="4"/>
        <v>9.3841258716903042E-4</v>
      </c>
    </row>
    <row r="268" spans="1:9" ht="15" customHeight="1" x14ac:dyDescent="0.25">
      <c r="A268" s="57" t="s">
        <v>5016</v>
      </c>
      <c r="B268" s="57" t="s">
        <v>4976</v>
      </c>
      <c r="C268" s="57" t="s">
        <v>2733</v>
      </c>
      <c r="D268" s="27" t="s">
        <v>6031</v>
      </c>
      <c r="E268" s="62" t="s">
        <v>6032</v>
      </c>
      <c r="F268" s="68" t="s">
        <v>6032</v>
      </c>
      <c r="G268" s="69">
        <v>52092</v>
      </c>
      <c r="H268" s="70">
        <v>51768</v>
      </c>
      <c r="I268" s="19">
        <f t="shared" si="4"/>
        <v>1.6614536877615526E-4</v>
      </c>
    </row>
    <row r="269" spans="1:9" ht="15" customHeight="1" x14ac:dyDescent="0.25">
      <c r="A269" s="57" t="s">
        <v>5018</v>
      </c>
      <c r="B269" s="57" t="s">
        <v>4976</v>
      </c>
      <c r="C269" s="57" t="s">
        <v>2736</v>
      </c>
      <c r="D269" s="27" t="s">
        <v>6033</v>
      </c>
      <c r="E269" s="62" t="s">
        <v>6034</v>
      </c>
      <c r="F269" s="68" t="s">
        <v>6034</v>
      </c>
      <c r="G269" s="69">
        <v>23091</v>
      </c>
      <c r="H269" s="70">
        <v>23273</v>
      </c>
      <c r="I269" s="19">
        <f t="shared" si="4"/>
        <v>7.4692883007407315E-5</v>
      </c>
    </row>
    <row r="270" spans="1:9" ht="15" customHeight="1" x14ac:dyDescent="0.25">
      <c r="A270" s="57" t="s">
        <v>5020</v>
      </c>
      <c r="B270" s="57" t="s">
        <v>4976</v>
      </c>
      <c r="C270" s="57" t="s">
        <v>2739</v>
      </c>
      <c r="D270" s="27" t="s">
        <v>6035</v>
      </c>
      <c r="E270" s="62" t="s">
        <v>6036</v>
      </c>
      <c r="F270" s="68" t="s">
        <v>6036</v>
      </c>
      <c r="G270" s="69">
        <v>626691</v>
      </c>
      <c r="H270" s="70">
        <v>636878</v>
      </c>
      <c r="I270" s="19">
        <f t="shared" si="4"/>
        <v>2.0440103959090601E-3</v>
      </c>
    </row>
    <row r="271" spans="1:9" ht="15" customHeight="1" x14ac:dyDescent="0.25">
      <c r="A271" s="57" t="s">
        <v>5022</v>
      </c>
      <c r="B271" s="57" t="s">
        <v>4976</v>
      </c>
      <c r="C271" s="57" t="s">
        <v>2742</v>
      </c>
      <c r="D271" s="27" t="s">
        <v>6037</v>
      </c>
      <c r="E271" s="62" t="s">
        <v>6038</v>
      </c>
      <c r="F271" s="68" t="s">
        <v>6038</v>
      </c>
      <c r="G271" s="69">
        <v>46874</v>
      </c>
      <c r="H271" s="70">
        <v>47293</v>
      </c>
      <c r="I271" s="19">
        <f t="shared" si="4"/>
        <v>1.5178320440292672E-4</v>
      </c>
    </row>
    <row r="272" spans="1:9" ht="15" customHeight="1" x14ac:dyDescent="0.25">
      <c r="A272" s="57" t="s">
        <v>5024</v>
      </c>
      <c r="B272" s="57" t="s">
        <v>4976</v>
      </c>
      <c r="C272" s="57" t="s">
        <v>2745</v>
      </c>
      <c r="D272" s="27" t="s">
        <v>6039</v>
      </c>
      <c r="E272" s="62" t="s">
        <v>6040</v>
      </c>
      <c r="F272" s="68" t="s">
        <v>6040</v>
      </c>
      <c r="G272" s="69">
        <v>56087</v>
      </c>
      <c r="H272" s="70">
        <v>56055</v>
      </c>
      <c r="I272" s="19">
        <f t="shared" si="4"/>
        <v>1.7990416177459789E-4</v>
      </c>
    </row>
    <row r="273" spans="1:9" ht="15" customHeight="1" x14ac:dyDescent="0.25">
      <c r="A273" s="57" t="s">
        <v>5026</v>
      </c>
      <c r="B273" s="57" t="s">
        <v>4976</v>
      </c>
      <c r="C273" s="57" t="s">
        <v>2748</v>
      </c>
      <c r="D273" s="27" t="s">
        <v>6041</v>
      </c>
      <c r="E273" s="62" t="s">
        <v>6042</v>
      </c>
      <c r="F273" s="68" t="s">
        <v>6042</v>
      </c>
      <c r="G273" s="69">
        <v>5468</v>
      </c>
      <c r="H273" s="70">
        <v>5468</v>
      </c>
      <c r="I273" s="19">
        <f t="shared" si="4"/>
        <v>1.7549120624092431E-5</v>
      </c>
    </row>
    <row r="274" spans="1:9" ht="15" customHeight="1" x14ac:dyDescent="0.25">
      <c r="A274" s="57" t="s">
        <v>5028</v>
      </c>
      <c r="B274" s="57" t="s">
        <v>4976</v>
      </c>
      <c r="C274" s="57" t="s">
        <v>2751</v>
      </c>
      <c r="D274" s="27" t="s">
        <v>6044</v>
      </c>
      <c r="E274" s="62" t="s">
        <v>6045</v>
      </c>
      <c r="F274" s="68" t="s">
        <v>6045</v>
      </c>
      <c r="G274" s="69">
        <v>14787</v>
      </c>
      <c r="H274" s="70">
        <v>14535</v>
      </c>
      <c r="I274" s="19">
        <f t="shared" si="4"/>
        <v>4.6648951768687542E-5</v>
      </c>
    </row>
    <row r="275" spans="1:9" ht="15" customHeight="1" x14ac:dyDescent="0.25">
      <c r="A275" s="57" t="s">
        <v>5030</v>
      </c>
      <c r="B275" s="57" t="s">
        <v>4976</v>
      </c>
      <c r="C275" s="57" t="s">
        <v>2754</v>
      </c>
      <c r="D275" s="27" t="s">
        <v>6046</v>
      </c>
      <c r="E275" s="62" t="s">
        <v>6047</v>
      </c>
      <c r="F275" s="68" t="s">
        <v>6047</v>
      </c>
      <c r="G275" s="69">
        <v>15374</v>
      </c>
      <c r="H275" s="70">
        <v>15427</v>
      </c>
      <c r="I275" s="19">
        <f t="shared" si="4"/>
        <v>4.9511756376714328E-5</v>
      </c>
    </row>
    <row r="276" spans="1:9" ht="15" customHeight="1" x14ac:dyDescent="0.25">
      <c r="A276" s="57" t="s">
        <v>5032</v>
      </c>
      <c r="B276" s="57" t="s">
        <v>4976</v>
      </c>
      <c r="C276" s="57" t="s">
        <v>2757</v>
      </c>
      <c r="D276" s="27" t="s">
        <v>6048</v>
      </c>
      <c r="E276" s="62" t="s">
        <v>6049</v>
      </c>
      <c r="F276" s="68" t="s">
        <v>6049</v>
      </c>
      <c r="G276" s="71">
        <v>846</v>
      </c>
      <c r="H276" s="72">
        <v>835</v>
      </c>
      <c r="I276" s="19">
        <f t="shared" si="4"/>
        <v>2.6798675422672238E-6</v>
      </c>
    </row>
    <row r="277" spans="1:9" ht="15" customHeight="1" x14ac:dyDescent="0.25">
      <c r="A277" s="57" t="s">
        <v>5035</v>
      </c>
      <c r="B277" s="57" t="s">
        <v>4976</v>
      </c>
      <c r="C277" s="57" t="s">
        <v>2760</v>
      </c>
      <c r="D277" s="27" t="s">
        <v>6050</v>
      </c>
      <c r="E277" s="62" t="s">
        <v>6051</v>
      </c>
      <c r="F277" s="68" t="s">
        <v>6051</v>
      </c>
      <c r="G277" s="69">
        <v>6668</v>
      </c>
      <c r="H277" s="70">
        <v>6509</v>
      </c>
      <c r="I277" s="19">
        <f t="shared" si="4"/>
        <v>2.0890129140859114E-5</v>
      </c>
    </row>
    <row r="278" spans="1:9" ht="15" customHeight="1" x14ac:dyDescent="0.25">
      <c r="A278" s="57" t="s">
        <v>5037</v>
      </c>
      <c r="B278" s="57" t="s">
        <v>4976</v>
      </c>
      <c r="C278" s="57" t="s">
        <v>2763</v>
      </c>
      <c r="D278" s="27" t="s">
        <v>6052</v>
      </c>
      <c r="E278" s="62" t="s">
        <v>6053</v>
      </c>
      <c r="F278" s="68" t="s">
        <v>6053</v>
      </c>
      <c r="G278" s="69">
        <v>1383</v>
      </c>
      <c r="H278" s="70">
        <v>1379</v>
      </c>
      <c r="I278" s="19">
        <f t="shared" si="4"/>
        <v>4.4257932224988044E-6</v>
      </c>
    </row>
    <row r="279" spans="1:9" ht="15" customHeight="1" x14ac:dyDescent="0.25">
      <c r="A279" s="57" t="s">
        <v>5038</v>
      </c>
      <c r="B279" s="57" t="s">
        <v>4976</v>
      </c>
      <c r="C279" s="57" t="s">
        <v>2766</v>
      </c>
      <c r="D279" s="27" t="s">
        <v>6054</v>
      </c>
      <c r="E279" s="62" t="s">
        <v>6055</v>
      </c>
      <c r="F279" s="68" t="s">
        <v>6055</v>
      </c>
      <c r="G279" s="69">
        <v>535232</v>
      </c>
      <c r="H279" s="70">
        <v>538878</v>
      </c>
      <c r="I279" s="19">
        <f t="shared" si="4"/>
        <v>1.7294870196908707E-3</v>
      </c>
    </row>
    <row r="280" spans="1:9" ht="15" customHeight="1" x14ac:dyDescent="0.25">
      <c r="A280" s="57" t="s">
        <v>5039</v>
      </c>
      <c r="B280" s="57" t="s">
        <v>4976</v>
      </c>
      <c r="C280" s="57" t="s">
        <v>2769</v>
      </c>
      <c r="D280" s="27" t="s">
        <v>6056</v>
      </c>
      <c r="E280" s="62" t="s">
        <v>6057</v>
      </c>
      <c r="F280" s="68" t="s">
        <v>6057</v>
      </c>
      <c r="G280" s="69">
        <v>1394</v>
      </c>
      <c r="H280" s="70">
        <v>1455</v>
      </c>
      <c r="I280" s="19">
        <f t="shared" si="4"/>
        <v>4.6697093101782162E-6</v>
      </c>
    </row>
    <row r="281" spans="1:9" ht="15" customHeight="1" x14ac:dyDescent="0.25">
      <c r="A281" s="57" t="s">
        <v>5041</v>
      </c>
      <c r="B281" s="57" t="s">
        <v>4976</v>
      </c>
      <c r="C281" s="57" t="s">
        <v>2772</v>
      </c>
      <c r="D281" s="27" t="s">
        <v>6058</v>
      </c>
      <c r="E281" s="62" t="s">
        <v>6059</v>
      </c>
      <c r="F281" s="68" t="s">
        <v>6059</v>
      </c>
      <c r="G281" s="69">
        <v>8242</v>
      </c>
      <c r="H281" s="70">
        <v>8179</v>
      </c>
      <c r="I281" s="19">
        <f t="shared" si="4"/>
        <v>2.6249864225393562E-5</v>
      </c>
    </row>
    <row r="282" spans="1:9" ht="15" customHeight="1" x14ac:dyDescent="0.25">
      <c r="A282" s="57" t="s">
        <v>5043</v>
      </c>
      <c r="B282" s="57" t="s">
        <v>4976</v>
      </c>
      <c r="C282" s="57" t="s">
        <v>2775</v>
      </c>
      <c r="D282" s="27" t="s">
        <v>6060</v>
      </c>
      <c r="E282" s="62" t="s">
        <v>6061</v>
      </c>
      <c r="F282" s="68" t="s">
        <v>6061</v>
      </c>
      <c r="G282" s="69">
        <v>7265</v>
      </c>
      <c r="H282" s="70">
        <v>7378</v>
      </c>
      <c r="I282" s="19">
        <f t="shared" si="4"/>
        <v>2.3679117038140811E-5</v>
      </c>
    </row>
    <row r="283" spans="1:9" ht="15" customHeight="1" x14ac:dyDescent="0.25">
      <c r="A283" s="57" t="s">
        <v>5044</v>
      </c>
      <c r="B283" s="57" t="s">
        <v>4976</v>
      </c>
      <c r="C283" s="57" t="s">
        <v>2778</v>
      </c>
      <c r="D283" s="27" t="s">
        <v>6062</v>
      </c>
      <c r="E283" s="62" t="s">
        <v>6063</v>
      </c>
      <c r="F283" s="68" t="s">
        <v>6063</v>
      </c>
      <c r="G283" s="69">
        <v>51473</v>
      </c>
      <c r="H283" s="70">
        <v>51914</v>
      </c>
      <c r="I283" s="19">
        <f t="shared" si="4"/>
        <v>1.6661394441827625E-4</v>
      </c>
    </row>
    <row r="284" spans="1:9" ht="15" customHeight="1" x14ac:dyDescent="0.25">
      <c r="A284" s="57" t="s">
        <v>5046</v>
      </c>
      <c r="B284" s="57" t="s">
        <v>4976</v>
      </c>
      <c r="C284" s="57" t="s">
        <v>2781</v>
      </c>
      <c r="D284" s="27" t="s">
        <v>6064</v>
      </c>
      <c r="E284" s="62" t="s">
        <v>6065</v>
      </c>
      <c r="F284" s="68" t="s">
        <v>6065</v>
      </c>
      <c r="G284" s="69">
        <v>300482</v>
      </c>
      <c r="H284" s="70">
        <v>305137</v>
      </c>
      <c r="I284" s="19">
        <f t="shared" si="4"/>
        <v>9.7931346376622019E-4</v>
      </c>
    </row>
    <row r="285" spans="1:9" ht="15" customHeight="1" x14ac:dyDescent="0.25">
      <c r="A285" s="57" t="s">
        <v>5048</v>
      </c>
      <c r="B285" s="57" t="s">
        <v>4976</v>
      </c>
      <c r="C285" s="57" t="s">
        <v>2784</v>
      </c>
      <c r="D285" s="27" t="s">
        <v>6066</v>
      </c>
      <c r="E285" s="62" t="s">
        <v>6067</v>
      </c>
      <c r="F285" s="68" t="s">
        <v>6067</v>
      </c>
      <c r="G285" s="69">
        <v>15415</v>
      </c>
      <c r="H285" s="70">
        <v>15049</v>
      </c>
      <c r="I285" s="19">
        <f t="shared" si="4"/>
        <v>4.8298594782729881E-5</v>
      </c>
    </row>
    <row r="286" spans="1:9" ht="15" customHeight="1" x14ac:dyDescent="0.25">
      <c r="A286" s="57" t="s">
        <v>5050</v>
      </c>
      <c r="B286" s="57" t="s">
        <v>4976</v>
      </c>
      <c r="C286" s="57" t="s">
        <v>2787</v>
      </c>
      <c r="D286" s="27" t="s">
        <v>6068</v>
      </c>
      <c r="E286" s="62" t="s">
        <v>6043</v>
      </c>
      <c r="F286" s="68" t="s">
        <v>6043</v>
      </c>
      <c r="G286" s="69">
        <v>5469</v>
      </c>
      <c r="H286" s="70">
        <v>5432</v>
      </c>
      <c r="I286" s="19">
        <f t="shared" si="4"/>
        <v>1.7433581424665342E-5</v>
      </c>
    </row>
    <row r="287" spans="1:9" ht="15" customHeight="1" x14ac:dyDescent="0.25">
      <c r="A287" s="57" t="s">
        <v>5051</v>
      </c>
      <c r="B287" s="57" t="s">
        <v>4976</v>
      </c>
      <c r="C287" s="57" t="s">
        <v>2790</v>
      </c>
      <c r="D287" s="27" t="s">
        <v>6069</v>
      </c>
      <c r="E287" s="62" t="s">
        <v>6070</v>
      </c>
      <c r="F287" s="68" t="s">
        <v>6070</v>
      </c>
      <c r="G287" s="69">
        <v>22792</v>
      </c>
      <c r="H287" s="70">
        <v>22739</v>
      </c>
      <c r="I287" s="19">
        <f t="shared" si="4"/>
        <v>7.2979051549238802E-5</v>
      </c>
    </row>
    <row r="288" spans="1:9" ht="15" customHeight="1" x14ac:dyDescent="0.25">
      <c r="A288" s="57" t="s">
        <v>5052</v>
      </c>
      <c r="B288" s="57" t="s">
        <v>4976</v>
      </c>
      <c r="C288" s="57" t="s">
        <v>2793</v>
      </c>
      <c r="D288" s="27" t="s">
        <v>6071</v>
      </c>
      <c r="E288" s="62" t="s">
        <v>6072</v>
      </c>
      <c r="F288" s="68" t="s">
        <v>6072</v>
      </c>
      <c r="G288" s="69">
        <v>146464</v>
      </c>
      <c r="H288" s="70">
        <v>147499</v>
      </c>
      <c r="I288" s="19">
        <f t="shared" si="4"/>
        <v>4.7338656600823145E-4</v>
      </c>
    </row>
    <row r="289" spans="1:9" ht="15" customHeight="1" x14ac:dyDescent="0.25">
      <c r="A289" s="57" t="s">
        <v>5054</v>
      </c>
      <c r="B289" s="57" t="s">
        <v>4976</v>
      </c>
      <c r="C289" s="57" t="s">
        <v>2796</v>
      </c>
      <c r="D289" s="27" t="s">
        <v>6073</v>
      </c>
      <c r="E289" s="62" t="s">
        <v>6074</v>
      </c>
      <c r="F289" s="68" t="s">
        <v>6074</v>
      </c>
      <c r="G289" s="71">
        <v>704</v>
      </c>
      <c r="H289" s="72">
        <v>709</v>
      </c>
      <c r="I289" s="19">
        <f t="shared" si="4"/>
        <v>2.2754803442724091E-6</v>
      </c>
    </row>
    <row r="290" spans="1:9" ht="15" customHeight="1" x14ac:dyDescent="0.25">
      <c r="A290" s="57" t="s">
        <v>5056</v>
      </c>
      <c r="B290" s="57" t="s">
        <v>4976</v>
      </c>
      <c r="C290" s="57" t="s">
        <v>2799</v>
      </c>
      <c r="D290" s="27" t="s">
        <v>6075</v>
      </c>
      <c r="E290" s="62" t="s">
        <v>6076</v>
      </c>
      <c r="F290" s="68" t="s">
        <v>6076</v>
      </c>
      <c r="G290" s="69">
        <v>13802</v>
      </c>
      <c r="H290" s="70">
        <v>13411</v>
      </c>
      <c r="I290" s="19">
        <f t="shared" si="4"/>
        <v>4.3041561208797292E-5</v>
      </c>
    </row>
    <row r="291" spans="1:9" ht="15" customHeight="1" x14ac:dyDescent="0.25">
      <c r="A291" s="57" t="s">
        <v>5058</v>
      </c>
      <c r="B291" s="57" t="s">
        <v>4976</v>
      </c>
      <c r="C291" s="57" t="s">
        <v>2802</v>
      </c>
      <c r="D291" s="27" t="s">
        <v>6077</v>
      </c>
      <c r="E291" s="62" t="s">
        <v>6078</v>
      </c>
      <c r="F291" s="68" t="s">
        <v>6078</v>
      </c>
      <c r="G291" s="69">
        <v>25536</v>
      </c>
      <c r="H291" s="70">
        <v>25441</v>
      </c>
      <c r="I291" s="19">
        <f t="shared" si="4"/>
        <v>8.1650910350683162E-5</v>
      </c>
    </row>
    <row r="292" spans="1:9" ht="15" customHeight="1" x14ac:dyDescent="0.25">
      <c r="A292" s="57" t="s">
        <v>5060</v>
      </c>
      <c r="B292" s="57" t="s">
        <v>4976</v>
      </c>
      <c r="C292" s="57" t="s">
        <v>2805</v>
      </c>
      <c r="D292" s="27" t="s">
        <v>6079</v>
      </c>
      <c r="E292" s="62" t="s">
        <v>6080</v>
      </c>
      <c r="F292" s="68" t="s">
        <v>6080</v>
      </c>
      <c r="G292" s="69">
        <v>41187</v>
      </c>
      <c r="H292" s="70">
        <v>40918</v>
      </c>
      <c r="I292" s="19">
        <f t="shared" si="4"/>
        <v>1.313231378377129E-4</v>
      </c>
    </row>
    <row r="293" spans="1:9" ht="15" customHeight="1" x14ac:dyDescent="0.25">
      <c r="A293" s="57" t="s">
        <v>5062</v>
      </c>
      <c r="B293" s="57" t="s">
        <v>4976</v>
      </c>
      <c r="C293" s="57" t="s">
        <v>2808</v>
      </c>
      <c r="D293" s="27" t="s">
        <v>6081</v>
      </c>
      <c r="E293" s="62" t="s">
        <v>6082</v>
      </c>
      <c r="F293" s="68" t="s">
        <v>6082</v>
      </c>
      <c r="G293" s="69">
        <v>28153</v>
      </c>
      <c r="H293" s="70">
        <v>28509</v>
      </c>
      <c r="I293" s="19">
        <f t="shared" si="4"/>
        <v>9.1497417679636274E-5</v>
      </c>
    </row>
    <row r="294" spans="1:9" ht="15" customHeight="1" x14ac:dyDescent="0.25">
      <c r="A294" s="57" t="s">
        <v>5063</v>
      </c>
      <c r="B294" s="57" t="s">
        <v>4976</v>
      </c>
      <c r="C294" s="57" t="s">
        <v>2811</v>
      </c>
      <c r="D294" s="27" t="s">
        <v>6083</v>
      </c>
      <c r="E294" s="62" t="s">
        <v>6084</v>
      </c>
      <c r="F294" s="68" t="s">
        <v>6084</v>
      </c>
      <c r="G294" s="69">
        <v>18904</v>
      </c>
      <c r="H294" s="70">
        <v>18943</v>
      </c>
      <c r="I294" s="19">
        <f t="shared" si="4"/>
        <v>6.0796084854093443E-5</v>
      </c>
    </row>
    <row r="295" spans="1:9" ht="15" customHeight="1" x14ac:dyDescent="0.25">
      <c r="A295" s="57" t="s">
        <v>5065</v>
      </c>
      <c r="B295" s="57" t="s">
        <v>4976</v>
      </c>
      <c r="C295" s="57" t="s">
        <v>2814</v>
      </c>
      <c r="D295" s="27" t="s">
        <v>6085</v>
      </c>
      <c r="E295" s="62" t="s">
        <v>6086</v>
      </c>
      <c r="F295" s="68" t="s">
        <v>6086</v>
      </c>
      <c r="G295" s="69">
        <v>4459</v>
      </c>
      <c r="H295" s="70">
        <v>4430</v>
      </c>
      <c r="I295" s="19">
        <f t="shared" si="4"/>
        <v>1.4217740373944672E-5</v>
      </c>
    </row>
    <row r="296" spans="1:9" ht="15" customHeight="1" x14ac:dyDescent="0.25">
      <c r="A296" s="57" t="s">
        <v>5067</v>
      </c>
      <c r="B296" s="57" t="s">
        <v>4976</v>
      </c>
      <c r="C296" s="57" t="s">
        <v>2817</v>
      </c>
      <c r="D296" s="27" t="s">
        <v>6087</v>
      </c>
      <c r="E296" s="62" t="s">
        <v>6088</v>
      </c>
      <c r="F296" s="68" t="s">
        <v>6088</v>
      </c>
      <c r="G296" s="69">
        <v>16267</v>
      </c>
      <c r="H296" s="70">
        <v>16101</v>
      </c>
      <c r="I296" s="19">
        <f t="shared" si="4"/>
        <v>5.1674906943765952E-5</v>
      </c>
    </row>
    <row r="297" spans="1:9" ht="15" customHeight="1" x14ac:dyDescent="0.25">
      <c r="A297" s="57" t="s">
        <v>5069</v>
      </c>
      <c r="B297" s="57" t="s">
        <v>4976</v>
      </c>
      <c r="C297" s="57" t="s">
        <v>2820</v>
      </c>
      <c r="D297" s="27" t="s">
        <v>6089</v>
      </c>
      <c r="E297" s="62" t="s">
        <v>6090</v>
      </c>
      <c r="F297" s="68" t="s">
        <v>6090</v>
      </c>
      <c r="G297" s="69">
        <v>4459</v>
      </c>
      <c r="H297" s="70">
        <v>4368</v>
      </c>
      <c r="I297" s="19">
        <f t="shared" si="4"/>
        <v>1.4018756197153574E-5</v>
      </c>
    </row>
    <row r="298" spans="1:9" ht="15" customHeight="1" x14ac:dyDescent="0.25">
      <c r="A298" s="57" t="s">
        <v>5070</v>
      </c>
      <c r="B298" s="57" t="s">
        <v>4976</v>
      </c>
      <c r="C298" s="57" t="s">
        <v>2823</v>
      </c>
      <c r="D298" s="27" t="s">
        <v>6091</v>
      </c>
      <c r="E298" s="62" t="s">
        <v>6092</v>
      </c>
      <c r="F298" s="68" t="s">
        <v>6092</v>
      </c>
      <c r="G298" s="69">
        <v>17151</v>
      </c>
      <c r="H298" s="70">
        <v>17112</v>
      </c>
      <c r="I298" s="19">
        <f t="shared" si="4"/>
        <v>5.4919632794343394E-5</v>
      </c>
    </row>
    <row r="299" spans="1:9" ht="15" customHeight="1" x14ac:dyDescent="0.25">
      <c r="A299" s="57" t="s">
        <v>5072</v>
      </c>
      <c r="B299" s="57" t="s">
        <v>4976</v>
      </c>
      <c r="C299" s="57" t="s">
        <v>2826</v>
      </c>
      <c r="D299" s="27" t="s">
        <v>6093</v>
      </c>
      <c r="E299" s="62" t="s">
        <v>6094</v>
      </c>
      <c r="F299" s="68" t="s">
        <v>6094</v>
      </c>
      <c r="G299" s="69">
        <v>12568</v>
      </c>
      <c r="H299" s="70">
        <v>12498</v>
      </c>
      <c r="I299" s="19">
        <f t="shared" si="4"/>
        <v>4.0111358734438039E-5</v>
      </c>
    </row>
    <row r="300" spans="1:9" ht="15" customHeight="1" x14ac:dyDescent="0.25">
      <c r="A300" s="57" t="s">
        <v>5074</v>
      </c>
      <c r="B300" s="57" t="s">
        <v>4976</v>
      </c>
      <c r="C300" s="57" t="s">
        <v>2829</v>
      </c>
      <c r="D300" s="27" t="s">
        <v>6095</v>
      </c>
      <c r="E300" s="62" t="s">
        <v>6096</v>
      </c>
      <c r="F300" s="68" t="s">
        <v>6096</v>
      </c>
      <c r="G300" s="69">
        <v>159539</v>
      </c>
      <c r="H300" s="70">
        <v>160431</v>
      </c>
      <c r="I300" s="19">
        <f t="shared" si="4"/>
        <v>5.1489081398020718E-4</v>
      </c>
    </row>
    <row r="301" spans="1:9" ht="15" customHeight="1" x14ac:dyDescent="0.25">
      <c r="A301" s="57" t="s">
        <v>5076</v>
      </c>
      <c r="B301" s="57" t="s">
        <v>4976</v>
      </c>
      <c r="C301" s="57" t="s">
        <v>2832</v>
      </c>
      <c r="D301" s="27" t="s">
        <v>6097</v>
      </c>
      <c r="E301" s="62" t="s">
        <v>6098</v>
      </c>
      <c r="F301" s="68" t="s">
        <v>6098</v>
      </c>
      <c r="G301" s="69">
        <v>6641</v>
      </c>
      <c r="H301" s="70">
        <v>6815</v>
      </c>
      <c r="I301" s="19">
        <f t="shared" si="4"/>
        <v>2.1872212335989378E-5</v>
      </c>
    </row>
    <row r="302" spans="1:9" ht="15" customHeight="1" x14ac:dyDescent="0.25">
      <c r="A302" s="57" t="s">
        <v>5078</v>
      </c>
      <c r="B302" s="57" t="s">
        <v>4976</v>
      </c>
      <c r="C302" s="57" t="s">
        <v>2835</v>
      </c>
      <c r="D302" s="27" t="s">
        <v>6099</v>
      </c>
      <c r="E302" s="62" t="s">
        <v>6100</v>
      </c>
      <c r="F302" s="68" t="s">
        <v>6100</v>
      </c>
      <c r="G302" s="69">
        <v>12018</v>
      </c>
      <c r="H302" s="70">
        <v>11933</v>
      </c>
      <c r="I302" s="19">
        <f t="shared" si="4"/>
        <v>3.8298035187873989E-5</v>
      </c>
    </row>
    <row r="303" spans="1:9" ht="15" customHeight="1" x14ac:dyDescent="0.25">
      <c r="A303" s="57" t="s">
        <v>5080</v>
      </c>
      <c r="B303" s="57" t="s">
        <v>4976</v>
      </c>
      <c r="C303" s="57" t="s">
        <v>2838</v>
      </c>
      <c r="D303" s="27" t="s">
        <v>6101</v>
      </c>
      <c r="E303" s="62" t="s">
        <v>6102</v>
      </c>
      <c r="F303" s="68" t="s">
        <v>6102</v>
      </c>
      <c r="G303" s="69">
        <v>23423</v>
      </c>
      <c r="H303" s="70">
        <v>23176</v>
      </c>
      <c r="I303" s="19">
        <f t="shared" si="4"/>
        <v>7.438156905339542E-5</v>
      </c>
    </row>
    <row r="304" spans="1:9" ht="15" customHeight="1" x14ac:dyDescent="0.25">
      <c r="A304" s="57" t="s">
        <v>5082</v>
      </c>
      <c r="B304" s="57" t="s">
        <v>4976</v>
      </c>
      <c r="C304" s="57" t="s">
        <v>2841</v>
      </c>
      <c r="D304" s="27" t="s">
        <v>6103</v>
      </c>
      <c r="E304" s="62" t="s">
        <v>6104</v>
      </c>
      <c r="F304" s="68" t="s">
        <v>6104</v>
      </c>
      <c r="G304" s="69">
        <v>6131</v>
      </c>
      <c r="H304" s="70">
        <v>6207</v>
      </c>
      <c r="I304" s="19">
        <f t="shared" si="4"/>
        <v>1.9920883634554083E-5</v>
      </c>
    </row>
    <row r="305" spans="1:9" ht="15" customHeight="1" x14ac:dyDescent="0.25">
      <c r="A305" s="57" t="s">
        <v>5084</v>
      </c>
      <c r="B305" s="57" t="s">
        <v>4976</v>
      </c>
      <c r="C305" s="57" t="s">
        <v>2844</v>
      </c>
      <c r="D305" s="27" t="s">
        <v>6105</v>
      </c>
      <c r="E305" s="62" t="s">
        <v>6106</v>
      </c>
      <c r="F305" s="68" t="s">
        <v>6106</v>
      </c>
      <c r="G305" s="71">
        <v>708</v>
      </c>
      <c r="H305" s="72">
        <v>700</v>
      </c>
      <c r="I305" s="19">
        <f t="shared" si="4"/>
        <v>2.2465955444156367E-6</v>
      </c>
    </row>
    <row r="306" spans="1:9" ht="15" customHeight="1" x14ac:dyDescent="0.25">
      <c r="A306" s="57" t="s">
        <v>5086</v>
      </c>
      <c r="B306" s="57" t="s">
        <v>4976</v>
      </c>
      <c r="C306" s="57" t="s">
        <v>2847</v>
      </c>
      <c r="D306" s="27" t="s">
        <v>6107</v>
      </c>
      <c r="E306" s="62" t="s">
        <v>6108</v>
      </c>
      <c r="F306" s="68" t="s">
        <v>6108</v>
      </c>
      <c r="G306" s="69">
        <v>7353</v>
      </c>
      <c r="H306" s="70">
        <v>7480</v>
      </c>
      <c r="I306" s="19">
        <f t="shared" si="4"/>
        <v>2.4006478103184233E-5</v>
      </c>
    </row>
    <row r="307" spans="1:9" ht="15" customHeight="1" x14ac:dyDescent="0.25">
      <c r="A307" s="57" t="s">
        <v>5088</v>
      </c>
      <c r="B307" s="57" t="s">
        <v>4976</v>
      </c>
      <c r="C307" s="57" t="s">
        <v>2850</v>
      </c>
      <c r="D307" s="27" t="s">
        <v>6109</v>
      </c>
      <c r="E307" s="62" t="s">
        <v>6110</v>
      </c>
      <c r="F307" s="68" t="s">
        <v>6110</v>
      </c>
      <c r="G307" s="69">
        <v>2371</v>
      </c>
      <c r="H307" s="70">
        <v>2375</v>
      </c>
      <c r="I307" s="19">
        <f t="shared" si="4"/>
        <v>7.6223777399816247E-6</v>
      </c>
    </row>
    <row r="308" spans="1:9" ht="15" customHeight="1" x14ac:dyDescent="0.25">
      <c r="A308" s="57" t="s">
        <v>5090</v>
      </c>
      <c r="B308" s="57" t="s">
        <v>4976</v>
      </c>
      <c r="C308" s="57" t="s">
        <v>2853</v>
      </c>
      <c r="D308" s="27" t="s">
        <v>6111</v>
      </c>
      <c r="E308" s="62" t="s">
        <v>6112</v>
      </c>
      <c r="F308" s="68" t="s">
        <v>6112</v>
      </c>
      <c r="G308" s="69">
        <v>28053</v>
      </c>
      <c r="H308" s="70">
        <v>27922</v>
      </c>
      <c r="I308" s="19">
        <f t="shared" si="4"/>
        <v>8.9613486844533448E-5</v>
      </c>
    </row>
    <row r="309" spans="1:9" ht="15" customHeight="1" x14ac:dyDescent="0.25">
      <c r="A309" s="57" t="s">
        <v>5092</v>
      </c>
      <c r="B309" s="57" t="s">
        <v>4976</v>
      </c>
      <c r="C309" s="57" t="s">
        <v>2856</v>
      </c>
      <c r="D309" s="27" t="s">
        <v>6113</v>
      </c>
      <c r="E309" s="62" t="s">
        <v>6114</v>
      </c>
      <c r="F309" s="68" t="s">
        <v>6114</v>
      </c>
      <c r="G309" s="69">
        <v>23455</v>
      </c>
      <c r="H309" s="70">
        <v>23333</v>
      </c>
      <c r="I309" s="19">
        <f t="shared" si="4"/>
        <v>7.4885448339785787E-5</v>
      </c>
    </row>
    <row r="310" spans="1:9" ht="15" customHeight="1" x14ac:dyDescent="0.25">
      <c r="A310" s="57" t="s">
        <v>5094</v>
      </c>
      <c r="B310" s="57" t="s">
        <v>4976</v>
      </c>
      <c r="C310" s="57" t="s">
        <v>2859</v>
      </c>
      <c r="D310" s="27" t="s">
        <v>6115</v>
      </c>
      <c r="E310" s="62" t="s">
        <v>6116</v>
      </c>
      <c r="F310" s="68" t="s">
        <v>6116</v>
      </c>
      <c r="G310" s="69">
        <v>4803</v>
      </c>
      <c r="H310" s="70">
        <v>4820</v>
      </c>
      <c r="I310" s="19">
        <f t="shared" si="4"/>
        <v>1.5469415034404814E-5</v>
      </c>
    </row>
    <row r="311" spans="1:9" ht="15" customHeight="1" x14ac:dyDescent="0.25">
      <c r="A311" s="57" t="s">
        <v>5095</v>
      </c>
      <c r="B311" s="57" t="s">
        <v>4976</v>
      </c>
      <c r="C311" s="57" t="s">
        <v>2862</v>
      </c>
      <c r="D311" s="27" t="s">
        <v>6117</v>
      </c>
      <c r="E311" s="62" t="s">
        <v>6118</v>
      </c>
      <c r="F311" s="68" t="s">
        <v>6118</v>
      </c>
      <c r="G311" s="69">
        <v>254052</v>
      </c>
      <c r="H311" s="70">
        <v>258343</v>
      </c>
      <c r="I311" s="19">
        <f t="shared" si="4"/>
        <v>8.2913176104424118E-4</v>
      </c>
    </row>
    <row r="312" spans="1:9" ht="15" customHeight="1" x14ac:dyDescent="0.25">
      <c r="A312" s="57" t="s">
        <v>5097</v>
      </c>
      <c r="B312" s="57" t="s">
        <v>4976</v>
      </c>
      <c r="C312" s="57" t="s">
        <v>2865</v>
      </c>
      <c r="D312" s="27" t="s">
        <v>6119</v>
      </c>
      <c r="E312" s="62" t="s">
        <v>6120</v>
      </c>
      <c r="F312" s="68" t="s">
        <v>6120</v>
      </c>
      <c r="G312" s="69">
        <v>10023</v>
      </c>
      <c r="H312" s="70">
        <v>10156</v>
      </c>
      <c r="I312" s="19">
        <f t="shared" si="4"/>
        <v>3.2594891927264583E-5</v>
      </c>
    </row>
    <row r="313" spans="1:9" ht="15" customHeight="1" x14ac:dyDescent="0.25">
      <c r="A313" s="57" t="s">
        <v>5098</v>
      </c>
      <c r="B313" s="57" t="s">
        <v>5099</v>
      </c>
      <c r="C313" s="57" t="s">
        <v>2677</v>
      </c>
      <c r="D313" s="27" t="s">
        <v>6121</v>
      </c>
      <c r="E313" s="62" t="s">
        <v>6122</v>
      </c>
      <c r="F313" s="68" t="s">
        <v>6122</v>
      </c>
      <c r="G313" s="69">
        <v>919365</v>
      </c>
      <c r="H313" s="70">
        <v>927744</v>
      </c>
      <c r="I313" s="19">
        <f t="shared" si="4"/>
        <v>2.977522195369058E-3</v>
      </c>
    </row>
    <row r="314" spans="1:9" ht="15" customHeight="1" x14ac:dyDescent="0.25">
      <c r="A314" s="57" t="s">
        <v>5102</v>
      </c>
      <c r="B314" s="57" t="s">
        <v>5099</v>
      </c>
      <c r="C314" s="57" t="s">
        <v>2682</v>
      </c>
      <c r="D314" s="27" t="s">
        <v>6123</v>
      </c>
      <c r="E314" s="62" t="s">
        <v>6124</v>
      </c>
      <c r="F314" s="68" t="s">
        <v>6124</v>
      </c>
      <c r="G314" s="69">
        <v>895188</v>
      </c>
      <c r="H314" s="70">
        <v>896830</v>
      </c>
      <c r="I314" s="19">
        <f t="shared" si="4"/>
        <v>2.878306117283251E-3</v>
      </c>
    </row>
    <row r="315" spans="1:9" ht="15" customHeight="1" x14ac:dyDescent="0.25">
      <c r="A315" s="57" t="s">
        <v>5104</v>
      </c>
      <c r="B315" s="57" t="s">
        <v>5099</v>
      </c>
      <c r="C315" s="57" t="s">
        <v>2685</v>
      </c>
      <c r="D315" s="27" t="s">
        <v>6125</v>
      </c>
      <c r="E315" s="62" t="s">
        <v>6126</v>
      </c>
      <c r="F315" s="68" t="s">
        <v>6126</v>
      </c>
      <c r="G315" s="69">
        <v>189746</v>
      </c>
      <c r="H315" s="70">
        <v>188946</v>
      </c>
      <c r="I315" s="19">
        <f t="shared" si="4"/>
        <v>6.0640748819308133E-4</v>
      </c>
    </row>
    <row r="316" spans="1:9" ht="15" customHeight="1" x14ac:dyDescent="0.25">
      <c r="A316" s="57" t="s">
        <v>5106</v>
      </c>
      <c r="B316" s="57" t="s">
        <v>5099</v>
      </c>
      <c r="C316" s="57" t="s">
        <v>2688</v>
      </c>
      <c r="D316" s="27" t="s">
        <v>6127</v>
      </c>
      <c r="E316" s="62" t="s">
        <v>6128</v>
      </c>
      <c r="F316" s="68" t="s">
        <v>6128</v>
      </c>
      <c r="G316" s="69">
        <v>165620</v>
      </c>
      <c r="H316" s="70">
        <v>166190</v>
      </c>
      <c r="I316" s="19">
        <f t="shared" si="4"/>
        <v>5.3337387646633524E-4</v>
      </c>
    </row>
    <row r="317" spans="1:9" ht="15" customHeight="1" x14ac:dyDescent="0.25">
      <c r="A317" s="57" t="s">
        <v>5108</v>
      </c>
      <c r="B317" s="57" t="s">
        <v>5099</v>
      </c>
      <c r="C317" s="57" t="s">
        <v>2691</v>
      </c>
      <c r="D317" s="27" t="s">
        <v>6129</v>
      </c>
      <c r="E317" s="62" t="s">
        <v>6130</v>
      </c>
      <c r="F317" s="68" t="s">
        <v>6130</v>
      </c>
      <c r="G317" s="69">
        <v>863380</v>
      </c>
      <c r="H317" s="70">
        <v>863761</v>
      </c>
      <c r="I317" s="19">
        <f t="shared" si="4"/>
        <v>2.7721737343428497E-3</v>
      </c>
    </row>
    <row r="318" spans="1:9" ht="15" customHeight="1" x14ac:dyDescent="0.25">
      <c r="A318" s="57" t="s">
        <v>5110</v>
      </c>
      <c r="B318" s="57" t="s">
        <v>5099</v>
      </c>
      <c r="C318" s="57" t="s">
        <v>2694</v>
      </c>
      <c r="D318" s="27" t="s">
        <v>6131</v>
      </c>
      <c r="E318" s="62" t="s">
        <v>6132</v>
      </c>
      <c r="F318" s="68" t="s">
        <v>6132</v>
      </c>
      <c r="G318" s="69">
        <v>274105</v>
      </c>
      <c r="H318" s="70">
        <v>274033</v>
      </c>
      <c r="I318" s="19">
        <f t="shared" si="4"/>
        <v>8.794875954612146E-4</v>
      </c>
    </row>
    <row r="319" spans="1:9" ht="15" customHeight="1" x14ac:dyDescent="0.25">
      <c r="A319" s="57" t="s">
        <v>5112</v>
      </c>
      <c r="B319" s="57" t="s">
        <v>5099</v>
      </c>
      <c r="C319" s="57" t="s">
        <v>2697</v>
      </c>
      <c r="D319" s="27" t="s">
        <v>6133</v>
      </c>
      <c r="E319" s="62" t="s">
        <v>6134</v>
      </c>
      <c r="F319" s="68" t="s">
        <v>6134</v>
      </c>
      <c r="G319" s="69">
        <v>153206</v>
      </c>
      <c r="H319" s="70">
        <v>153059</v>
      </c>
      <c r="I319" s="19">
        <f t="shared" si="4"/>
        <v>4.9123095347530419E-4</v>
      </c>
    </row>
    <row r="320" spans="1:9" ht="15" customHeight="1" x14ac:dyDescent="0.25">
      <c r="A320" s="57" t="s">
        <v>5114</v>
      </c>
      <c r="B320" s="57" t="s">
        <v>5099</v>
      </c>
      <c r="C320" s="57" t="s">
        <v>2700</v>
      </c>
      <c r="D320" s="27" t="s">
        <v>6135</v>
      </c>
      <c r="E320" s="62" t="s">
        <v>6136</v>
      </c>
      <c r="F320" s="68" t="s">
        <v>6136</v>
      </c>
      <c r="G320" s="69">
        <v>118600</v>
      </c>
      <c r="H320" s="70">
        <v>118385</v>
      </c>
      <c r="I320" s="19">
        <f t="shared" si="4"/>
        <v>3.7994744789377881E-4</v>
      </c>
    </row>
    <row r="321" spans="1:9" ht="15" customHeight="1" x14ac:dyDescent="0.25">
      <c r="A321" s="57" t="s">
        <v>5116</v>
      </c>
      <c r="B321" s="57" t="s">
        <v>5117</v>
      </c>
      <c r="C321" s="57" t="s">
        <v>2677</v>
      </c>
      <c r="D321" s="27" t="s">
        <v>6137</v>
      </c>
      <c r="E321" s="62" t="s">
        <v>6138</v>
      </c>
      <c r="F321" s="68" t="s">
        <v>6138</v>
      </c>
      <c r="G321" s="69">
        <v>162922</v>
      </c>
      <c r="H321" s="70">
        <v>165189</v>
      </c>
      <c r="I321" s="19">
        <f t="shared" si="4"/>
        <v>5.3016124483782094E-4</v>
      </c>
    </row>
    <row r="322" spans="1:9" ht="15" customHeight="1" x14ac:dyDescent="0.25">
      <c r="A322" s="57" t="s">
        <v>5120</v>
      </c>
      <c r="B322" s="57" t="s">
        <v>5117</v>
      </c>
      <c r="C322" s="57" t="s">
        <v>2682</v>
      </c>
      <c r="D322" s="27" t="s">
        <v>6139</v>
      </c>
      <c r="E322" s="62" t="s">
        <v>6140</v>
      </c>
      <c r="F322" s="68" t="s">
        <v>6140</v>
      </c>
      <c r="G322" s="69">
        <v>538845</v>
      </c>
      <c r="H322" s="70">
        <v>542354</v>
      </c>
      <c r="I322" s="19">
        <f t="shared" si="4"/>
        <v>1.7406429712799975E-3</v>
      </c>
    </row>
    <row r="323" spans="1:9" ht="15" customHeight="1" x14ac:dyDescent="0.25">
      <c r="A323" s="57" t="s">
        <v>5122</v>
      </c>
      <c r="B323" s="57" t="s">
        <v>5117</v>
      </c>
      <c r="C323" s="57" t="s">
        <v>2685</v>
      </c>
      <c r="D323" s="27" t="s">
        <v>6141</v>
      </c>
      <c r="E323" s="62" t="s">
        <v>6142</v>
      </c>
      <c r="F323" s="68" t="s">
        <v>6142</v>
      </c>
      <c r="G323" s="69">
        <v>197944</v>
      </c>
      <c r="H323" s="70">
        <v>200442</v>
      </c>
      <c r="I323" s="19">
        <f t="shared" si="4"/>
        <v>6.4330300587679863E-4</v>
      </c>
    </row>
    <row r="324" spans="1:9" ht="15" customHeight="1" x14ac:dyDescent="0.25">
      <c r="A324" s="57" t="s">
        <v>5124</v>
      </c>
      <c r="B324" s="57" t="s">
        <v>5125</v>
      </c>
      <c r="C324" s="57" t="s">
        <v>2677</v>
      </c>
      <c r="D324" s="27" t="s">
        <v>6143</v>
      </c>
      <c r="E324" s="62" t="s">
        <v>6144</v>
      </c>
      <c r="F324" s="68" t="s">
        <v>6144</v>
      </c>
      <c r="G324" s="69">
        <v>605125</v>
      </c>
      <c r="H324" s="70">
        <v>619624</v>
      </c>
      <c r="I324" s="19">
        <f t="shared" si="4"/>
        <v>1.9886350251614206E-3</v>
      </c>
    </row>
    <row r="325" spans="1:9" ht="15" customHeight="1" x14ac:dyDescent="0.25">
      <c r="A325" s="57" t="s">
        <v>5129</v>
      </c>
      <c r="B325" s="57" t="s">
        <v>5130</v>
      </c>
      <c r="C325" s="57" t="s">
        <v>2677</v>
      </c>
      <c r="D325" s="27" t="s">
        <v>6145</v>
      </c>
      <c r="E325" s="62" t="s">
        <v>6146</v>
      </c>
      <c r="F325" s="68" t="s">
        <v>6146</v>
      </c>
      <c r="G325" s="69">
        <v>247680</v>
      </c>
      <c r="H325" s="70">
        <v>249653</v>
      </c>
      <c r="I325" s="19">
        <f t="shared" si="4"/>
        <v>8.0124188207142421E-4</v>
      </c>
    </row>
    <row r="326" spans="1:9" ht="15" customHeight="1" x14ac:dyDescent="0.25">
      <c r="A326" s="57" t="s">
        <v>5133</v>
      </c>
      <c r="B326" s="57" t="s">
        <v>5130</v>
      </c>
      <c r="C326" s="57" t="s">
        <v>2682</v>
      </c>
      <c r="D326" s="27" t="s">
        <v>6147</v>
      </c>
      <c r="E326" s="62" t="s">
        <v>6148</v>
      </c>
      <c r="F326" s="68" t="s">
        <v>6148</v>
      </c>
      <c r="G326" s="69">
        <v>27072</v>
      </c>
      <c r="H326" s="70">
        <v>27078</v>
      </c>
      <c r="I326" s="19">
        <f t="shared" ref="I326:I389" si="5">H326/$H$3148</f>
        <v>8.6904734502409449E-5</v>
      </c>
    </row>
    <row r="327" spans="1:9" ht="15" customHeight="1" x14ac:dyDescent="0.25">
      <c r="A327" s="57" t="s">
        <v>5135</v>
      </c>
      <c r="B327" s="57" t="s">
        <v>5130</v>
      </c>
      <c r="C327" s="57" t="s">
        <v>2685</v>
      </c>
      <c r="D327" s="27" t="s">
        <v>6149</v>
      </c>
      <c r="E327" s="62" t="s">
        <v>6150</v>
      </c>
      <c r="F327" s="68" t="s">
        <v>6150</v>
      </c>
      <c r="G327" s="69">
        <v>169301</v>
      </c>
      <c r="H327" s="70">
        <v>169725</v>
      </c>
      <c r="I327" s="19">
        <f t="shared" si="5"/>
        <v>5.4471918396563422E-4</v>
      </c>
    </row>
    <row r="328" spans="1:9" ht="15" customHeight="1" x14ac:dyDescent="0.25">
      <c r="A328" s="57" t="s">
        <v>5137</v>
      </c>
      <c r="B328" s="57" t="s">
        <v>5130</v>
      </c>
      <c r="C328" s="57" t="s">
        <v>2688</v>
      </c>
      <c r="D328" s="27" t="s">
        <v>6151</v>
      </c>
      <c r="E328" s="62" t="s">
        <v>6152</v>
      </c>
      <c r="F328" s="68" t="s">
        <v>6152</v>
      </c>
      <c r="G328" s="69">
        <v>28538</v>
      </c>
      <c r="H328" s="70">
        <v>28440</v>
      </c>
      <c r="I328" s="19">
        <f t="shared" si="5"/>
        <v>9.1275967547401013E-5</v>
      </c>
    </row>
    <row r="329" spans="1:9" ht="15" customHeight="1" x14ac:dyDescent="0.25">
      <c r="A329" s="57" t="s">
        <v>5139</v>
      </c>
      <c r="B329" s="57" t="s">
        <v>5130</v>
      </c>
      <c r="C329" s="57" t="s">
        <v>2691</v>
      </c>
      <c r="D329" s="27" t="s">
        <v>6153</v>
      </c>
      <c r="E329" s="62" t="s">
        <v>6154</v>
      </c>
      <c r="F329" s="68" t="s">
        <v>6155</v>
      </c>
      <c r="G329" s="69">
        <v>544019</v>
      </c>
      <c r="H329" s="70">
        <v>544224</v>
      </c>
      <c r="I329" s="19">
        <f t="shared" si="5"/>
        <v>1.7466445908057937E-3</v>
      </c>
    </row>
    <row r="330" spans="1:9" ht="15" customHeight="1" x14ac:dyDescent="0.25">
      <c r="A330" s="57" t="s">
        <v>5141</v>
      </c>
      <c r="B330" s="57" t="s">
        <v>5130</v>
      </c>
      <c r="C330" s="57" t="s">
        <v>2694</v>
      </c>
      <c r="D330" s="27" t="s">
        <v>6156</v>
      </c>
      <c r="E330" s="62" t="s">
        <v>6157</v>
      </c>
      <c r="F330" s="68" t="s">
        <v>6157</v>
      </c>
      <c r="G330" s="69">
        <v>1752757</v>
      </c>
      <c r="H330" s="70">
        <v>1784722</v>
      </c>
      <c r="I330" s="19">
        <f t="shared" si="5"/>
        <v>5.7279264188865205E-3</v>
      </c>
    </row>
    <row r="331" spans="1:9" ht="15" customHeight="1" x14ac:dyDescent="0.25">
      <c r="A331" s="57" t="s">
        <v>5143</v>
      </c>
      <c r="B331" s="57" t="s">
        <v>5130</v>
      </c>
      <c r="C331" s="57" t="s">
        <v>2697</v>
      </c>
      <c r="D331" s="27" t="s">
        <v>6158</v>
      </c>
      <c r="E331" s="62" t="s">
        <v>6159</v>
      </c>
      <c r="F331" s="68" t="s">
        <v>6159</v>
      </c>
      <c r="G331" s="69">
        <v>14634</v>
      </c>
      <c r="H331" s="70">
        <v>14766</v>
      </c>
      <c r="I331" s="19">
        <f t="shared" si="5"/>
        <v>4.7390328298344705E-5</v>
      </c>
    </row>
    <row r="332" spans="1:9" ht="15" customHeight="1" x14ac:dyDescent="0.25">
      <c r="A332" s="57" t="s">
        <v>5144</v>
      </c>
      <c r="B332" s="57" t="s">
        <v>5130</v>
      </c>
      <c r="C332" s="57" t="s">
        <v>2700</v>
      </c>
      <c r="D332" s="27" t="s">
        <v>6160</v>
      </c>
      <c r="E332" s="62" t="s">
        <v>6161</v>
      </c>
      <c r="F332" s="68" t="s">
        <v>6161</v>
      </c>
      <c r="G332" s="69">
        <v>159901</v>
      </c>
      <c r="H332" s="70">
        <v>159511</v>
      </c>
      <c r="I332" s="19">
        <f t="shared" si="5"/>
        <v>5.1193814555040374E-4</v>
      </c>
    </row>
    <row r="333" spans="1:9" ht="15" customHeight="1" x14ac:dyDescent="0.25">
      <c r="A333" s="57" t="s">
        <v>5146</v>
      </c>
      <c r="B333" s="57" t="s">
        <v>5130</v>
      </c>
      <c r="C333" s="57" t="s">
        <v>2703</v>
      </c>
      <c r="D333" s="27" t="s">
        <v>6162</v>
      </c>
      <c r="E333" s="62" t="s">
        <v>6163</v>
      </c>
      <c r="F333" s="68" t="s">
        <v>6164</v>
      </c>
      <c r="G333" s="69">
        <v>141288</v>
      </c>
      <c r="H333" s="70">
        <v>139809</v>
      </c>
      <c r="I333" s="19">
        <f t="shared" si="5"/>
        <v>4.4870610924172254E-4</v>
      </c>
    </row>
    <row r="334" spans="1:9" ht="15" customHeight="1" x14ac:dyDescent="0.25">
      <c r="A334" s="57" t="s">
        <v>5148</v>
      </c>
      <c r="B334" s="57" t="s">
        <v>5130</v>
      </c>
      <c r="C334" s="57" t="s">
        <v>2706</v>
      </c>
      <c r="D334" s="27" t="s">
        <v>6165</v>
      </c>
      <c r="E334" s="62" t="s">
        <v>6166</v>
      </c>
      <c r="F334" s="68" t="s">
        <v>6166</v>
      </c>
      <c r="G334" s="69">
        <v>191417</v>
      </c>
      <c r="H334" s="70">
        <v>192191</v>
      </c>
      <c r="I334" s="19">
        <f t="shared" si="5"/>
        <v>6.1682206325255093E-4</v>
      </c>
    </row>
    <row r="335" spans="1:9" ht="15" customHeight="1" x14ac:dyDescent="0.25">
      <c r="A335" s="57" t="s">
        <v>5149</v>
      </c>
      <c r="B335" s="57" t="s">
        <v>5130</v>
      </c>
      <c r="C335" s="57" t="s">
        <v>2709</v>
      </c>
      <c r="D335" s="27" t="s">
        <v>6167</v>
      </c>
      <c r="E335" s="62" t="s">
        <v>6168</v>
      </c>
      <c r="F335" s="68" t="s">
        <v>6168</v>
      </c>
      <c r="G335" s="69">
        <v>322680</v>
      </c>
      <c r="H335" s="70">
        <v>327712</v>
      </c>
      <c r="I335" s="19">
        <f t="shared" si="5"/>
        <v>1.0517661700736244E-3</v>
      </c>
    </row>
    <row r="336" spans="1:9" ht="15" customHeight="1" x14ac:dyDescent="0.25">
      <c r="A336" s="57" t="s">
        <v>5151</v>
      </c>
      <c r="B336" s="57" t="s">
        <v>5130</v>
      </c>
      <c r="C336" s="57" t="s">
        <v>2712</v>
      </c>
      <c r="D336" s="27" t="s">
        <v>6169</v>
      </c>
      <c r="E336" s="62" t="s">
        <v>6170</v>
      </c>
      <c r="F336" s="68" t="s">
        <v>6171</v>
      </c>
      <c r="G336" s="69">
        <v>67606</v>
      </c>
      <c r="H336" s="70">
        <v>67357</v>
      </c>
      <c r="I336" s="19">
        <f t="shared" si="5"/>
        <v>2.161770515502915E-4</v>
      </c>
    </row>
    <row r="337" spans="1:9" ht="15" customHeight="1" x14ac:dyDescent="0.25">
      <c r="A337" s="57" t="s">
        <v>5152</v>
      </c>
      <c r="B337" s="57" t="s">
        <v>5130</v>
      </c>
      <c r="C337" s="57" t="s">
        <v>2718</v>
      </c>
      <c r="D337" s="27" t="s">
        <v>6172</v>
      </c>
      <c r="E337" s="62" t="s">
        <v>6173</v>
      </c>
      <c r="F337" s="68" t="s">
        <v>6173</v>
      </c>
      <c r="G337" s="69">
        <v>34916</v>
      </c>
      <c r="H337" s="70">
        <v>34587</v>
      </c>
      <c r="I337" s="19">
        <f t="shared" si="5"/>
        <v>1.1100428584957662E-4</v>
      </c>
    </row>
    <row r="338" spans="1:9" ht="15" customHeight="1" x14ac:dyDescent="0.25">
      <c r="A338" s="57" t="s">
        <v>5154</v>
      </c>
      <c r="B338" s="57" t="s">
        <v>5130</v>
      </c>
      <c r="C338" s="57" t="s">
        <v>2721</v>
      </c>
      <c r="D338" s="27" t="s">
        <v>6174</v>
      </c>
      <c r="E338" s="62" t="s">
        <v>6175</v>
      </c>
      <c r="F338" s="68" t="s">
        <v>6175</v>
      </c>
      <c r="G338" s="69">
        <v>16406</v>
      </c>
      <c r="H338" s="70">
        <v>16348</v>
      </c>
      <c r="I338" s="19">
        <f t="shared" si="5"/>
        <v>5.2467634228724041E-5</v>
      </c>
    </row>
    <row r="339" spans="1:9" ht="15" customHeight="1" x14ac:dyDescent="0.25">
      <c r="A339" s="57" t="s">
        <v>5156</v>
      </c>
      <c r="B339" s="57" t="s">
        <v>5130</v>
      </c>
      <c r="C339" s="57" t="s">
        <v>2724</v>
      </c>
      <c r="D339" s="27" t="s">
        <v>6176</v>
      </c>
      <c r="E339" s="62" t="s">
        <v>6177</v>
      </c>
      <c r="F339" s="68" t="s">
        <v>6177</v>
      </c>
      <c r="G339" s="69">
        <v>865799</v>
      </c>
      <c r="H339" s="70">
        <v>871803</v>
      </c>
      <c r="I339" s="19">
        <f t="shared" si="5"/>
        <v>2.797983907725979E-3</v>
      </c>
    </row>
    <row r="340" spans="1:9" ht="15" customHeight="1" x14ac:dyDescent="0.25">
      <c r="A340" s="57" t="s">
        <v>5158</v>
      </c>
      <c r="B340" s="57" t="s">
        <v>5130</v>
      </c>
      <c r="C340" s="57" t="s">
        <v>2727</v>
      </c>
      <c r="D340" s="27" t="s">
        <v>6178</v>
      </c>
      <c r="E340" s="62" t="s">
        <v>6179</v>
      </c>
      <c r="F340" s="68" t="s">
        <v>6179</v>
      </c>
      <c r="G340" s="69">
        <v>298068</v>
      </c>
      <c r="H340" s="70">
        <v>299459</v>
      </c>
      <c r="I340" s="19">
        <f t="shared" si="5"/>
        <v>9.610903644788031E-4</v>
      </c>
    </row>
    <row r="341" spans="1:9" ht="15" customHeight="1" x14ac:dyDescent="0.25">
      <c r="A341" s="57" t="s">
        <v>5159</v>
      </c>
      <c r="B341" s="57" t="s">
        <v>5130</v>
      </c>
      <c r="C341" s="57" t="s">
        <v>2730</v>
      </c>
      <c r="D341" s="27" t="s">
        <v>6180</v>
      </c>
      <c r="E341" s="62" t="s">
        <v>6181</v>
      </c>
      <c r="F341" s="68" t="s">
        <v>6181</v>
      </c>
      <c r="G341" s="69">
        <v>96069</v>
      </c>
      <c r="H341" s="70">
        <v>97333</v>
      </c>
      <c r="I341" s="19">
        <f t="shared" si="5"/>
        <v>3.1238269160658167E-4</v>
      </c>
    </row>
    <row r="342" spans="1:9" ht="15" customHeight="1" x14ac:dyDescent="0.25">
      <c r="A342" s="57" t="s">
        <v>5161</v>
      </c>
      <c r="B342" s="57" t="s">
        <v>5130</v>
      </c>
      <c r="C342" s="57" t="s">
        <v>2733</v>
      </c>
      <c r="D342" s="27" t="s">
        <v>6182</v>
      </c>
      <c r="E342" s="62" t="s">
        <v>6183</v>
      </c>
      <c r="F342" s="68" t="s">
        <v>6183</v>
      </c>
      <c r="G342" s="69">
        <v>11532</v>
      </c>
      <c r="H342" s="70">
        <v>11491</v>
      </c>
      <c r="I342" s="19">
        <f t="shared" si="5"/>
        <v>3.6879470572685829E-5</v>
      </c>
    </row>
    <row r="343" spans="1:9" ht="15" customHeight="1" x14ac:dyDescent="0.25">
      <c r="A343" s="57" t="s">
        <v>5162</v>
      </c>
      <c r="B343" s="57" t="s">
        <v>5130</v>
      </c>
      <c r="C343" s="57" t="s">
        <v>2736</v>
      </c>
      <c r="D343" s="27" t="s">
        <v>6184</v>
      </c>
      <c r="E343" s="62" t="s">
        <v>6185</v>
      </c>
      <c r="F343" s="68" t="s">
        <v>6185</v>
      </c>
      <c r="G343" s="69">
        <v>47815</v>
      </c>
      <c r="H343" s="70">
        <v>47385</v>
      </c>
      <c r="I343" s="19">
        <f t="shared" si="5"/>
        <v>1.5207847124590706E-4</v>
      </c>
    </row>
    <row r="344" spans="1:9" ht="15" customHeight="1" x14ac:dyDescent="0.25">
      <c r="A344" s="57" t="s">
        <v>5164</v>
      </c>
      <c r="B344" s="57" t="s">
        <v>5130</v>
      </c>
      <c r="C344" s="57" t="s">
        <v>2739</v>
      </c>
      <c r="D344" s="27" t="s">
        <v>6186</v>
      </c>
      <c r="E344" s="62" t="s">
        <v>6187</v>
      </c>
      <c r="F344" s="68" t="s">
        <v>6187</v>
      </c>
      <c r="G344" s="69">
        <v>16985</v>
      </c>
      <c r="H344" s="70">
        <v>16982</v>
      </c>
      <c r="I344" s="19">
        <f t="shared" si="5"/>
        <v>5.4502407907523352E-5</v>
      </c>
    </row>
    <row r="345" spans="1:9" ht="15" customHeight="1" x14ac:dyDescent="0.25">
      <c r="A345" s="57" t="s">
        <v>5166</v>
      </c>
      <c r="B345" s="57" t="s">
        <v>5130</v>
      </c>
      <c r="C345" s="57" t="s">
        <v>2742</v>
      </c>
      <c r="D345" s="27" t="s">
        <v>6188</v>
      </c>
      <c r="E345" s="62" t="s">
        <v>6189</v>
      </c>
      <c r="F345" s="68" t="s">
        <v>6189</v>
      </c>
      <c r="G345" s="69">
        <v>12944</v>
      </c>
      <c r="H345" s="70">
        <v>13135</v>
      </c>
      <c r="I345" s="19">
        <f t="shared" si="5"/>
        <v>4.2155760679856268E-5</v>
      </c>
    </row>
    <row r="346" spans="1:9" ht="15" customHeight="1" x14ac:dyDescent="0.25">
      <c r="A346" s="57" t="s">
        <v>5168</v>
      </c>
      <c r="B346" s="57" t="s">
        <v>5130</v>
      </c>
      <c r="C346" s="57" t="s">
        <v>2745</v>
      </c>
      <c r="D346" s="27" t="s">
        <v>6190</v>
      </c>
      <c r="E346" s="62" t="s">
        <v>6191</v>
      </c>
      <c r="F346" s="68" t="s">
        <v>6191</v>
      </c>
      <c r="G346" s="69">
        <v>15808</v>
      </c>
      <c r="H346" s="70">
        <v>15687</v>
      </c>
      <c r="I346" s="19">
        <f t="shared" si="5"/>
        <v>5.0346206150354419E-5</v>
      </c>
    </row>
    <row r="347" spans="1:9" ht="15" customHeight="1" x14ac:dyDescent="0.25">
      <c r="A347" s="57" t="s">
        <v>5170</v>
      </c>
      <c r="B347" s="57" t="s">
        <v>5130</v>
      </c>
      <c r="C347" s="57" t="s">
        <v>2748</v>
      </c>
      <c r="D347" s="27" t="s">
        <v>6192</v>
      </c>
      <c r="E347" s="62" t="s">
        <v>6193</v>
      </c>
      <c r="F347" s="68" t="s">
        <v>6193</v>
      </c>
      <c r="G347" s="69">
        <v>14674</v>
      </c>
      <c r="H347" s="70">
        <v>14595</v>
      </c>
      <c r="I347" s="19">
        <f t="shared" si="5"/>
        <v>4.6841517101066028E-5</v>
      </c>
    </row>
    <row r="348" spans="1:9" ht="15" customHeight="1" x14ac:dyDescent="0.25">
      <c r="A348" s="57" t="s">
        <v>5172</v>
      </c>
      <c r="B348" s="57" t="s">
        <v>5130</v>
      </c>
      <c r="C348" s="57" t="s">
        <v>2751</v>
      </c>
      <c r="D348" s="27" t="s">
        <v>6194</v>
      </c>
      <c r="E348" s="62" t="s">
        <v>6195</v>
      </c>
      <c r="F348" s="68" t="s">
        <v>6195</v>
      </c>
      <c r="G348" s="69">
        <v>27280</v>
      </c>
      <c r="H348" s="70">
        <v>26725</v>
      </c>
      <c r="I348" s="19">
        <f t="shared" si="5"/>
        <v>8.5771808463582704E-5</v>
      </c>
    </row>
    <row r="349" spans="1:9" ht="15" customHeight="1" x14ac:dyDescent="0.25">
      <c r="A349" s="57" t="s">
        <v>5174</v>
      </c>
      <c r="B349" s="57" t="s">
        <v>5130</v>
      </c>
      <c r="C349" s="57" t="s">
        <v>2754</v>
      </c>
      <c r="D349" s="27" t="s">
        <v>6196</v>
      </c>
      <c r="E349" s="62" t="s">
        <v>6197</v>
      </c>
      <c r="F349" s="68" t="s">
        <v>6197</v>
      </c>
      <c r="G349" s="69">
        <v>39034</v>
      </c>
      <c r="H349" s="70">
        <v>38746</v>
      </c>
      <c r="I349" s="19">
        <f t="shared" si="5"/>
        <v>1.243522728056118E-4</v>
      </c>
    </row>
    <row r="350" spans="1:9" ht="15" customHeight="1" x14ac:dyDescent="0.25">
      <c r="A350" s="57" t="s">
        <v>5176</v>
      </c>
      <c r="B350" s="57" t="s">
        <v>5130</v>
      </c>
      <c r="C350" s="57" t="s">
        <v>2757</v>
      </c>
      <c r="D350" s="27" t="s">
        <v>6198</v>
      </c>
      <c r="E350" s="62" t="s">
        <v>6199</v>
      </c>
      <c r="F350" s="68" t="s">
        <v>6199</v>
      </c>
      <c r="G350" s="69">
        <v>172995</v>
      </c>
      <c r="H350" s="70">
        <v>172970</v>
      </c>
      <c r="I350" s="19">
        <f t="shared" si="5"/>
        <v>5.5513375902510381E-4</v>
      </c>
    </row>
    <row r="351" spans="1:9" ht="15" customHeight="1" x14ac:dyDescent="0.25">
      <c r="A351" s="57" t="s">
        <v>5178</v>
      </c>
      <c r="B351" s="57" t="s">
        <v>5130</v>
      </c>
      <c r="C351" s="57" t="s">
        <v>2760</v>
      </c>
      <c r="D351" s="27" t="s">
        <v>6200</v>
      </c>
      <c r="E351" s="62" t="s">
        <v>6201</v>
      </c>
      <c r="F351" s="68" t="s">
        <v>6201</v>
      </c>
      <c r="G351" s="69">
        <v>98709</v>
      </c>
      <c r="H351" s="70">
        <v>98189</v>
      </c>
      <c r="I351" s="19">
        <f t="shared" si="5"/>
        <v>3.1512995701518139E-4</v>
      </c>
    </row>
    <row r="352" spans="1:9" ht="15" customHeight="1" x14ac:dyDescent="0.25">
      <c r="A352" s="57" t="s">
        <v>5180</v>
      </c>
      <c r="B352" s="57" t="s">
        <v>5130</v>
      </c>
      <c r="C352" s="57" t="s">
        <v>2763</v>
      </c>
      <c r="D352" s="27" t="s">
        <v>6202</v>
      </c>
      <c r="E352" s="62" t="s">
        <v>6203</v>
      </c>
      <c r="F352" s="68" t="s">
        <v>6203</v>
      </c>
      <c r="G352" s="69">
        <v>1233908</v>
      </c>
      <c r="H352" s="70">
        <v>1270293</v>
      </c>
      <c r="I352" s="19">
        <f t="shared" si="5"/>
        <v>4.0769065627176753E-3</v>
      </c>
    </row>
    <row r="353" spans="1:9" ht="15" customHeight="1" x14ac:dyDescent="0.25">
      <c r="A353" s="57" t="s">
        <v>5182</v>
      </c>
      <c r="B353" s="57" t="s">
        <v>5130</v>
      </c>
      <c r="C353" s="57" t="s">
        <v>2766</v>
      </c>
      <c r="D353" s="27" t="s">
        <v>6204</v>
      </c>
      <c r="E353" s="62" t="s">
        <v>6205</v>
      </c>
      <c r="F353" s="68" t="s">
        <v>6205</v>
      </c>
      <c r="G353" s="69">
        <v>19861</v>
      </c>
      <c r="H353" s="70">
        <v>19833</v>
      </c>
      <c r="I353" s="19">
        <f t="shared" si="5"/>
        <v>6.3652470617707612E-5</v>
      </c>
    </row>
    <row r="354" spans="1:9" ht="15" customHeight="1" x14ac:dyDescent="0.25">
      <c r="A354" s="57" t="s">
        <v>5184</v>
      </c>
      <c r="B354" s="57" t="s">
        <v>5130</v>
      </c>
      <c r="C354" s="57" t="s">
        <v>2769</v>
      </c>
      <c r="D354" s="27" t="s">
        <v>6206</v>
      </c>
      <c r="E354" s="62" t="s">
        <v>6207</v>
      </c>
      <c r="F354" s="68" t="s">
        <v>6207</v>
      </c>
      <c r="G354" s="69">
        <v>138239</v>
      </c>
      <c r="H354" s="70">
        <v>138964</v>
      </c>
      <c r="I354" s="19">
        <f t="shared" si="5"/>
        <v>4.4599414747739224E-4</v>
      </c>
    </row>
    <row r="355" spans="1:9" ht="15" customHeight="1" x14ac:dyDescent="0.25">
      <c r="A355" s="57" t="s">
        <v>5186</v>
      </c>
      <c r="B355" s="57" t="s">
        <v>5130</v>
      </c>
      <c r="C355" s="57" t="s">
        <v>2772</v>
      </c>
      <c r="D355" s="27" t="s">
        <v>6208</v>
      </c>
      <c r="E355" s="62" t="s">
        <v>6209</v>
      </c>
      <c r="F355" s="68" t="s">
        <v>6209</v>
      </c>
      <c r="G355" s="69">
        <v>49604</v>
      </c>
      <c r="H355" s="70">
        <v>49089</v>
      </c>
      <c r="I355" s="19">
        <f t="shared" si="5"/>
        <v>1.5754732668545599E-4</v>
      </c>
    </row>
    <row r="356" spans="1:9" ht="15" customHeight="1" x14ac:dyDescent="0.25">
      <c r="A356" s="57" t="s">
        <v>5187</v>
      </c>
      <c r="B356" s="57" t="s">
        <v>5130</v>
      </c>
      <c r="C356" s="57" t="s">
        <v>2775</v>
      </c>
      <c r="D356" s="27" t="s">
        <v>6210</v>
      </c>
      <c r="E356" s="62" t="s">
        <v>6211</v>
      </c>
      <c r="F356" s="68" t="s">
        <v>6211</v>
      </c>
      <c r="G356" s="69">
        <v>14741</v>
      </c>
      <c r="H356" s="70">
        <v>14492</v>
      </c>
      <c r="I356" s="19">
        <f t="shared" si="5"/>
        <v>4.6510946613816298E-5</v>
      </c>
    </row>
    <row r="357" spans="1:9" ht="15" customHeight="1" x14ac:dyDescent="0.25">
      <c r="A357" s="57" t="s">
        <v>5188</v>
      </c>
      <c r="B357" s="57" t="s">
        <v>5130</v>
      </c>
      <c r="C357" s="57" t="s">
        <v>2778</v>
      </c>
      <c r="D357" s="27" t="s">
        <v>6212</v>
      </c>
      <c r="E357" s="62" t="s">
        <v>6213</v>
      </c>
      <c r="F357" s="68" t="s">
        <v>6213</v>
      </c>
      <c r="G357" s="69">
        <v>8815</v>
      </c>
      <c r="H357" s="70">
        <v>8818</v>
      </c>
      <c r="I357" s="19">
        <f t="shared" si="5"/>
        <v>2.8300685015224408E-5</v>
      </c>
    </row>
    <row r="358" spans="1:9" ht="15" customHeight="1" x14ac:dyDescent="0.25">
      <c r="A358" s="57" t="s">
        <v>5189</v>
      </c>
      <c r="B358" s="57" t="s">
        <v>5130</v>
      </c>
      <c r="C358" s="57" t="s">
        <v>2781</v>
      </c>
      <c r="D358" s="27" t="s">
        <v>6214</v>
      </c>
      <c r="E358" s="62" t="s">
        <v>6215</v>
      </c>
      <c r="F358" s="68" t="s">
        <v>6215</v>
      </c>
      <c r="G358" s="69">
        <v>297858</v>
      </c>
      <c r="H358" s="70">
        <v>299916</v>
      </c>
      <c r="I358" s="19">
        <f t="shared" si="5"/>
        <v>9.6255707042708588E-4</v>
      </c>
    </row>
    <row r="359" spans="1:9" ht="15" customHeight="1" x14ac:dyDescent="0.25">
      <c r="A359" s="57" t="s">
        <v>5190</v>
      </c>
      <c r="B359" s="57" t="s">
        <v>5130</v>
      </c>
      <c r="C359" s="57" t="s">
        <v>2784</v>
      </c>
      <c r="D359" s="27" t="s">
        <v>6216</v>
      </c>
      <c r="E359" s="62" t="s">
        <v>6217</v>
      </c>
      <c r="F359" s="68" t="s">
        <v>6217</v>
      </c>
      <c r="G359" s="69">
        <v>620501</v>
      </c>
      <c r="H359" s="70">
        <v>631165</v>
      </c>
      <c r="I359" s="19">
        <f t="shared" si="5"/>
        <v>2.0256749668444221E-3</v>
      </c>
    </row>
    <row r="360" spans="1:9" ht="15" customHeight="1" x14ac:dyDescent="0.25">
      <c r="A360" s="57" t="s">
        <v>5191</v>
      </c>
      <c r="B360" s="57" t="s">
        <v>5130</v>
      </c>
      <c r="C360" s="57" t="s">
        <v>2787</v>
      </c>
      <c r="D360" s="27" t="s">
        <v>6218</v>
      </c>
      <c r="E360" s="62" t="s">
        <v>6219</v>
      </c>
      <c r="F360" s="68" t="s">
        <v>6219</v>
      </c>
      <c r="G360" s="69">
        <v>276056</v>
      </c>
      <c r="H360" s="70">
        <v>278258</v>
      </c>
      <c r="I360" s="19">
        <f t="shared" si="5"/>
        <v>8.9304740428286609E-4</v>
      </c>
    </row>
    <row r="361" spans="1:9" ht="15" customHeight="1" x14ac:dyDescent="0.25">
      <c r="A361" s="57" t="s">
        <v>5193</v>
      </c>
      <c r="B361" s="57" t="s">
        <v>5130</v>
      </c>
      <c r="C361" s="57" t="s">
        <v>2790</v>
      </c>
      <c r="D361" s="27" t="s">
        <v>6220</v>
      </c>
      <c r="E361" s="62" t="s">
        <v>6221</v>
      </c>
      <c r="F361" s="68" t="s">
        <v>6221</v>
      </c>
      <c r="G361" s="69">
        <v>40710</v>
      </c>
      <c r="H361" s="70">
        <v>40244</v>
      </c>
      <c r="I361" s="19">
        <f t="shared" si="5"/>
        <v>1.2915998727066128E-4</v>
      </c>
    </row>
    <row r="362" spans="1:9" ht="15" customHeight="1" x14ac:dyDescent="0.25">
      <c r="A362" s="57" t="s">
        <v>5195</v>
      </c>
      <c r="B362" s="57" t="s">
        <v>5130</v>
      </c>
      <c r="C362" s="57" t="s">
        <v>2793</v>
      </c>
      <c r="D362" s="27" t="s">
        <v>6222</v>
      </c>
      <c r="E362" s="62" t="s">
        <v>6223</v>
      </c>
      <c r="F362" s="68" t="s">
        <v>6223</v>
      </c>
      <c r="G362" s="69">
        <v>8341</v>
      </c>
      <c r="H362" s="70">
        <v>8237</v>
      </c>
      <c r="I362" s="19">
        <f t="shared" si="5"/>
        <v>2.6436010713359428E-5</v>
      </c>
    </row>
    <row r="363" spans="1:9" ht="15" customHeight="1" x14ac:dyDescent="0.25">
      <c r="A363" s="57" t="s">
        <v>5197</v>
      </c>
      <c r="B363" s="57" t="s">
        <v>5130</v>
      </c>
      <c r="C363" s="57" t="s">
        <v>2796</v>
      </c>
      <c r="D363" s="27" t="s">
        <v>6224</v>
      </c>
      <c r="E363" s="62" t="s">
        <v>6225</v>
      </c>
      <c r="F363" s="68" t="s">
        <v>6226</v>
      </c>
      <c r="G363" s="69">
        <v>19252</v>
      </c>
      <c r="H363" s="70">
        <v>19109</v>
      </c>
      <c r="I363" s="19">
        <f t="shared" si="5"/>
        <v>6.1328848940340571E-5</v>
      </c>
    </row>
    <row r="364" spans="1:9" ht="15" customHeight="1" x14ac:dyDescent="0.25">
      <c r="A364" s="57" t="s">
        <v>5198</v>
      </c>
      <c r="B364" s="57" t="s">
        <v>5130</v>
      </c>
      <c r="C364" s="57" t="s">
        <v>2799</v>
      </c>
      <c r="D364" s="27" t="s">
        <v>6227</v>
      </c>
      <c r="E364" s="62" t="s">
        <v>6228</v>
      </c>
      <c r="F364" s="68" t="s">
        <v>6228</v>
      </c>
      <c r="G364" s="69">
        <v>323500</v>
      </c>
      <c r="H364" s="70">
        <v>327310</v>
      </c>
      <c r="I364" s="19">
        <f t="shared" si="5"/>
        <v>1.0504759823466887E-3</v>
      </c>
    </row>
    <row r="365" spans="1:9" ht="15" customHeight="1" x14ac:dyDescent="0.25">
      <c r="A365" s="57" t="s">
        <v>5200</v>
      </c>
      <c r="B365" s="57" t="s">
        <v>5130</v>
      </c>
      <c r="C365" s="57" t="s">
        <v>2802</v>
      </c>
      <c r="D365" s="27" t="s">
        <v>6229</v>
      </c>
      <c r="E365" s="62" t="s">
        <v>6230</v>
      </c>
      <c r="F365" s="68" t="s">
        <v>6230</v>
      </c>
      <c r="G365" s="69">
        <v>331527</v>
      </c>
      <c r="H365" s="70">
        <v>332588</v>
      </c>
      <c r="I365" s="19">
        <f t="shared" si="5"/>
        <v>1.0674153127515826E-3</v>
      </c>
    </row>
    <row r="366" spans="1:9" ht="15" customHeight="1" x14ac:dyDescent="0.25">
      <c r="A366" s="57" t="s">
        <v>5201</v>
      </c>
      <c r="B366" s="57" t="s">
        <v>5130</v>
      </c>
      <c r="C366" s="57" t="s">
        <v>2805</v>
      </c>
      <c r="D366" s="27" t="s">
        <v>6231</v>
      </c>
      <c r="E366" s="62" t="s">
        <v>6232</v>
      </c>
      <c r="F366" s="68" t="s">
        <v>6232</v>
      </c>
      <c r="G366" s="69">
        <v>146448</v>
      </c>
      <c r="H366" s="70">
        <v>147162</v>
      </c>
      <c r="I366" s="19">
        <f t="shared" si="5"/>
        <v>4.7230499072470561E-4</v>
      </c>
    </row>
    <row r="367" spans="1:9" ht="15" customHeight="1" x14ac:dyDescent="0.25">
      <c r="A367" s="57" t="s">
        <v>5203</v>
      </c>
      <c r="B367" s="57" t="s">
        <v>5130</v>
      </c>
      <c r="C367" s="57" t="s">
        <v>5204</v>
      </c>
      <c r="D367" s="27" t="s">
        <v>6233</v>
      </c>
      <c r="E367" s="62" t="s">
        <v>6234</v>
      </c>
      <c r="F367" s="68" t="s">
        <v>6234</v>
      </c>
      <c r="G367" s="69">
        <v>2504829</v>
      </c>
      <c r="H367" s="70">
        <v>2566718</v>
      </c>
      <c r="I367" s="19">
        <f t="shared" si="5"/>
        <v>8.2376817465305927E-3</v>
      </c>
    </row>
    <row r="368" spans="1:9" ht="15" customHeight="1" x14ac:dyDescent="0.25">
      <c r="A368" s="57" t="s">
        <v>5206</v>
      </c>
      <c r="B368" s="57" t="s">
        <v>5130</v>
      </c>
      <c r="C368" s="57" t="s">
        <v>2808</v>
      </c>
      <c r="D368" s="27" t="s">
        <v>6235</v>
      </c>
      <c r="E368" s="62" t="s">
        <v>6236</v>
      </c>
      <c r="F368" s="68" t="s">
        <v>6236</v>
      </c>
      <c r="G368" s="69">
        <v>73209</v>
      </c>
      <c r="H368" s="70">
        <v>74028</v>
      </c>
      <c r="I368" s="19">
        <f t="shared" si="5"/>
        <v>2.3758710708857251E-4</v>
      </c>
    </row>
    <row r="369" spans="1:9" ht="15" customHeight="1" x14ac:dyDescent="0.25">
      <c r="A369" s="57" t="s">
        <v>5207</v>
      </c>
      <c r="B369" s="57" t="s">
        <v>5130</v>
      </c>
      <c r="C369" s="57" t="s">
        <v>2811</v>
      </c>
      <c r="D369" s="27" t="s">
        <v>6237</v>
      </c>
      <c r="E369" s="62" t="s">
        <v>6238</v>
      </c>
      <c r="F369" s="68" t="s">
        <v>6238</v>
      </c>
      <c r="G369" s="69">
        <v>73540</v>
      </c>
      <c r="H369" s="70">
        <v>74192</v>
      </c>
      <c r="I369" s="19">
        <f t="shared" si="5"/>
        <v>2.3811345233040705E-4</v>
      </c>
    </row>
    <row r="370" spans="1:9" ht="15" customHeight="1" x14ac:dyDescent="0.25">
      <c r="A370" s="57" t="s">
        <v>5209</v>
      </c>
      <c r="B370" s="57" t="s">
        <v>5130</v>
      </c>
      <c r="C370" s="57" t="s">
        <v>2814</v>
      </c>
      <c r="D370" s="27" t="s">
        <v>6239</v>
      </c>
      <c r="E370" s="62" t="s">
        <v>6240</v>
      </c>
      <c r="F370" s="68" t="s">
        <v>6240</v>
      </c>
      <c r="G370" s="69">
        <v>180741</v>
      </c>
      <c r="H370" s="70">
        <v>183322</v>
      </c>
      <c r="I370" s="19">
        <f t="shared" si="5"/>
        <v>5.8835769770480481E-4</v>
      </c>
    </row>
    <row r="371" spans="1:9" ht="15" customHeight="1" x14ac:dyDescent="0.25">
      <c r="A371" s="57" t="s">
        <v>5211</v>
      </c>
      <c r="B371" s="57" t="s">
        <v>5130</v>
      </c>
      <c r="C371" s="57" t="s">
        <v>2817</v>
      </c>
      <c r="D371" s="27" t="s">
        <v>6241</v>
      </c>
      <c r="E371" s="62" t="s">
        <v>6242</v>
      </c>
      <c r="F371" s="68" t="s">
        <v>6242</v>
      </c>
      <c r="G371" s="69">
        <v>40039</v>
      </c>
      <c r="H371" s="70">
        <v>39548</v>
      </c>
      <c r="I371" s="19">
        <f t="shared" si="5"/>
        <v>1.2692622941507087E-4</v>
      </c>
    </row>
    <row r="372" spans="1:9" ht="15" customHeight="1" x14ac:dyDescent="0.25">
      <c r="A372" s="57" t="s">
        <v>5213</v>
      </c>
      <c r="B372" s="57" t="s">
        <v>5130</v>
      </c>
      <c r="C372" s="57" t="s">
        <v>2820</v>
      </c>
      <c r="D372" s="27" t="s">
        <v>6243</v>
      </c>
      <c r="E372" s="62" t="s">
        <v>6244</v>
      </c>
      <c r="F372" s="68" t="s">
        <v>6244</v>
      </c>
      <c r="G372" s="69">
        <v>1148763</v>
      </c>
      <c r="H372" s="70">
        <v>1170125</v>
      </c>
      <c r="I372" s="19">
        <f t="shared" si="5"/>
        <v>3.7554251591562101E-3</v>
      </c>
    </row>
    <row r="373" spans="1:9" ht="15" customHeight="1" x14ac:dyDescent="0.25">
      <c r="A373" s="57" t="s">
        <v>5214</v>
      </c>
      <c r="B373" s="57" t="s">
        <v>5130</v>
      </c>
      <c r="C373" s="57" t="s">
        <v>2823</v>
      </c>
      <c r="D373" s="27" t="s">
        <v>6245</v>
      </c>
      <c r="E373" s="62" t="s">
        <v>6246</v>
      </c>
      <c r="F373" s="68" t="s">
        <v>6246</v>
      </c>
      <c r="G373" s="69">
        <v>269688</v>
      </c>
      <c r="H373" s="70">
        <v>277803</v>
      </c>
      <c r="I373" s="19">
        <f t="shared" si="5"/>
        <v>8.9158711717899589E-4</v>
      </c>
    </row>
    <row r="374" spans="1:9" ht="15" customHeight="1" x14ac:dyDescent="0.25">
      <c r="A374" s="57" t="s">
        <v>5216</v>
      </c>
      <c r="B374" s="57" t="s">
        <v>5130</v>
      </c>
      <c r="C374" s="57" t="s">
        <v>2826</v>
      </c>
      <c r="D374" s="27" t="s">
        <v>6247</v>
      </c>
      <c r="E374" s="62" t="s">
        <v>6248</v>
      </c>
      <c r="F374" s="68" t="s">
        <v>6248</v>
      </c>
      <c r="G374" s="69">
        <v>1323938</v>
      </c>
      <c r="H374" s="70">
        <v>1336867</v>
      </c>
      <c r="I374" s="19">
        <f t="shared" si="5"/>
        <v>4.2905706366804276E-3</v>
      </c>
    </row>
    <row r="375" spans="1:9" ht="15" customHeight="1" x14ac:dyDescent="0.25">
      <c r="A375" s="57" t="s">
        <v>5218</v>
      </c>
      <c r="B375" s="57" t="s">
        <v>5130</v>
      </c>
      <c r="C375" s="57" t="s">
        <v>2829</v>
      </c>
      <c r="D375" s="27" t="s">
        <v>6249</v>
      </c>
      <c r="E375" s="62" t="s">
        <v>6250</v>
      </c>
      <c r="F375" s="68" t="s">
        <v>6250</v>
      </c>
      <c r="G375" s="69">
        <v>465547</v>
      </c>
      <c r="H375" s="70">
        <v>466682</v>
      </c>
      <c r="I375" s="19">
        <f t="shared" si="5"/>
        <v>1.4977795740842546E-3</v>
      </c>
    </row>
    <row r="376" spans="1:9" ht="15" customHeight="1" x14ac:dyDescent="0.25">
      <c r="A376" s="57" t="s">
        <v>5220</v>
      </c>
      <c r="B376" s="57" t="s">
        <v>5130</v>
      </c>
      <c r="C376" s="57" t="s">
        <v>2832</v>
      </c>
      <c r="D376" s="27" t="s">
        <v>6251</v>
      </c>
      <c r="E376" s="62" t="s">
        <v>6252</v>
      </c>
      <c r="F376" s="68" t="s">
        <v>6252</v>
      </c>
      <c r="G376" s="69">
        <v>916511</v>
      </c>
      <c r="H376" s="70">
        <v>917611</v>
      </c>
      <c r="I376" s="19">
        <f t="shared" si="5"/>
        <v>2.9450011201525386E-3</v>
      </c>
    </row>
    <row r="377" spans="1:9" ht="15" customHeight="1" x14ac:dyDescent="0.25">
      <c r="A377" s="57" t="s">
        <v>5222</v>
      </c>
      <c r="B377" s="57" t="s">
        <v>5130</v>
      </c>
      <c r="C377" s="57" t="s">
        <v>2835</v>
      </c>
      <c r="D377" s="27" t="s">
        <v>6253</v>
      </c>
      <c r="E377" s="62" t="s">
        <v>6254</v>
      </c>
      <c r="F377" s="68" t="s">
        <v>6254</v>
      </c>
      <c r="G377" s="69">
        <v>603452</v>
      </c>
      <c r="H377" s="70">
        <v>610250</v>
      </c>
      <c r="I377" s="19">
        <f t="shared" si="5"/>
        <v>1.9585499013994893E-3</v>
      </c>
    </row>
    <row r="378" spans="1:9" ht="15" customHeight="1" x14ac:dyDescent="0.25">
      <c r="A378" s="57" t="s">
        <v>5223</v>
      </c>
      <c r="B378" s="57" t="s">
        <v>5130</v>
      </c>
      <c r="C378" s="57" t="s">
        <v>2838</v>
      </c>
      <c r="D378" s="27" t="s">
        <v>6255</v>
      </c>
      <c r="E378" s="62" t="s">
        <v>6256</v>
      </c>
      <c r="F378" s="68" t="s">
        <v>6257</v>
      </c>
      <c r="G378" s="69">
        <v>74234</v>
      </c>
      <c r="H378" s="70">
        <v>73946</v>
      </c>
      <c r="I378" s="19">
        <f t="shared" si="5"/>
        <v>2.3732393446765525E-4</v>
      </c>
    </row>
    <row r="379" spans="1:9" ht="15" customHeight="1" x14ac:dyDescent="0.25">
      <c r="A379" s="57" t="s">
        <v>5225</v>
      </c>
      <c r="B379" s="57" t="s">
        <v>5130</v>
      </c>
      <c r="C379" s="57" t="s">
        <v>2841</v>
      </c>
      <c r="D379" s="27" t="s">
        <v>6258</v>
      </c>
      <c r="E379" s="62" t="s">
        <v>6259</v>
      </c>
      <c r="F379" s="68" t="s">
        <v>6259</v>
      </c>
      <c r="G379" s="69">
        <v>191267</v>
      </c>
      <c r="H379" s="70">
        <v>196052</v>
      </c>
      <c r="I379" s="19">
        <f t="shared" si="5"/>
        <v>6.2921364239110634E-4</v>
      </c>
    </row>
    <row r="380" spans="1:9" ht="15" customHeight="1" x14ac:dyDescent="0.25">
      <c r="A380" s="57" t="s">
        <v>5227</v>
      </c>
      <c r="B380" s="57" t="s">
        <v>5130</v>
      </c>
      <c r="C380" s="57" t="s">
        <v>2844</v>
      </c>
      <c r="D380" s="27" t="s">
        <v>6260</v>
      </c>
      <c r="E380" s="62" t="s">
        <v>6261</v>
      </c>
      <c r="F380" s="68" t="s">
        <v>6261</v>
      </c>
      <c r="G380" s="69">
        <v>278788</v>
      </c>
      <c r="H380" s="70">
        <v>281191</v>
      </c>
      <c r="I380" s="19">
        <f t="shared" si="5"/>
        <v>9.0246063961396759E-4</v>
      </c>
    </row>
    <row r="381" spans="1:9" ht="15" customHeight="1" x14ac:dyDescent="0.25">
      <c r="A381" s="57" t="s">
        <v>5229</v>
      </c>
      <c r="B381" s="57" t="s">
        <v>5130</v>
      </c>
      <c r="C381" s="57" t="s">
        <v>2847</v>
      </c>
      <c r="D381" s="27" t="s">
        <v>6262</v>
      </c>
      <c r="E381" s="62" t="s">
        <v>6263</v>
      </c>
      <c r="F381" s="68" t="s">
        <v>6263</v>
      </c>
      <c r="G381" s="69">
        <v>152895</v>
      </c>
      <c r="H381" s="70">
        <v>155787</v>
      </c>
      <c r="I381" s="19">
        <f t="shared" si="5"/>
        <v>4.9998625725411255E-4</v>
      </c>
    </row>
    <row r="382" spans="1:9" ht="15" customHeight="1" x14ac:dyDescent="0.25">
      <c r="A382" s="57" t="s">
        <v>5231</v>
      </c>
      <c r="B382" s="57" t="s">
        <v>5130</v>
      </c>
      <c r="C382" s="57" t="s">
        <v>2850</v>
      </c>
      <c r="D382" s="27" t="s">
        <v>6264</v>
      </c>
      <c r="E382" s="62" t="s">
        <v>6265</v>
      </c>
      <c r="F382" s="68" t="s">
        <v>6265</v>
      </c>
      <c r="G382" s="69">
        <v>380045</v>
      </c>
      <c r="H382" s="70">
        <v>381626</v>
      </c>
      <c r="I382" s="19">
        <f t="shared" si="5"/>
        <v>1.2247989589045168E-3</v>
      </c>
    </row>
    <row r="383" spans="1:9" ht="15" customHeight="1" x14ac:dyDescent="0.25">
      <c r="A383" s="57" t="s">
        <v>5233</v>
      </c>
      <c r="B383" s="57" t="s">
        <v>5130</v>
      </c>
      <c r="C383" s="57" t="s">
        <v>2853</v>
      </c>
      <c r="D383" s="27" t="s">
        <v>6266</v>
      </c>
      <c r="E383" s="62" t="s">
        <v>6267</v>
      </c>
      <c r="F383" s="68" t="s">
        <v>6267</v>
      </c>
      <c r="G383" s="69">
        <v>423063</v>
      </c>
      <c r="H383" s="70">
        <v>426380</v>
      </c>
      <c r="I383" s="19">
        <f t="shared" si="5"/>
        <v>1.3684334403256274E-3</v>
      </c>
    </row>
    <row r="384" spans="1:9" ht="15" customHeight="1" x14ac:dyDescent="0.25">
      <c r="A384" s="57" t="s">
        <v>5235</v>
      </c>
      <c r="B384" s="57" t="s">
        <v>5130</v>
      </c>
      <c r="C384" s="57" t="s">
        <v>2856</v>
      </c>
      <c r="D384" s="27" t="s">
        <v>6268</v>
      </c>
      <c r="E384" s="62" t="s">
        <v>6269</v>
      </c>
      <c r="F384" s="68" t="s">
        <v>6269</v>
      </c>
      <c r="G384" s="69">
        <v>94285</v>
      </c>
      <c r="H384" s="70">
        <v>98311</v>
      </c>
      <c r="I384" s="19">
        <f t="shared" si="5"/>
        <v>3.1552150652435098E-4</v>
      </c>
    </row>
    <row r="385" spans="1:9" ht="15" customHeight="1" x14ac:dyDescent="0.25">
      <c r="A385" s="57" t="s">
        <v>5236</v>
      </c>
      <c r="B385" s="57" t="s">
        <v>5130</v>
      </c>
      <c r="C385" s="57" t="s">
        <v>2859</v>
      </c>
      <c r="D385" s="27" t="s">
        <v>6270</v>
      </c>
      <c r="E385" s="62" t="s">
        <v>6271</v>
      </c>
      <c r="F385" s="68" t="s">
        <v>6271</v>
      </c>
      <c r="G385" s="69">
        <v>42321</v>
      </c>
      <c r="H385" s="70">
        <v>43416</v>
      </c>
      <c r="I385" s="19">
        <f t="shared" si="5"/>
        <v>1.393402745090704E-4</v>
      </c>
    </row>
    <row r="386" spans="1:9" ht="15" customHeight="1" x14ac:dyDescent="0.25">
      <c r="A386" s="57" t="s">
        <v>5238</v>
      </c>
      <c r="B386" s="57" t="s">
        <v>5130</v>
      </c>
      <c r="C386" s="57" t="s">
        <v>2862</v>
      </c>
      <c r="D386" s="27" t="s">
        <v>6272</v>
      </c>
      <c r="E386" s="62" t="s">
        <v>6273</v>
      </c>
      <c r="F386" s="68" t="s">
        <v>6274</v>
      </c>
      <c r="G386" s="69">
        <v>22571</v>
      </c>
      <c r="H386" s="70">
        <v>22676</v>
      </c>
      <c r="I386" s="19">
        <f t="shared" si="5"/>
        <v>7.2776857950241405E-5</v>
      </c>
    </row>
    <row r="387" spans="1:9" ht="15" customHeight="1" x14ac:dyDescent="0.25">
      <c r="A387" s="57" t="s">
        <v>5240</v>
      </c>
      <c r="B387" s="57" t="s">
        <v>5130</v>
      </c>
      <c r="C387" s="57" t="s">
        <v>2865</v>
      </c>
      <c r="D387" s="27" t="s">
        <v>6275</v>
      </c>
      <c r="E387" s="62" t="s">
        <v>6276</v>
      </c>
      <c r="F387" s="68" t="s">
        <v>6276</v>
      </c>
      <c r="G387" s="69">
        <v>15531</v>
      </c>
      <c r="H387" s="70">
        <v>15266</v>
      </c>
      <c r="I387" s="19">
        <f t="shared" si="5"/>
        <v>4.8995039401498734E-5</v>
      </c>
    </row>
    <row r="388" spans="1:9" ht="15" customHeight="1" x14ac:dyDescent="0.25">
      <c r="A388" s="57" t="s">
        <v>5241</v>
      </c>
      <c r="B388" s="57" t="s">
        <v>5130</v>
      </c>
      <c r="C388" s="57" t="s">
        <v>2868</v>
      </c>
      <c r="D388" s="27" t="s">
        <v>6277</v>
      </c>
      <c r="E388" s="62" t="s">
        <v>6278</v>
      </c>
      <c r="F388" s="68" t="s">
        <v>6279</v>
      </c>
      <c r="G388" s="69">
        <v>494630</v>
      </c>
      <c r="H388" s="70">
        <v>494319</v>
      </c>
      <c r="I388" s="19">
        <f t="shared" si="5"/>
        <v>1.5864783755999902E-3</v>
      </c>
    </row>
    <row r="389" spans="1:9" ht="15" customHeight="1" x14ac:dyDescent="0.25">
      <c r="A389" s="57" t="s">
        <v>5243</v>
      </c>
      <c r="B389" s="57" t="s">
        <v>5130</v>
      </c>
      <c r="C389" s="57" t="s">
        <v>2871</v>
      </c>
      <c r="D389" s="27" t="s">
        <v>6280</v>
      </c>
      <c r="E389" s="62" t="s">
        <v>5570</v>
      </c>
      <c r="F389" s="68" t="s">
        <v>5570</v>
      </c>
      <c r="G389" s="69">
        <v>30850</v>
      </c>
      <c r="H389" s="70">
        <v>30952</v>
      </c>
      <c r="I389" s="19">
        <f t="shared" si="5"/>
        <v>9.9338036129646844E-5</v>
      </c>
    </row>
    <row r="390" spans="1:9" ht="15" customHeight="1" x14ac:dyDescent="0.25">
      <c r="A390" s="57" t="s">
        <v>5245</v>
      </c>
      <c r="B390" s="57" t="s">
        <v>5130</v>
      </c>
      <c r="C390" s="57" t="s">
        <v>2874</v>
      </c>
      <c r="D390" s="27" t="s">
        <v>6281</v>
      </c>
      <c r="E390" s="62" t="s">
        <v>6282</v>
      </c>
      <c r="F390" s="68" t="s">
        <v>6282</v>
      </c>
      <c r="G390" s="69">
        <v>55273</v>
      </c>
      <c r="H390" s="70">
        <v>55728</v>
      </c>
      <c r="I390" s="19">
        <f t="shared" ref="I390:I453" si="6">H390/$H$3148</f>
        <v>1.7885468071313516E-4</v>
      </c>
    </row>
    <row r="391" spans="1:9" ht="15" customHeight="1" x14ac:dyDescent="0.25">
      <c r="A391" s="57" t="s">
        <v>5247</v>
      </c>
      <c r="B391" s="57" t="s">
        <v>5130</v>
      </c>
      <c r="C391" s="57" t="s">
        <v>2877</v>
      </c>
      <c r="D391" s="27" t="s">
        <v>6283</v>
      </c>
      <c r="E391" s="62" t="s">
        <v>6284</v>
      </c>
      <c r="F391" s="68" t="s">
        <v>6284</v>
      </c>
      <c r="G391" s="69">
        <v>24756</v>
      </c>
      <c r="H391" s="70">
        <v>24585</v>
      </c>
      <c r="I391" s="19">
        <f t="shared" si="6"/>
        <v>7.8903644942083476E-5</v>
      </c>
    </row>
    <row r="392" spans="1:9" ht="15" customHeight="1" x14ac:dyDescent="0.25">
      <c r="A392" s="57" t="s">
        <v>5248</v>
      </c>
      <c r="B392" s="57" t="s">
        <v>5249</v>
      </c>
      <c r="C392" s="57" t="s">
        <v>2677</v>
      </c>
      <c r="D392" s="27" t="s">
        <v>6285</v>
      </c>
      <c r="E392" s="62" t="s">
        <v>6286</v>
      </c>
      <c r="F392" s="68" t="s">
        <v>6286</v>
      </c>
      <c r="G392" s="69">
        <v>18337</v>
      </c>
      <c r="H392" s="70">
        <v>18457</v>
      </c>
      <c r="I392" s="19">
        <f t="shared" si="6"/>
        <v>5.9236305661827724E-5</v>
      </c>
    </row>
    <row r="393" spans="1:9" ht="15" customHeight="1" x14ac:dyDescent="0.25">
      <c r="A393" s="57" t="s">
        <v>5252</v>
      </c>
      <c r="B393" s="57" t="s">
        <v>5249</v>
      </c>
      <c r="C393" s="57" t="s">
        <v>2682</v>
      </c>
      <c r="D393" s="27" t="s">
        <v>6287</v>
      </c>
      <c r="E393" s="62" t="s">
        <v>6288</v>
      </c>
      <c r="F393" s="68" t="s">
        <v>6288</v>
      </c>
      <c r="G393" s="69">
        <v>8366</v>
      </c>
      <c r="H393" s="70">
        <v>8360</v>
      </c>
      <c r="I393" s="19">
        <f t="shared" si="6"/>
        <v>2.6830769644735319E-5</v>
      </c>
    </row>
    <row r="394" spans="1:9" ht="15" customHeight="1" x14ac:dyDescent="0.25">
      <c r="A394" s="57" t="s">
        <v>5254</v>
      </c>
      <c r="B394" s="57" t="s">
        <v>5249</v>
      </c>
      <c r="C394" s="57" t="s">
        <v>2685</v>
      </c>
      <c r="D394" s="27" t="s">
        <v>6289</v>
      </c>
      <c r="E394" s="62" t="s">
        <v>6290</v>
      </c>
      <c r="F394" s="68" t="s">
        <v>6290</v>
      </c>
      <c r="G394" s="69">
        <v>11085</v>
      </c>
      <c r="H394" s="70">
        <v>11185</v>
      </c>
      <c r="I394" s="19">
        <f t="shared" si="6"/>
        <v>3.5897387377555569E-5</v>
      </c>
    </row>
    <row r="395" spans="1:9" ht="15" customHeight="1" x14ac:dyDescent="0.25">
      <c r="A395" s="57" t="s">
        <v>5256</v>
      </c>
      <c r="B395" s="57" t="s">
        <v>5249</v>
      </c>
      <c r="C395" s="57" t="s">
        <v>2688</v>
      </c>
      <c r="D395" s="27" t="s">
        <v>6291</v>
      </c>
      <c r="E395" s="62" t="s">
        <v>6292</v>
      </c>
      <c r="F395" s="68" t="s">
        <v>6292</v>
      </c>
      <c r="G395" s="69">
        <v>3444</v>
      </c>
      <c r="H395" s="70">
        <v>3328</v>
      </c>
      <c r="I395" s="19">
        <f t="shared" si="6"/>
        <v>1.0680957102593199E-5</v>
      </c>
    </row>
    <row r="396" spans="1:9" ht="15" customHeight="1" x14ac:dyDescent="0.25">
      <c r="A396" s="57" t="s">
        <v>5257</v>
      </c>
      <c r="B396" s="57" t="s">
        <v>5249</v>
      </c>
      <c r="C396" s="57" t="s">
        <v>2691</v>
      </c>
      <c r="D396" s="27" t="s">
        <v>6293</v>
      </c>
      <c r="E396" s="62" t="s">
        <v>6294</v>
      </c>
      <c r="F396" s="68" t="s">
        <v>6294</v>
      </c>
      <c r="G396" s="69">
        <v>45602</v>
      </c>
      <c r="H396" s="70">
        <v>44987</v>
      </c>
      <c r="I396" s="19">
        <f t="shared" si="6"/>
        <v>1.4438227679518036E-4</v>
      </c>
    </row>
    <row r="397" spans="1:9" ht="15" customHeight="1" x14ac:dyDescent="0.25">
      <c r="A397" s="57" t="s">
        <v>5258</v>
      </c>
      <c r="B397" s="57" t="s">
        <v>5249</v>
      </c>
      <c r="C397" s="57" t="s">
        <v>2694</v>
      </c>
      <c r="D397" s="27" t="s">
        <v>6295</v>
      </c>
      <c r="E397" s="62" t="s">
        <v>6296</v>
      </c>
      <c r="F397" s="68" t="s">
        <v>6296</v>
      </c>
      <c r="G397" s="69">
        <v>18412</v>
      </c>
      <c r="H397" s="70">
        <v>18344</v>
      </c>
      <c r="I397" s="19">
        <f t="shared" si="6"/>
        <v>5.8873640952514917E-5</v>
      </c>
    </row>
    <row r="398" spans="1:9" ht="15" customHeight="1" x14ac:dyDescent="0.25">
      <c r="A398" s="57" t="s">
        <v>5260</v>
      </c>
      <c r="B398" s="57" t="s">
        <v>5249</v>
      </c>
      <c r="C398" s="57" t="s">
        <v>2697</v>
      </c>
      <c r="D398" s="27" t="s">
        <v>6297</v>
      </c>
      <c r="E398" s="62" t="s">
        <v>6298</v>
      </c>
      <c r="F398" s="68" t="s">
        <v>6298</v>
      </c>
      <c r="G398" s="69">
        <v>69686</v>
      </c>
      <c r="H398" s="70">
        <v>69815</v>
      </c>
      <c r="I398" s="19">
        <f t="shared" si="6"/>
        <v>2.240658113333967E-4</v>
      </c>
    </row>
    <row r="399" spans="1:9" ht="15" customHeight="1" x14ac:dyDescent="0.25">
      <c r="A399" s="57" t="s">
        <v>5262</v>
      </c>
      <c r="B399" s="57" t="s">
        <v>5249</v>
      </c>
      <c r="C399" s="57" t="s">
        <v>2700</v>
      </c>
      <c r="D399" s="27" t="s">
        <v>6299</v>
      </c>
      <c r="E399" s="62" t="s">
        <v>6300</v>
      </c>
      <c r="F399" s="68" t="s">
        <v>6300</v>
      </c>
      <c r="G399" s="69">
        <v>100126</v>
      </c>
      <c r="H399" s="70">
        <v>100223</v>
      </c>
      <c r="I399" s="19">
        <f t="shared" si="6"/>
        <v>3.2165792178281196E-4</v>
      </c>
    </row>
    <row r="400" spans="1:9" ht="15" customHeight="1" x14ac:dyDescent="0.25">
      <c r="A400" s="57" t="s">
        <v>5264</v>
      </c>
      <c r="B400" s="57" t="s">
        <v>5249</v>
      </c>
      <c r="C400" s="57" t="s">
        <v>2703</v>
      </c>
      <c r="D400" s="27" t="s">
        <v>6301</v>
      </c>
      <c r="E400" s="62" t="s">
        <v>6302</v>
      </c>
      <c r="F400" s="68" t="s">
        <v>6302</v>
      </c>
      <c r="G400" s="69">
        <v>17638</v>
      </c>
      <c r="H400" s="70">
        <v>17602</v>
      </c>
      <c r="I400" s="19">
        <f t="shared" si="6"/>
        <v>5.649224967543434E-5</v>
      </c>
    </row>
    <row r="401" spans="1:9" ht="15" customHeight="1" x14ac:dyDescent="0.25">
      <c r="A401" s="57" t="s">
        <v>5266</v>
      </c>
      <c r="B401" s="57" t="s">
        <v>5249</v>
      </c>
      <c r="C401" s="57" t="s">
        <v>2706</v>
      </c>
      <c r="D401" s="27" t="s">
        <v>6303</v>
      </c>
      <c r="E401" s="62" t="s">
        <v>6304</v>
      </c>
      <c r="F401" s="68" t="s">
        <v>6304</v>
      </c>
      <c r="G401" s="69">
        <v>19340</v>
      </c>
      <c r="H401" s="70">
        <v>19338</v>
      </c>
      <c r="I401" s="19">
        <f t="shared" si="6"/>
        <v>6.2063806625585125E-5</v>
      </c>
    </row>
    <row r="402" spans="1:9" ht="15" customHeight="1" x14ac:dyDescent="0.25">
      <c r="A402" s="57" t="s">
        <v>5268</v>
      </c>
      <c r="B402" s="57" t="s">
        <v>5249</v>
      </c>
      <c r="C402" s="57" t="s">
        <v>2709</v>
      </c>
      <c r="D402" s="27" t="s">
        <v>6305</v>
      </c>
      <c r="E402" s="62" t="s">
        <v>6306</v>
      </c>
      <c r="F402" s="68" t="s">
        <v>6306</v>
      </c>
      <c r="G402" s="69">
        <v>155635</v>
      </c>
      <c r="H402" s="70">
        <v>155949</v>
      </c>
      <c r="I402" s="19">
        <f t="shared" si="6"/>
        <v>5.0050618365153447E-4</v>
      </c>
    </row>
    <row r="403" spans="1:9" ht="15" customHeight="1" x14ac:dyDescent="0.25">
      <c r="A403" s="57" t="s">
        <v>5269</v>
      </c>
      <c r="B403" s="57" t="s">
        <v>5249</v>
      </c>
      <c r="C403" s="57" t="s">
        <v>2712</v>
      </c>
      <c r="D403" s="27" t="s">
        <v>6307</v>
      </c>
      <c r="E403" s="62" t="s">
        <v>6308</v>
      </c>
      <c r="F403" s="68" t="s">
        <v>6308</v>
      </c>
      <c r="G403" s="69">
        <v>13050</v>
      </c>
      <c r="H403" s="70">
        <v>13046</v>
      </c>
      <c r="I403" s="19">
        <f t="shared" si="6"/>
        <v>4.1870122103494854E-5</v>
      </c>
    </row>
    <row r="404" spans="1:9" ht="15" customHeight="1" x14ac:dyDescent="0.25">
      <c r="A404" s="57" t="s">
        <v>5271</v>
      </c>
      <c r="B404" s="57" t="s">
        <v>5249</v>
      </c>
      <c r="C404" s="57" t="s">
        <v>2715</v>
      </c>
      <c r="D404" s="27" t="s">
        <v>6309</v>
      </c>
      <c r="E404" s="62" t="s">
        <v>6310</v>
      </c>
      <c r="F404" s="68" t="s">
        <v>6311</v>
      </c>
      <c r="G404" s="69">
        <v>18462</v>
      </c>
      <c r="H404" s="70">
        <v>18595</v>
      </c>
      <c r="I404" s="19">
        <f t="shared" si="6"/>
        <v>5.9679205926298239E-5</v>
      </c>
    </row>
    <row r="405" spans="1:9" ht="15" customHeight="1" x14ac:dyDescent="0.25">
      <c r="A405" s="57" t="s">
        <v>5273</v>
      </c>
      <c r="B405" s="57" t="s">
        <v>5249</v>
      </c>
      <c r="C405" s="57" t="s">
        <v>2718</v>
      </c>
      <c r="D405" s="27" t="s">
        <v>6312</v>
      </c>
      <c r="E405" s="62" t="s">
        <v>6313</v>
      </c>
      <c r="F405" s="68" t="s">
        <v>6313</v>
      </c>
      <c r="G405" s="69">
        <v>16193</v>
      </c>
      <c r="H405" s="70">
        <v>15881</v>
      </c>
      <c r="I405" s="19">
        <f t="shared" si="6"/>
        <v>5.096883405837818E-5</v>
      </c>
    </row>
    <row r="406" spans="1:9" ht="15" customHeight="1" x14ac:dyDescent="0.25">
      <c r="A406" s="57" t="s">
        <v>5275</v>
      </c>
      <c r="B406" s="57" t="s">
        <v>5249</v>
      </c>
      <c r="C406" s="57" t="s">
        <v>2721</v>
      </c>
      <c r="D406" s="27" t="s">
        <v>6314</v>
      </c>
      <c r="E406" s="62" t="s">
        <v>6315</v>
      </c>
      <c r="F406" s="68" t="s">
        <v>6316</v>
      </c>
      <c r="G406" s="69">
        <v>30407</v>
      </c>
      <c r="H406" s="70">
        <v>31247</v>
      </c>
      <c r="I406" s="19">
        <f t="shared" si="6"/>
        <v>1.0028481568050772E-4</v>
      </c>
    </row>
    <row r="407" spans="1:9" ht="15" customHeight="1" x14ac:dyDescent="0.25">
      <c r="A407" s="57" t="s">
        <v>5277</v>
      </c>
      <c r="B407" s="57" t="s">
        <v>5249</v>
      </c>
      <c r="C407" s="57" t="s">
        <v>2724</v>
      </c>
      <c r="D407" s="27" t="s">
        <v>6317</v>
      </c>
      <c r="E407" s="62" t="s">
        <v>6318</v>
      </c>
      <c r="F407" s="68" t="s">
        <v>6318</v>
      </c>
      <c r="G407" s="69">
        <v>70623</v>
      </c>
      <c r="H407" s="70">
        <v>72780</v>
      </c>
      <c r="I407" s="19">
        <f t="shared" si="6"/>
        <v>2.3358174817510007E-4</v>
      </c>
    </row>
    <row r="408" spans="1:9" ht="15" customHeight="1" x14ac:dyDescent="0.25">
      <c r="A408" s="57" t="s">
        <v>5279</v>
      </c>
      <c r="B408" s="57" t="s">
        <v>5249</v>
      </c>
      <c r="C408" s="57" t="s">
        <v>2727</v>
      </c>
      <c r="D408" s="27" t="s">
        <v>6319</v>
      </c>
      <c r="E408" s="62" t="s">
        <v>6320</v>
      </c>
      <c r="F408" s="68" t="s">
        <v>6320</v>
      </c>
      <c r="G408" s="69">
        <v>23359</v>
      </c>
      <c r="H408" s="70">
        <v>23560</v>
      </c>
      <c r="I408" s="19">
        <f t="shared" si="6"/>
        <v>7.5613987180617724E-5</v>
      </c>
    </row>
    <row r="409" spans="1:9" ht="15" customHeight="1" x14ac:dyDescent="0.25">
      <c r="A409" s="57" t="s">
        <v>5281</v>
      </c>
      <c r="B409" s="57" t="s">
        <v>5249</v>
      </c>
      <c r="C409" s="57" t="s">
        <v>2730</v>
      </c>
      <c r="D409" s="27" t="s">
        <v>6321</v>
      </c>
      <c r="E409" s="62" t="s">
        <v>6322</v>
      </c>
      <c r="F409" s="68" t="s">
        <v>6322</v>
      </c>
      <c r="G409" s="69">
        <v>23734</v>
      </c>
      <c r="H409" s="70">
        <v>23559</v>
      </c>
      <c r="I409" s="19">
        <f t="shared" si="6"/>
        <v>7.5610777758411415E-5</v>
      </c>
    </row>
    <row r="410" spans="1:9" ht="15" customHeight="1" x14ac:dyDescent="0.25">
      <c r="A410" s="57" t="s">
        <v>5283</v>
      </c>
      <c r="B410" s="57" t="s">
        <v>5249</v>
      </c>
      <c r="C410" s="57" t="s">
        <v>2733</v>
      </c>
      <c r="D410" s="27" t="s">
        <v>6323</v>
      </c>
      <c r="E410" s="62" t="s">
        <v>6324</v>
      </c>
      <c r="F410" s="68" t="s">
        <v>6324</v>
      </c>
      <c r="G410" s="69">
        <v>6710</v>
      </c>
      <c r="H410" s="70">
        <v>6550</v>
      </c>
      <c r="I410" s="19">
        <f t="shared" si="6"/>
        <v>2.1021715451317745E-5</v>
      </c>
    </row>
    <row r="411" spans="1:9" ht="15" customHeight="1" x14ac:dyDescent="0.25">
      <c r="A411" s="57" t="s">
        <v>5284</v>
      </c>
      <c r="B411" s="57" t="s">
        <v>5249</v>
      </c>
      <c r="C411" s="57" t="s">
        <v>2736</v>
      </c>
      <c r="D411" s="27" t="s">
        <v>6325</v>
      </c>
      <c r="E411" s="62" t="s">
        <v>6326</v>
      </c>
      <c r="F411" s="68" t="s">
        <v>6326</v>
      </c>
      <c r="G411" s="69">
        <v>50704</v>
      </c>
      <c r="H411" s="70">
        <v>50332</v>
      </c>
      <c r="I411" s="19">
        <f t="shared" si="6"/>
        <v>1.6153663848789691E-4</v>
      </c>
    </row>
    <row r="412" spans="1:9" ht="15" customHeight="1" x14ac:dyDescent="0.25">
      <c r="A412" s="57" t="s">
        <v>5286</v>
      </c>
      <c r="B412" s="57" t="s">
        <v>5249</v>
      </c>
      <c r="C412" s="57" t="s">
        <v>2742</v>
      </c>
      <c r="D412" s="27" t="s">
        <v>6327</v>
      </c>
      <c r="E412" s="62" t="s">
        <v>6328</v>
      </c>
      <c r="F412" s="68" t="s">
        <v>6328</v>
      </c>
      <c r="G412" s="69">
        <v>11019</v>
      </c>
      <c r="H412" s="70">
        <v>11284</v>
      </c>
      <c r="I412" s="19">
        <f t="shared" si="6"/>
        <v>3.6215120175980066E-5</v>
      </c>
    </row>
    <row r="413" spans="1:9" ht="15" customHeight="1" x14ac:dyDescent="0.25">
      <c r="A413" s="57" t="s">
        <v>5288</v>
      </c>
      <c r="B413" s="57" t="s">
        <v>5249</v>
      </c>
      <c r="C413" s="57" t="s">
        <v>2745</v>
      </c>
      <c r="D413" s="27" t="s">
        <v>6329</v>
      </c>
      <c r="E413" s="62" t="s">
        <v>6330</v>
      </c>
      <c r="F413" s="68" t="s">
        <v>6330</v>
      </c>
      <c r="G413" s="69">
        <v>110743</v>
      </c>
      <c r="H413" s="70">
        <v>110772</v>
      </c>
      <c r="I413" s="19">
        <f t="shared" si="6"/>
        <v>3.5551411663715558E-4</v>
      </c>
    </row>
    <row r="414" spans="1:9" ht="15" customHeight="1" x14ac:dyDescent="0.25">
      <c r="A414" s="57" t="s">
        <v>5289</v>
      </c>
      <c r="B414" s="57" t="s">
        <v>5249</v>
      </c>
      <c r="C414" s="57" t="s">
        <v>2748</v>
      </c>
      <c r="D414" s="27" t="s">
        <v>6331</v>
      </c>
      <c r="E414" s="62" t="s">
        <v>6332</v>
      </c>
      <c r="F414" s="68" t="s">
        <v>6332</v>
      </c>
      <c r="G414" s="69">
        <v>64013</v>
      </c>
      <c r="H414" s="70">
        <v>64855</v>
      </c>
      <c r="I414" s="19">
        <f t="shared" si="6"/>
        <v>2.0814707719010874E-4</v>
      </c>
    </row>
    <row r="415" spans="1:9" ht="15" customHeight="1" x14ac:dyDescent="0.25">
      <c r="A415" s="57" t="s">
        <v>5291</v>
      </c>
      <c r="B415" s="57" t="s">
        <v>5249</v>
      </c>
      <c r="C415" s="57" t="s">
        <v>2751</v>
      </c>
      <c r="D415" s="27" t="s">
        <v>6333</v>
      </c>
      <c r="E415" s="62" t="s">
        <v>6334</v>
      </c>
      <c r="F415" s="68" t="s">
        <v>6334</v>
      </c>
      <c r="G415" s="69">
        <v>12811</v>
      </c>
      <c r="H415" s="70">
        <v>13381</v>
      </c>
      <c r="I415" s="19">
        <f t="shared" si="6"/>
        <v>4.2945278542608049E-5</v>
      </c>
    </row>
    <row r="416" spans="1:9" ht="15" customHeight="1" x14ac:dyDescent="0.25">
      <c r="A416" s="57" t="s">
        <v>5293</v>
      </c>
      <c r="B416" s="57" t="s">
        <v>5249</v>
      </c>
      <c r="C416" s="57" t="s">
        <v>2754</v>
      </c>
      <c r="D416" s="27" t="s">
        <v>6335</v>
      </c>
      <c r="E416" s="62" t="s">
        <v>6336</v>
      </c>
      <c r="F416" s="68" t="s">
        <v>6336</v>
      </c>
      <c r="G416" s="69">
        <v>266019</v>
      </c>
      <c r="H416" s="70">
        <v>272101</v>
      </c>
      <c r="I416" s="19">
        <f t="shared" si="6"/>
        <v>8.732869917586274E-4</v>
      </c>
    </row>
    <row r="417" spans="1:9" ht="15" customHeight="1" x14ac:dyDescent="0.25">
      <c r="A417" s="57" t="s">
        <v>5295</v>
      </c>
      <c r="B417" s="57" t="s">
        <v>5249</v>
      </c>
      <c r="C417" s="57" t="s">
        <v>2757</v>
      </c>
      <c r="D417" s="27" t="s">
        <v>6337</v>
      </c>
      <c r="E417" s="62" t="s">
        <v>6338</v>
      </c>
      <c r="F417" s="68" t="s">
        <v>6338</v>
      </c>
      <c r="G417" s="69">
        <v>11125</v>
      </c>
      <c r="H417" s="70">
        <v>11862</v>
      </c>
      <c r="I417" s="19">
        <f t="shared" si="6"/>
        <v>3.8070166211226118E-5</v>
      </c>
    </row>
    <row r="418" spans="1:9" ht="15" customHeight="1" x14ac:dyDescent="0.25">
      <c r="A418" s="57" t="s">
        <v>5297</v>
      </c>
      <c r="B418" s="57" t="s">
        <v>5249</v>
      </c>
      <c r="C418" s="57" t="s">
        <v>2760</v>
      </c>
      <c r="D418" s="27" t="s">
        <v>6339</v>
      </c>
      <c r="E418" s="62" t="s">
        <v>6340</v>
      </c>
      <c r="F418" s="68" t="s">
        <v>6340</v>
      </c>
      <c r="G418" s="69">
        <v>25981</v>
      </c>
      <c r="H418" s="70">
        <v>25704</v>
      </c>
      <c r="I418" s="19">
        <f t="shared" si="6"/>
        <v>8.2494988390942184E-5</v>
      </c>
    </row>
    <row r="419" spans="1:9" ht="15" customHeight="1" x14ac:dyDescent="0.25">
      <c r="A419" s="57" t="s">
        <v>5299</v>
      </c>
      <c r="B419" s="57" t="s">
        <v>5249</v>
      </c>
      <c r="C419" s="57" t="s">
        <v>2763</v>
      </c>
      <c r="D419" s="27" t="s">
        <v>6341</v>
      </c>
      <c r="E419" s="62" t="s">
        <v>6342</v>
      </c>
      <c r="F419" s="68" t="s">
        <v>6343</v>
      </c>
      <c r="G419" s="69">
        <v>215225</v>
      </c>
      <c r="H419" s="70">
        <v>217850</v>
      </c>
      <c r="I419" s="19">
        <f t="shared" si="6"/>
        <v>6.9917262764420925E-4</v>
      </c>
    </row>
    <row r="420" spans="1:9" ht="15" customHeight="1" x14ac:dyDescent="0.25">
      <c r="A420" s="57" t="s">
        <v>5300</v>
      </c>
      <c r="B420" s="57" t="s">
        <v>5249</v>
      </c>
      <c r="C420" s="57" t="s">
        <v>2766</v>
      </c>
      <c r="D420" s="27" t="s">
        <v>6344</v>
      </c>
      <c r="E420" s="62" t="s">
        <v>6345</v>
      </c>
      <c r="F420" s="68" t="s">
        <v>6346</v>
      </c>
      <c r="G420" s="69">
        <v>117314</v>
      </c>
      <c r="H420" s="70">
        <v>118586</v>
      </c>
      <c r="I420" s="19">
        <f t="shared" si="6"/>
        <v>3.8059254175724672E-4</v>
      </c>
    </row>
    <row r="421" spans="1:9" ht="15" customHeight="1" x14ac:dyDescent="0.25">
      <c r="A421" s="57" t="s">
        <v>5301</v>
      </c>
      <c r="B421" s="57" t="s">
        <v>5249</v>
      </c>
      <c r="C421" s="57" t="s">
        <v>2769</v>
      </c>
      <c r="D421" s="27" t="s">
        <v>6347</v>
      </c>
      <c r="E421" s="62" t="s">
        <v>6348</v>
      </c>
      <c r="F421" s="68" t="s">
        <v>6348</v>
      </c>
      <c r="G421" s="69">
        <v>3160</v>
      </c>
      <c r="H421" s="70">
        <v>3152</v>
      </c>
      <c r="I421" s="19">
        <f t="shared" si="6"/>
        <v>1.0116098794282982E-5</v>
      </c>
    </row>
    <row r="422" spans="1:9" ht="15" customHeight="1" x14ac:dyDescent="0.25">
      <c r="A422" s="57" t="s">
        <v>5302</v>
      </c>
      <c r="B422" s="57" t="s">
        <v>5249</v>
      </c>
      <c r="C422" s="57" t="s">
        <v>2772</v>
      </c>
      <c r="D422" s="27" t="s">
        <v>6349</v>
      </c>
      <c r="E422" s="62" t="s">
        <v>6350</v>
      </c>
      <c r="F422" s="68" t="s">
        <v>6351</v>
      </c>
      <c r="G422" s="69">
        <v>259810</v>
      </c>
      <c r="H422" s="70">
        <v>262367</v>
      </c>
      <c r="I422" s="19">
        <f t="shared" si="6"/>
        <v>8.4204647600242481E-4</v>
      </c>
    </row>
    <row r="423" spans="1:9" ht="15" customHeight="1" x14ac:dyDescent="0.25">
      <c r="A423" s="57" t="s">
        <v>5304</v>
      </c>
      <c r="B423" s="57" t="s">
        <v>5249</v>
      </c>
      <c r="C423" s="57" t="s">
        <v>2775</v>
      </c>
      <c r="D423" s="27" t="s">
        <v>6352</v>
      </c>
      <c r="E423" s="62" t="s">
        <v>6353</v>
      </c>
      <c r="F423" s="68" t="s">
        <v>6353</v>
      </c>
      <c r="G423" s="69">
        <v>6785</v>
      </c>
      <c r="H423" s="70">
        <v>6742</v>
      </c>
      <c r="I423" s="19">
        <f t="shared" si="6"/>
        <v>2.163792451492889E-5</v>
      </c>
    </row>
    <row r="424" spans="1:9" ht="15" customHeight="1" x14ac:dyDescent="0.25">
      <c r="A424" s="57" t="s">
        <v>5306</v>
      </c>
      <c r="B424" s="57" t="s">
        <v>5249</v>
      </c>
      <c r="C424" s="57" t="s">
        <v>2778</v>
      </c>
      <c r="D424" s="27" t="s">
        <v>6354</v>
      </c>
      <c r="E424" s="62" t="s">
        <v>6355</v>
      </c>
      <c r="F424" s="68" t="s">
        <v>6355</v>
      </c>
      <c r="G424" s="69">
        <v>689655</v>
      </c>
      <c r="H424" s="70">
        <v>697277</v>
      </c>
      <c r="I424" s="19">
        <f t="shared" si="6"/>
        <v>2.2378562877478601E-3</v>
      </c>
    </row>
    <row r="425" spans="1:9" ht="15" customHeight="1" x14ac:dyDescent="0.25">
      <c r="A425" s="57" t="s">
        <v>5308</v>
      </c>
      <c r="B425" s="57" t="s">
        <v>5249</v>
      </c>
      <c r="C425" s="57" t="s">
        <v>2781</v>
      </c>
      <c r="D425" s="27" t="s">
        <v>6356</v>
      </c>
      <c r="E425" s="62" t="s">
        <v>6357</v>
      </c>
      <c r="F425" s="68" t="s">
        <v>6357</v>
      </c>
      <c r="G425" s="69">
        <v>42739</v>
      </c>
      <c r="H425" s="70">
        <v>43007</v>
      </c>
      <c r="I425" s="19">
        <f t="shared" si="6"/>
        <v>1.3802762082669042E-4</v>
      </c>
    </row>
    <row r="426" spans="1:9" ht="15" customHeight="1" x14ac:dyDescent="0.25">
      <c r="A426" s="57" t="s">
        <v>5309</v>
      </c>
      <c r="B426" s="57" t="s">
        <v>5249</v>
      </c>
      <c r="C426" s="57" t="s">
        <v>2784</v>
      </c>
      <c r="D426" s="27" t="s">
        <v>6358</v>
      </c>
      <c r="E426" s="62" t="s">
        <v>6359</v>
      </c>
      <c r="F426" s="68" t="s">
        <v>6359</v>
      </c>
      <c r="G426" s="69">
        <v>45651</v>
      </c>
      <c r="H426" s="70">
        <v>45781</v>
      </c>
      <c r="I426" s="19">
        <f t="shared" si="6"/>
        <v>1.4693055802698896E-4</v>
      </c>
    </row>
    <row r="427" spans="1:9" ht="15" customHeight="1" x14ac:dyDescent="0.25">
      <c r="A427" s="57" t="s">
        <v>5311</v>
      </c>
      <c r="B427" s="57" t="s">
        <v>5249</v>
      </c>
      <c r="C427" s="57" t="s">
        <v>2787</v>
      </c>
      <c r="D427" s="27" t="s">
        <v>6360</v>
      </c>
      <c r="E427" s="62" t="s">
        <v>6361</v>
      </c>
      <c r="F427" s="68" t="s">
        <v>6361</v>
      </c>
      <c r="G427" s="69">
        <v>124942</v>
      </c>
      <c r="H427" s="70">
        <v>128096</v>
      </c>
      <c r="I427" s="19">
        <f t="shared" si="6"/>
        <v>4.111141469392363E-4</v>
      </c>
    </row>
    <row r="428" spans="1:9" ht="15" customHeight="1" x14ac:dyDescent="0.25">
      <c r="A428" s="57" t="s">
        <v>5312</v>
      </c>
      <c r="B428" s="57" t="s">
        <v>5249</v>
      </c>
      <c r="C428" s="57" t="s">
        <v>2790</v>
      </c>
      <c r="D428" s="27" t="s">
        <v>6362</v>
      </c>
      <c r="E428" s="62" t="s">
        <v>6363</v>
      </c>
      <c r="F428" s="68" t="s">
        <v>6363</v>
      </c>
      <c r="G428" s="69">
        <v>17233</v>
      </c>
      <c r="H428" s="70">
        <v>17007</v>
      </c>
      <c r="I428" s="19">
        <f t="shared" si="6"/>
        <v>5.4582643462681054E-5</v>
      </c>
    </row>
    <row r="429" spans="1:9" ht="15" customHeight="1" x14ac:dyDescent="0.25">
      <c r="A429" s="57" t="s">
        <v>5314</v>
      </c>
      <c r="B429" s="57" t="s">
        <v>5249</v>
      </c>
      <c r="C429" s="57" t="s">
        <v>2793</v>
      </c>
      <c r="D429" s="27" t="s">
        <v>6364</v>
      </c>
      <c r="E429" s="62" t="s">
        <v>6365</v>
      </c>
      <c r="F429" s="68" t="s">
        <v>6365</v>
      </c>
      <c r="G429" s="69">
        <v>127932</v>
      </c>
      <c r="H429" s="70">
        <v>129453</v>
      </c>
      <c r="I429" s="19">
        <f t="shared" si="6"/>
        <v>4.1546933287319631E-4</v>
      </c>
    </row>
    <row r="430" spans="1:9" ht="15" customHeight="1" x14ac:dyDescent="0.25">
      <c r="A430" s="57" t="s">
        <v>5316</v>
      </c>
      <c r="B430" s="57" t="s">
        <v>5249</v>
      </c>
      <c r="C430" s="57" t="s">
        <v>2796</v>
      </c>
      <c r="D430" s="27" t="s">
        <v>6366</v>
      </c>
      <c r="E430" s="62" t="s">
        <v>6367</v>
      </c>
      <c r="F430" s="68" t="s">
        <v>6367</v>
      </c>
      <c r="G430" s="69">
        <v>12589</v>
      </c>
      <c r="H430" s="70">
        <v>12614</v>
      </c>
      <c r="I430" s="19">
        <f t="shared" si="6"/>
        <v>4.0483651710369778E-5</v>
      </c>
    </row>
    <row r="431" spans="1:9" ht="15" customHeight="1" x14ac:dyDescent="0.25">
      <c r="A431" s="57" t="s">
        <v>5317</v>
      </c>
      <c r="B431" s="57" t="s">
        <v>5249</v>
      </c>
      <c r="C431" s="57" t="s">
        <v>2799</v>
      </c>
      <c r="D431" s="27" t="s">
        <v>6369</v>
      </c>
      <c r="E431" s="62" t="s">
        <v>6370</v>
      </c>
      <c r="F431" s="68" t="s">
        <v>6370</v>
      </c>
      <c r="G431" s="69">
        <v>23409</v>
      </c>
      <c r="H431" s="70">
        <v>23801</v>
      </c>
      <c r="I431" s="19">
        <f t="shared" si="6"/>
        <v>7.6387457932337963E-5</v>
      </c>
    </row>
    <row r="432" spans="1:9" ht="15" customHeight="1" x14ac:dyDescent="0.25">
      <c r="A432" s="57" t="s">
        <v>5319</v>
      </c>
      <c r="B432" s="57" t="s">
        <v>5249</v>
      </c>
      <c r="C432" s="57" t="s">
        <v>2802</v>
      </c>
      <c r="D432" s="27" t="s">
        <v>6371</v>
      </c>
      <c r="E432" s="62" t="s">
        <v>5807</v>
      </c>
      <c r="F432" s="68" t="s">
        <v>5807</v>
      </c>
      <c r="G432" s="69">
        <v>16624</v>
      </c>
      <c r="H432" s="70">
        <v>16587</v>
      </c>
      <c r="I432" s="19">
        <f t="shared" si="6"/>
        <v>5.3234686136031671E-5</v>
      </c>
    </row>
    <row r="433" spans="1:9" ht="15" customHeight="1" x14ac:dyDescent="0.25">
      <c r="A433" s="57" t="s">
        <v>5321</v>
      </c>
      <c r="B433" s="57" t="s">
        <v>5249</v>
      </c>
      <c r="C433" s="57" t="s">
        <v>2805</v>
      </c>
      <c r="D433" s="27" t="s">
        <v>6372</v>
      </c>
      <c r="E433" s="62" t="s">
        <v>6373</v>
      </c>
      <c r="F433" s="68" t="s">
        <v>6374</v>
      </c>
      <c r="G433" s="69">
        <v>22310</v>
      </c>
      <c r="H433" s="70">
        <v>22218</v>
      </c>
      <c r="I433" s="19">
        <f t="shared" si="6"/>
        <v>7.1306942579752312E-5</v>
      </c>
    </row>
    <row r="434" spans="1:9" ht="15" customHeight="1" x14ac:dyDescent="0.25">
      <c r="A434" s="57" t="s">
        <v>5323</v>
      </c>
      <c r="B434" s="57" t="s">
        <v>5249</v>
      </c>
      <c r="C434" s="57" t="s">
        <v>2808</v>
      </c>
      <c r="D434" s="27" t="s">
        <v>6375</v>
      </c>
      <c r="E434" s="62" t="s">
        <v>6376</v>
      </c>
      <c r="F434" s="68" t="s">
        <v>6376</v>
      </c>
      <c r="G434" s="69">
        <v>27826</v>
      </c>
      <c r="H434" s="70">
        <v>27666</v>
      </c>
      <c r="I434" s="19">
        <f t="shared" si="6"/>
        <v>8.8791874759718584E-5</v>
      </c>
    </row>
    <row r="435" spans="1:9" ht="15" customHeight="1" x14ac:dyDescent="0.25">
      <c r="A435" s="57" t="s">
        <v>5325</v>
      </c>
      <c r="B435" s="57" t="s">
        <v>5249</v>
      </c>
      <c r="C435" s="57" t="s">
        <v>2811</v>
      </c>
      <c r="D435" s="27" t="s">
        <v>6377</v>
      </c>
      <c r="E435" s="62" t="s">
        <v>6378</v>
      </c>
      <c r="F435" s="68" t="s">
        <v>6378</v>
      </c>
      <c r="G435" s="69">
        <v>692603</v>
      </c>
      <c r="H435" s="70">
        <v>697538</v>
      </c>
      <c r="I435" s="19">
        <f t="shared" si="6"/>
        <v>2.2386939469437065E-3</v>
      </c>
    </row>
    <row r="436" spans="1:9" ht="15" customHeight="1" x14ac:dyDescent="0.25">
      <c r="A436" s="57" t="s">
        <v>5326</v>
      </c>
      <c r="B436" s="57" t="s">
        <v>5249</v>
      </c>
      <c r="C436" s="57" t="s">
        <v>2814</v>
      </c>
      <c r="D436" s="27" t="s">
        <v>6379</v>
      </c>
      <c r="E436" s="62" t="s">
        <v>6380</v>
      </c>
      <c r="F436" s="68" t="s">
        <v>6381</v>
      </c>
      <c r="G436" s="69">
        <v>21791</v>
      </c>
      <c r="H436" s="70">
        <v>21459</v>
      </c>
      <c r="I436" s="19">
        <f t="shared" si="6"/>
        <v>6.8870991125164494E-5</v>
      </c>
    </row>
    <row r="437" spans="1:9" ht="15" customHeight="1" x14ac:dyDescent="0.25">
      <c r="A437" s="57" t="s">
        <v>5328</v>
      </c>
      <c r="B437" s="57" t="s">
        <v>5249</v>
      </c>
      <c r="C437" s="57" t="s">
        <v>2817</v>
      </c>
      <c r="D437" s="27" t="s">
        <v>6382</v>
      </c>
      <c r="E437" s="62" t="s">
        <v>6383</v>
      </c>
      <c r="F437" s="68" t="s">
        <v>6383</v>
      </c>
      <c r="G437" s="69">
        <v>14837</v>
      </c>
      <c r="H437" s="70">
        <v>14545</v>
      </c>
      <c r="I437" s="19">
        <f t="shared" si="6"/>
        <v>4.6681045990750625E-5</v>
      </c>
    </row>
    <row r="438" spans="1:9" ht="15" customHeight="1" x14ac:dyDescent="0.25">
      <c r="A438" s="57" t="s">
        <v>5330</v>
      </c>
      <c r="B438" s="57" t="s">
        <v>5249</v>
      </c>
      <c r="C438" s="57" t="s">
        <v>2820</v>
      </c>
      <c r="D438" s="27" t="s">
        <v>6384</v>
      </c>
      <c r="E438" s="62" t="s">
        <v>6385</v>
      </c>
      <c r="F438" s="68" t="s">
        <v>6385</v>
      </c>
      <c r="G438" s="69">
        <v>94612</v>
      </c>
      <c r="H438" s="70">
        <v>94564</v>
      </c>
      <c r="I438" s="19">
        <f t="shared" si="6"/>
        <v>3.0349580151731468E-4</v>
      </c>
    </row>
    <row r="439" spans="1:9" ht="15" customHeight="1" x14ac:dyDescent="0.25">
      <c r="A439" s="57" t="s">
        <v>5332</v>
      </c>
      <c r="B439" s="57" t="s">
        <v>5249</v>
      </c>
      <c r="C439" s="57" t="s">
        <v>2823</v>
      </c>
      <c r="D439" s="27" t="s">
        <v>6386</v>
      </c>
      <c r="E439" s="62" t="s">
        <v>6387</v>
      </c>
      <c r="F439" s="68" t="s">
        <v>6387</v>
      </c>
      <c r="G439" s="69">
        <v>132624</v>
      </c>
      <c r="H439" s="70">
        <v>133180</v>
      </c>
      <c r="I439" s="19">
        <f t="shared" si="6"/>
        <v>4.2743084943610643E-4</v>
      </c>
    </row>
    <row r="440" spans="1:9" ht="15" customHeight="1" x14ac:dyDescent="0.25">
      <c r="A440" s="57" t="s">
        <v>5333</v>
      </c>
      <c r="B440" s="57" t="s">
        <v>5249</v>
      </c>
      <c r="C440" s="57" t="s">
        <v>2826</v>
      </c>
      <c r="D440" s="27" t="s">
        <v>6388</v>
      </c>
      <c r="E440" s="62" t="s">
        <v>6389</v>
      </c>
      <c r="F440" s="68" t="s">
        <v>6390</v>
      </c>
      <c r="G440" s="69">
        <v>10962</v>
      </c>
      <c r="H440" s="70">
        <v>10731</v>
      </c>
      <c r="I440" s="19">
        <f t="shared" si="6"/>
        <v>3.4440309695891709E-5</v>
      </c>
    </row>
    <row r="441" spans="1:9" ht="15" customHeight="1" x14ac:dyDescent="0.25">
      <c r="A441" s="57" t="s">
        <v>5335</v>
      </c>
      <c r="B441" s="57" t="s">
        <v>5249</v>
      </c>
      <c r="C441" s="57" t="s">
        <v>2829</v>
      </c>
      <c r="D441" s="27" t="s">
        <v>6391</v>
      </c>
      <c r="E441" s="62" t="s">
        <v>6392</v>
      </c>
      <c r="F441" s="68" t="s">
        <v>6392</v>
      </c>
      <c r="G441" s="69">
        <v>4035</v>
      </c>
      <c r="H441" s="70">
        <v>4135</v>
      </c>
      <c r="I441" s="19">
        <f t="shared" si="6"/>
        <v>1.3270960823083798E-5</v>
      </c>
    </row>
    <row r="442" spans="1:9" ht="15" customHeight="1" x14ac:dyDescent="0.25">
      <c r="A442" s="57" t="s">
        <v>5337</v>
      </c>
      <c r="B442" s="57" t="s">
        <v>5249</v>
      </c>
      <c r="C442" s="57" t="s">
        <v>2832</v>
      </c>
      <c r="D442" s="27" t="s">
        <v>6393</v>
      </c>
      <c r="E442" s="62" t="s">
        <v>6394</v>
      </c>
      <c r="F442" s="68" t="s">
        <v>6394</v>
      </c>
      <c r="G442" s="69">
        <v>52435</v>
      </c>
      <c r="H442" s="70">
        <v>52648</v>
      </c>
      <c r="I442" s="19">
        <f t="shared" si="6"/>
        <v>1.6896966031770634E-4</v>
      </c>
    </row>
    <row r="443" spans="1:9" ht="15" customHeight="1" x14ac:dyDescent="0.25">
      <c r="A443" s="57" t="s">
        <v>5339</v>
      </c>
      <c r="B443" s="57" t="s">
        <v>5249</v>
      </c>
      <c r="C443" s="57" t="s">
        <v>2835</v>
      </c>
      <c r="D443" s="27" t="s">
        <v>6395</v>
      </c>
      <c r="E443" s="62" t="s">
        <v>6396</v>
      </c>
      <c r="F443" s="68" t="s">
        <v>6396</v>
      </c>
      <c r="G443" s="69">
        <v>20103</v>
      </c>
      <c r="H443" s="70">
        <v>19857</v>
      </c>
      <c r="I443" s="19">
        <f t="shared" si="6"/>
        <v>6.3729496750658998E-5</v>
      </c>
    </row>
    <row r="444" spans="1:9" ht="15" customHeight="1" x14ac:dyDescent="0.25">
      <c r="A444" s="57" t="s">
        <v>5340</v>
      </c>
      <c r="B444" s="57" t="s">
        <v>5249</v>
      </c>
      <c r="C444" s="57" t="s">
        <v>2838</v>
      </c>
      <c r="D444" s="27" t="s">
        <v>6397</v>
      </c>
      <c r="E444" s="62" t="s">
        <v>6398</v>
      </c>
      <c r="F444" s="68" t="s">
        <v>6398</v>
      </c>
      <c r="G444" s="69">
        <v>22611</v>
      </c>
      <c r="H444" s="70">
        <v>22568</v>
      </c>
      <c r="I444" s="19">
        <f t="shared" si="6"/>
        <v>7.2430240351960132E-5</v>
      </c>
    </row>
    <row r="445" spans="1:9" ht="15" customHeight="1" x14ac:dyDescent="0.25">
      <c r="A445" s="57" t="s">
        <v>5342</v>
      </c>
      <c r="B445" s="57" t="s">
        <v>5249</v>
      </c>
      <c r="C445" s="57" t="s">
        <v>2841</v>
      </c>
      <c r="D445" s="27" t="s">
        <v>6399</v>
      </c>
      <c r="E445" s="62" t="s">
        <v>6400</v>
      </c>
      <c r="F445" s="68" t="s">
        <v>6401</v>
      </c>
      <c r="G445" s="69">
        <v>11005</v>
      </c>
      <c r="H445" s="70">
        <v>10963</v>
      </c>
      <c r="I445" s="19">
        <f t="shared" si="6"/>
        <v>3.5184895647755181E-5</v>
      </c>
    </row>
    <row r="446" spans="1:9" ht="15" customHeight="1" x14ac:dyDescent="0.25">
      <c r="A446" s="57" t="s">
        <v>5344</v>
      </c>
      <c r="B446" s="57" t="s">
        <v>5249</v>
      </c>
      <c r="C446" s="57" t="s">
        <v>2844</v>
      </c>
      <c r="D446" s="27" t="s">
        <v>6402</v>
      </c>
      <c r="E446" s="62" t="s">
        <v>6403</v>
      </c>
      <c r="F446" s="68" t="s">
        <v>6403</v>
      </c>
      <c r="G446" s="69">
        <v>23689</v>
      </c>
      <c r="H446" s="70">
        <v>23501</v>
      </c>
      <c r="I446" s="19">
        <f t="shared" si="6"/>
        <v>7.5424631270445546E-5</v>
      </c>
    </row>
    <row r="447" spans="1:9" ht="15" customHeight="1" x14ac:dyDescent="0.25">
      <c r="A447" s="57" t="s">
        <v>5346</v>
      </c>
      <c r="B447" s="57" t="s">
        <v>5249</v>
      </c>
      <c r="C447" s="57" t="s">
        <v>2847</v>
      </c>
      <c r="D447" s="27" t="s">
        <v>6404</v>
      </c>
      <c r="E447" s="62" t="s">
        <v>6405</v>
      </c>
      <c r="F447" s="68" t="s">
        <v>6405</v>
      </c>
      <c r="G447" s="69">
        <v>106994</v>
      </c>
      <c r="H447" s="70">
        <v>107232</v>
      </c>
      <c r="I447" s="19">
        <f t="shared" si="6"/>
        <v>3.4415276202682507E-4</v>
      </c>
    </row>
    <row r="448" spans="1:9" ht="15" customHeight="1" x14ac:dyDescent="0.25">
      <c r="A448" s="57" t="s">
        <v>5347</v>
      </c>
      <c r="B448" s="57" t="s">
        <v>5249</v>
      </c>
      <c r="C448" s="57" t="s">
        <v>2850</v>
      </c>
      <c r="D448" s="27" t="s">
        <v>6406</v>
      </c>
      <c r="E448" s="62" t="s">
        <v>6407</v>
      </c>
      <c r="F448" s="68" t="s">
        <v>6407</v>
      </c>
      <c r="G448" s="69">
        <v>96387</v>
      </c>
      <c r="H448" s="70">
        <v>96149</v>
      </c>
      <c r="I448" s="19">
        <f t="shared" si="6"/>
        <v>3.0858273571431294E-4</v>
      </c>
    </row>
    <row r="449" spans="1:9" ht="15" customHeight="1" x14ac:dyDescent="0.25">
      <c r="A449" s="57" t="s">
        <v>5349</v>
      </c>
      <c r="B449" s="57" t="s">
        <v>5249</v>
      </c>
      <c r="C449" s="57" t="s">
        <v>2853</v>
      </c>
      <c r="D449" s="27" t="s">
        <v>6408</v>
      </c>
      <c r="E449" s="62" t="s">
        <v>6409</v>
      </c>
      <c r="F449" s="68" t="s">
        <v>6409</v>
      </c>
      <c r="G449" s="69">
        <v>176815</v>
      </c>
      <c r="H449" s="70">
        <v>182439</v>
      </c>
      <c r="I449" s="19">
        <f t="shared" si="6"/>
        <v>5.8552377789663481E-4</v>
      </c>
    </row>
    <row r="450" spans="1:9" ht="15" customHeight="1" x14ac:dyDescent="0.25">
      <c r="A450" s="57" t="s">
        <v>5351</v>
      </c>
      <c r="B450" s="57" t="s">
        <v>5249</v>
      </c>
      <c r="C450" s="57" t="s">
        <v>2856</v>
      </c>
      <c r="D450" s="27" t="s">
        <v>6410</v>
      </c>
      <c r="E450" s="62" t="s">
        <v>6411</v>
      </c>
      <c r="F450" s="68" t="s">
        <v>6411</v>
      </c>
      <c r="G450" s="69">
        <v>22065</v>
      </c>
      <c r="H450" s="70">
        <v>21906</v>
      </c>
      <c r="I450" s="19">
        <f t="shared" si="6"/>
        <v>7.0305602851384195E-5</v>
      </c>
    </row>
    <row r="451" spans="1:9" ht="15" customHeight="1" x14ac:dyDescent="0.25">
      <c r="A451" s="57" t="s">
        <v>5352</v>
      </c>
      <c r="B451" s="57" t="s">
        <v>5249</v>
      </c>
      <c r="C451" s="57" t="s">
        <v>2859</v>
      </c>
      <c r="D451" s="27" t="s">
        <v>6412</v>
      </c>
      <c r="E451" s="62" t="s">
        <v>6413</v>
      </c>
      <c r="F451" s="68" t="s">
        <v>6414</v>
      </c>
      <c r="G451" s="69">
        <v>926060</v>
      </c>
      <c r="H451" s="70">
        <v>949777</v>
      </c>
      <c r="I451" s="19">
        <f t="shared" si="6"/>
        <v>3.0482353948406431E-3</v>
      </c>
    </row>
    <row r="452" spans="1:9" ht="15" customHeight="1" x14ac:dyDescent="0.25">
      <c r="A452" s="57" t="s">
        <v>5353</v>
      </c>
      <c r="B452" s="57" t="s">
        <v>5249</v>
      </c>
      <c r="C452" s="57" t="s">
        <v>2862</v>
      </c>
      <c r="D452" s="27" t="s">
        <v>6415</v>
      </c>
      <c r="E452" s="62" t="s">
        <v>6416</v>
      </c>
      <c r="F452" s="68" t="s">
        <v>6416</v>
      </c>
      <c r="G452" s="69">
        <v>28299</v>
      </c>
      <c r="H452" s="70">
        <v>28277</v>
      </c>
      <c r="I452" s="19">
        <f t="shared" si="6"/>
        <v>9.0752831727772796E-5</v>
      </c>
    </row>
    <row r="453" spans="1:9" ht="15" customHeight="1" x14ac:dyDescent="0.25">
      <c r="A453" s="57" t="s">
        <v>5355</v>
      </c>
      <c r="B453" s="57" t="s">
        <v>5249</v>
      </c>
      <c r="C453" s="57" t="s">
        <v>2865</v>
      </c>
      <c r="D453" s="27" t="s">
        <v>6417</v>
      </c>
      <c r="E453" s="62" t="s">
        <v>6418</v>
      </c>
      <c r="F453" s="68" t="s">
        <v>6418</v>
      </c>
      <c r="G453" s="69">
        <v>3065</v>
      </c>
      <c r="H453" s="70">
        <v>3108</v>
      </c>
      <c r="I453" s="19">
        <f t="shared" si="6"/>
        <v>9.9748842172054273E-6</v>
      </c>
    </row>
    <row r="454" spans="1:9" ht="15" customHeight="1" x14ac:dyDescent="0.25">
      <c r="A454" s="57" t="s">
        <v>5357</v>
      </c>
      <c r="B454" s="57" t="s">
        <v>5249</v>
      </c>
      <c r="C454" s="57" t="s">
        <v>2868</v>
      </c>
      <c r="D454" s="27" t="s">
        <v>6419</v>
      </c>
      <c r="E454" s="62" t="s">
        <v>6420</v>
      </c>
      <c r="F454" s="68" t="s">
        <v>6420</v>
      </c>
      <c r="G454" s="69">
        <v>79808</v>
      </c>
      <c r="H454" s="70">
        <v>80216</v>
      </c>
      <c r="I454" s="19">
        <f t="shared" ref="I454:I517" si="7">H454/$H$3148</f>
        <v>2.5744701170120674E-4</v>
      </c>
    </row>
    <row r="455" spans="1:9" ht="15" customHeight="1" x14ac:dyDescent="0.25">
      <c r="A455" s="57" t="s">
        <v>5359</v>
      </c>
      <c r="B455" s="57" t="s">
        <v>5249</v>
      </c>
      <c r="C455" s="57" t="s">
        <v>2871</v>
      </c>
      <c r="D455" s="27" t="s">
        <v>6421</v>
      </c>
      <c r="E455" s="62" t="s">
        <v>6422</v>
      </c>
      <c r="F455" s="68" t="s">
        <v>6422</v>
      </c>
      <c r="G455" s="69">
        <v>55199</v>
      </c>
      <c r="H455" s="70">
        <v>55458</v>
      </c>
      <c r="I455" s="19">
        <f t="shared" si="7"/>
        <v>1.7798813671743199E-4</v>
      </c>
    </row>
    <row r="456" spans="1:9" ht="15" customHeight="1" x14ac:dyDescent="0.25">
      <c r="A456" s="57" t="s">
        <v>5361</v>
      </c>
      <c r="B456" s="57" t="s">
        <v>5249</v>
      </c>
      <c r="C456" s="57" t="s">
        <v>2874</v>
      </c>
      <c r="D456" s="27" t="s">
        <v>6423</v>
      </c>
      <c r="E456" s="62" t="s">
        <v>6424</v>
      </c>
      <c r="F456" s="68" t="s">
        <v>6425</v>
      </c>
      <c r="G456" s="69">
        <v>25048</v>
      </c>
      <c r="H456" s="70">
        <v>25160</v>
      </c>
      <c r="I456" s="19">
        <f t="shared" si="7"/>
        <v>8.0749062710710603E-5</v>
      </c>
    </row>
    <row r="457" spans="1:9" ht="15" customHeight="1" x14ac:dyDescent="0.25">
      <c r="A457" s="57" t="s">
        <v>5363</v>
      </c>
      <c r="B457" s="57" t="s">
        <v>5249</v>
      </c>
      <c r="C457" s="57" t="s">
        <v>2877</v>
      </c>
      <c r="D457" s="27" t="s">
        <v>6426</v>
      </c>
      <c r="E457" s="62" t="s">
        <v>6427</v>
      </c>
      <c r="F457" s="68" t="s">
        <v>6427</v>
      </c>
      <c r="G457" s="69">
        <v>15990</v>
      </c>
      <c r="H457" s="70">
        <v>16041</v>
      </c>
      <c r="I457" s="19">
        <f t="shared" si="7"/>
        <v>5.1482341611387472E-5</v>
      </c>
    </row>
    <row r="458" spans="1:9" ht="15" customHeight="1" x14ac:dyDescent="0.25">
      <c r="A458" s="57" t="s">
        <v>5364</v>
      </c>
      <c r="B458" s="57" t="s">
        <v>5249</v>
      </c>
      <c r="C458" s="57" t="s">
        <v>4837</v>
      </c>
      <c r="D458" s="27" t="s">
        <v>6428</v>
      </c>
      <c r="E458" s="62" t="s">
        <v>6429</v>
      </c>
      <c r="F458" s="68" t="s">
        <v>6429</v>
      </c>
      <c r="G458" s="69">
        <v>808304</v>
      </c>
      <c r="H458" s="70">
        <v>825094</v>
      </c>
      <c r="I458" s="19">
        <f t="shared" si="7"/>
        <v>2.6480750058915366E-3</v>
      </c>
    </row>
    <row r="459" spans="1:9" ht="15" customHeight="1" x14ac:dyDescent="0.25">
      <c r="A459" s="57" t="s">
        <v>5366</v>
      </c>
      <c r="B459" s="57" t="s">
        <v>5249</v>
      </c>
      <c r="C459" s="57" t="s">
        <v>4840</v>
      </c>
      <c r="D459" s="27" t="s">
        <v>6430</v>
      </c>
      <c r="E459" s="62" t="s">
        <v>6431</v>
      </c>
      <c r="F459" s="68" t="s">
        <v>6431</v>
      </c>
      <c r="G459" s="69">
        <v>43102</v>
      </c>
      <c r="H459" s="70">
        <v>43081</v>
      </c>
      <c r="I459" s="19">
        <f t="shared" si="7"/>
        <v>1.382651180699572E-4</v>
      </c>
    </row>
    <row r="460" spans="1:9" ht="15" customHeight="1" x14ac:dyDescent="0.25">
      <c r="A460" s="57" t="s">
        <v>5368</v>
      </c>
      <c r="B460" s="57" t="s">
        <v>5249</v>
      </c>
      <c r="C460" s="57" t="s">
        <v>4843</v>
      </c>
      <c r="D460" s="27" t="s">
        <v>6432</v>
      </c>
      <c r="E460" s="62" t="s">
        <v>6433</v>
      </c>
      <c r="F460" s="68" t="s">
        <v>6433</v>
      </c>
      <c r="G460" s="69">
        <v>180015</v>
      </c>
      <c r="H460" s="70">
        <v>182888</v>
      </c>
      <c r="I460" s="19">
        <f t="shared" si="7"/>
        <v>5.8696480846726713E-4</v>
      </c>
    </row>
    <row r="461" spans="1:9" ht="15" customHeight="1" x14ac:dyDescent="0.25">
      <c r="A461" s="57" t="s">
        <v>5370</v>
      </c>
      <c r="B461" s="57" t="s">
        <v>5249</v>
      </c>
      <c r="C461" s="57" t="s">
        <v>4846</v>
      </c>
      <c r="D461" s="27" t="s">
        <v>6434</v>
      </c>
      <c r="E461" s="62" t="s">
        <v>6435</v>
      </c>
      <c r="F461" s="68" t="s">
        <v>6436</v>
      </c>
      <c r="G461" s="69">
        <v>9409</v>
      </c>
      <c r="H461" s="70">
        <v>9363</v>
      </c>
      <c r="I461" s="19">
        <f t="shared" si="7"/>
        <v>3.0049820117662295E-5</v>
      </c>
    </row>
    <row r="462" spans="1:9" ht="15" customHeight="1" x14ac:dyDescent="0.25">
      <c r="A462" s="57" t="s">
        <v>5372</v>
      </c>
      <c r="B462" s="57" t="s">
        <v>5249</v>
      </c>
      <c r="C462" s="57" t="s">
        <v>4849</v>
      </c>
      <c r="D462" s="27" t="s">
        <v>6437</v>
      </c>
      <c r="E462" s="62" t="s">
        <v>6438</v>
      </c>
      <c r="F462" s="68" t="s">
        <v>6438</v>
      </c>
      <c r="G462" s="69">
        <v>28781</v>
      </c>
      <c r="H462" s="70">
        <v>28533</v>
      </c>
      <c r="I462" s="19">
        <f t="shared" si="7"/>
        <v>9.1574443812587661E-5</v>
      </c>
    </row>
    <row r="463" spans="1:9" ht="15" customHeight="1" x14ac:dyDescent="0.25">
      <c r="A463" s="57" t="s">
        <v>5374</v>
      </c>
      <c r="B463" s="57" t="s">
        <v>5249</v>
      </c>
      <c r="C463" s="57" t="s">
        <v>4851</v>
      </c>
      <c r="D463" s="27" t="s">
        <v>6439</v>
      </c>
      <c r="E463" s="62" t="s">
        <v>6440</v>
      </c>
      <c r="F463" s="68" t="s">
        <v>6440</v>
      </c>
      <c r="G463" s="69">
        <v>32168</v>
      </c>
      <c r="H463" s="70">
        <v>32384</v>
      </c>
      <c r="I463" s="19">
        <f t="shared" si="7"/>
        <v>1.0393392872907998E-4</v>
      </c>
    </row>
    <row r="464" spans="1:9" ht="15" customHeight="1" x14ac:dyDescent="0.25">
      <c r="A464" s="57" t="s">
        <v>5376</v>
      </c>
      <c r="B464" s="57" t="s">
        <v>5249</v>
      </c>
      <c r="C464" s="57" t="s">
        <v>4854</v>
      </c>
      <c r="D464" s="27" t="s">
        <v>6441</v>
      </c>
      <c r="E464" s="62" t="s">
        <v>6442</v>
      </c>
      <c r="F464" s="68" t="s">
        <v>6442</v>
      </c>
      <c r="G464" s="69">
        <v>25194</v>
      </c>
      <c r="H464" s="70">
        <v>25446</v>
      </c>
      <c r="I464" s="19">
        <f t="shared" si="7"/>
        <v>8.1666957461714703E-5</v>
      </c>
    </row>
    <row r="465" spans="1:9" ht="15" customHeight="1" x14ac:dyDescent="0.25">
      <c r="A465" s="57" t="s">
        <v>5378</v>
      </c>
      <c r="B465" s="57" t="s">
        <v>5249</v>
      </c>
      <c r="C465" s="57" t="s">
        <v>4857</v>
      </c>
      <c r="D465" s="27" t="s">
        <v>6443</v>
      </c>
      <c r="E465" s="62" t="s">
        <v>6444</v>
      </c>
      <c r="F465" s="68" t="s">
        <v>6444</v>
      </c>
      <c r="G465" s="69">
        <v>11851</v>
      </c>
      <c r="H465" s="70">
        <v>11714</v>
      </c>
      <c r="I465" s="19">
        <f t="shared" si="7"/>
        <v>3.7595171724692526E-5</v>
      </c>
    </row>
    <row r="466" spans="1:9" ht="15" customHeight="1" x14ac:dyDescent="0.25">
      <c r="A466" s="57" t="s">
        <v>5380</v>
      </c>
      <c r="B466" s="57" t="s">
        <v>5249</v>
      </c>
      <c r="C466" s="57" t="s">
        <v>5381</v>
      </c>
      <c r="D466" s="27" t="s">
        <v>6445</v>
      </c>
      <c r="E466" s="62" t="s">
        <v>6446</v>
      </c>
      <c r="F466" s="68" t="s">
        <v>6447</v>
      </c>
      <c r="G466" s="69">
        <v>205225</v>
      </c>
      <c r="H466" s="70">
        <v>207148</v>
      </c>
      <c r="I466" s="19">
        <f t="shared" si="7"/>
        <v>6.6482539119230052E-4</v>
      </c>
    </row>
    <row r="467" spans="1:9" ht="15" customHeight="1" x14ac:dyDescent="0.25">
      <c r="A467" s="57" t="s">
        <v>5382</v>
      </c>
      <c r="B467" s="57" t="s">
        <v>5249</v>
      </c>
      <c r="C467" s="57" t="s">
        <v>5383</v>
      </c>
      <c r="D467" s="27" t="s">
        <v>6448</v>
      </c>
      <c r="E467" s="62" t="s">
        <v>6449</v>
      </c>
      <c r="F467" s="68" t="s">
        <v>6450</v>
      </c>
      <c r="G467" s="69">
        <v>140737</v>
      </c>
      <c r="H467" s="70">
        <v>144145</v>
      </c>
      <c r="I467" s="19">
        <f t="shared" si="7"/>
        <v>4.6262216392827427E-4</v>
      </c>
    </row>
    <row r="468" spans="1:9" ht="15" customHeight="1" x14ac:dyDescent="0.25">
      <c r="A468" s="57" t="s">
        <v>5384</v>
      </c>
      <c r="B468" s="57" t="s">
        <v>5249</v>
      </c>
      <c r="C468" s="57" t="s">
        <v>5385</v>
      </c>
      <c r="D468" s="27" t="s">
        <v>6451</v>
      </c>
      <c r="E468" s="62" t="s">
        <v>6452</v>
      </c>
      <c r="F468" s="68" t="s">
        <v>6452</v>
      </c>
      <c r="G468" s="69">
        <v>9594</v>
      </c>
      <c r="H468" s="70">
        <v>9686</v>
      </c>
      <c r="I468" s="19">
        <f t="shared" si="7"/>
        <v>3.1086463490299797E-5</v>
      </c>
    </row>
    <row r="469" spans="1:9" ht="15" customHeight="1" x14ac:dyDescent="0.25">
      <c r="A469" s="57" t="s">
        <v>5387</v>
      </c>
      <c r="B469" s="57" t="s">
        <v>5249</v>
      </c>
      <c r="C469" s="57" t="s">
        <v>5388</v>
      </c>
      <c r="D469" s="27" t="s">
        <v>6453</v>
      </c>
      <c r="E469" s="62" t="s">
        <v>6454</v>
      </c>
      <c r="F469" s="68" t="s">
        <v>6454</v>
      </c>
      <c r="G469" s="69">
        <v>60756</v>
      </c>
      <c r="H469" s="70">
        <v>60534</v>
      </c>
      <c r="I469" s="19">
        <f t="shared" si="7"/>
        <v>1.9427916383665166E-4</v>
      </c>
    </row>
    <row r="470" spans="1:9" ht="15" customHeight="1" x14ac:dyDescent="0.25">
      <c r="A470" s="57" t="s">
        <v>5389</v>
      </c>
      <c r="B470" s="57" t="s">
        <v>5249</v>
      </c>
      <c r="C470" s="57" t="s">
        <v>5390</v>
      </c>
      <c r="D470" s="27" t="s">
        <v>6455</v>
      </c>
      <c r="E470" s="62" t="s">
        <v>6456</v>
      </c>
      <c r="F470" s="68" t="s">
        <v>6456</v>
      </c>
      <c r="G470" s="69">
        <v>13899</v>
      </c>
      <c r="H470" s="70">
        <v>13785</v>
      </c>
      <c r="I470" s="19">
        <f t="shared" si="7"/>
        <v>4.4241885113956506E-5</v>
      </c>
    </row>
    <row r="471" spans="1:9" ht="15" customHeight="1" x14ac:dyDescent="0.25">
      <c r="A471" s="57" t="s">
        <v>5392</v>
      </c>
      <c r="B471" s="57" t="s">
        <v>5249</v>
      </c>
      <c r="C471" s="57" t="s">
        <v>5393</v>
      </c>
      <c r="D471" s="27" t="s">
        <v>6457</v>
      </c>
      <c r="E471" s="62" t="s">
        <v>6458</v>
      </c>
      <c r="F471" s="68" t="s">
        <v>6458</v>
      </c>
      <c r="G471" s="69">
        <v>15095</v>
      </c>
      <c r="H471" s="70">
        <v>15100</v>
      </c>
      <c r="I471" s="19">
        <f t="shared" si="7"/>
        <v>4.8462275315251592E-5</v>
      </c>
    </row>
    <row r="472" spans="1:9" ht="15" customHeight="1" x14ac:dyDescent="0.25">
      <c r="A472" s="57" t="s">
        <v>5395</v>
      </c>
      <c r="B472" s="57" t="s">
        <v>5249</v>
      </c>
      <c r="C472" s="57" t="s">
        <v>5396</v>
      </c>
      <c r="D472" s="27" t="s">
        <v>6459</v>
      </c>
      <c r="E472" s="62" t="s">
        <v>6460</v>
      </c>
      <c r="F472" s="68" t="s">
        <v>6460</v>
      </c>
      <c r="G472" s="69">
        <v>16885</v>
      </c>
      <c r="H472" s="70">
        <v>16746</v>
      </c>
      <c r="I472" s="19">
        <f t="shared" si="7"/>
        <v>5.3744984266834648E-5</v>
      </c>
    </row>
    <row r="473" spans="1:9" ht="15" customHeight="1" x14ac:dyDescent="0.25">
      <c r="A473" s="57" t="s">
        <v>5397</v>
      </c>
      <c r="B473" s="57" t="s">
        <v>5249</v>
      </c>
      <c r="C473" s="57" t="s">
        <v>5398</v>
      </c>
      <c r="D473" s="27" t="s">
        <v>6461</v>
      </c>
      <c r="E473" s="62" t="s">
        <v>6462</v>
      </c>
      <c r="F473" s="68" t="s">
        <v>6462</v>
      </c>
      <c r="G473" s="69">
        <v>8321</v>
      </c>
      <c r="H473" s="70">
        <v>8130</v>
      </c>
      <c r="I473" s="19">
        <f t="shared" si="7"/>
        <v>2.6092602537284468E-5</v>
      </c>
    </row>
    <row r="474" spans="1:9" ht="15" customHeight="1" x14ac:dyDescent="0.25">
      <c r="A474" s="57" t="s">
        <v>5400</v>
      </c>
      <c r="B474" s="57" t="s">
        <v>5249</v>
      </c>
      <c r="C474" s="57" t="s">
        <v>5401</v>
      </c>
      <c r="D474" s="27" t="s">
        <v>6463</v>
      </c>
      <c r="E474" s="62" t="s">
        <v>6464</v>
      </c>
      <c r="F474" s="68" t="s">
        <v>6464</v>
      </c>
      <c r="G474" s="69">
        <v>9968</v>
      </c>
      <c r="H474" s="70">
        <v>9912</v>
      </c>
      <c r="I474" s="19">
        <f t="shared" si="7"/>
        <v>3.1811792908925418E-5</v>
      </c>
    </row>
    <row r="475" spans="1:9" ht="15" customHeight="1" x14ac:dyDescent="0.25">
      <c r="A475" s="57" t="s">
        <v>5402</v>
      </c>
      <c r="B475" s="57" t="s">
        <v>5249</v>
      </c>
      <c r="C475" s="57" t="s">
        <v>5403</v>
      </c>
      <c r="D475" s="27" t="s">
        <v>6465</v>
      </c>
      <c r="E475" s="62" t="s">
        <v>6466</v>
      </c>
      <c r="F475" s="68" t="s">
        <v>6466</v>
      </c>
      <c r="G475" s="69">
        <v>28656</v>
      </c>
      <c r="H475" s="70">
        <v>28702</v>
      </c>
      <c r="I475" s="19">
        <f t="shared" si="7"/>
        <v>9.2116836165453728E-5</v>
      </c>
    </row>
    <row r="476" spans="1:9" ht="15" customHeight="1" x14ac:dyDescent="0.25">
      <c r="A476" s="57" t="s">
        <v>5405</v>
      </c>
      <c r="B476" s="57" t="s">
        <v>5249</v>
      </c>
      <c r="C476" s="57" t="s">
        <v>5406</v>
      </c>
      <c r="D476" s="27" t="s">
        <v>6467</v>
      </c>
      <c r="E476" s="62" t="s">
        <v>6468</v>
      </c>
      <c r="F476" s="68" t="s">
        <v>6468</v>
      </c>
      <c r="G476" s="69">
        <v>18273</v>
      </c>
      <c r="H476" s="70">
        <v>18184</v>
      </c>
      <c r="I476" s="19">
        <f t="shared" si="7"/>
        <v>5.8360133399505631E-5</v>
      </c>
    </row>
    <row r="477" spans="1:9" ht="15" customHeight="1" x14ac:dyDescent="0.25">
      <c r="A477" s="57" t="s">
        <v>5407</v>
      </c>
      <c r="B477" s="57" t="s">
        <v>5249</v>
      </c>
      <c r="C477" s="57" t="s">
        <v>5408</v>
      </c>
      <c r="D477" s="27" t="s">
        <v>6469</v>
      </c>
      <c r="E477" s="62" t="s">
        <v>6470</v>
      </c>
      <c r="F477" s="68" t="s">
        <v>6471</v>
      </c>
      <c r="G477" s="69">
        <v>10099</v>
      </c>
      <c r="H477" s="70">
        <v>10475</v>
      </c>
      <c r="I477" s="19">
        <f t="shared" si="7"/>
        <v>3.3618697611076852E-5</v>
      </c>
    </row>
    <row r="478" spans="1:9" ht="15" customHeight="1" x14ac:dyDescent="0.25">
      <c r="A478" s="57" t="s">
        <v>5410</v>
      </c>
      <c r="B478" s="57" t="s">
        <v>5249</v>
      </c>
      <c r="C478" s="57" t="s">
        <v>5411</v>
      </c>
      <c r="D478" s="27" t="s">
        <v>6473</v>
      </c>
      <c r="E478" s="62" t="s">
        <v>6474</v>
      </c>
      <c r="F478" s="68" t="s">
        <v>6474</v>
      </c>
      <c r="G478" s="69">
        <v>48386</v>
      </c>
      <c r="H478" s="70">
        <v>48014</v>
      </c>
      <c r="I478" s="19">
        <f t="shared" si="7"/>
        <v>1.5409719781367485E-4</v>
      </c>
    </row>
    <row r="479" spans="1:9" ht="15" customHeight="1" x14ac:dyDescent="0.25">
      <c r="A479" s="57" t="s">
        <v>0</v>
      </c>
      <c r="B479" s="57" t="s">
        <v>5249</v>
      </c>
      <c r="C479" s="57" t="s">
        <v>1</v>
      </c>
      <c r="D479" s="27" t="s">
        <v>6475</v>
      </c>
      <c r="E479" s="62" t="s">
        <v>6476</v>
      </c>
      <c r="F479" s="68" t="s">
        <v>6476</v>
      </c>
      <c r="G479" s="69">
        <v>28426</v>
      </c>
      <c r="H479" s="70">
        <v>28610</v>
      </c>
      <c r="I479" s="19">
        <f t="shared" si="7"/>
        <v>9.1821569322473389E-5</v>
      </c>
    </row>
    <row r="480" spans="1:9" ht="15" customHeight="1" x14ac:dyDescent="0.25">
      <c r="A480" s="57" t="s">
        <v>2</v>
      </c>
      <c r="B480" s="57" t="s">
        <v>5249</v>
      </c>
      <c r="C480" s="57" t="s">
        <v>3</v>
      </c>
      <c r="D480" s="27" t="s">
        <v>6477</v>
      </c>
      <c r="E480" s="62" t="s">
        <v>6478</v>
      </c>
      <c r="F480" s="68" t="s">
        <v>6479</v>
      </c>
      <c r="G480" s="69">
        <v>62678</v>
      </c>
      <c r="H480" s="70">
        <v>65162</v>
      </c>
      <c r="I480" s="19">
        <f t="shared" si="7"/>
        <v>2.0913236980744533E-4</v>
      </c>
    </row>
    <row r="481" spans="1:9" ht="15" customHeight="1" x14ac:dyDescent="0.25">
      <c r="A481" s="57" t="s">
        <v>4</v>
      </c>
      <c r="B481" s="57" t="s">
        <v>5249</v>
      </c>
      <c r="C481" s="57" t="s">
        <v>5</v>
      </c>
      <c r="D481" s="27" t="s">
        <v>6480</v>
      </c>
      <c r="E481" s="62" t="s">
        <v>6481</v>
      </c>
      <c r="F481" s="68" t="s">
        <v>6482</v>
      </c>
      <c r="G481" s="69">
        <v>7991</v>
      </c>
      <c r="H481" s="70">
        <v>7886</v>
      </c>
      <c r="I481" s="19">
        <f t="shared" si="7"/>
        <v>2.5309503518945303E-5</v>
      </c>
    </row>
    <row r="482" spans="1:9" ht="15" customHeight="1" x14ac:dyDescent="0.25">
      <c r="A482" s="57" t="s">
        <v>6</v>
      </c>
      <c r="B482" s="57" t="s">
        <v>5249</v>
      </c>
      <c r="C482" s="57" t="s">
        <v>7</v>
      </c>
      <c r="D482" s="27" t="s">
        <v>6483</v>
      </c>
      <c r="E482" s="62" t="s">
        <v>6484</v>
      </c>
      <c r="F482" s="68" t="s">
        <v>6485</v>
      </c>
      <c r="G482" s="69">
        <v>14651</v>
      </c>
      <c r="H482" s="70">
        <v>15194</v>
      </c>
      <c r="I482" s="19">
        <f t="shared" si="7"/>
        <v>4.8763961002644548E-5</v>
      </c>
    </row>
    <row r="483" spans="1:9" ht="15" customHeight="1" x14ac:dyDescent="0.25">
      <c r="A483" s="57" t="s">
        <v>9</v>
      </c>
      <c r="B483" s="57" t="s">
        <v>5249</v>
      </c>
      <c r="C483" s="57" t="s">
        <v>4659</v>
      </c>
      <c r="D483" s="27" t="s">
        <v>6486</v>
      </c>
      <c r="E483" s="62" t="s">
        <v>6487</v>
      </c>
      <c r="F483" s="68" t="s">
        <v>6487</v>
      </c>
      <c r="G483" s="69">
        <v>109702</v>
      </c>
      <c r="H483" s="70">
        <v>111832</v>
      </c>
      <c r="I483" s="19">
        <f t="shared" si="7"/>
        <v>3.5891610417584214E-4</v>
      </c>
    </row>
    <row r="484" spans="1:9" ht="15" customHeight="1" x14ac:dyDescent="0.25">
      <c r="A484" s="57" t="s">
        <v>10</v>
      </c>
      <c r="B484" s="57" t="s">
        <v>5249</v>
      </c>
      <c r="C484" s="57" t="s">
        <v>11</v>
      </c>
      <c r="D484" s="27" t="s">
        <v>6488</v>
      </c>
      <c r="E484" s="62" t="s">
        <v>6489</v>
      </c>
      <c r="F484" s="68" t="s">
        <v>6489</v>
      </c>
      <c r="G484" s="69">
        <v>30310</v>
      </c>
      <c r="H484" s="70">
        <v>30479</v>
      </c>
      <c r="I484" s="19">
        <f t="shared" si="7"/>
        <v>9.781997942606314E-5</v>
      </c>
    </row>
    <row r="485" spans="1:9" ht="15" customHeight="1" x14ac:dyDescent="0.25">
      <c r="A485" s="57" t="s">
        <v>13</v>
      </c>
      <c r="B485" s="57" t="s">
        <v>5249</v>
      </c>
      <c r="C485" s="57" t="s">
        <v>14</v>
      </c>
      <c r="D485" s="27" t="s">
        <v>6490</v>
      </c>
      <c r="E485" s="62" t="s">
        <v>6491</v>
      </c>
      <c r="F485" s="68" t="s">
        <v>6491</v>
      </c>
      <c r="G485" s="69">
        <v>21826</v>
      </c>
      <c r="H485" s="70">
        <v>21610</v>
      </c>
      <c r="I485" s="19">
        <f t="shared" si="7"/>
        <v>6.9355613878317011E-5</v>
      </c>
    </row>
    <row r="486" spans="1:9" ht="15" customHeight="1" x14ac:dyDescent="0.25">
      <c r="A486" s="57" t="s">
        <v>16</v>
      </c>
      <c r="B486" s="57" t="s">
        <v>5249</v>
      </c>
      <c r="C486" s="57" t="s">
        <v>17</v>
      </c>
      <c r="D486" s="27" t="s">
        <v>6492</v>
      </c>
      <c r="E486" s="62" t="s">
        <v>6493</v>
      </c>
      <c r="F486" s="68" t="s">
        <v>6494</v>
      </c>
      <c r="G486" s="69">
        <v>14305</v>
      </c>
      <c r="H486" s="70">
        <v>14263</v>
      </c>
      <c r="I486" s="19">
        <f t="shared" si="7"/>
        <v>4.5775988928571751E-5</v>
      </c>
    </row>
    <row r="487" spans="1:9" ht="15" customHeight="1" x14ac:dyDescent="0.25">
      <c r="A487" s="57" t="s">
        <v>19</v>
      </c>
      <c r="B487" s="57" t="s">
        <v>5249</v>
      </c>
      <c r="C487" s="57" t="s">
        <v>20</v>
      </c>
      <c r="D487" s="27" t="s">
        <v>6495</v>
      </c>
      <c r="E487" s="62" t="s">
        <v>6496</v>
      </c>
      <c r="F487" s="68" t="s">
        <v>6496</v>
      </c>
      <c r="G487" s="69">
        <v>14654</v>
      </c>
      <c r="H487" s="70">
        <v>14482</v>
      </c>
      <c r="I487" s="19">
        <f t="shared" si="7"/>
        <v>4.6478852391753214E-5</v>
      </c>
    </row>
    <row r="488" spans="1:9" ht="15" customHeight="1" x14ac:dyDescent="0.25">
      <c r="A488" s="57" t="s">
        <v>21</v>
      </c>
      <c r="B488" s="57" t="s">
        <v>5249</v>
      </c>
      <c r="C488" s="57" t="s">
        <v>22</v>
      </c>
      <c r="D488" s="27" t="s">
        <v>6497</v>
      </c>
      <c r="E488" s="62" t="s">
        <v>6498</v>
      </c>
      <c r="F488" s="68" t="s">
        <v>6498</v>
      </c>
      <c r="G488" s="69">
        <v>28204</v>
      </c>
      <c r="H488" s="70">
        <v>28010</v>
      </c>
      <c r="I488" s="19">
        <f t="shared" si="7"/>
        <v>8.9895915998688554E-5</v>
      </c>
    </row>
    <row r="489" spans="1:9" ht="15" customHeight="1" x14ac:dyDescent="0.25">
      <c r="A489" s="57" t="s">
        <v>23</v>
      </c>
      <c r="B489" s="57" t="s">
        <v>5249</v>
      </c>
      <c r="C489" s="57" t="s">
        <v>24</v>
      </c>
      <c r="D489" s="27" t="s">
        <v>6499</v>
      </c>
      <c r="E489" s="62" t="s">
        <v>6500</v>
      </c>
      <c r="F489" s="68" t="s">
        <v>6500</v>
      </c>
      <c r="G489" s="69">
        <v>8748</v>
      </c>
      <c r="H489" s="70">
        <v>8714</v>
      </c>
      <c r="I489" s="19">
        <f t="shared" si="7"/>
        <v>2.7966905105768369E-5</v>
      </c>
    </row>
    <row r="490" spans="1:9" ht="15" customHeight="1" x14ac:dyDescent="0.25">
      <c r="A490" s="57" t="s">
        <v>25</v>
      </c>
      <c r="B490" s="57" t="s">
        <v>5249</v>
      </c>
      <c r="C490" s="57" t="s">
        <v>26</v>
      </c>
      <c r="D490" s="27" t="s">
        <v>6501</v>
      </c>
      <c r="E490" s="62" t="s">
        <v>6502</v>
      </c>
      <c r="F490" s="68" t="s">
        <v>6502</v>
      </c>
      <c r="G490" s="69">
        <v>21851</v>
      </c>
      <c r="H490" s="70">
        <v>21630</v>
      </c>
      <c r="I490" s="19">
        <f t="shared" si="7"/>
        <v>6.9419802322443177E-5</v>
      </c>
    </row>
    <row r="491" spans="1:9" ht="15" customHeight="1" x14ac:dyDescent="0.25">
      <c r="A491" s="57" t="s">
        <v>28</v>
      </c>
      <c r="B491" s="57" t="s">
        <v>5249</v>
      </c>
      <c r="C491" s="57" t="s">
        <v>4664</v>
      </c>
      <c r="D491" s="27" t="s">
        <v>6503</v>
      </c>
      <c r="E491" s="62" t="s">
        <v>6504</v>
      </c>
      <c r="F491" s="68" t="s">
        <v>6505</v>
      </c>
      <c r="G491" s="69">
        <v>6153</v>
      </c>
      <c r="H491" s="70">
        <v>6077</v>
      </c>
      <c r="I491" s="19">
        <f t="shared" si="7"/>
        <v>1.9503658747734034E-5</v>
      </c>
    </row>
    <row r="492" spans="1:9" ht="15" customHeight="1" x14ac:dyDescent="0.25">
      <c r="A492" s="57" t="s">
        <v>29</v>
      </c>
      <c r="B492" s="57" t="s">
        <v>5249</v>
      </c>
      <c r="C492" s="57" t="s">
        <v>30</v>
      </c>
      <c r="D492" s="27" t="s">
        <v>6506</v>
      </c>
      <c r="E492" s="62" t="s">
        <v>6507</v>
      </c>
      <c r="F492" s="68" t="s">
        <v>6507</v>
      </c>
      <c r="G492" s="69">
        <v>23509</v>
      </c>
      <c r="H492" s="70">
        <v>23450</v>
      </c>
      <c r="I492" s="19">
        <f t="shared" si="7"/>
        <v>7.5260950737923835E-5</v>
      </c>
    </row>
    <row r="493" spans="1:9" ht="15" customHeight="1" x14ac:dyDescent="0.25">
      <c r="A493" s="57" t="s">
        <v>32</v>
      </c>
      <c r="B493" s="57" t="s">
        <v>5249</v>
      </c>
      <c r="C493" s="57" t="s">
        <v>33</v>
      </c>
      <c r="D493" s="27" t="s">
        <v>6508</v>
      </c>
      <c r="E493" s="62" t="s">
        <v>6509</v>
      </c>
      <c r="F493" s="68" t="s">
        <v>6509</v>
      </c>
      <c r="G493" s="69">
        <v>26452</v>
      </c>
      <c r="H493" s="70">
        <v>26659</v>
      </c>
      <c r="I493" s="19">
        <f t="shared" si="7"/>
        <v>8.5559986597966367E-5</v>
      </c>
    </row>
    <row r="494" spans="1:9" ht="15" customHeight="1" x14ac:dyDescent="0.25">
      <c r="A494" s="57" t="s">
        <v>34</v>
      </c>
      <c r="B494" s="57" t="s">
        <v>5249</v>
      </c>
      <c r="C494" s="57" t="s">
        <v>35</v>
      </c>
      <c r="D494" s="27" t="s">
        <v>6510</v>
      </c>
      <c r="E494" s="62" t="s">
        <v>6511</v>
      </c>
      <c r="F494" s="68" t="s">
        <v>6511</v>
      </c>
      <c r="G494" s="69">
        <v>9092</v>
      </c>
      <c r="H494" s="70">
        <v>9053</v>
      </c>
      <c r="I494" s="19">
        <f t="shared" si="7"/>
        <v>2.9054899233706801E-5</v>
      </c>
    </row>
    <row r="495" spans="1:9" ht="15" customHeight="1" x14ac:dyDescent="0.25">
      <c r="A495" s="57" t="s">
        <v>36</v>
      </c>
      <c r="B495" s="57" t="s">
        <v>5249</v>
      </c>
      <c r="C495" s="57" t="s">
        <v>37</v>
      </c>
      <c r="D495" s="27" t="s">
        <v>6512</v>
      </c>
      <c r="E495" s="62" t="s">
        <v>6513</v>
      </c>
      <c r="F495" s="68" t="s">
        <v>5749</v>
      </c>
      <c r="G495" s="69">
        <v>17892</v>
      </c>
      <c r="H495" s="70">
        <v>17928</v>
      </c>
      <c r="I495" s="19">
        <f t="shared" si="7"/>
        <v>5.7538521314690767E-5</v>
      </c>
    </row>
    <row r="496" spans="1:9" ht="15" customHeight="1" x14ac:dyDescent="0.25">
      <c r="A496" s="57" t="s">
        <v>38</v>
      </c>
      <c r="B496" s="57" t="s">
        <v>5249</v>
      </c>
      <c r="C496" s="57" t="s">
        <v>39</v>
      </c>
      <c r="D496" s="27" t="s">
        <v>6514</v>
      </c>
      <c r="E496" s="62" t="s">
        <v>6515</v>
      </c>
      <c r="F496" s="68" t="s">
        <v>6515</v>
      </c>
      <c r="G496" s="69">
        <v>39548</v>
      </c>
      <c r="H496" s="70">
        <v>39448</v>
      </c>
      <c r="I496" s="19">
        <f t="shared" si="7"/>
        <v>1.2660528719444006E-4</v>
      </c>
    </row>
    <row r="497" spans="1:9" ht="15" customHeight="1" x14ac:dyDescent="0.25">
      <c r="A497" s="57" t="s">
        <v>41</v>
      </c>
      <c r="B497" s="57" t="s">
        <v>5249</v>
      </c>
      <c r="C497" s="57" t="s">
        <v>42</v>
      </c>
      <c r="D497" s="27" t="s">
        <v>6516</v>
      </c>
      <c r="E497" s="62" t="s">
        <v>6517</v>
      </c>
      <c r="F497" s="68" t="s">
        <v>6517</v>
      </c>
      <c r="G497" s="69">
        <v>190452</v>
      </c>
      <c r="H497" s="70">
        <v>193970</v>
      </c>
      <c r="I497" s="19">
        <f t="shared" si="7"/>
        <v>6.2253162535757297E-4</v>
      </c>
    </row>
    <row r="498" spans="1:9" ht="15" customHeight="1" x14ac:dyDescent="0.25">
      <c r="A498" s="57" t="s">
        <v>44</v>
      </c>
      <c r="B498" s="57" t="s">
        <v>5249</v>
      </c>
      <c r="C498" s="57" t="s">
        <v>45</v>
      </c>
      <c r="D498" s="27" t="s">
        <v>6518</v>
      </c>
      <c r="E498" s="62" t="s">
        <v>6519</v>
      </c>
      <c r="F498" s="68" t="s">
        <v>6519</v>
      </c>
      <c r="G498" s="69">
        <v>100056</v>
      </c>
      <c r="H498" s="70">
        <v>100746</v>
      </c>
      <c r="I498" s="19">
        <f t="shared" si="7"/>
        <v>3.2333644959671107E-4</v>
      </c>
    </row>
    <row r="499" spans="1:9" ht="15" customHeight="1" x14ac:dyDescent="0.25">
      <c r="A499" s="57" t="s">
        <v>46</v>
      </c>
      <c r="B499" s="57" t="s">
        <v>5249</v>
      </c>
      <c r="C499" s="57" t="s">
        <v>47</v>
      </c>
      <c r="D499" s="27" t="s">
        <v>6520</v>
      </c>
      <c r="E499" s="62" t="s">
        <v>6521</v>
      </c>
      <c r="F499" s="68" t="s">
        <v>6522</v>
      </c>
      <c r="G499" s="69">
        <v>33008</v>
      </c>
      <c r="H499" s="70">
        <v>33247</v>
      </c>
      <c r="I499" s="19">
        <f t="shared" si="7"/>
        <v>1.0670366009312382E-4</v>
      </c>
    </row>
    <row r="500" spans="1:9" ht="15" customHeight="1" x14ac:dyDescent="0.25">
      <c r="A500" s="57" t="s">
        <v>49</v>
      </c>
      <c r="B500" s="57" t="s">
        <v>5249</v>
      </c>
      <c r="C500" s="57" t="s">
        <v>50</v>
      </c>
      <c r="D500" s="27" t="s">
        <v>6523</v>
      </c>
      <c r="E500" s="62" t="s">
        <v>6524</v>
      </c>
      <c r="F500" s="68" t="s">
        <v>6524</v>
      </c>
      <c r="G500" s="69">
        <v>14907</v>
      </c>
      <c r="H500" s="70">
        <v>14769</v>
      </c>
      <c r="I500" s="19">
        <f t="shared" si="7"/>
        <v>4.739995656496363E-5</v>
      </c>
    </row>
    <row r="501" spans="1:9" ht="15" customHeight="1" x14ac:dyDescent="0.25">
      <c r="A501" s="57" t="s">
        <v>52</v>
      </c>
      <c r="B501" s="57" t="s">
        <v>5249</v>
      </c>
      <c r="C501" s="57" t="s">
        <v>53</v>
      </c>
      <c r="D501" s="27" t="s">
        <v>6525</v>
      </c>
      <c r="E501" s="62" t="s">
        <v>6526</v>
      </c>
      <c r="F501" s="68" t="s">
        <v>6526</v>
      </c>
      <c r="G501" s="69">
        <v>142779</v>
      </c>
      <c r="H501" s="70">
        <v>143816</v>
      </c>
      <c r="I501" s="19">
        <f t="shared" si="7"/>
        <v>4.6156626402239889E-4</v>
      </c>
    </row>
    <row r="502" spans="1:9" ht="15" customHeight="1" x14ac:dyDescent="0.25">
      <c r="A502" s="57" t="s">
        <v>55</v>
      </c>
      <c r="B502" s="57" t="s">
        <v>5249</v>
      </c>
      <c r="C502" s="57" t="s">
        <v>56</v>
      </c>
      <c r="D502" s="27" t="s">
        <v>6527</v>
      </c>
      <c r="E502" s="62" t="s">
        <v>6528</v>
      </c>
      <c r="F502" s="68" t="s">
        <v>6528</v>
      </c>
      <c r="G502" s="69">
        <v>27777</v>
      </c>
      <c r="H502" s="70">
        <v>27568</v>
      </c>
      <c r="I502" s="19">
        <f t="shared" si="7"/>
        <v>8.8477351383500395E-5</v>
      </c>
    </row>
    <row r="503" spans="1:9" ht="15" customHeight="1" x14ac:dyDescent="0.25">
      <c r="A503" s="57" t="s">
        <v>58</v>
      </c>
      <c r="B503" s="57" t="s">
        <v>5249</v>
      </c>
      <c r="C503" s="57" t="s">
        <v>59</v>
      </c>
      <c r="D503" s="27" t="s">
        <v>6529</v>
      </c>
      <c r="E503" s="62" t="s">
        <v>6530</v>
      </c>
      <c r="F503" s="68" t="s">
        <v>6531</v>
      </c>
      <c r="G503" s="69">
        <v>29467</v>
      </c>
      <c r="H503" s="70">
        <v>29474</v>
      </c>
      <c r="I503" s="19">
        <f t="shared" si="7"/>
        <v>9.4594510108723541E-5</v>
      </c>
    </row>
    <row r="504" spans="1:9" ht="15" customHeight="1" x14ac:dyDescent="0.25">
      <c r="A504" s="57" t="s">
        <v>60</v>
      </c>
      <c r="B504" s="57" t="s">
        <v>5249</v>
      </c>
      <c r="C504" s="57" t="s">
        <v>61</v>
      </c>
      <c r="D504" s="27" t="s">
        <v>6532</v>
      </c>
      <c r="E504" s="62" t="s">
        <v>6533</v>
      </c>
      <c r="F504" s="68" t="s">
        <v>6533</v>
      </c>
      <c r="G504" s="69">
        <v>18802</v>
      </c>
      <c r="H504" s="70">
        <v>18716</v>
      </c>
      <c r="I504" s="19">
        <f t="shared" si="7"/>
        <v>6.0067546013261513E-5</v>
      </c>
    </row>
    <row r="505" spans="1:9" ht="15" customHeight="1" x14ac:dyDescent="0.25">
      <c r="A505" s="57" t="s">
        <v>63</v>
      </c>
      <c r="B505" s="57" t="s">
        <v>5249</v>
      </c>
      <c r="C505" s="57" t="s">
        <v>64</v>
      </c>
      <c r="D505" s="27" t="s">
        <v>6534</v>
      </c>
      <c r="E505" s="62" t="s">
        <v>6535</v>
      </c>
      <c r="F505" s="68" t="s">
        <v>6535</v>
      </c>
      <c r="G505" s="69">
        <v>17924</v>
      </c>
      <c r="H505" s="70">
        <v>17784</v>
      </c>
      <c r="I505" s="19">
        <f t="shared" si="7"/>
        <v>5.7076364516982408E-5</v>
      </c>
    </row>
    <row r="506" spans="1:9" ht="15" customHeight="1" x14ac:dyDescent="0.25">
      <c r="A506" s="57" t="s">
        <v>65</v>
      </c>
      <c r="B506" s="57" t="s">
        <v>5249</v>
      </c>
      <c r="C506" s="57" t="s">
        <v>66</v>
      </c>
      <c r="D506" s="27" t="s">
        <v>6536</v>
      </c>
      <c r="E506" s="62" t="s">
        <v>6537</v>
      </c>
      <c r="F506" s="68" t="s">
        <v>6537</v>
      </c>
      <c r="G506" s="69">
        <v>41528</v>
      </c>
      <c r="H506" s="70">
        <v>41284</v>
      </c>
      <c r="I506" s="19">
        <f t="shared" si="7"/>
        <v>1.3249778636522164E-4</v>
      </c>
    </row>
    <row r="507" spans="1:9" ht="15" customHeight="1" x14ac:dyDescent="0.25">
      <c r="A507" s="57" t="s">
        <v>67</v>
      </c>
      <c r="B507" s="57" t="s">
        <v>5249</v>
      </c>
      <c r="C507" s="57" t="s">
        <v>68</v>
      </c>
      <c r="D507" s="27" t="s">
        <v>6538</v>
      </c>
      <c r="E507" s="62" t="s">
        <v>6539</v>
      </c>
      <c r="F507" s="68" t="s">
        <v>6540</v>
      </c>
      <c r="G507" s="69">
        <v>11908</v>
      </c>
      <c r="H507" s="70">
        <v>11837</v>
      </c>
      <c r="I507" s="19">
        <f t="shared" si="7"/>
        <v>3.7989930656068416E-5</v>
      </c>
    </row>
    <row r="508" spans="1:9" ht="15" customHeight="1" x14ac:dyDescent="0.25">
      <c r="A508" s="57" t="s">
        <v>69</v>
      </c>
      <c r="B508" s="57" t="s">
        <v>5249</v>
      </c>
      <c r="C508" s="57" t="s">
        <v>70</v>
      </c>
      <c r="D508" s="27" t="s">
        <v>6541</v>
      </c>
      <c r="E508" s="62" t="s">
        <v>6542</v>
      </c>
      <c r="F508" s="68" t="s">
        <v>6543</v>
      </c>
      <c r="G508" s="69">
        <v>21210</v>
      </c>
      <c r="H508" s="70">
        <v>21260</v>
      </c>
      <c r="I508" s="19">
        <f t="shared" si="7"/>
        <v>6.8232316106109204E-5</v>
      </c>
    </row>
    <row r="509" spans="1:9" ht="15" customHeight="1" x14ac:dyDescent="0.25">
      <c r="A509" s="57" t="s">
        <v>71</v>
      </c>
      <c r="B509" s="57" t="s">
        <v>5249</v>
      </c>
      <c r="C509" s="57" t="s">
        <v>72</v>
      </c>
      <c r="D509" s="27" t="s">
        <v>6544</v>
      </c>
      <c r="E509" s="62" t="s">
        <v>6545</v>
      </c>
      <c r="F509" s="68" t="s">
        <v>6545</v>
      </c>
      <c r="G509" s="69">
        <v>2505</v>
      </c>
      <c r="H509" s="70">
        <v>2448</v>
      </c>
      <c r="I509" s="19">
        <f t="shared" si="7"/>
        <v>7.8566655610421132E-6</v>
      </c>
    </row>
    <row r="510" spans="1:9" ht="15" customHeight="1" x14ac:dyDescent="0.25">
      <c r="A510" s="57" t="s">
        <v>74</v>
      </c>
      <c r="B510" s="57" t="s">
        <v>5249</v>
      </c>
      <c r="C510" s="57" t="s">
        <v>75</v>
      </c>
      <c r="D510" s="27" t="s">
        <v>6547</v>
      </c>
      <c r="E510" s="62" t="s">
        <v>6548</v>
      </c>
      <c r="F510" s="68" t="s">
        <v>6548</v>
      </c>
      <c r="G510" s="69">
        <v>16258</v>
      </c>
      <c r="H510" s="70">
        <v>16278</v>
      </c>
      <c r="I510" s="19">
        <f t="shared" si="7"/>
        <v>5.2242974674282478E-5</v>
      </c>
    </row>
    <row r="511" spans="1:9" ht="15" customHeight="1" x14ac:dyDescent="0.25">
      <c r="A511" s="57" t="s">
        <v>77</v>
      </c>
      <c r="B511" s="57" t="s">
        <v>5249</v>
      </c>
      <c r="C511" s="57" t="s">
        <v>78</v>
      </c>
      <c r="D511" s="27" t="s">
        <v>6549</v>
      </c>
      <c r="E511" s="62" t="s">
        <v>6550</v>
      </c>
      <c r="F511" s="68" t="s">
        <v>6550</v>
      </c>
      <c r="G511" s="69">
        <v>7671</v>
      </c>
      <c r="H511" s="70">
        <v>7575</v>
      </c>
      <c r="I511" s="19">
        <f t="shared" si="7"/>
        <v>2.4311373212783498E-5</v>
      </c>
    </row>
    <row r="512" spans="1:9" ht="15" customHeight="1" x14ac:dyDescent="0.25">
      <c r="A512" s="57" t="s">
        <v>79</v>
      </c>
      <c r="B512" s="57" t="s">
        <v>5249</v>
      </c>
      <c r="C512" s="57" t="s">
        <v>80</v>
      </c>
      <c r="D512" s="27" t="s">
        <v>6551</v>
      </c>
      <c r="E512" s="62" t="s">
        <v>6552</v>
      </c>
      <c r="F512" s="68" t="s">
        <v>6552</v>
      </c>
      <c r="G512" s="69">
        <v>201038</v>
      </c>
      <c r="H512" s="70">
        <v>201205</v>
      </c>
      <c r="I512" s="19">
        <f t="shared" si="7"/>
        <v>6.4575179502021174E-4</v>
      </c>
    </row>
    <row r="513" spans="1:9" ht="15" customHeight="1" x14ac:dyDescent="0.25">
      <c r="A513" s="57" t="s">
        <v>82</v>
      </c>
      <c r="B513" s="57" t="s">
        <v>5249</v>
      </c>
      <c r="C513" s="57" t="s">
        <v>83</v>
      </c>
      <c r="D513" s="27" t="s">
        <v>6553</v>
      </c>
      <c r="E513" s="62" t="s">
        <v>6554</v>
      </c>
      <c r="F513" s="68" t="s">
        <v>6554</v>
      </c>
      <c r="G513" s="69">
        <v>85417</v>
      </c>
      <c r="H513" s="70">
        <v>85620</v>
      </c>
      <c r="I513" s="19">
        <f t="shared" si="7"/>
        <v>2.7479072930409548E-4</v>
      </c>
    </row>
    <row r="514" spans="1:9" ht="15" customHeight="1" x14ac:dyDescent="0.25">
      <c r="A514" s="57" t="s">
        <v>85</v>
      </c>
      <c r="B514" s="57" t="s">
        <v>5249</v>
      </c>
      <c r="C514" s="57" t="s">
        <v>86</v>
      </c>
      <c r="D514" s="27" t="s">
        <v>6555</v>
      </c>
      <c r="E514" s="62" t="s">
        <v>6556</v>
      </c>
      <c r="F514" s="68" t="s">
        <v>6556</v>
      </c>
      <c r="G514" s="69">
        <v>5021</v>
      </c>
      <c r="H514" s="70">
        <v>5029</v>
      </c>
      <c r="I514" s="19">
        <f t="shared" si="7"/>
        <v>1.6140184275523197E-5</v>
      </c>
    </row>
    <row r="515" spans="1:9" ht="15" customHeight="1" x14ac:dyDescent="0.25">
      <c r="A515" s="57" t="s">
        <v>88</v>
      </c>
      <c r="B515" s="57" t="s">
        <v>5249</v>
      </c>
      <c r="C515" s="57" t="s">
        <v>89</v>
      </c>
      <c r="D515" s="27" t="s">
        <v>6557</v>
      </c>
      <c r="E515" s="62" t="s">
        <v>6558</v>
      </c>
      <c r="F515" s="68" t="s">
        <v>6558</v>
      </c>
      <c r="G515" s="69">
        <v>14512</v>
      </c>
      <c r="H515" s="70">
        <v>14400</v>
      </c>
      <c r="I515" s="19">
        <f t="shared" si="7"/>
        <v>4.6215679770835958E-5</v>
      </c>
    </row>
    <row r="516" spans="1:9" ht="15" customHeight="1" x14ac:dyDescent="0.25">
      <c r="A516" s="57" t="s">
        <v>91</v>
      </c>
      <c r="B516" s="57" t="s">
        <v>5249</v>
      </c>
      <c r="C516" s="57" t="s">
        <v>92</v>
      </c>
      <c r="D516" s="27" t="s">
        <v>6559</v>
      </c>
      <c r="E516" s="62" t="s">
        <v>6560</v>
      </c>
      <c r="F516" s="68" t="s">
        <v>6560</v>
      </c>
      <c r="G516" s="69">
        <v>8735</v>
      </c>
      <c r="H516" s="70">
        <v>8784</v>
      </c>
      <c r="I516" s="19">
        <f t="shared" si="7"/>
        <v>2.8191564660209935E-5</v>
      </c>
    </row>
    <row r="517" spans="1:9" ht="15" customHeight="1" x14ac:dyDescent="0.25">
      <c r="A517" s="57" t="s">
        <v>93</v>
      </c>
      <c r="B517" s="57" t="s">
        <v>5249</v>
      </c>
      <c r="C517" s="57" t="s">
        <v>94</v>
      </c>
      <c r="D517" s="27" t="s">
        <v>6561</v>
      </c>
      <c r="E517" s="62" t="s">
        <v>6562</v>
      </c>
      <c r="F517" s="68" t="s">
        <v>6562</v>
      </c>
      <c r="G517" s="69">
        <v>64080</v>
      </c>
      <c r="H517" s="70">
        <v>64141</v>
      </c>
      <c r="I517" s="19">
        <f t="shared" si="7"/>
        <v>2.0585554973480481E-4</v>
      </c>
    </row>
    <row r="518" spans="1:9" ht="15" customHeight="1" x14ac:dyDescent="0.25">
      <c r="A518" s="57" t="s">
        <v>96</v>
      </c>
      <c r="B518" s="57" t="s">
        <v>5249</v>
      </c>
      <c r="C518" s="57" t="s">
        <v>97</v>
      </c>
      <c r="D518" s="27" t="s">
        <v>6563</v>
      </c>
      <c r="E518" s="62" t="s">
        <v>6564</v>
      </c>
      <c r="F518" s="68" t="s">
        <v>6564</v>
      </c>
      <c r="G518" s="69">
        <v>26160</v>
      </c>
      <c r="H518" s="70">
        <v>25818</v>
      </c>
      <c r="I518" s="19">
        <f t="shared" ref="I518:I581" si="8">H518/$H$3148</f>
        <v>8.2860862522461307E-5</v>
      </c>
    </row>
    <row r="519" spans="1:9" ht="15" customHeight="1" x14ac:dyDescent="0.25">
      <c r="A519" s="57" t="s">
        <v>99</v>
      </c>
      <c r="B519" s="57" t="s">
        <v>5249</v>
      </c>
      <c r="C519" s="57" t="s">
        <v>100</v>
      </c>
      <c r="D519" s="27" t="s">
        <v>6565</v>
      </c>
      <c r="E519" s="62" t="s">
        <v>6566</v>
      </c>
      <c r="F519" s="68" t="s">
        <v>6566</v>
      </c>
      <c r="G519" s="69">
        <v>6108</v>
      </c>
      <c r="H519" s="70">
        <v>6041</v>
      </c>
      <c r="I519" s="19">
        <f t="shared" si="8"/>
        <v>1.9388119548306945E-5</v>
      </c>
    </row>
    <row r="520" spans="1:9" ht="15" customHeight="1" x14ac:dyDescent="0.25">
      <c r="A520" s="57" t="s">
        <v>102</v>
      </c>
      <c r="B520" s="57" t="s">
        <v>5249</v>
      </c>
      <c r="C520" s="57" t="s">
        <v>4672</v>
      </c>
      <c r="D520" s="27" t="s">
        <v>6567</v>
      </c>
      <c r="E520" s="62" t="s">
        <v>6568</v>
      </c>
      <c r="F520" s="68" t="s">
        <v>6568</v>
      </c>
      <c r="G520" s="69">
        <v>32710</v>
      </c>
      <c r="H520" s="70">
        <v>32100</v>
      </c>
      <c r="I520" s="19">
        <f t="shared" si="8"/>
        <v>1.0302245282248849E-4</v>
      </c>
    </row>
    <row r="521" spans="1:9" ht="15" customHeight="1" x14ac:dyDescent="0.25">
      <c r="A521" s="57" t="s">
        <v>103</v>
      </c>
      <c r="B521" s="57" t="s">
        <v>5249</v>
      </c>
      <c r="C521" s="57" t="s">
        <v>104</v>
      </c>
      <c r="D521" s="27" t="s">
        <v>6569</v>
      </c>
      <c r="E521" s="62" t="s">
        <v>6570</v>
      </c>
      <c r="F521" s="68" t="s">
        <v>6570</v>
      </c>
      <c r="G521" s="69">
        <v>6833</v>
      </c>
      <c r="H521" s="70">
        <v>6750</v>
      </c>
      <c r="I521" s="19">
        <f t="shared" si="8"/>
        <v>2.1663599892579357E-5</v>
      </c>
    </row>
    <row r="522" spans="1:9" ht="15" customHeight="1" x14ac:dyDescent="0.25">
      <c r="A522" s="57" t="s">
        <v>106</v>
      </c>
      <c r="B522" s="57" t="s">
        <v>5249</v>
      </c>
      <c r="C522" s="57" t="s">
        <v>107</v>
      </c>
      <c r="D522" s="27" t="s">
        <v>6571</v>
      </c>
      <c r="E522" s="62" t="s">
        <v>6572</v>
      </c>
      <c r="F522" s="68" t="s">
        <v>6572</v>
      </c>
      <c r="G522" s="69">
        <v>1710</v>
      </c>
      <c r="H522" s="70">
        <v>1714</v>
      </c>
      <c r="I522" s="19">
        <f t="shared" si="8"/>
        <v>5.5009496616120022E-6</v>
      </c>
    </row>
    <row r="523" spans="1:9" ht="15" customHeight="1" x14ac:dyDescent="0.25">
      <c r="A523" s="57" t="s">
        <v>109</v>
      </c>
      <c r="B523" s="57" t="s">
        <v>5249</v>
      </c>
      <c r="C523" s="57" t="s">
        <v>110</v>
      </c>
      <c r="D523" s="27" t="s">
        <v>6573</v>
      </c>
      <c r="E523" s="62" t="s">
        <v>6574</v>
      </c>
      <c r="F523" s="68" t="s">
        <v>6575</v>
      </c>
      <c r="G523" s="69">
        <v>25492</v>
      </c>
      <c r="H523" s="70">
        <v>25305</v>
      </c>
      <c r="I523" s="19">
        <f t="shared" si="8"/>
        <v>8.121442893062527E-5</v>
      </c>
    </row>
    <row r="524" spans="1:9" ht="15" customHeight="1" x14ac:dyDescent="0.25">
      <c r="A524" s="57" t="s">
        <v>112</v>
      </c>
      <c r="B524" s="57" t="s">
        <v>5249</v>
      </c>
      <c r="C524" s="57" t="s">
        <v>113</v>
      </c>
      <c r="D524" s="27" t="s">
        <v>6576</v>
      </c>
      <c r="E524" s="62" t="s">
        <v>6577</v>
      </c>
      <c r="F524" s="68" t="s">
        <v>6577</v>
      </c>
      <c r="G524" s="69">
        <v>8775</v>
      </c>
      <c r="H524" s="70">
        <v>8480</v>
      </c>
      <c r="I524" s="19">
        <f t="shared" si="8"/>
        <v>2.7215900309492284E-5</v>
      </c>
    </row>
    <row r="525" spans="1:9" ht="15" customHeight="1" x14ac:dyDescent="0.25">
      <c r="A525" s="57" t="s">
        <v>114</v>
      </c>
      <c r="B525" s="57" t="s">
        <v>5249</v>
      </c>
      <c r="C525" s="57" t="s">
        <v>115</v>
      </c>
      <c r="D525" s="27" t="s">
        <v>6578</v>
      </c>
      <c r="E525" s="62" t="s">
        <v>6579</v>
      </c>
      <c r="F525" s="68" t="s">
        <v>6579</v>
      </c>
      <c r="G525" s="69">
        <v>16492</v>
      </c>
      <c r="H525" s="70">
        <v>16308</v>
      </c>
      <c r="I525" s="19">
        <f t="shared" si="8"/>
        <v>5.2339257340471721E-5</v>
      </c>
    </row>
    <row r="526" spans="1:9" ht="15" customHeight="1" x14ac:dyDescent="0.25">
      <c r="A526" s="57" t="s">
        <v>117</v>
      </c>
      <c r="B526" s="57" t="s">
        <v>5249</v>
      </c>
      <c r="C526" s="57" t="s">
        <v>118</v>
      </c>
      <c r="D526" s="27" t="s">
        <v>6580</v>
      </c>
      <c r="E526" s="62" t="s">
        <v>6581</v>
      </c>
      <c r="F526" s="68" t="s">
        <v>6581</v>
      </c>
      <c r="G526" s="69">
        <v>9335</v>
      </c>
      <c r="H526" s="70">
        <v>9213</v>
      </c>
      <c r="I526" s="19">
        <f t="shared" si="8"/>
        <v>2.956840678671609E-5</v>
      </c>
    </row>
    <row r="527" spans="1:9" ht="15" customHeight="1" x14ac:dyDescent="0.25">
      <c r="A527" s="57" t="s">
        <v>120</v>
      </c>
      <c r="B527" s="57" t="s">
        <v>5249</v>
      </c>
      <c r="C527" s="57" t="s">
        <v>121</v>
      </c>
      <c r="D527" s="27" t="s">
        <v>6582</v>
      </c>
      <c r="E527" s="62" t="s">
        <v>6583</v>
      </c>
      <c r="F527" s="68" t="s">
        <v>6584</v>
      </c>
      <c r="G527" s="69">
        <v>44743</v>
      </c>
      <c r="H527" s="70">
        <v>44605</v>
      </c>
      <c r="I527" s="19">
        <f t="shared" si="8"/>
        <v>1.4315627751237069E-4</v>
      </c>
    </row>
    <row r="528" spans="1:9" ht="15" customHeight="1" x14ac:dyDescent="0.25">
      <c r="A528" s="57" t="s">
        <v>123</v>
      </c>
      <c r="B528" s="57" t="s">
        <v>5249</v>
      </c>
      <c r="C528" s="57" t="s">
        <v>124</v>
      </c>
      <c r="D528" s="27" t="s">
        <v>6585</v>
      </c>
      <c r="E528" s="62" t="s">
        <v>6586</v>
      </c>
      <c r="F528" s="68" t="s">
        <v>6587</v>
      </c>
      <c r="G528" s="69">
        <v>40256</v>
      </c>
      <c r="H528" s="70">
        <v>41383</v>
      </c>
      <c r="I528" s="19">
        <f t="shared" si="8"/>
        <v>1.3281551916364615E-4</v>
      </c>
    </row>
    <row r="529" spans="1:9" ht="15" customHeight="1" x14ac:dyDescent="0.25">
      <c r="A529" s="57" t="s">
        <v>126</v>
      </c>
      <c r="B529" s="57" t="s">
        <v>5249</v>
      </c>
      <c r="C529" s="57" t="s">
        <v>127</v>
      </c>
      <c r="D529" s="27" t="s">
        <v>6588</v>
      </c>
      <c r="E529" s="62" t="s">
        <v>6589</v>
      </c>
      <c r="F529" s="68" t="s">
        <v>6589</v>
      </c>
      <c r="G529" s="69">
        <v>27313</v>
      </c>
      <c r="H529" s="70">
        <v>27244</v>
      </c>
      <c r="I529" s="19">
        <f t="shared" si="8"/>
        <v>8.7437498588656591E-5</v>
      </c>
    </row>
    <row r="530" spans="1:9" ht="15" customHeight="1" x14ac:dyDescent="0.25">
      <c r="A530" s="57" t="s">
        <v>129</v>
      </c>
      <c r="B530" s="57" t="s">
        <v>5249</v>
      </c>
      <c r="C530" s="57" t="s">
        <v>130</v>
      </c>
      <c r="D530" s="27" t="s">
        <v>6590</v>
      </c>
      <c r="E530" s="62" t="s">
        <v>6591</v>
      </c>
      <c r="F530" s="68" t="s">
        <v>6591</v>
      </c>
      <c r="G530" s="69">
        <v>10535</v>
      </c>
      <c r="H530" s="70">
        <v>10491</v>
      </c>
      <c r="I530" s="19">
        <f t="shared" si="8"/>
        <v>3.3670048366377778E-5</v>
      </c>
    </row>
    <row r="531" spans="1:9" ht="15" customHeight="1" x14ac:dyDescent="0.25">
      <c r="A531" s="57" t="s">
        <v>132</v>
      </c>
      <c r="B531" s="57" t="s">
        <v>5249</v>
      </c>
      <c r="C531" s="57" t="s">
        <v>133</v>
      </c>
      <c r="D531" s="27" t="s">
        <v>6592</v>
      </c>
      <c r="E531" s="62" t="s">
        <v>6593</v>
      </c>
      <c r="F531" s="68" t="s">
        <v>6593</v>
      </c>
      <c r="G531" s="69">
        <v>6888</v>
      </c>
      <c r="H531" s="70">
        <v>6820</v>
      </c>
      <c r="I531" s="19">
        <f t="shared" si="8"/>
        <v>2.1888259447020919E-5</v>
      </c>
    </row>
    <row r="532" spans="1:9" ht="15" customHeight="1" x14ac:dyDescent="0.25">
      <c r="A532" s="57" t="s">
        <v>135</v>
      </c>
      <c r="B532" s="57" t="s">
        <v>5249</v>
      </c>
      <c r="C532" s="57" t="s">
        <v>136</v>
      </c>
      <c r="D532" s="27" t="s">
        <v>6594</v>
      </c>
      <c r="E532" s="62" t="s">
        <v>6595</v>
      </c>
      <c r="F532" s="68" t="s">
        <v>6595</v>
      </c>
      <c r="G532" s="69">
        <v>67159</v>
      </c>
      <c r="H532" s="70">
        <v>67776</v>
      </c>
      <c r="I532" s="19">
        <f t="shared" si="8"/>
        <v>2.1752179945473457E-4</v>
      </c>
    </row>
    <row r="533" spans="1:9" ht="15" customHeight="1" x14ac:dyDescent="0.25">
      <c r="A533" s="57" t="s">
        <v>138</v>
      </c>
      <c r="B533" s="57" t="s">
        <v>5249</v>
      </c>
      <c r="C533" s="57" t="s">
        <v>139</v>
      </c>
      <c r="D533" s="27" t="s">
        <v>6596</v>
      </c>
      <c r="E533" s="62" t="s">
        <v>6597</v>
      </c>
      <c r="F533" s="68" t="s">
        <v>6597</v>
      </c>
      <c r="G533" s="69">
        <v>8946</v>
      </c>
      <c r="H533" s="70">
        <v>8833</v>
      </c>
      <c r="I533" s="19">
        <f t="shared" si="8"/>
        <v>2.834882634831903E-5</v>
      </c>
    </row>
    <row r="534" spans="1:9" ht="15" customHeight="1" x14ac:dyDescent="0.25">
      <c r="A534" s="57" t="s">
        <v>141</v>
      </c>
      <c r="B534" s="57" t="s">
        <v>5249</v>
      </c>
      <c r="C534" s="57" t="s">
        <v>142</v>
      </c>
      <c r="D534" s="27" t="s">
        <v>6598</v>
      </c>
      <c r="E534" s="62" t="s">
        <v>6599</v>
      </c>
      <c r="F534" s="68" t="s">
        <v>6599</v>
      </c>
      <c r="G534" s="69">
        <v>8967</v>
      </c>
      <c r="H534" s="70">
        <v>8819</v>
      </c>
      <c r="I534" s="19">
        <f t="shared" si="8"/>
        <v>2.8303894437430716E-5</v>
      </c>
    </row>
    <row r="535" spans="1:9" ht="15" customHeight="1" x14ac:dyDescent="0.25">
      <c r="A535" s="57" t="s">
        <v>144</v>
      </c>
      <c r="B535" s="57" t="s">
        <v>5249</v>
      </c>
      <c r="C535" s="57" t="s">
        <v>145</v>
      </c>
      <c r="D535" s="27" t="s">
        <v>6600</v>
      </c>
      <c r="E535" s="62" t="s">
        <v>6601</v>
      </c>
      <c r="F535" s="68" t="s">
        <v>6601</v>
      </c>
      <c r="G535" s="69">
        <v>21319</v>
      </c>
      <c r="H535" s="70">
        <v>21340</v>
      </c>
      <c r="I535" s="19">
        <f t="shared" si="8"/>
        <v>6.8489069882613843E-5</v>
      </c>
    </row>
    <row r="536" spans="1:9" ht="15" customHeight="1" x14ac:dyDescent="0.25">
      <c r="A536" s="57" t="s">
        <v>146</v>
      </c>
      <c r="B536" s="57" t="s">
        <v>5249</v>
      </c>
      <c r="C536" s="57" t="s">
        <v>147</v>
      </c>
      <c r="D536" s="27" t="s">
        <v>6602</v>
      </c>
      <c r="E536" s="62" t="s">
        <v>6603</v>
      </c>
      <c r="F536" s="68" t="s">
        <v>6603</v>
      </c>
      <c r="G536" s="69">
        <v>27058</v>
      </c>
      <c r="H536" s="70">
        <v>26958</v>
      </c>
      <c r="I536" s="19">
        <f t="shared" si="8"/>
        <v>8.6519603837652477E-5</v>
      </c>
    </row>
    <row r="537" spans="1:9" ht="15" customHeight="1" x14ac:dyDescent="0.25">
      <c r="A537" s="57" t="s">
        <v>149</v>
      </c>
      <c r="B537" s="57" t="s">
        <v>5249</v>
      </c>
      <c r="C537" s="57" t="s">
        <v>150</v>
      </c>
      <c r="D537" s="27" t="s">
        <v>6604</v>
      </c>
      <c r="E537" s="62" t="s">
        <v>6605</v>
      </c>
      <c r="F537" s="68" t="s">
        <v>6605</v>
      </c>
      <c r="G537" s="69">
        <v>68897</v>
      </c>
      <c r="H537" s="70">
        <v>68593</v>
      </c>
      <c r="I537" s="19">
        <f t="shared" si="8"/>
        <v>2.2014389739728824E-4</v>
      </c>
    </row>
    <row r="538" spans="1:9" ht="15" customHeight="1" x14ac:dyDescent="0.25">
      <c r="A538" s="57" t="s">
        <v>151</v>
      </c>
      <c r="B538" s="57" t="s">
        <v>5249</v>
      </c>
      <c r="C538" s="57" t="s">
        <v>152</v>
      </c>
      <c r="D538" s="27" t="s">
        <v>6606</v>
      </c>
      <c r="E538" s="62" t="s">
        <v>6607</v>
      </c>
      <c r="F538" s="68" t="s">
        <v>6607</v>
      </c>
      <c r="G538" s="69">
        <v>84081</v>
      </c>
      <c r="H538" s="70">
        <v>84201</v>
      </c>
      <c r="I538" s="19">
        <f t="shared" si="8"/>
        <v>2.7023655919334433E-4</v>
      </c>
    </row>
    <row r="539" spans="1:9" ht="15" customHeight="1" x14ac:dyDescent="0.25">
      <c r="A539" s="57" t="s">
        <v>153</v>
      </c>
      <c r="B539" s="57" t="s">
        <v>5249</v>
      </c>
      <c r="C539" s="57" t="s">
        <v>154</v>
      </c>
      <c r="D539" s="27" t="s">
        <v>6608</v>
      </c>
      <c r="E539" s="62" t="s">
        <v>6609</v>
      </c>
      <c r="F539" s="68" t="s">
        <v>6610</v>
      </c>
      <c r="G539" s="69">
        <v>36367</v>
      </c>
      <c r="H539" s="70">
        <v>36180</v>
      </c>
      <c r="I539" s="19">
        <f t="shared" si="8"/>
        <v>1.1611689542422534E-4</v>
      </c>
    </row>
    <row r="540" spans="1:9" ht="15" customHeight="1" x14ac:dyDescent="0.25">
      <c r="A540" s="57" t="s">
        <v>156</v>
      </c>
      <c r="B540" s="57" t="s">
        <v>5249</v>
      </c>
      <c r="C540" s="57" t="s">
        <v>157</v>
      </c>
      <c r="D540" s="27" t="s">
        <v>6611</v>
      </c>
      <c r="E540" s="62" t="s">
        <v>6612</v>
      </c>
      <c r="F540" s="68" t="s">
        <v>6612</v>
      </c>
      <c r="G540" s="69">
        <v>5793</v>
      </c>
      <c r="H540" s="70">
        <v>5702</v>
      </c>
      <c r="I540" s="19">
        <f t="shared" si="8"/>
        <v>1.8300125420368516E-5</v>
      </c>
    </row>
    <row r="541" spans="1:9" ht="15" customHeight="1" x14ac:dyDescent="0.25">
      <c r="A541" s="57" t="s">
        <v>159</v>
      </c>
      <c r="B541" s="57" t="s">
        <v>5249</v>
      </c>
      <c r="C541" s="57" t="s">
        <v>160</v>
      </c>
      <c r="D541" s="27" t="s">
        <v>6613</v>
      </c>
      <c r="E541" s="62" t="s">
        <v>6614</v>
      </c>
      <c r="F541" s="68" t="s">
        <v>6614</v>
      </c>
      <c r="G541" s="69">
        <v>21116</v>
      </c>
      <c r="H541" s="70">
        <v>21014</v>
      </c>
      <c r="I541" s="19">
        <f t="shared" si="8"/>
        <v>6.7442798243357423E-5</v>
      </c>
    </row>
    <row r="542" spans="1:9" ht="15" customHeight="1" x14ac:dyDescent="0.25">
      <c r="A542" s="57" t="s">
        <v>161</v>
      </c>
      <c r="B542" s="57" t="s">
        <v>5249</v>
      </c>
      <c r="C542" s="57" t="s">
        <v>162</v>
      </c>
      <c r="D542" s="27" t="s">
        <v>6615</v>
      </c>
      <c r="E542" s="62" t="s">
        <v>6616</v>
      </c>
      <c r="F542" s="68" t="s">
        <v>6616</v>
      </c>
      <c r="G542" s="69">
        <v>30119</v>
      </c>
      <c r="H542" s="70">
        <v>30354</v>
      </c>
      <c r="I542" s="19">
        <f t="shared" si="8"/>
        <v>9.7418801650274626E-5</v>
      </c>
    </row>
    <row r="543" spans="1:9" ht="15" customHeight="1" x14ac:dyDescent="0.25">
      <c r="A543" s="57" t="s">
        <v>164</v>
      </c>
      <c r="B543" s="57" t="s">
        <v>5249</v>
      </c>
      <c r="C543" s="57" t="s">
        <v>165</v>
      </c>
      <c r="D543" s="27" t="s">
        <v>6617</v>
      </c>
      <c r="E543" s="62" t="s">
        <v>6618</v>
      </c>
      <c r="F543" s="68" t="s">
        <v>6618</v>
      </c>
      <c r="G543" s="69">
        <v>2777</v>
      </c>
      <c r="H543" s="70">
        <v>2791</v>
      </c>
      <c r="I543" s="19">
        <f t="shared" si="8"/>
        <v>8.9574973778057752E-6</v>
      </c>
    </row>
    <row r="544" spans="1:9" ht="15" customHeight="1" x14ac:dyDescent="0.25">
      <c r="A544" s="57" t="s">
        <v>167</v>
      </c>
      <c r="B544" s="57" t="s">
        <v>5249</v>
      </c>
      <c r="C544" s="57" t="s">
        <v>168</v>
      </c>
      <c r="D544" s="27" t="s">
        <v>6619</v>
      </c>
      <c r="E544" s="62" t="s">
        <v>6620</v>
      </c>
      <c r="F544" s="68" t="s">
        <v>6620</v>
      </c>
      <c r="G544" s="69">
        <v>7756</v>
      </c>
      <c r="H544" s="70">
        <v>8033</v>
      </c>
      <c r="I544" s="19">
        <f t="shared" si="8"/>
        <v>2.5781288583272587E-5</v>
      </c>
    </row>
    <row r="545" spans="1:9" ht="15" customHeight="1" x14ac:dyDescent="0.25">
      <c r="A545" s="57" t="s">
        <v>170</v>
      </c>
      <c r="B545" s="57" t="s">
        <v>5249</v>
      </c>
      <c r="C545" s="57" t="s">
        <v>171</v>
      </c>
      <c r="D545" s="27" t="s">
        <v>6621</v>
      </c>
      <c r="E545" s="62" t="s">
        <v>6622</v>
      </c>
      <c r="F545" s="68" t="s">
        <v>6622</v>
      </c>
      <c r="G545" s="69">
        <v>27242</v>
      </c>
      <c r="H545" s="70">
        <v>27409</v>
      </c>
      <c r="I545" s="19">
        <f t="shared" si="8"/>
        <v>8.7967053252697411E-5</v>
      </c>
    </row>
    <row r="546" spans="1:9" ht="15" customHeight="1" x14ac:dyDescent="0.25">
      <c r="A546" s="57" t="s">
        <v>172</v>
      </c>
      <c r="B546" s="57" t="s">
        <v>5249</v>
      </c>
      <c r="C546" s="57" t="s">
        <v>173</v>
      </c>
      <c r="D546" s="27" t="s">
        <v>6623</v>
      </c>
      <c r="E546" s="62" t="s">
        <v>6624</v>
      </c>
      <c r="F546" s="68" t="s">
        <v>6624</v>
      </c>
      <c r="G546" s="69">
        <v>102763</v>
      </c>
      <c r="H546" s="70">
        <v>102971</v>
      </c>
      <c r="I546" s="19">
        <f t="shared" si="8"/>
        <v>3.3047741400574649E-4</v>
      </c>
    </row>
    <row r="547" spans="1:9" ht="15" customHeight="1" x14ac:dyDescent="0.25">
      <c r="A547" s="57" t="s">
        <v>175</v>
      </c>
      <c r="B547" s="57" t="s">
        <v>5249</v>
      </c>
      <c r="C547" s="57" t="s">
        <v>176</v>
      </c>
      <c r="D547" s="27" t="s">
        <v>6625</v>
      </c>
      <c r="E547" s="62" t="s">
        <v>6626</v>
      </c>
      <c r="F547" s="68" t="s">
        <v>6626</v>
      </c>
      <c r="G547" s="69">
        <v>9269</v>
      </c>
      <c r="H547" s="70">
        <v>9150</v>
      </c>
      <c r="I547" s="19">
        <f t="shared" si="8"/>
        <v>2.9366213187718682E-5</v>
      </c>
    </row>
    <row r="548" spans="1:9" ht="15" customHeight="1" x14ac:dyDescent="0.25">
      <c r="A548" s="57" t="s">
        <v>177</v>
      </c>
      <c r="B548" s="57" t="s">
        <v>5249</v>
      </c>
      <c r="C548" s="57" t="s">
        <v>178</v>
      </c>
      <c r="D548" s="27" t="s">
        <v>6627</v>
      </c>
      <c r="E548" s="62" t="s">
        <v>6628</v>
      </c>
      <c r="F548" s="68" t="s">
        <v>6629</v>
      </c>
      <c r="G548" s="69">
        <v>10489</v>
      </c>
      <c r="H548" s="70">
        <v>10197</v>
      </c>
      <c r="I548" s="19">
        <f t="shared" si="8"/>
        <v>3.2726478237723211E-5</v>
      </c>
    </row>
    <row r="549" spans="1:9" ht="15" customHeight="1" x14ac:dyDescent="0.25">
      <c r="A549" s="57" t="s">
        <v>180</v>
      </c>
      <c r="B549" s="57" t="s">
        <v>5249</v>
      </c>
      <c r="C549" s="57" t="s">
        <v>181</v>
      </c>
      <c r="D549" s="27" t="s">
        <v>6630</v>
      </c>
      <c r="E549" s="62" t="s">
        <v>6631</v>
      </c>
      <c r="F549" s="68" t="s">
        <v>6631</v>
      </c>
      <c r="G549" s="69">
        <v>9517</v>
      </c>
      <c r="H549" s="70">
        <v>9459</v>
      </c>
      <c r="I549" s="19">
        <f t="shared" si="8"/>
        <v>3.0357924649467871E-5</v>
      </c>
    </row>
    <row r="550" spans="1:9" ht="15" customHeight="1" x14ac:dyDescent="0.25">
      <c r="A550" s="57" t="s">
        <v>183</v>
      </c>
      <c r="B550" s="57" t="s">
        <v>5249</v>
      </c>
      <c r="C550" s="57" t="s">
        <v>184</v>
      </c>
      <c r="D550" s="27" t="s">
        <v>6632</v>
      </c>
      <c r="E550" s="62" t="s">
        <v>6633</v>
      </c>
      <c r="F550" s="68" t="s">
        <v>6633</v>
      </c>
      <c r="G550" s="69">
        <v>21633</v>
      </c>
      <c r="H550" s="70">
        <v>21874</v>
      </c>
      <c r="I550" s="19">
        <f t="shared" si="8"/>
        <v>7.0202901340782342E-5</v>
      </c>
    </row>
    <row r="551" spans="1:9" ht="15" customHeight="1" x14ac:dyDescent="0.25">
      <c r="A551" s="57" t="s">
        <v>186</v>
      </c>
      <c r="B551" s="57" t="s">
        <v>187</v>
      </c>
      <c r="C551" s="57" t="s">
        <v>2677</v>
      </c>
      <c r="D551" s="27" t="s">
        <v>6634</v>
      </c>
      <c r="E551" s="62" t="s">
        <v>6635</v>
      </c>
      <c r="F551" s="68" t="s">
        <v>6635</v>
      </c>
      <c r="G551" s="69">
        <v>185307</v>
      </c>
      <c r="H551" s="70">
        <v>186886</v>
      </c>
      <c r="I551" s="19">
        <f t="shared" si="8"/>
        <v>5.9979607844808666E-4</v>
      </c>
    </row>
    <row r="552" spans="1:9" ht="15" customHeight="1" x14ac:dyDescent="0.25">
      <c r="A552" s="57" t="s">
        <v>190</v>
      </c>
      <c r="B552" s="57" t="s">
        <v>187</v>
      </c>
      <c r="C552" s="57" t="s">
        <v>2682</v>
      </c>
      <c r="D552" s="27" t="s">
        <v>6636</v>
      </c>
      <c r="E552" s="62" t="s">
        <v>6637</v>
      </c>
      <c r="F552" s="68" t="s">
        <v>6637</v>
      </c>
      <c r="G552" s="69">
        <v>956166</v>
      </c>
      <c r="H552" s="70">
        <v>965629</v>
      </c>
      <c r="I552" s="19">
        <f t="shared" si="8"/>
        <v>3.0991111556550387E-3</v>
      </c>
    </row>
    <row r="553" spans="1:9" ht="15" customHeight="1" x14ac:dyDescent="0.25">
      <c r="A553" s="57" t="s">
        <v>192</v>
      </c>
      <c r="B553" s="57" t="s">
        <v>187</v>
      </c>
      <c r="C553" s="57" t="s">
        <v>2685</v>
      </c>
      <c r="D553" s="27" t="s">
        <v>6638</v>
      </c>
      <c r="E553" s="62" t="s">
        <v>6639</v>
      </c>
      <c r="F553" s="68" t="s">
        <v>6639</v>
      </c>
      <c r="G553" s="71">
        <v>90</v>
      </c>
      <c r="H553" s="72">
        <v>90</v>
      </c>
      <c r="I553" s="19">
        <f t="shared" si="8"/>
        <v>2.8884799856772472E-7</v>
      </c>
    </row>
    <row r="554" spans="1:9" ht="15" customHeight="1" x14ac:dyDescent="0.25">
      <c r="A554" s="57" t="s">
        <v>194</v>
      </c>
      <c r="B554" s="57" t="s">
        <v>187</v>
      </c>
      <c r="C554" s="57" t="s">
        <v>2688</v>
      </c>
      <c r="D554" s="27" t="s">
        <v>6640</v>
      </c>
      <c r="E554" s="62" t="s">
        <v>6641</v>
      </c>
      <c r="F554" s="68" t="s">
        <v>6641</v>
      </c>
      <c r="G554" s="69">
        <v>67206</v>
      </c>
      <c r="H554" s="70">
        <v>67731</v>
      </c>
      <c r="I554" s="19">
        <f t="shared" si="8"/>
        <v>2.1737737545545071E-4</v>
      </c>
    </row>
    <row r="555" spans="1:9" ht="15" customHeight="1" x14ac:dyDescent="0.25">
      <c r="A555" s="57" t="s">
        <v>196</v>
      </c>
      <c r="B555" s="57" t="s">
        <v>187</v>
      </c>
      <c r="C555" s="57" t="s">
        <v>2691</v>
      </c>
      <c r="D555" s="27" t="s">
        <v>6642</v>
      </c>
      <c r="E555" s="62" t="s">
        <v>6643</v>
      </c>
      <c r="F555" s="68" t="s">
        <v>6643</v>
      </c>
      <c r="G555" s="69">
        <v>154962</v>
      </c>
      <c r="H555" s="70">
        <v>156561</v>
      </c>
      <c r="I555" s="19">
        <f t="shared" si="8"/>
        <v>5.0247035004179501E-4</v>
      </c>
    </row>
    <row r="556" spans="1:9" ht="15" customHeight="1" x14ac:dyDescent="0.25">
      <c r="A556" s="57" t="s">
        <v>198</v>
      </c>
      <c r="B556" s="57" t="s">
        <v>199</v>
      </c>
      <c r="C556" s="57" t="s">
        <v>2677</v>
      </c>
      <c r="D556" s="27" t="s">
        <v>6644</v>
      </c>
      <c r="E556" s="62" t="s">
        <v>6645</v>
      </c>
      <c r="F556" s="68" t="s">
        <v>6645</v>
      </c>
      <c r="G556" s="69">
        <v>393431</v>
      </c>
      <c r="H556" s="70">
        <v>401039</v>
      </c>
      <c r="I556" s="19">
        <f t="shared" si="8"/>
        <v>1.2871034721955751E-3</v>
      </c>
    </row>
    <row r="557" spans="1:9" ht="15" customHeight="1" x14ac:dyDescent="0.25">
      <c r="A557" s="57" t="s">
        <v>202</v>
      </c>
      <c r="B557" s="57" t="s">
        <v>199</v>
      </c>
      <c r="C557" s="57" t="s">
        <v>2682</v>
      </c>
      <c r="D557" s="27" t="s">
        <v>6646</v>
      </c>
      <c r="E557" s="62" t="s">
        <v>6647</v>
      </c>
      <c r="F557" s="68" t="s">
        <v>6647</v>
      </c>
      <c r="G557" s="69">
        <v>3956</v>
      </c>
      <c r="H557" s="70">
        <v>3985</v>
      </c>
      <c r="I557" s="19">
        <f t="shared" si="8"/>
        <v>1.278954749213759E-5</v>
      </c>
    </row>
    <row r="558" spans="1:9" ht="15" customHeight="1" x14ac:dyDescent="0.25">
      <c r="A558" s="57" t="s">
        <v>203</v>
      </c>
      <c r="B558" s="57" t="s">
        <v>199</v>
      </c>
      <c r="C558" s="57" t="s">
        <v>2685</v>
      </c>
      <c r="D558" s="27" t="s">
        <v>6648</v>
      </c>
      <c r="E558" s="62" t="s">
        <v>6649</v>
      </c>
      <c r="F558" s="68" t="s">
        <v>6649</v>
      </c>
      <c r="G558" s="69">
        <v>82999</v>
      </c>
      <c r="H558" s="70">
        <v>83530</v>
      </c>
      <c r="I558" s="19">
        <f t="shared" si="8"/>
        <v>2.6808303689291165E-4</v>
      </c>
    </row>
    <row r="559" spans="1:9" ht="15" customHeight="1" x14ac:dyDescent="0.25">
      <c r="A559" s="57" t="s">
        <v>205</v>
      </c>
      <c r="B559" s="57" t="s">
        <v>199</v>
      </c>
      <c r="C559" s="57" t="s">
        <v>2688</v>
      </c>
      <c r="D559" s="27" t="s">
        <v>6650</v>
      </c>
      <c r="E559" s="62" t="s">
        <v>6651</v>
      </c>
      <c r="F559" s="68" t="s">
        <v>6651</v>
      </c>
      <c r="G559" s="69">
        <v>5967</v>
      </c>
      <c r="H559" s="70">
        <v>5957</v>
      </c>
      <c r="I559" s="19">
        <f t="shared" si="8"/>
        <v>1.9118528082977069E-5</v>
      </c>
    </row>
    <row r="560" spans="1:9" ht="15" customHeight="1" x14ac:dyDescent="0.25">
      <c r="A560" s="57" t="s">
        <v>207</v>
      </c>
      <c r="B560" s="57" t="s">
        <v>199</v>
      </c>
      <c r="C560" s="57" t="s">
        <v>2691</v>
      </c>
      <c r="D560" s="27" t="s">
        <v>6652</v>
      </c>
      <c r="E560" s="62" t="s">
        <v>6653</v>
      </c>
      <c r="F560" s="68" t="s">
        <v>6653</v>
      </c>
      <c r="G560" s="69">
        <v>9286</v>
      </c>
      <c r="H560" s="70">
        <v>9166</v>
      </c>
      <c r="I560" s="19">
        <f t="shared" si="8"/>
        <v>2.9417563943019612E-5</v>
      </c>
    </row>
    <row r="561" spans="1:9" ht="15" customHeight="1" x14ac:dyDescent="0.25">
      <c r="A561" s="57" t="s">
        <v>209</v>
      </c>
      <c r="B561" s="57" t="s">
        <v>199</v>
      </c>
      <c r="C561" s="57" t="s">
        <v>2694</v>
      </c>
      <c r="D561" s="27" t="s">
        <v>6654</v>
      </c>
      <c r="E561" s="62" t="s">
        <v>6655</v>
      </c>
      <c r="F561" s="68" t="s">
        <v>6655</v>
      </c>
      <c r="G561" s="69">
        <v>45738</v>
      </c>
      <c r="H561" s="70">
        <v>45845</v>
      </c>
      <c r="I561" s="19">
        <f t="shared" si="8"/>
        <v>1.4713596104819267E-4</v>
      </c>
    </row>
    <row r="562" spans="1:9" ht="15" customHeight="1" x14ac:dyDescent="0.25">
      <c r="A562" s="57" t="s">
        <v>211</v>
      </c>
      <c r="B562" s="57" t="s">
        <v>199</v>
      </c>
      <c r="C562" s="57" t="s">
        <v>2697</v>
      </c>
      <c r="D562" s="27" t="s">
        <v>6656</v>
      </c>
      <c r="E562" s="62" t="s">
        <v>6657</v>
      </c>
      <c r="F562" s="68" t="s">
        <v>6658</v>
      </c>
      <c r="G562" s="69">
        <v>21299</v>
      </c>
      <c r="H562" s="70">
        <v>21109</v>
      </c>
      <c r="I562" s="19">
        <f t="shared" si="8"/>
        <v>6.7747693352956687E-5</v>
      </c>
    </row>
    <row r="563" spans="1:9" ht="15" customHeight="1" x14ac:dyDescent="0.25">
      <c r="A563" s="57" t="s">
        <v>213</v>
      </c>
      <c r="B563" s="57" t="s">
        <v>199</v>
      </c>
      <c r="C563" s="57" t="s">
        <v>2700</v>
      </c>
      <c r="D563" s="27" t="s">
        <v>6659</v>
      </c>
      <c r="E563" s="62" t="s">
        <v>6660</v>
      </c>
      <c r="F563" s="68" t="s">
        <v>6660</v>
      </c>
      <c r="G563" s="69">
        <v>7021</v>
      </c>
      <c r="H563" s="70">
        <v>7028</v>
      </c>
      <c r="I563" s="19">
        <f t="shared" si="8"/>
        <v>2.2555819265932994E-5</v>
      </c>
    </row>
    <row r="564" spans="1:9" ht="15" customHeight="1" x14ac:dyDescent="0.25">
      <c r="A564" s="57" t="s">
        <v>215</v>
      </c>
      <c r="B564" s="57" t="s">
        <v>199</v>
      </c>
      <c r="C564" s="57" t="s">
        <v>2703</v>
      </c>
      <c r="D564" s="27" t="s">
        <v>6661</v>
      </c>
      <c r="E564" s="62" t="s">
        <v>6662</v>
      </c>
      <c r="F564" s="68" t="s">
        <v>6662</v>
      </c>
      <c r="G564" s="69">
        <v>40929</v>
      </c>
      <c r="H564" s="70">
        <v>40824</v>
      </c>
      <c r="I564" s="19">
        <f t="shared" si="8"/>
        <v>1.3102145215031994E-4</v>
      </c>
    </row>
    <row r="565" spans="1:9" ht="15" customHeight="1" x14ac:dyDescent="0.25">
      <c r="A565" s="57" t="s">
        <v>217</v>
      </c>
      <c r="B565" s="57" t="s">
        <v>199</v>
      </c>
      <c r="C565" s="57" t="s">
        <v>2706</v>
      </c>
      <c r="D565" s="27" t="s">
        <v>6663</v>
      </c>
      <c r="E565" s="62" t="s">
        <v>6664</v>
      </c>
      <c r="F565" s="68" t="s">
        <v>6664</v>
      </c>
      <c r="G565" s="69">
        <v>104675</v>
      </c>
      <c r="H565" s="70">
        <v>105829</v>
      </c>
      <c r="I565" s="19">
        <f t="shared" si="8"/>
        <v>3.3964994267137491E-4</v>
      </c>
    </row>
    <row r="566" spans="1:9" ht="15" customHeight="1" x14ac:dyDescent="0.25">
      <c r="A566" s="57" t="s">
        <v>219</v>
      </c>
      <c r="B566" s="57" t="s">
        <v>199</v>
      </c>
      <c r="C566" s="57" t="s">
        <v>2709</v>
      </c>
      <c r="D566" s="27" t="s">
        <v>6665</v>
      </c>
      <c r="E566" s="62" t="s">
        <v>6666</v>
      </c>
      <c r="F566" s="68" t="s">
        <v>6666</v>
      </c>
      <c r="G566" s="69">
        <v>11014</v>
      </c>
      <c r="H566" s="70">
        <v>10814</v>
      </c>
      <c r="I566" s="19">
        <f t="shared" si="8"/>
        <v>3.470669173901528E-5</v>
      </c>
    </row>
    <row r="567" spans="1:9" ht="15" customHeight="1" x14ac:dyDescent="0.25">
      <c r="A567" s="57" t="s">
        <v>221</v>
      </c>
      <c r="B567" s="57" t="s">
        <v>199</v>
      </c>
      <c r="C567" s="57" t="s">
        <v>2712</v>
      </c>
      <c r="D567" s="27" t="s">
        <v>6667</v>
      </c>
      <c r="E567" s="62" t="s">
        <v>6668</v>
      </c>
      <c r="F567" s="68" t="s">
        <v>6668</v>
      </c>
      <c r="G567" s="69">
        <v>2901</v>
      </c>
      <c r="H567" s="70">
        <v>2815</v>
      </c>
      <c r="I567" s="19">
        <f t="shared" si="8"/>
        <v>9.0345235107571683E-6</v>
      </c>
    </row>
    <row r="568" spans="1:9" ht="15" customHeight="1" x14ac:dyDescent="0.25">
      <c r="A568" s="57" t="s">
        <v>222</v>
      </c>
      <c r="B568" s="57" t="s">
        <v>199</v>
      </c>
      <c r="C568" s="57" t="s">
        <v>2715</v>
      </c>
      <c r="D568" s="27" t="s">
        <v>6669</v>
      </c>
      <c r="E568" s="62" t="s">
        <v>6670</v>
      </c>
      <c r="F568" s="68" t="s">
        <v>6670</v>
      </c>
      <c r="G568" s="69">
        <v>1108</v>
      </c>
      <c r="H568" s="70">
        <v>1098</v>
      </c>
      <c r="I568" s="19">
        <f t="shared" si="8"/>
        <v>3.5239455825262419E-6</v>
      </c>
    </row>
    <row r="569" spans="1:9" ht="15" customHeight="1" x14ac:dyDescent="0.25">
      <c r="A569" s="57" t="s">
        <v>224</v>
      </c>
      <c r="B569" s="57" t="s">
        <v>199</v>
      </c>
      <c r="C569" s="57" t="s">
        <v>2718</v>
      </c>
      <c r="D569" s="27" t="s">
        <v>6671</v>
      </c>
      <c r="E569" s="62" t="s">
        <v>6672</v>
      </c>
      <c r="F569" s="68" t="s">
        <v>6672</v>
      </c>
      <c r="G569" s="69">
        <v>189345</v>
      </c>
      <c r="H569" s="70">
        <v>191402</v>
      </c>
      <c r="I569" s="19">
        <f t="shared" si="8"/>
        <v>6.1428982913177383E-4</v>
      </c>
    </row>
    <row r="570" spans="1:9" ht="15" customHeight="1" x14ac:dyDescent="0.25">
      <c r="A570" s="57" t="s">
        <v>226</v>
      </c>
      <c r="B570" s="57" t="s">
        <v>199</v>
      </c>
      <c r="C570" s="57" t="s">
        <v>2721</v>
      </c>
      <c r="D570" s="27" t="s">
        <v>6673</v>
      </c>
      <c r="E570" s="62" t="s">
        <v>6674</v>
      </c>
      <c r="F570" s="68" t="s">
        <v>6674</v>
      </c>
      <c r="G570" s="69">
        <v>6976</v>
      </c>
      <c r="H570" s="70">
        <v>6849</v>
      </c>
      <c r="I570" s="19">
        <f t="shared" si="8"/>
        <v>2.1981332691003851E-5</v>
      </c>
    </row>
    <row r="571" spans="1:9" ht="15" customHeight="1" x14ac:dyDescent="0.25">
      <c r="A571" s="57" t="s">
        <v>228</v>
      </c>
      <c r="B571" s="57" t="s">
        <v>199</v>
      </c>
      <c r="C571" s="57" t="s">
        <v>2724</v>
      </c>
      <c r="D571" s="27" t="s">
        <v>6675</v>
      </c>
      <c r="E571" s="62" t="s">
        <v>6676</v>
      </c>
      <c r="F571" s="68" t="s">
        <v>6676</v>
      </c>
      <c r="G571" s="69">
        <v>23069</v>
      </c>
      <c r="H571" s="70">
        <v>23137</v>
      </c>
      <c r="I571" s="19">
        <f t="shared" si="8"/>
        <v>7.4256401587349409E-5</v>
      </c>
    </row>
    <row r="572" spans="1:9" ht="15" customHeight="1" x14ac:dyDescent="0.25">
      <c r="A572" s="57" t="s">
        <v>230</v>
      </c>
      <c r="B572" s="57" t="s">
        <v>199</v>
      </c>
      <c r="C572" s="57" t="s">
        <v>2727</v>
      </c>
      <c r="D572" s="27" t="s">
        <v>6677</v>
      </c>
      <c r="E572" s="62" t="s">
        <v>6678</v>
      </c>
      <c r="F572" s="68" t="s">
        <v>6678</v>
      </c>
      <c r="G572" s="71">
        <v>980</v>
      </c>
      <c r="H572" s="72">
        <v>953</v>
      </c>
      <c r="I572" s="19">
        <f t="shared" si="8"/>
        <v>3.058579362611574E-6</v>
      </c>
    </row>
    <row r="573" spans="1:9" ht="15" customHeight="1" x14ac:dyDescent="0.25">
      <c r="A573" s="57" t="s">
        <v>231</v>
      </c>
      <c r="B573" s="57" t="s">
        <v>199</v>
      </c>
      <c r="C573" s="57" t="s">
        <v>2730</v>
      </c>
      <c r="D573" s="27" t="s">
        <v>6679</v>
      </c>
      <c r="E573" s="62" t="s">
        <v>6680</v>
      </c>
      <c r="F573" s="68" t="s">
        <v>6680</v>
      </c>
      <c r="G573" s="69">
        <v>8638</v>
      </c>
      <c r="H573" s="70">
        <v>8630</v>
      </c>
      <c r="I573" s="19">
        <f t="shared" si="8"/>
        <v>2.7697313640438493E-5</v>
      </c>
    </row>
    <row r="574" spans="1:9" ht="15" customHeight="1" x14ac:dyDescent="0.25">
      <c r="A574" s="57" t="s">
        <v>233</v>
      </c>
      <c r="B574" s="57" t="s">
        <v>199</v>
      </c>
      <c r="C574" s="57" t="s">
        <v>2733</v>
      </c>
      <c r="D574" s="27" t="s">
        <v>6681</v>
      </c>
      <c r="E574" s="62" t="s">
        <v>6682</v>
      </c>
      <c r="F574" s="68" t="s">
        <v>6682</v>
      </c>
      <c r="G574" s="69">
        <v>4358</v>
      </c>
      <c r="H574" s="70">
        <v>4343</v>
      </c>
      <c r="I574" s="19">
        <f t="shared" si="8"/>
        <v>1.3938520641995873E-5</v>
      </c>
    </row>
    <row r="575" spans="1:9" ht="15" customHeight="1" x14ac:dyDescent="0.25">
      <c r="A575" s="57" t="s">
        <v>234</v>
      </c>
      <c r="B575" s="57" t="s">
        <v>199</v>
      </c>
      <c r="C575" s="57" t="s">
        <v>2736</v>
      </c>
      <c r="D575" s="27" t="s">
        <v>6683</v>
      </c>
      <c r="E575" s="62" t="s">
        <v>6684</v>
      </c>
      <c r="F575" s="68" t="s">
        <v>6684</v>
      </c>
      <c r="G575" s="69">
        <v>27101</v>
      </c>
      <c r="H575" s="70">
        <v>26309</v>
      </c>
      <c r="I575" s="19">
        <f t="shared" si="8"/>
        <v>8.4436688825758561E-5</v>
      </c>
    </row>
    <row r="576" spans="1:9" ht="15" customHeight="1" x14ac:dyDescent="0.25">
      <c r="A576" s="57" t="s">
        <v>235</v>
      </c>
      <c r="B576" s="57" t="s">
        <v>199</v>
      </c>
      <c r="C576" s="57" t="s">
        <v>2739</v>
      </c>
      <c r="D576" s="27" t="s">
        <v>6685</v>
      </c>
      <c r="E576" s="62" t="s">
        <v>6686</v>
      </c>
      <c r="F576" s="68" t="s">
        <v>6686</v>
      </c>
      <c r="G576" s="69">
        <v>12778</v>
      </c>
      <c r="H576" s="70">
        <v>12811</v>
      </c>
      <c r="I576" s="19">
        <f t="shared" si="8"/>
        <v>4.1115907885012464E-5</v>
      </c>
    </row>
    <row r="577" spans="1:9" ht="15" customHeight="1" x14ac:dyDescent="0.25">
      <c r="A577" s="57" t="s">
        <v>236</v>
      </c>
      <c r="B577" s="57" t="s">
        <v>199</v>
      </c>
      <c r="C577" s="57" t="s">
        <v>2742</v>
      </c>
      <c r="D577" s="27" t="s">
        <v>6687</v>
      </c>
      <c r="E577" s="62" t="s">
        <v>6688</v>
      </c>
      <c r="F577" s="68" t="s">
        <v>6688</v>
      </c>
      <c r="G577" s="69">
        <v>13239</v>
      </c>
      <c r="H577" s="70">
        <v>13123</v>
      </c>
      <c r="I577" s="19">
        <f t="shared" si="8"/>
        <v>4.2117247613380575E-5</v>
      </c>
    </row>
    <row r="578" spans="1:9" ht="15" customHeight="1" x14ac:dyDescent="0.25">
      <c r="A578" s="57" t="s">
        <v>237</v>
      </c>
      <c r="B578" s="57" t="s">
        <v>199</v>
      </c>
      <c r="C578" s="57" t="s">
        <v>2745</v>
      </c>
      <c r="D578" s="27" t="s">
        <v>6689</v>
      </c>
      <c r="E578" s="62" t="s">
        <v>6690</v>
      </c>
      <c r="F578" s="68" t="s">
        <v>6690</v>
      </c>
      <c r="G578" s="69">
        <v>16683</v>
      </c>
      <c r="H578" s="70">
        <v>16732</v>
      </c>
      <c r="I578" s="19">
        <f t="shared" si="8"/>
        <v>5.3700052355946338E-5</v>
      </c>
    </row>
    <row r="579" spans="1:9" ht="15" customHeight="1" x14ac:dyDescent="0.25">
      <c r="A579" s="57" t="s">
        <v>239</v>
      </c>
      <c r="B579" s="57" t="s">
        <v>199</v>
      </c>
      <c r="C579" s="57" t="s">
        <v>2748</v>
      </c>
      <c r="D579" s="27" t="s">
        <v>6691</v>
      </c>
      <c r="E579" s="62" t="s">
        <v>6692</v>
      </c>
      <c r="F579" s="68" t="s">
        <v>6692</v>
      </c>
      <c r="G579" s="69">
        <v>15471</v>
      </c>
      <c r="H579" s="70">
        <v>15362</v>
      </c>
      <c r="I579" s="19">
        <f t="shared" si="8"/>
        <v>4.9303143933304307E-5</v>
      </c>
    </row>
    <row r="580" spans="1:9" ht="15" customHeight="1" x14ac:dyDescent="0.25">
      <c r="A580" s="57" t="s">
        <v>241</v>
      </c>
      <c r="B580" s="57" t="s">
        <v>199</v>
      </c>
      <c r="C580" s="57" t="s">
        <v>2751</v>
      </c>
      <c r="D580" s="27" t="s">
        <v>6693</v>
      </c>
      <c r="E580" s="62" t="s">
        <v>6694</v>
      </c>
      <c r="F580" s="68" t="s">
        <v>6694</v>
      </c>
      <c r="G580" s="69">
        <v>16295</v>
      </c>
      <c r="H580" s="70">
        <v>16467</v>
      </c>
      <c r="I580" s="19">
        <f t="shared" si="8"/>
        <v>5.2849555471274705E-5</v>
      </c>
    </row>
    <row r="581" spans="1:9" ht="15" customHeight="1" x14ac:dyDescent="0.25">
      <c r="A581" s="57" t="s">
        <v>243</v>
      </c>
      <c r="B581" s="57" t="s">
        <v>199</v>
      </c>
      <c r="C581" s="57" t="s">
        <v>2754</v>
      </c>
      <c r="D581" s="27" t="s">
        <v>6695</v>
      </c>
      <c r="E581" s="62" t="s">
        <v>6696</v>
      </c>
      <c r="F581" s="68" t="s">
        <v>6696</v>
      </c>
      <c r="G581" s="69">
        <v>26224</v>
      </c>
      <c r="H581" s="70">
        <v>26336</v>
      </c>
      <c r="I581" s="19">
        <f t="shared" si="8"/>
        <v>8.4523343225328872E-5</v>
      </c>
    </row>
    <row r="582" spans="1:9" ht="15" customHeight="1" x14ac:dyDescent="0.25">
      <c r="A582" s="57" t="s">
        <v>244</v>
      </c>
      <c r="B582" s="57" t="s">
        <v>199</v>
      </c>
      <c r="C582" s="57" t="s">
        <v>2757</v>
      </c>
      <c r="D582" s="27" t="s">
        <v>6697</v>
      </c>
      <c r="E582" s="62" t="s">
        <v>6698</v>
      </c>
      <c r="F582" s="68" t="s">
        <v>6698</v>
      </c>
      <c r="G582" s="69">
        <v>22453</v>
      </c>
      <c r="H582" s="70">
        <v>22489</v>
      </c>
      <c r="I582" s="19">
        <f t="shared" ref="I582:I645" si="9">H582/$H$3148</f>
        <v>7.2176695997661788E-5</v>
      </c>
    </row>
    <row r="583" spans="1:9" ht="15" customHeight="1" x14ac:dyDescent="0.25">
      <c r="A583" s="57" t="s">
        <v>246</v>
      </c>
      <c r="B583" s="57" t="s">
        <v>199</v>
      </c>
      <c r="C583" s="57" t="s">
        <v>2760</v>
      </c>
      <c r="D583" s="27" t="s">
        <v>6699</v>
      </c>
      <c r="E583" s="62" t="s">
        <v>6700</v>
      </c>
      <c r="F583" s="68" t="s">
        <v>6700</v>
      </c>
      <c r="G583" s="69">
        <v>138892</v>
      </c>
      <c r="H583" s="70">
        <v>141081</v>
      </c>
      <c r="I583" s="19">
        <f t="shared" si="9"/>
        <v>4.5278849428814636E-4</v>
      </c>
    </row>
    <row r="584" spans="1:9" ht="15" customHeight="1" x14ac:dyDescent="0.25">
      <c r="A584" s="57" t="s">
        <v>248</v>
      </c>
      <c r="B584" s="57" t="s">
        <v>199</v>
      </c>
      <c r="C584" s="57" t="s">
        <v>2763</v>
      </c>
      <c r="D584" s="27" t="s">
        <v>6701</v>
      </c>
      <c r="E584" s="62" t="s">
        <v>6702</v>
      </c>
      <c r="F584" s="68" t="s">
        <v>6702</v>
      </c>
      <c r="G584" s="69">
        <v>37278</v>
      </c>
      <c r="H584" s="70">
        <v>37830</v>
      </c>
      <c r="I584" s="19">
        <f t="shared" si="9"/>
        <v>1.2141244206463363E-4</v>
      </c>
    </row>
    <row r="585" spans="1:9" ht="15" customHeight="1" x14ac:dyDescent="0.25">
      <c r="A585" s="57" t="s">
        <v>250</v>
      </c>
      <c r="B585" s="57" t="s">
        <v>199</v>
      </c>
      <c r="C585" s="57" t="s">
        <v>2766</v>
      </c>
      <c r="D585" s="27" t="s">
        <v>6703</v>
      </c>
      <c r="E585" s="62" t="s">
        <v>6704</v>
      </c>
      <c r="F585" s="68" t="s">
        <v>6704</v>
      </c>
      <c r="G585" s="69">
        <v>7945</v>
      </c>
      <c r="H585" s="70">
        <v>7974</v>
      </c>
      <c r="I585" s="19">
        <f t="shared" si="9"/>
        <v>2.5591932673100412E-5</v>
      </c>
    </row>
    <row r="586" spans="1:9" ht="15" customHeight="1" x14ac:dyDescent="0.25">
      <c r="A586" s="57" t="s">
        <v>252</v>
      </c>
      <c r="B586" s="57" t="s">
        <v>199</v>
      </c>
      <c r="C586" s="57" t="s">
        <v>2769</v>
      </c>
      <c r="D586" s="27" t="s">
        <v>6705</v>
      </c>
      <c r="E586" s="62" t="s">
        <v>6706</v>
      </c>
      <c r="F586" s="68" t="s">
        <v>6706</v>
      </c>
      <c r="G586" s="69">
        <v>3820</v>
      </c>
      <c r="H586" s="70">
        <v>3809</v>
      </c>
      <c r="I586" s="19">
        <f t="shared" si="9"/>
        <v>1.2224689183827373E-5</v>
      </c>
    </row>
    <row r="587" spans="1:9" ht="15" customHeight="1" x14ac:dyDescent="0.25">
      <c r="A587" s="57" t="s">
        <v>254</v>
      </c>
      <c r="B587" s="57" t="s">
        <v>199</v>
      </c>
      <c r="C587" s="57" t="s">
        <v>2772</v>
      </c>
      <c r="D587" s="27" t="s">
        <v>6707</v>
      </c>
      <c r="E587" s="62" t="s">
        <v>6708</v>
      </c>
      <c r="F587" s="68" t="s">
        <v>6709</v>
      </c>
      <c r="G587" s="69">
        <v>5203</v>
      </c>
      <c r="H587" s="70">
        <v>5162</v>
      </c>
      <c r="I587" s="19">
        <f t="shared" si="9"/>
        <v>1.6567037428962167E-5</v>
      </c>
    </row>
    <row r="588" spans="1:9" ht="15" customHeight="1" x14ac:dyDescent="0.25">
      <c r="A588" s="57" t="s">
        <v>255</v>
      </c>
      <c r="B588" s="57" t="s">
        <v>199</v>
      </c>
      <c r="C588" s="57" t="s">
        <v>2775</v>
      </c>
      <c r="D588" s="27" t="s">
        <v>6710</v>
      </c>
      <c r="E588" s="62" t="s">
        <v>6711</v>
      </c>
      <c r="F588" s="68" t="s">
        <v>6711</v>
      </c>
      <c r="G588" s="69">
        <v>37596</v>
      </c>
      <c r="H588" s="70">
        <v>37892</v>
      </c>
      <c r="I588" s="19">
        <f t="shared" si="9"/>
        <v>1.2161142624142472E-4</v>
      </c>
    </row>
    <row r="589" spans="1:9" ht="15" customHeight="1" x14ac:dyDescent="0.25">
      <c r="A589" s="57" t="s">
        <v>256</v>
      </c>
      <c r="B589" s="57" t="s">
        <v>199</v>
      </c>
      <c r="C589" s="57" t="s">
        <v>2778</v>
      </c>
      <c r="D589" s="27" t="s">
        <v>6712</v>
      </c>
      <c r="E589" s="62" t="s">
        <v>6713</v>
      </c>
      <c r="F589" s="68" t="s">
        <v>6713</v>
      </c>
      <c r="G589" s="69">
        <v>20091</v>
      </c>
      <c r="H589" s="70">
        <v>20165</v>
      </c>
      <c r="I589" s="19">
        <f t="shared" si="9"/>
        <v>6.4717998790201882E-5</v>
      </c>
    </row>
    <row r="590" spans="1:9" ht="15" customHeight="1" x14ac:dyDescent="0.25">
      <c r="A590" s="57" t="s">
        <v>258</v>
      </c>
      <c r="B590" s="57" t="s">
        <v>199</v>
      </c>
      <c r="C590" s="57" t="s">
        <v>2781</v>
      </c>
      <c r="D590" s="27" t="s">
        <v>6714</v>
      </c>
      <c r="E590" s="62" t="s">
        <v>6715</v>
      </c>
      <c r="F590" s="68" t="s">
        <v>6715</v>
      </c>
      <c r="G590" s="69">
        <v>39315</v>
      </c>
      <c r="H590" s="70">
        <v>39429</v>
      </c>
      <c r="I590" s="19">
        <f t="shared" si="9"/>
        <v>1.2654430817252022E-4</v>
      </c>
    </row>
    <row r="591" spans="1:9" ht="15" customHeight="1" x14ac:dyDescent="0.25">
      <c r="A591" s="57" t="s">
        <v>260</v>
      </c>
      <c r="B591" s="57" t="s">
        <v>199</v>
      </c>
      <c r="C591" s="57" t="s">
        <v>2784</v>
      </c>
      <c r="D591" s="27" t="s">
        <v>6716</v>
      </c>
      <c r="E591" s="62" t="s">
        <v>6717</v>
      </c>
      <c r="F591" s="68" t="s">
        <v>6717</v>
      </c>
      <c r="G591" s="69">
        <v>4296</v>
      </c>
      <c r="H591" s="70">
        <v>4232</v>
      </c>
      <c r="I591" s="19">
        <f t="shared" si="9"/>
        <v>1.3582274777095679E-5</v>
      </c>
    </row>
    <row r="592" spans="1:9" ht="15" customHeight="1" x14ac:dyDescent="0.25">
      <c r="A592" s="57" t="s">
        <v>262</v>
      </c>
      <c r="B592" s="57" t="s">
        <v>199</v>
      </c>
      <c r="C592" s="57" t="s">
        <v>2787</v>
      </c>
      <c r="D592" s="27" t="s">
        <v>6718</v>
      </c>
      <c r="E592" s="62" t="s">
        <v>6719</v>
      </c>
      <c r="F592" s="68" t="s">
        <v>6719</v>
      </c>
      <c r="G592" s="69">
        <v>11476</v>
      </c>
      <c r="H592" s="70">
        <v>11419</v>
      </c>
      <c r="I592" s="19">
        <f t="shared" si="9"/>
        <v>3.664839217383165E-5</v>
      </c>
    </row>
    <row r="593" spans="1:9" ht="15" customHeight="1" x14ac:dyDescent="0.25">
      <c r="A593" s="57" t="s">
        <v>264</v>
      </c>
      <c r="B593" s="57" t="s">
        <v>199</v>
      </c>
      <c r="C593" s="57" t="s">
        <v>2790</v>
      </c>
      <c r="D593" s="27" t="s">
        <v>6720</v>
      </c>
      <c r="E593" s="62" t="s">
        <v>6721</v>
      </c>
      <c r="F593" s="68" t="s">
        <v>6721</v>
      </c>
      <c r="G593" s="69">
        <v>22640</v>
      </c>
      <c r="H593" s="70">
        <v>22553</v>
      </c>
      <c r="I593" s="19">
        <f t="shared" si="9"/>
        <v>7.2382099018865507E-5</v>
      </c>
    </row>
    <row r="594" spans="1:9" ht="15" customHeight="1" x14ac:dyDescent="0.25">
      <c r="A594" s="57" t="s">
        <v>266</v>
      </c>
      <c r="B594" s="57" t="s">
        <v>199</v>
      </c>
      <c r="C594" s="57" t="s">
        <v>2793</v>
      </c>
      <c r="D594" s="27" t="s">
        <v>6722</v>
      </c>
      <c r="E594" s="62" t="s">
        <v>6723</v>
      </c>
      <c r="F594" s="68" t="s">
        <v>6723</v>
      </c>
      <c r="G594" s="69">
        <v>7860</v>
      </c>
      <c r="H594" s="70">
        <v>7771</v>
      </c>
      <c r="I594" s="19">
        <f t="shared" si="9"/>
        <v>2.4940419965219876E-5</v>
      </c>
    </row>
    <row r="595" spans="1:9" ht="15" customHeight="1" x14ac:dyDescent="0.25">
      <c r="A595" s="57" t="s">
        <v>268</v>
      </c>
      <c r="B595" s="57" t="s">
        <v>199</v>
      </c>
      <c r="C595" s="57" t="s">
        <v>2796</v>
      </c>
      <c r="D595" s="27" t="s">
        <v>6724</v>
      </c>
      <c r="E595" s="62" t="s">
        <v>6725</v>
      </c>
      <c r="F595" s="68" t="s">
        <v>6725</v>
      </c>
      <c r="G595" s="69">
        <v>12719</v>
      </c>
      <c r="H595" s="70">
        <v>12669</v>
      </c>
      <c r="I595" s="19">
        <f t="shared" si="9"/>
        <v>4.0660169931716715E-5</v>
      </c>
    </row>
    <row r="596" spans="1:9" ht="15" customHeight="1" x14ac:dyDescent="0.25">
      <c r="A596" s="57" t="s">
        <v>270</v>
      </c>
      <c r="B596" s="57" t="s">
        <v>199</v>
      </c>
      <c r="C596" s="57" t="s">
        <v>2799</v>
      </c>
      <c r="D596" s="27" t="s">
        <v>6726</v>
      </c>
      <c r="E596" s="62" t="s">
        <v>6727</v>
      </c>
      <c r="F596" s="68" t="s">
        <v>6727</v>
      </c>
      <c r="G596" s="69">
        <v>10157</v>
      </c>
      <c r="H596" s="70">
        <v>10165</v>
      </c>
      <c r="I596" s="19">
        <f t="shared" si="9"/>
        <v>3.2623776727121358E-5</v>
      </c>
    </row>
    <row r="597" spans="1:9" ht="15" customHeight="1" x14ac:dyDescent="0.25">
      <c r="A597" s="57" t="s">
        <v>272</v>
      </c>
      <c r="B597" s="57" t="s">
        <v>199</v>
      </c>
      <c r="C597" s="57" t="s">
        <v>2802</v>
      </c>
      <c r="D597" s="27" t="s">
        <v>6728</v>
      </c>
      <c r="E597" s="62" t="s">
        <v>6729</v>
      </c>
      <c r="F597" s="68" t="s">
        <v>6729</v>
      </c>
      <c r="G597" s="69">
        <v>77526</v>
      </c>
      <c r="H597" s="70">
        <v>78067</v>
      </c>
      <c r="I597" s="19">
        <f t="shared" si="9"/>
        <v>2.5054996337985075E-4</v>
      </c>
    </row>
    <row r="598" spans="1:9" ht="15" customHeight="1" x14ac:dyDescent="0.25">
      <c r="A598" s="57" t="s">
        <v>274</v>
      </c>
      <c r="B598" s="57" t="s">
        <v>199</v>
      </c>
      <c r="C598" s="57" t="s">
        <v>2805</v>
      </c>
      <c r="D598" s="27" t="s">
        <v>6730</v>
      </c>
      <c r="E598" s="62" t="s">
        <v>6731</v>
      </c>
      <c r="F598" s="68" t="s">
        <v>6731</v>
      </c>
      <c r="G598" s="69">
        <v>9781</v>
      </c>
      <c r="H598" s="70">
        <v>9606</v>
      </c>
      <c r="I598" s="19">
        <f t="shared" si="9"/>
        <v>3.0829709713795151E-5</v>
      </c>
    </row>
    <row r="599" spans="1:9" ht="15" customHeight="1" x14ac:dyDescent="0.25">
      <c r="A599" s="57" t="s">
        <v>276</v>
      </c>
      <c r="B599" s="57" t="s">
        <v>199</v>
      </c>
      <c r="C599" s="57" t="s">
        <v>2808</v>
      </c>
      <c r="D599" s="27" t="s">
        <v>6732</v>
      </c>
      <c r="E599" s="62" t="s">
        <v>6733</v>
      </c>
      <c r="F599" s="68" t="s">
        <v>6733</v>
      </c>
      <c r="G599" s="69">
        <v>10189</v>
      </c>
      <c r="H599" s="70">
        <v>10124</v>
      </c>
      <c r="I599" s="19">
        <f t="shared" si="9"/>
        <v>3.2492190416662723E-5</v>
      </c>
    </row>
    <row r="600" spans="1:9" ht="15" customHeight="1" x14ac:dyDescent="0.25">
      <c r="A600" s="57" t="s">
        <v>277</v>
      </c>
      <c r="B600" s="57" t="s">
        <v>278</v>
      </c>
      <c r="C600" s="57" t="s">
        <v>2677</v>
      </c>
      <c r="D600" s="27" t="s">
        <v>6734</v>
      </c>
      <c r="E600" s="62" t="s">
        <v>6735</v>
      </c>
      <c r="F600" s="68" t="s">
        <v>6735</v>
      </c>
      <c r="G600" s="69">
        <v>67164</v>
      </c>
      <c r="H600" s="70">
        <v>67183</v>
      </c>
      <c r="I600" s="19">
        <f t="shared" si="9"/>
        <v>2.1561861208639391E-4</v>
      </c>
    </row>
    <row r="601" spans="1:9" ht="15" customHeight="1" x14ac:dyDescent="0.25">
      <c r="A601" s="57" t="s">
        <v>280</v>
      </c>
      <c r="B601" s="57" t="s">
        <v>278</v>
      </c>
      <c r="C601" s="57" t="s">
        <v>2682</v>
      </c>
      <c r="D601" s="27" t="s">
        <v>6736</v>
      </c>
      <c r="E601" s="62" t="s">
        <v>6737</v>
      </c>
      <c r="F601" s="68" t="s">
        <v>6737</v>
      </c>
      <c r="G601" s="69">
        <v>8208</v>
      </c>
      <c r="H601" s="70">
        <v>8015</v>
      </c>
      <c r="I601" s="19">
        <f t="shared" si="9"/>
        <v>2.572351898355904E-5</v>
      </c>
    </row>
    <row r="602" spans="1:9" ht="15" customHeight="1" x14ac:dyDescent="0.25">
      <c r="A602" s="57" t="s">
        <v>282</v>
      </c>
      <c r="B602" s="57" t="s">
        <v>278</v>
      </c>
      <c r="C602" s="57" t="s">
        <v>2685</v>
      </c>
      <c r="D602" s="27" t="s">
        <v>6738</v>
      </c>
      <c r="E602" s="62" t="s">
        <v>6739</v>
      </c>
      <c r="F602" s="68" t="s">
        <v>6739</v>
      </c>
      <c r="G602" s="69">
        <v>17773</v>
      </c>
      <c r="H602" s="70">
        <v>17722</v>
      </c>
      <c r="I602" s="19">
        <f t="shared" si="9"/>
        <v>5.6877380340191305E-5</v>
      </c>
    </row>
    <row r="603" spans="1:9" ht="15" customHeight="1" x14ac:dyDescent="0.25">
      <c r="A603" s="57" t="s">
        <v>284</v>
      </c>
      <c r="B603" s="57" t="s">
        <v>278</v>
      </c>
      <c r="C603" s="57" t="s">
        <v>2688</v>
      </c>
      <c r="D603" s="27" t="s">
        <v>6740</v>
      </c>
      <c r="E603" s="62" t="s">
        <v>6741</v>
      </c>
      <c r="F603" s="68" t="s">
        <v>6742</v>
      </c>
      <c r="G603" s="69">
        <v>54147</v>
      </c>
      <c r="H603" s="70">
        <v>54223</v>
      </c>
      <c r="I603" s="19">
        <f t="shared" si="9"/>
        <v>1.7402450029264154E-4</v>
      </c>
    </row>
    <row r="604" spans="1:9" ht="15" customHeight="1" x14ac:dyDescent="0.25">
      <c r="A604" s="57" t="s">
        <v>285</v>
      </c>
      <c r="B604" s="57" t="s">
        <v>278</v>
      </c>
      <c r="C604" s="57" t="s">
        <v>2691</v>
      </c>
      <c r="D604" s="27" t="s">
        <v>6743</v>
      </c>
      <c r="E604" s="62" t="s">
        <v>6744</v>
      </c>
      <c r="F604" s="68" t="s">
        <v>6744</v>
      </c>
      <c r="G604" s="69">
        <v>6912</v>
      </c>
      <c r="H604" s="70">
        <v>6879</v>
      </c>
      <c r="I604" s="19">
        <f t="shared" si="9"/>
        <v>2.2077615357193094E-5</v>
      </c>
    </row>
    <row r="605" spans="1:9" ht="15" customHeight="1" x14ac:dyDescent="0.25">
      <c r="A605" s="57" t="s">
        <v>287</v>
      </c>
      <c r="B605" s="57" t="s">
        <v>278</v>
      </c>
      <c r="C605" s="57" t="s">
        <v>2694</v>
      </c>
      <c r="D605" s="27" t="s">
        <v>6745</v>
      </c>
      <c r="E605" s="62" t="s">
        <v>6746</v>
      </c>
      <c r="F605" s="68" t="s">
        <v>6746</v>
      </c>
      <c r="G605" s="69">
        <v>34902</v>
      </c>
      <c r="H605" s="70">
        <v>34638</v>
      </c>
      <c r="I605" s="19">
        <f t="shared" si="9"/>
        <v>1.1116796638209833E-4</v>
      </c>
    </row>
    <row r="606" spans="1:9" ht="15" customHeight="1" x14ac:dyDescent="0.25">
      <c r="A606" s="57" t="s">
        <v>289</v>
      </c>
      <c r="B606" s="57" t="s">
        <v>278</v>
      </c>
      <c r="C606" s="57" t="s">
        <v>2697</v>
      </c>
      <c r="D606" s="27" t="s">
        <v>6747</v>
      </c>
      <c r="E606" s="62" t="s">
        <v>6748</v>
      </c>
      <c r="F606" s="68" t="s">
        <v>6748</v>
      </c>
      <c r="G606" s="69">
        <v>5079</v>
      </c>
      <c r="H606" s="70">
        <v>5068</v>
      </c>
      <c r="I606" s="19">
        <f t="shared" si="9"/>
        <v>1.6265351741569212E-5</v>
      </c>
    </row>
    <row r="607" spans="1:9" ht="15" customHeight="1" x14ac:dyDescent="0.25">
      <c r="A607" s="57" t="s">
        <v>290</v>
      </c>
      <c r="B607" s="57" t="s">
        <v>278</v>
      </c>
      <c r="C607" s="57" t="s">
        <v>2700</v>
      </c>
      <c r="D607" s="27" t="s">
        <v>6749</v>
      </c>
      <c r="E607" s="62" t="s">
        <v>6750</v>
      </c>
      <c r="F607" s="68" t="s">
        <v>6751</v>
      </c>
      <c r="G607" s="69">
        <v>15364</v>
      </c>
      <c r="H607" s="70">
        <v>15196</v>
      </c>
      <c r="I607" s="19">
        <f t="shared" si="9"/>
        <v>4.8770379847057165E-5</v>
      </c>
    </row>
    <row r="608" spans="1:9" ht="15" customHeight="1" x14ac:dyDescent="0.25">
      <c r="A608" s="57" t="s">
        <v>291</v>
      </c>
      <c r="B608" s="57" t="s">
        <v>278</v>
      </c>
      <c r="C608" s="57" t="s">
        <v>2703</v>
      </c>
      <c r="D608" s="27" t="s">
        <v>6752</v>
      </c>
      <c r="E608" s="62" t="s">
        <v>6753</v>
      </c>
      <c r="F608" s="68" t="s">
        <v>6753</v>
      </c>
      <c r="G608" s="69">
        <v>13642</v>
      </c>
      <c r="H608" s="70">
        <v>13639</v>
      </c>
      <c r="I608" s="19">
        <f t="shared" si="9"/>
        <v>4.377330947183553E-5</v>
      </c>
    </row>
    <row r="609" spans="1:9" ht="15" customHeight="1" x14ac:dyDescent="0.25">
      <c r="A609" s="57" t="s">
        <v>293</v>
      </c>
      <c r="B609" s="57" t="s">
        <v>278</v>
      </c>
      <c r="C609" s="57" t="s">
        <v>2706</v>
      </c>
      <c r="D609" s="27" t="s">
        <v>6754</v>
      </c>
      <c r="E609" s="62" t="s">
        <v>6755</v>
      </c>
      <c r="F609" s="68" t="s">
        <v>6755</v>
      </c>
      <c r="G609" s="69">
        <v>201416</v>
      </c>
      <c r="H609" s="70">
        <v>202426</v>
      </c>
      <c r="I609" s="19">
        <f t="shared" si="9"/>
        <v>6.4967049953411381E-4</v>
      </c>
    </row>
    <row r="610" spans="1:9" ht="15" customHeight="1" x14ac:dyDescent="0.25">
      <c r="A610" s="57" t="s">
        <v>295</v>
      </c>
      <c r="B610" s="57" t="s">
        <v>278</v>
      </c>
      <c r="C610" s="57" t="s">
        <v>2709</v>
      </c>
      <c r="D610" s="27" t="s">
        <v>6756</v>
      </c>
      <c r="E610" s="62" t="s">
        <v>6757</v>
      </c>
      <c r="F610" s="68" t="s">
        <v>6757</v>
      </c>
      <c r="G610" s="69">
        <v>34789</v>
      </c>
      <c r="H610" s="70">
        <v>34765</v>
      </c>
      <c r="I610" s="19">
        <f t="shared" si="9"/>
        <v>1.1157556300229945E-4</v>
      </c>
    </row>
    <row r="611" spans="1:9" ht="15" customHeight="1" x14ac:dyDescent="0.25">
      <c r="A611" s="57" t="s">
        <v>297</v>
      </c>
      <c r="B611" s="57" t="s">
        <v>278</v>
      </c>
      <c r="C611" s="57" t="s">
        <v>2712</v>
      </c>
      <c r="D611" s="27" t="s">
        <v>6758</v>
      </c>
      <c r="E611" s="62" t="s">
        <v>6759</v>
      </c>
      <c r="F611" s="68" t="s">
        <v>6759</v>
      </c>
      <c r="G611" s="69">
        <v>16294</v>
      </c>
      <c r="H611" s="70">
        <v>16217</v>
      </c>
      <c r="I611" s="19">
        <f t="shared" si="9"/>
        <v>5.2047199919697691E-5</v>
      </c>
    </row>
    <row r="612" spans="1:9" ht="15" customHeight="1" x14ac:dyDescent="0.25">
      <c r="A612" s="57" t="s">
        <v>298</v>
      </c>
      <c r="B612" s="57" t="s">
        <v>278</v>
      </c>
      <c r="C612" s="57" t="s">
        <v>2715</v>
      </c>
      <c r="D612" s="27" t="s">
        <v>6760</v>
      </c>
      <c r="E612" s="62" t="s">
        <v>6761</v>
      </c>
      <c r="F612" s="68" t="s">
        <v>6761</v>
      </c>
      <c r="G612" s="69">
        <v>13825</v>
      </c>
      <c r="H612" s="70">
        <v>13757</v>
      </c>
      <c r="I612" s="19">
        <f t="shared" si="9"/>
        <v>4.4152021292179879E-5</v>
      </c>
    </row>
    <row r="613" spans="1:9" ht="15" customHeight="1" x14ac:dyDescent="0.25">
      <c r="A613" s="57" t="s">
        <v>299</v>
      </c>
      <c r="B613" s="57" t="s">
        <v>278</v>
      </c>
      <c r="C613" s="57" t="s">
        <v>2718</v>
      </c>
      <c r="D613" s="27" t="s">
        <v>6762</v>
      </c>
      <c r="E613" s="62" t="s">
        <v>6763</v>
      </c>
      <c r="F613" s="68" t="s">
        <v>6763</v>
      </c>
      <c r="G613" s="69">
        <v>37845</v>
      </c>
      <c r="H613" s="70">
        <v>38160</v>
      </c>
      <c r="I613" s="19">
        <f t="shared" si="9"/>
        <v>1.2247155139271529E-4</v>
      </c>
    </row>
    <row r="614" spans="1:9" ht="15" customHeight="1" x14ac:dyDescent="0.25">
      <c r="A614" s="57" t="s">
        <v>301</v>
      </c>
      <c r="B614" s="57" t="s">
        <v>278</v>
      </c>
      <c r="C614" s="57" t="s">
        <v>2721</v>
      </c>
      <c r="D614" s="27" t="s">
        <v>6764</v>
      </c>
      <c r="E614" s="62" t="s">
        <v>6765</v>
      </c>
      <c r="F614" s="68" t="s">
        <v>6765</v>
      </c>
      <c r="G614" s="69">
        <v>53935</v>
      </c>
      <c r="H614" s="70">
        <v>53758</v>
      </c>
      <c r="I614" s="19">
        <f t="shared" si="9"/>
        <v>1.7253211896670829E-4</v>
      </c>
    </row>
    <row r="615" spans="1:9" ht="15" customHeight="1" x14ac:dyDescent="0.25">
      <c r="A615" s="57" t="s">
        <v>303</v>
      </c>
      <c r="B615" s="57" t="s">
        <v>278</v>
      </c>
      <c r="C615" s="57" t="s">
        <v>2724</v>
      </c>
      <c r="D615" s="27" t="s">
        <v>6766</v>
      </c>
      <c r="E615" s="62" t="s">
        <v>6767</v>
      </c>
      <c r="F615" s="68" t="s">
        <v>6767</v>
      </c>
      <c r="G615" s="69">
        <v>5198853</v>
      </c>
      <c r="H615" s="70">
        <v>5212589</v>
      </c>
      <c r="I615" s="19">
        <f t="shared" si="9"/>
        <v>1.6729398888957085E-2</v>
      </c>
    </row>
    <row r="616" spans="1:9" ht="15" customHeight="1" x14ac:dyDescent="0.25">
      <c r="A616" s="57" t="s">
        <v>304</v>
      </c>
      <c r="B616" s="57" t="s">
        <v>278</v>
      </c>
      <c r="C616" s="57" t="s">
        <v>2727</v>
      </c>
      <c r="D616" s="27" t="s">
        <v>6768</v>
      </c>
      <c r="E616" s="62" t="s">
        <v>6769</v>
      </c>
      <c r="F616" s="68" t="s">
        <v>6769</v>
      </c>
      <c r="G616" s="69">
        <v>19810</v>
      </c>
      <c r="H616" s="70">
        <v>19772</v>
      </c>
      <c r="I616" s="19">
        <f t="shared" si="9"/>
        <v>6.3456695863122817E-5</v>
      </c>
    </row>
    <row r="617" spans="1:9" ht="15" customHeight="1" x14ac:dyDescent="0.25">
      <c r="A617" s="57" t="s">
        <v>305</v>
      </c>
      <c r="B617" s="57" t="s">
        <v>278</v>
      </c>
      <c r="C617" s="57" t="s">
        <v>2730</v>
      </c>
      <c r="D617" s="27" t="s">
        <v>6770</v>
      </c>
      <c r="E617" s="62" t="s">
        <v>6771</v>
      </c>
      <c r="F617" s="68" t="s">
        <v>6771</v>
      </c>
      <c r="G617" s="69">
        <v>11039</v>
      </c>
      <c r="H617" s="70">
        <v>11078</v>
      </c>
      <c r="I617" s="19">
        <f t="shared" si="9"/>
        <v>3.5553979201480605E-5</v>
      </c>
    </row>
    <row r="618" spans="1:9" ht="15" customHeight="1" x14ac:dyDescent="0.25">
      <c r="A618" s="57" t="s">
        <v>307</v>
      </c>
      <c r="B618" s="57" t="s">
        <v>278</v>
      </c>
      <c r="C618" s="57" t="s">
        <v>2733</v>
      </c>
      <c r="D618" s="27" t="s">
        <v>6772</v>
      </c>
      <c r="E618" s="62" t="s">
        <v>6773</v>
      </c>
      <c r="F618" s="68" t="s">
        <v>6773</v>
      </c>
      <c r="G618" s="69">
        <v>105111</v>
      </c>
      <c r="H618" s="70">
        <v>104478</v>
      </c>
      <c r="I618" s="19">
        <f t="shared" si="9"/>
        <v>3.3531401327065272E-4</v>
      </c>
    </row>
    <row r="619" spans="1:9" ht="15" customHeight="1" x14ac:dyDescent="0.25">
      <c r="A619" s="57" t="s">
        <v>308</v>
      </c>
      <c r="B619" s="57" t="s">
        <v>278</v>
      </c>
      <c r="C619" s="57" t="s">
        <v>2736</v>
      </c>
      <c r="D619" s="27" t="s">
        <v>6774</v>
      </c>
      <c r="E619" s="62" t="s">
        <v>6775</v>
      </c>
      <c r="F619" s="68" t="s">
        <v>6775</v>
      </c>
      <c r="G619" s="69">
        <v>16575</v>
      </c>
      <c r="H619" s="70">
        <v>16537</v>
      </c>
      <c r="I619" s="19">
        <f t="shared" si="9"/>
        <v>5.3074215025716268E-5</v>
      </c>
    </row>
    <row r="620" spans="1:9" ht="15" customHeight="1" x14ac:dyDescent="0.25">
      <c r="A620" s="57" t="s">
        <v>310</v>
      </c>
      <c r="B620" s="57" t="s">
        <v>278</v>
      </c>
      <c r="C620" s="57" t="s">
        <v>2739</v>
      </c>
      <c r="D620" s="27" t="s">
        <v>6777</v>
      </c>
      <c r="E620" s="62" t="s">
        <v>6778</v>
      </c>
      <c r="F620" s="68" t="s">
        <v>6778</v>
      </c>
      <c r="G620" s="69">
        <v>19958</v>
      </c>
      <c r="H620" s="70">
        <v>19835</v>
      </c>
      <c r="I620" s="19">
        <f t="shared" si="9"/>
        <v>6.3658889462120228E-5</v>
      </c>
    </row>
    <row r="621" spans="1:9" ht="15" customHeight="1" x14ac:dyDescent="0.25">
      <c r="A621" s="57" t="s">
        <v>311</v>
      </c>
      <c r="B621" s="57" t="s">
        <v>278</v>
      </c>
      <c r="C621" s="57" t="s">
        <v>2742</v>
      </c>
      <c r="D621" s="27" t="s">
        <v>6779</v>
      </c>
      <c r="E621" s="62" t="s">
        <v>6780</v>
      </c>
      <c r="F621" s="68" t="s">
        <v>6780</v>
      </c>
      <c r="G621" s="69">
        <v>917957</v>
      </c>
      <c r="H621" s="70">
        <v>923781</v>
      </c>
      <c r="I621" s="19">
        <f t="shared" si="9"/>
        <v>2.9648032551654593E-3</v>
      </c>
    </row>
    <row r="622" spans="1:9" ht="15" customHeight="1" x14ac:dyDescent="0.25">
      <c r="A622" s="57" t="s">
        <v>313</v>
      </c>
      <c r="B622" s="57" t="s">
        <v>278</v>
      </c>
      <c r="C622" s="57" t="s">
        <v>2745</v>
      </c>
      <c r="D622" s="27" t="s">
        <v>6781</v>
      </c>
      <c r="E622" s="62" t="s">
        <v>6782</v>
      </c>
      <c r="F622" s="68" t="s">
        <v>6782</v>
      </c>
      <c r="G622" s="69">
        <v>18505</v>
      </c>
      <c r="H622" s="70">
        <v>18403</v>
      </c>
      <c r="I622" s="19">
        <f t="shared" si="9"/>
        <v>5.9062996862687094E-5</v>
      </c>
    </row>
    <row r="623" spans="1:9" ht="15" customHeight="1" x14ac:dyDescent="0.25">
      <c r="A623" s="57" t="s">
        <v>315</v>
      </c>
      <c r="B623" s="57" t="s">
        <v>278</v>
      </c>
      <c r="C623" s="57" t="s">
        <v>2748</v>
      </c>
      <c r="D623" s="27" t="s">
        <v>6783</v>
      </c>
      <c r="E623" s="62" t="s">
        <v>6784</v>
      </c>
      <c r="F623" s="68" t="s">
        <v>6784</v>
      </c>
      <c r="G623" s="69">
        <v>6727</v>
      </c>
      <c r="H623" s="70">
        <v>6675</v>
      </c>
      <c r="I623" s="19">
        <f t="shared" si="9"/>
        <v>2.1422893227106252E-5</v>
      </c>
    </row>
    <row r="624" spans="1:9" ht="15" customHeight="1" x14ac:dyDescent="0.25">
      <c r="A624" s="57" t="s">
        <v>317</v>
      </c>
      <c r="B624" s="57" t="s">
        <v>278</v>
      </c>
      <c r="C624" s="57" t="s">
        <v>2751</v>
      </c>
      <c r="D624" s="27" t="s">
        <v>6785</v>
      </c>
      <c r="E624" s="62" t="s">
        <v>6786</v>
      </c>
      <c r="F624" s="68" t="s">
        <v>6786</v>
      </c>
      <c r="G624" s="69">
        <v>34199</v>
      </c>
      <c r="H624" s="70">
        <v>34252</v>
      </c>
      <c r="I624" s="19">
        <f t="shared" si="9"/>
        <v>1.0992912941046342E-4</v>
      </c>
    </row>
    <row r="625" spans="1:9" ht="15" customHeight="1" x14ac:dyDescent="0.25">
      <c r="A625" s="57" t="s">
        <v>318</v>
      </c>
      <c r="B625" s="57" t="s">
        <v>278</v>
      </c>
      <c r="C625" s="57" t="s">
        <v>2754</v>
      </c>
      <c r="D625" s="27" t="s">
        <v>6787</v>
      </c>
      <c r="E625" s="62" t="s">
        <v>6788</v>
      </c>
      <c r="F625" s="68" t="s">
        <v>6788</v>
      </c>
      <c r="G625" s="69">
        <v>22117</v>
      </c>
      <c r="H625" s="70">
        <v>22148</v>
      </c>
      <c r="I625" s="19">
        <f t="shared" si="9"/>
        <v>7.1082283025310743E-5</v>
      </c>
    </row>
    <row r="626" spans="1:9" ht="15" customHeight="1" x14ac:dyDescent="0.25">
      <c r="A626" s="57" t="s">
        <v>319</v>
      </c>
      <c r="B626" s="57" t="s">
        <v>278</v>
      </c>
      <c r="C626" s="57" t="s">
        <v>2757</v>
      </c>
      <c r="D626" s="27" t="s">
        <v>6789</v>
      </c>
      <c r="E626" s="62" t="s">
        <v>6790</v>
      </c>
      <c r="F626" s="68" t="s">
        <v>6790</v>
      </c>
      <c r="G626" s="69">
        <v>14077</v>
      </c>
      <c r="H626" s="70">
        <v>13963</v>
      </c>
      <c r="I626" s="19">
        <f t="shared" si="9"/>
        <v>4.4813162266679341E-5</v>
      </c>
    </row>
    <row r="627" spans="1:9" ht="15" customHeight="1" x14ac:dyDescent="0.25">
      <c r="A627" s="57" t="s">
        <v>321</v>
      </c>
      <c r="B627" s="57" t="s">
        <v>278</v>
      </c>
      <c r="C627" s="57" t="s">
        <v>2760</v>
      </c>
      <c r="D627" s="27" t="s">
        <v>6792</v>
      </c>
      <c r="E627" s="62" t="s">
        <v>6793</v>
      </c>
      <c r="F627" s="68" t="s">
        <v>6794</v>
      </c>
      <c r="G627" s="69">
        <v>39594</v>
      </c>
      <c r="H627" s="70">
        <v>39590</v>
      </c>
      <c r="I627" s="19">
        <f t="shared" si="9"/>
        <v>1.2706102514773579E-4</v>
      </c>
    </row>
    <row r="628" spans="1:9" ht="15" customHeight="1" x14ac:dyDescent="0.25">
      <c r="A628" s="57" t="s">
        <v>322</v>
      </c>
      <c r="B628" s="57" t="s">
        <v>278</v>
      </c>
      <c r="C628" s="57" t="s">
        <v>2763</v>
      </c>
      <c r="D628" s="27" t="s">
        <v>6795</v>
      </c>
      <c r="E628" s="62" t="s">
        <v>6796</v>
      </c>
      <c r="F628" s="68" t="s">
        <v>6796</v>
      </c>
      <c r="G628" s="69">
        <v>37075</v>
      </c>
      <c r="H628" s="70">
        <v>36960</v>
      </c>
      <c r="I628" s="19">
        <f t="shared" si="9"/>
        <v>1.1862024474514562E-4</v>
      </c>
    </row>
    <row r="629" spans="1:9" ht="15" customHeight="1" x14ac:dyDescent="0.25">
      <c r="A629" s="57" t="s">
        <v>323</v>
      </c>
      <c r="B629" s="57" t="s">
        <v>278</v>
      </c>
      <c r="C629" s="57" t="s">
        <v>2766</v>
      </c>
      <c r="D629" s="27" t="s">
        <v>6797</v>
      </c>
      <c r="E629" s="62" t="s">
        <v>6798</v>
      </c>
      <c r="F629" s="68" t="s">
        <v>6798</v>
      </c>
      <c r="G629" s="69">
        <v>5578</v>
      </c>
      <c r="H629" s="70">
        <v>5519</v>
      </c>
      <c r="I629" s="19">
        <f t="shared" si="9"/>
        <v>1.7712801156614143E-5</v>
      </c>
    </row>
    <row r="630" spans="1:9" ht="15" customHeight="1" x14ac:dyDescent="0.25">
      <c r="A630" s="57" t="s">
        <v>325</v>
      </c>
      <c r="B630" s="57" t="s">
        <v>278</v>
      </c>
      <c r="C630" s="57" t="s">
        <v>2769</v>
      </c>
      <c r="D630" s="27" t="s">
        <v>6799</v>
      </c>
      <c r="E630" s="62" t="s">
        <v>6800</v>
      </c>
      <c r="F630" s="68" t="s">
        <v>6800</v>
      </c>
      <c r="G630" s="69">
        <v>13876</v>
      </c>
      <c r="H630" s="70">
        <v>13839</v>
      </c>
      <c r="I630" s="19">
        <f t="shared" si="9"/>
        <v>4.4415193913097142E-5</v>
      </c>
    </row>
    <row r="631" spans="1:9" ht="15" customHeight="1" x14ac:dyDescent="0.25">
      <c r="A631" s="57" t="s">
        <v>326</v>
      </c>
      <c r="B631" s="57" t="s">
        <v>278</v>
      </c>
      <c r="C631" s="57" t="s">
        <v>2772</v>
      </c>
      <c r="D631" s="27" t="s">
        <v>6801</v>
      </c>
      <c r="E631" s="62" t="s">
        <v>6802</v>
      </c>
      <c r="F631" s="68" t="s">
        <v>6802</v>
      </c>
      <c r="G631" s="69">
        <v>50115</v>
      </c>
      <c r="H631" s="70">
        <v>50067</v>
      </c>
      <c r="I631" s="19">
        <f t="shared" si="9"/>
        <v>1.6068614160322527E-4</v>
      </c>
    </row>
    <row r="632" spans="1:9" ht="15" customHeight="1" x14ac:dyDescent="0.25">
      <c r="A632" s="57" t="s">
        <v>328</v>
      </c>
      <c r="B632" s="57" t="s">
        <v>278</v>
      </c>
      <c r="C632" s="57" t="s">
        <v>2775</v>
      </c>
      <c r="D632" s="27" t="s">
        <v>6803</v>
      </c>
      <c r="E632" s="62" t="s">
        <v>6804</v>
      </c>
      <c r="F632" s="68" t="s">
        <v>6804</v>
      </c>
      <c r="G632" s="69">
        <v>8450</v>
      </c>
      <c r="H632" s="70">
        <v>8412</v>
      </c>
      <c r="I632" s="19">
        <f t="shared" si="9"/>
        <v>2.6997659599463338E-5</v>
      </c>
    </row>
    <row r="633" spans="1:9" ht="15" customHeight="1" x14ac:dyDescent="0.25">
      <c r="A633" s="57" t="s">
        <v>329</v>
      </c>
      <c r="B633" s="57" t="s">
        <v>278</v>
      </c>
      <c r="C633" s="57" t="s">
        <v>2778</v>
      </c>
      <c r="D633" s="27" t="s">
        <v>6805</v>
      </c>
      <c r="E633" s="62" t="s">
        <v>6806</v>
      </c>
      <c r="F633" s="68" t="s">
        <v>6806</v>
      </c>
      <c r="G633" s="69">
        <v>19094</v>
      </c>
      <c r="H633" s="70">
        <v>19051</v>
      </c>
      <c r="I633" s="19">
        <f t="shared" si="9"/>
        <v>6.1142702452374715E-5</v>
      </c>
    </row>
    <row r="634" spans="1:9" ht="15" customHeight="1" x14ac:dyDescent="0.25">
      <c r="A634" s="57" t="s">
        <v>330</v>
      </c>
      <c r="B634" s="57" t="s">
        <v>278</v>
      </c>
      <c r="C634" s="57" t="s">
        <v>2781</v>
      </c>
      <c r="D634" s="27" t="s">
        <v>6807</v>
      </c>
      <c r="E634" s="62" t="s">
        <v>6808</v>
      </c>
      <c r="F634" s="68" t="s">
        <v>6808</v>
      </c>
      <c r="G634" s="69">
        <v>4304</v>
      </c>
      <c r="H634" s="70">
        <v>4282</v>
      </c>
      <c r="I634" s="19">
        <f t="shared" si="9"/>
        <v>1.3742745887411082E-5</v>
      </c>
    </row>
    <row r="635" spans="1:9" ht="15" customHeight="1" x14ac:dyDescent="0.25">
      <c r="A635" s="57" t="s">
        <v>332</v>
      </c>
      <c r="B635" s="57" t="s">
        <v>278</v>
      </c>
      <c r="C635" s="57" t="s">
        <v>2784</v>
      </c>
      <c r="D635" s="27" t="s">
        <v>6809</v>
      </c>
      <c r="E635" s="62" t="s">
        <v>6810</v>
      </c>
      <c r="F635" s="68" t="s">
        <v>6810</v>
      </c>
      <c r="G635" s="69">
        <v>7325</v>
      </c>
      <c r="H635" s="70">
        <v>7212</v>
      </c>
      <c r="I635" s="19">
        <f t="shared" si="9"/>
        <v>2.3146352951893676E-5</v>
      </c>
    </row>
    <row r="636" spans="1:9" ht="15" customHeight="1" x14ac:dyDescent="0.25">
      <c r="A636" s="57" t="s">
        <v>334</v>
      </c>
      <c r="B636" s="57" t="s">
        <v>278</v>
      </c>
      <c r="C636" s="57" t="s">
        <v>2787</v>
      </c>
      <c r="D636" s="27" t="s">
        <v>6811</v>
      </c>
      <c r="E636" s="62" t="s">
        <v>6812</v>
      </c>
      <c r="F636" s="68" t="s">
        <v>6812</v>
      </c>
      <c r="G636" s="69">
        <v>50434</v>
      </c>
      <c r="H636" s="70">
        <v>50294</v>
      </c>
      <c r="I636" s="19">
        <f t="shared" si="9"/>
        <v>1.6141468044405719E-4</v>
      </c>
    </row>
    <row r="637" spans="1:9" ht="15" customHeight="1" x14ac:dyDescent="0.25">
      <c r="A637" s="57" t="s">
        <v>335</v>
      </c>
      <c r="B637" s="57" t="s">
        <v>278</v>
      </c>
      <c r="C637" s="57" t="s">
        <v>2790</v>
      </c>
      <c r="D637" s="27" t="s">
        <v>6813</v>
      </c>
      <c r="E637" s="62" t="s">
        <v>6814</v>
      </c>
      <c r="F637" s="68" t="s">
        <v>6814</v>
      </c>
      <c r="G637" s="69">
        <v>29659</v>
      </c>
      <c r="H637" s="70">
        <v>29469</v>
      </c>
      <c r="I637" s="19">
        <f t="shared" si="9"/>
        <v>9.4578462997691999E-5</v>
      </c>
    </row>
    <row r="638" spans="1:9" ht="15" customHeight="1" x14ac:dyDescent="0.25">
      <c r="A638" s="57" t="s">
        <v>337</v>
      </c>
      <c r="B638" s="57" t="s">
        <v>278</v>
      </c>
      <c r="C638" s="57" t="s">
        <v>2793</v>
      </c>
      <c r="D638" s="27" t="s">
        <v>6815</v>
      </c>
      <c r="E638" s="62" t="s">
        <v>6816</v>
      </c>
      <c r="F638" s="68" t="s">
        <v>6816</v>
      </c>
      <c r="G638" s="69">
        <v>60376</v>
      </c>
      <c r="H638" s="70">
        <v>60308</v>
      </c>
      <c r="I638" s="19">
        <f t="shared" si="9"/>
        <v>1.9355383441802603E-4</v>
      </c>
    </row>
    <row r="639" spans="1:9" ht="15" customHeight="1" x14ac:dyDescent="0.25">
      <c r="A639" s="57" t="s">
        <v>338</v>
      </c>
      <c r="B639" s="57" t="s">
        <v>278</v>
      </c>
      <c r="C639" s="57" t="s">
        <v>2796</v>
      </c>
      <c r="D639" s="27" t="s">
        <v>6817</v>
      </c>
      <c r="E639" s="62" t="s">
        <v>6818</v>
      </c>
      <c r="F639" s="68" t="s">
        <v>6818</v>
      </c>
      <c r="G639" s="69">
        <v>9707</v>
      </c>
      <c r="H639" s="70">
        <v>9746</v>
      </c>
      <c r="I639" s="19">
        <f t="shared" si="9"/>
        <v>3.1279028822678283E-5</v>
      </c>
    </row>
    <row r="640" spans="1:9" ht="15" customHeight="1" x14ac:dyDescent="0.25">
      <c r="A640" s="57" t="s">
        <v>339</v>
      </c>
      <c r="B640" s="57" t="s">
        <v>278</v>
      </c>
      <c r="C640" s="57" t="s">
        <v>2799</v>
      </c>
      <c r="D640" s="27" t="s">
        <v>6819</v>
      </c>
      <c r="E640" s="62" t="s">
        <v>6820</v>
      </c>
      <c r="F640" s="68" t="s">
        <v>6820</v>
      </c>
      <c r="G640" s="69">
        <v>38796</v>
      </c>
      <c r="H640" s="70">
        <v>38758</v>
      </c>
      <c r="I640" s="19">
        <f t="shared" si="9"/>
        <v>1.243907858720875E-4</v>
      </c>
    </row>
    <row r="641" spans="1:9" ht="15" customHeight="1" x14ac:dyDescent="0.25">
      <c r="A641" s="57" t="s">
        <v>340</v>
      </c>
      <c r="B641" s="57" t="s">
        <v>278</v>
      </c>
      <c r="C641" s="57" t="s">
        <v>2802</v>
      </c>
      <c r="D641" s="27" t="s">
        <v>6821</v>
      </c>
      <c r="E641" s="62" t="s">
        <v>6822</v>
      </c>
      <c r="F641" s="68" t="s">
        <v>6822</v>
      </c>
      <c r="G641" s="69">
        <v>22964</v>
      </c>
      <c r="H641" s="70">
        <v>22849</v>
      </c>
      <c r="I641" s="19">
        <f t="shared" si="9"/>
        <v>7.3332087991932691E-5</v>
      </c>
    </row>
    <row r="642" spans="1:9" ht="15" customHeight="1" x14ac:dyDescent="0.25">
      <c r="A642" s="57" t="s">
        <v>342</v>
      </c>
      <c r="B642" s="57" t="s">
        <v>278</v>
      </c>
      <c r="C642" s="57" t="s">
        <v>2805</v>
      </c>
      <c r="D642" s="27" t="s">
        <v>6823</v>
      </c>
      <c r="E642" s="62" t="s">
        <v>6824</v>
      </c>
      <c r="F642" s="68" t="s">
        <v>6825</v>
      </c>
      <c r="G642" s="69">
        <v>22666</v>
      </c>
      <c r="H642" s="70">
        <v>22699</v>
      </c>
      <c r="I642" s="19">
        <f t="shared" si="9"/>
        <v>7.2850674660986483E-5</v>
      </c>
    </row>
    <row r="643" spans="1:9" ht="15" customHeight="1" x14ac:dyDescent="0.25">
      <c r="A643" s="57" t="s">
        <v>344</v>
      </c>
      <c r="B643" s="57" t="s">
        <v>278</v>
      </c>
      <c r="C643" s="57" t="s">
        <v>2808</v>
      </c>
      <c r="D643" s="27" t="s">
        <v>6826</v>
      </c>
      <c r="E643" s="62" t="s">
        <v>6827</v>
      </c>
      <c r="F643" s="68" t="s">
        <v>6827</v>
      </c>
      <c r="G643" s="69">
        <v>12611</v>
      </c>
      <c r="H643" s="70">
        <v>12648</v>
      </c>
      <c r="I643" s="19">
        <f t="shared" si="9"/>
        <v>4.0592772065384247E-5</v>
      </c>
    </row>
    <row r="644" spans="1:9" ht="15" customHeight="1" x14ac:dyDescent="0.25">
      <c r="A644" s="57" t="s">
        <v>345</v>
      </c>
      <c r="B644" s="57" t="s">
        <v>278</v>
      </c>
      <c r="C644" s="57" t="s">
        <v>2811</v>
      </c>
      <c r="D644" s="27" t="s">
        <v>6828</v>
      </c>
      <c r="E644" s="62" t="s">
        <v>6829</v>
      </c>
      <c r="F644" s="68" t="s">
        <v>6829</v>
      </c>
      <c r="G644" s="69">
        <v>515941</v>
      </c>
      <c r="H644" s="70">
        <v>519735</v>
      </c>
      <c r="I644" s="19">
        <f t="shared" si="9"/>
        <v>1.6680490503955157E-3</v>
      </c>
    </row>
    <row r="645" spans="1:9" ht="15" customHeight="1" x14ac:dyDescent="0.25">
      <c r="A645" s="57" t="s">
        <v>347</v>
      </c>
      <c r="B645" s="57" t="s">
        <v>278</v>
      </c>
      <c r="C645" s="57" t="s">
        <v>2814</v>
      </c>
      <c r="D645" s="27" t="s">
        <v>6830</v>
      </c>
      <c r="E645" s="62" t="s">
        <v>6831</v>
      </c>
      <c r="F645" s="68" t="s">
        <v>6831</v>
      </c>
      <c r="G645" s="69">
        <v>113462</v>
      </c>
      <c r="H645" s="70">
        <v>113418</v>
      </c>
      <c r="I645" s="19">
        <f t="shared" si="9"/>
        <v>3.6400624779504669E-4</v>
      </c>
    </row>
    <row r="646" spans="1:9" ht="15" customHeight="1" x14ac:dyDescent="0.25">
      <c r="A646" s="57" t="s">
        <v>349</v>
      </c>
      <c r="B646" s="57" t="s">
        <v>278</v>
      </c>
      <c r="C646" s="57" t="s">
        <v>2817</v>
      </c>
      <c r="D646" s="27" t="s">
        <v>6832</v>
      </c>
      <c r="E646" s="62" t="s">
        <v>6833</v>
      </c>
      <c r="F646" s="68" t="s">
        <v>6833</v>
      </c>
      <c r="G646" s="69">
        <v>115206</v>
      </c>
      <c r="H646" s="70">
        <v>116678</v>
      </c>
      <c r="I646" s="19">
        <f t="shared" ref="I646:I709" si="10">H646/$H$3148</f>
        <v>3.7446896418761097E-4</v>
      </c>
    </row>
    <row r="647" spans="1:9" ht="15" customHeight="1" x14ac:dyDescent="0.25">
      <c r="A647" s="57" t="s">
        <v>351</v>
      </c>
      <c r="B647" s="57" t="s">
        <v>278</v>
      </c>
      <c r="C647" s="57" t="s">
        <v>2820</v>
      </c>
      <c r="D647" s="27" t="s">
        <v>6834</v>
      </c>
      <c r="E647" s="62" t="s">
        <v>6835</v>
      </c>
      <c r="F647" s="68" t="s">
        <v>6835</v>
      </c>
      <c r="G647" s="69">
        <v>52915</v>
      </c>
      <c r="H647" s="70">
        <v>52661</v>
      </c>
      <c r="I647" s="19">
        <f t="shared" si="10"/>
        <v>1.6901138280638837E-4</v>
      </c>
    </row>
    <row r="648" spans="1:9" ht="15" customHeight="1" x14ac:dyDescent="0.25">
      <c r="A648" s="57" t="s">
        <v>353</v>
      </c>
      <c r="B648" s="57" t="s">
        <v>278</v>
      </c>
      <c r="C648" s="57" t="s">
        <v>2823</v>
      </c>
      <c r="D648" s="27" t="s">
        <v>6836</v>
      </c>
      <c r="E648" s="62" t="s">
        <v>6837</v>
      </c>
      <c r="F648" s="68" t="s">
        <v>6837</v>
      </c>
      <c r="G648" s="69">
        <v>704165</v>
      </c>
      <c r="H648" s="70">
        <v>701052</v>
      </c>
      <c r="I648" s="19">
        <f t="shared" si="10"/>
        <v>2.2499718565766728E-3</v>
      </c>
    </row>
    <row r="649" spans="1:9" ht="15" customHeight="1" x14ac:dyDescent="0.25">
      <c r="A649" s="57" t="s">
        <v>354</v>
      </c>
      <c r="B649" s="57" t="s">
        <v>278</v>
      </c>
      <c r="C649" s="57" t="s">
        <v>2826</v>
      </c>
      <c r="D649" s="27" t="s">
        <v>6838</v>
      </c>
      <c r="E649" s="62" t="s">
        <v>6839</v>
      </c>
      <c r="F649" s="68" t="s">
        <v>6839</v>
      </c>
      <c r="G649" s="69">
        <v>113863</v>
      </c>
      <c r="H649" s="70">
        <v>113485</v>
      </c>
      <c r="I649" s="19">
        <f t="shared" si="10"/>
        <v>3.6422127908286936E-4</v>
      </c>
    </row>
    <row r="650" spans="1:9" ht="15" customHeight="1" x14ac:dyDescent="0.25">
      <c r="A650" s="57" t="s">
        <v>356</v>
      </c>
      <c r="B650" s="57" t="s">
        <v>278</v>
      </c>
      <c r="C650" s="57" t="s">
        <v>2829</v>
      </c>
      <c r="D650" s="27" t="s">
        <v>6840</v>
      </c>
      <c r="E650" s="62" t="s">
        <v>6841</v>
      </c>
      <c r="F650" s="68" t="s">
        <v>6841</v>
      </c>
      <c r="G650" s="69">
        <v>16839</v>
      </c>
      <c r="H650" s="70">
        <v>16718</v>
      </c>
      <c r="I650" s="19">
        <f t="shared" si="10"/>
        <v>5.3655120445058021E-5</v>
      </c>
    </row>
    <row r="651" spans="1:9" ht="15" customHeight="1" x14ac:dyDescent="0.25">
      <c r="A651" s="57" t="s">
        <v>357</v>
      </c>
      <c r="B651" s="57" t="s">
        <v>278</v>
      </c>
      <c r="C651" s="57" t="s">
        <v>2832</v>
      </c>
      <c r="D651" s="27" t="s">
        <v>6842</v>
      </c>
      <c r="E651" s="62" t="s">
        <v>6843</v>
      </c>
      <c r="F651" s="68" t="s">
        <v>6843</v>
      </c>
      <c r="G651" s="69">
        <v>35976</v>
      </c>
      <c r="H651" s="70">
        <v>35518</v>
      </c>
      <c r="I651" s="19">
        <f t="shared" si="10"/>
        <v>1.1399225792364941E-4</v>
      </c>
    </row>
    <row r="652" spans="1:9" ht="15" customHeight="1" x14ac:dyDescent="0.25">
      <c r="A652" s="57" t="s">
        <v>358</v>
      </c>
      <c r="B652" s="57" t="s">
        <v>278</v>
      </c>
      <c r="C652" s="57" t="s">
        <v>2835</v>
      </c>
      <c r="D652" s="27" t="s">
        <v>6844</v>
      </c>
      <c r="E652" s="62" t="s">
        <v>6845</v>
      </c>
      <c r="F652" s="68" t="s">
        <v>6845</v>
      </c>
      <c r="G652" s="69">
        <v>38850</v>
      </c>
      <c r="H652" s="70">
        <v>38822</v>
      </c>
      <c r="I652" s="19">
        <f t="shared" si="10"/>
        <v>1.2459618889329121E-4</v>
      </c>
    </row>
    <row r="653" spans="1:9" ht="15" customHeight="1" x14ac:dyDescent="0.25">
      <c r="A653" s="57" t="s">
        <v>360</v>
      </c>
      <c r="B653" s="57" t="s">
        <v>278</v>
      </c>
      <c r="C653" s="57" t="s">
        <v>2838</v>
      </c>
      <c r="D653" s="27" t="s">
        <v>6846</v>
      </c>
      <c r="E653" s="62" t="s">
        <v>6847</v>
      </c>
      <c r="F653" s="68" t="s">
        <v>6847</v>
      </c>
      <c r="G653" s="69">
        <v>30286</v>
      </c>
      <c r="H653" s="70">
        <v>30265</v>
      </c>
      <c r="I653" s="19">
        <f t="shared" si="10"/>
        <v>9.7133163073913212E-5</v>
      </c>
    </row>
    <row r="654" spans="1:9" ht="15" customHeight="1" x14ac:dyDescent="0.25">
      <c r="A654" s="57" t="s">
        <v>361</v>
      </c>
      <c r="B654" s="57" t="s">
        <v>278</v>
      </c>
      <c r="C654" s="57" t="s">
        <v>2841</v>
      </c>
      <c r="D654" s="27" t="s">
        <v>6848</v>
      </c>
      <c r="E654" s="62" t="s">
        <v>6849</v>
      </c>
      <c r="F654" s="68" t="s">
        <v>6849</v>
      </c>
      <c r="G654" s="69">
        <v>32586</v>
      </c>
      <c r="H654" s="70">
        <v>32510</v>
      </c>
      <c r="I654" s="19">
        <f t="shared" si="10"/>
        <v>1.0433831592707479E-4</v>
      </c>
    </row>
    <row r="655" spans="1:9" ht="15" customHeight="1" x14ac:dyDescent="0.25">
      <c r="A655" s="57" t="s">
        <v>363</v>
      </c>
      <c r="B655" s="57" t="s">
        <v>278</v>
      </c>
      <c r="C655" s="57" t="s">
        <v>2844</v>
      </c>
      <c r="D655" s="27" t="s">
        <v>6850</v>
      </c>
      <c r="E655" s="62" t="s">
        <v>6851</v>
      </c>
      <c r="F655" s="68" t="s">
        <v>6851</v>
      </c>
      <c r="G655" s="69">
        <v>309181</v>
      </c>
      <c r="H655" s="70">
        <v>307913</v>
      </c>
      <c r="I655" s="19">
        <f t="shared" si="10"/>
        <v>9.8822281981093135E-4</v>
      </c>
    </row>
    <row r="656" spans="1:9" ht="15" customHeight="1" x14ac:dyDescent="0.25">
      <c r="A656" s="57" t="s">
        <v>365</v>
      </c>
      <c r="B656" s="57" t="s">
        <v>278</v>
      </c>
      <c r="C656" s="57" t="s">
        <v>2847</v>
      </c>
      <c r="D656" s="27" t="s">
        <v>6852</v>
      </c>
      <c r="E656" s="62" t="s">
        <v>6853</v>
      </c>
      <c r="F656" s="68" t="s">
        <v>6853</v>
      </c>
      <c r="G656" s="69">
        <v>169828</v>
      </c>
      <c r="H656" s="70">
        <v>170701</v>
      </c>
      <c r="I656" s="19">
        <f t="shared" si="10"/>
        <v>5.4785158003899093E-4</v>
      </c>
    </row>
    <row r="657" spans="1:9" ht="15" customHeight="1" x14ac:dyDescent="0.25">
      <c r="A657" s="57" t="s">
        <v>367</v>
      </c>
      <c r="B657" s="57" t="s">
        <v>278</v>
      </c>
      <c r="C657" s="57" t="s">
        <v>2850</v>
      </c>
      <c r="D657" s="27" t="s">
        <v>6854</v>
      </c>
      <c r="E657" s="62" t="s">
        <v>6855</v>
      </c>
      <c r="F657" s="68" t="s">
        <v>6855</v>
      </c>
      <c r="G657" s="69">
        <v>110752</v>
      </c>
      <c r="H657" s="70">
        <v>110571</v>
      </c>
      <c r="I657" s="19">
        <f t="shared" si="10"/>
        <v>3.5486902277368767E-4</v>
      </c>
    </row>
    <row r="658" spans="1:9" ht="15" customHeight="1" x14ac:dyDescent="0.25">
      <c r="A658" s="57" t="s">
        <v>368</v>
      </c>
      <c r="B658" s="57" t="s">
        <v>278</v>
      </c>
      <c r="C658" s="57" t="s">
        <v>2853</v>
      </c>
      <c r="D658" s="27" t="s">
        <v>6856</v>
      </c>
      <c r="E658" s="62" t="s">
        <v>6857</v>
      </c>
      <c r="F658" s="68" t="s">
        <v>6857</v>
      </c>
      <c r="G658" s="69">
        <v>47784</v>
      </c>
      <c r="H658" s="70">
        <v>47813</v>
      </c>
      <c r="I658" s="19">
        <f t="shared" si="10"/>
        <v>1.5345210395020692E-4</v>
      </c>
    </row>
    <row r="659" spans="1:9" ht="15" customHeight="1" x14ac:dyDescent="0.25">
      <c r="A659" s="57" t="s">
        <v>370</v>
      </c>
      <c r="B659" s="57" t="s">
        <v>278</v>
      </c>
      <c r="C659" s="57" t="s">
        <v>2856</v>
      </c>
      <c r="D659" s="27" t="s">
        <v>6858</v>
      </c>
      <c r="E659" s="62" t="s">
        <v>6859</v>
      </c>
      <c r="F659" s="68" t="s">
        <v>6859</v>
      </c>
      <c r="G659" s="69">
        <v>269279</v>
      </c>
      <c r="H659" s="70">
        <v>268486</v>
      </c>
      <c r="I659" s="19">
        <f t="shared" si="10"/>
        <v>8.6168493048282386E-4</v>
      </c>
    </row>
    <row r="660" spans="1:9" ht="15" customHeight="1" x14ac:dyDescent="0.25">
      <c r="A660" s="57" t="s">
        <v>371</v>
      </c>
      <c r="B660" s="57" t="s">
        <v>278</v>
      </c>
      <c r="C660" s="57" t="s">
        <v>2859</v>
      </c>
      <c r="D660" s="27" t="s">
        <v>6860</v>
      </c>
      <c r="E660" s="62" t="s">
        <v>6861</v>
      </c>
      <c r="F660" s="68" t="s">
        <v>6861</v>
      </c>
      <c r="G660" s="69">
        <v>39425</v>
      </c>
      <c r="H660" s="70">
        <v>38971</v>
      </c>
      <c r="I660" s="19">
        <f t="shared" si="10"/>
        <v>1.2507439280203111E-4</v>
      </c>
    </row>
    <row r="661" spans="1:9" ht="15" customHeight="1" x14ac:dyDescent="0.25">
      <c r="A661" s="57" t="s">
        <v>372</v>
      </c>
      <c r="B661" s="57" t="s">
        <v>278</v>
      </c>
      <c r="C661" s="57" t="s">
        <v>2862</v>
      </c>
      <c r="D661" s="27" t="s">
        <v>6862</v>
      </c>
      <c r="E661" s="62" t="s">
        <v>6863</v>
      </c>
      <c r="F661" s="68" t="s">
        <v>6863</v>
      </c>
      <c r="G661" s="69">
        <v>12632</v>
      </c>
      <c r="H661" s="70">
        <v>12500</v>
      </c>
      <c r="I661" s="19">
        <f t="shared" si="10"/>
        <v>4.0117777578850655E-5</v>
      </c>
    </row>
    <row r="662" spans="1:9" ht="15" customHeight="1" x14ac:dyDescent="0.25">
      <c r="A662" s="57" t="s">
        <v>373</v>
      </c>
      <c r="B662" s="57" t="s">
        <v>278</v>
      </c>
      <c r="C662" s="57" t="s">
        <v>2865</v>
      </c>
      <c r="D662" s="27" t="s">
        <v>6864</v>
      </c>
      <c r="E662" s="62" t="s">
        <v>6865</v>
      </c>
      <c r="F662" s="68" t="s">
        <v>6865</v>
      </c>
      <c r="G662" s="69">
        <v>14641</v>
      </c>
      <c r="H662" s="70">
        <v>14490</v>
      </c>
      <c r="I662" s="19">
        <f t="shared" si="10"/>
        <v>4.6504527769403681E-5</v>
      </c>
    </row>
    <row r="663" spans="1:9" ht="15" customHeight="1" x14ac:dyDescent="0.25">
      <c r="A663" s="57" t="s">
        <v>375</v>
      </c>
      <c r="B663" s="57" t="s">
        <v>278</v>
      </c>
      <c r="C663" s="57" t="s">
        <v>2868</v>
      </c>
      <c r="D663" s="27" t="s">
        <v>6866</v>
      </c>
      <c r="E663" s="62" t="s">
        <v>6867</v>
      </c>
      <c r="F663" s="68" t="s">
        <v>6867</v>
      </c>
      <c r="G663" s="69">
        <v>15402</v>
      </c>
      <c r="H663" s="70">
        <v>15325</v>
      </c>
      <c r="I663" s="19">
        <f t="shared" si="10"/>
        <v>4.9184395311670905E-5</v>
      </c>
    </row>
    <row r="664" spans="1:9" ht="15" customHeight="1" x14ac:dyDescent="0.25">
      <c r="A664" s="57" t="s">
        <v>377</v>
      </c>
      <c r="B664" s="57" t="s">
        <v>278</v>
      </c>
      <c r="C664" s="57" t="s">
        <v>2871</v>
      </c>
      <c r="D664" s="27" t="s">
        <v>6868</v>
      </c>
      <c r="E664" s="62" t="s">
        <v>6869</v>
      </c>
      <c r="F664" s="68" t="s">
        <v>6869</v>
      </c>
      <c r="G664" s="69">
        <v>12691</v>
      </c>
      <c r="H664" s="70">
        <v>12713</v>
      </c>
      <c r="I664" s="19">
        <f t="shared" si="10"/>
        <v>4.0801384508794275E-5</v>
      </c>
    </row>
    <row r="665" spans="1:9" ht="15" customHeight="1" x14ac:dyDescent="0.25">
      <c r="A665" s="57" t="s">
        <v>379</v>
      </c>
      <c r="B665" s="57" t="s">
        <v>278</v>
      </c>
      <c r="C665" s="57" t="s">
        <v>2874</v>
      </c>
      <c r="D665" s="27" t="s">
        <v>6870</v>
      </c>
      <c r="E665" s="62" t="s">
        <v>6871</v>
      </c>
      <c r="F665" s="68" t="s">
        <v>6871</v>
      </c>
      <c r="G665" s="69">
        <v>16426</v>
      </c>
      <c r="H665" s="70">
        <v>16362</v>
      </c>
      <c r="I665" s="19">
        <f t="shared" si="10"/>
        <v>5.2512566139612358E-5</v>
      </c>
    </row>
    <row r="666" spans="1:9" ht="15" customHeight="1" x14ac:dyDescent="0.25">
      <c r="A666" s="57" t="s">
        <v>381</v>
      </c>
      <c r="B666" s="57" t="s">
        <v>278</v>
      </c>
      <c r="C666" s="57" t="s">
        <v>2877</v>
      </c>
      <c r="D666" s="27" t="s">
        <v>6872</v>
      </c>
      <c r="E666" s="62" t="s">
        <v>6873</v>
      </c>
      <c r="F666" s="68" t="s">
        <v>6873</v>
      </c>
      <c r="G666" s="69">
        <v>33010</v>
      </c>
      <c r="H666" s="70">
        <v>33245</v>
      </c>
      <c r="I666" s="19">
        <f t="shared" si="10"/>
        <v>1.0669724124871121E-4</v>
      </c>
    </row>
    <row r="667" spans="1:9" ht="15" customHeight="1" x14ac:dyDescent="0.25">
      <c r="A667" s="57" t="s">
        <v>382</v>
      </c>
      <c r="B667" s="57" t="s">
        <v>278</v>
      </c>
      <c r="C667" s="57" t="s">
        <v>4837</v>
      </c>
      <c r="D667" s="27" t="s">
        <v>6874</v>
      </c>
      <c r="E667" s="62" t="s">
        <v>6875</v>
      </c>
      <c r="F667" s="68" t="s">
        <v>6875</v>
      </c>
      <c r="G667" s="69">
        <v>30096</v>
      </c>
      <c r="H667" s="70">
        <v>29826</v>
      </c>
      <c r="I667" s="19">
        <f t="shared" si="10"/>
        <v>9.5724226725343978E-5</v>
      </c>
    </row>
    <row r="668" spans="1:9" ht="15" customHeight="1" x14ac:dyDescent="0.25">
      <c r="A668" s="57" t="s">
        <v>383</v>
      </c>
      <c r="B668" s="57" t="s">
        <v>278</v>
      </c>
      <c r="C668" s="57" t="s">
        <v>4840</v>
      </c>
      <c r="D668" s="27" t="s">
        <v>6876</v>
      </c>
      <c r="E668" s="62" t="s">
        <v>6877</v>
      </c>
      <c r="F668" s="68" t="s">
        <v>6877</v>
      </c>
      <c r="G668" s="69">
        <v>35553</v>
      </c>
      <c r="H668" s="70">
        <v>35589</v>
      </c>
      <c r="I668" s="19">
        <f t="shared" si="10"/>
        <v>1.1422012690029728E-4</v>
      </c>
    </row>
    <row r="669" spans="1:9" ht="15" customHeight="1" x14ac:dyDescent="0.25">
      <c r="A669" s="57" t="s">
        <v>384</v>
      </c>
      <c r="B669" s="57" t="s">
        <v>278</v>
      </c>
      <c r="C669" s="57" t="s">
        <v>4843</v>
      </c>
      <c r="D669" s="27" t="s">
        <v>6878</v>
      </c>
      <c r="E669" s="62" t="s">
        <v>6879</v>
      </c>
      <c r="F669" s="68" t="s">
        <v>6879</v>
      </c>
      <c r="G669" s="69">
        <v>14843</v>
      </c>
      <c r="H669" s="70">
        <v>14893</v>
      </c>
      <c r="I669" s="19">
        <f t="shared" si="10"/>
        <v>4.7797924918545829E-5</v>
      </c>
    </row>
    <row r="670" spans="1:9" ht="15" customHeight="1" x14ac:dyDescent="0.25">
      <c r="A670" s="57" t="s">
        <v>386</v>
      </c>
      <c r="B670" s="57" t="s">
        <v>278</v>
      </c>
      <c r="C670" s="57" t="s">
        <v>4846</v>
      </c>
      <c r="D670" s="27" t="s">
        <v>6880</v>
      </c>
      <c r="E670" s="62" t="s">
        <v>6881</v>
      </c>
      <c r="F670" s="68" t="s">
        <v>6881</v>
      </c>
      <c r="G670" s="69">
        <v>53450</v>
      </c>
      <c r="H670" s="70">
        <v>53153</v>
      </c>
      <c r="I670" s="19">
        <f t="shared" si="10"/>
        <v>1.7059041853189193E-4</v>
      </c>
    </row>
    <row r="671" spans="1:9" ht="15" customHeight="1" x14ac:dyDescent="0.25">
      <c r="A671" s="57" t="s">
        <v>388</v>
      </c>
      <c r="B671" s="57" t="s">
        <v>278</v>
      </c>
      <c r="C671" s="57" t="s">
        <v>4849</v>
      </c>
      <c r="D671" s="27" t="s">
        <v>6882</v>
      </c>
      <c r="E671" s="62" t="s">
        <v>6883</v>
      </c>
      <c r="F671" s="68" t="s">
        <v>6883</v>
      </c>
      <c r="G671" s="69">
        <v>186266</v>
      </c>
      <c r="H671" s="70">
        <v>186706</v>
      </c>
      <c r="I671" s="19">
        <f t="shared" si="10"/>
        <v>5.9921838245095122E-4</v>
      </c>
    </row>
    <row r="672" spans="1:9" ht="15" customHeight="1" x14ac:dyDescent="0.25">
      <c r="A672" s="57" t="s">
        <v>390</v>
      </c>
      <c r="B672" s="57" t="s">
        <v>278</v>
      </c>
      <c r="C672" s="57" t="s">
        <v>4851</v>
      </c>
      <c r="D672" s="27" t="s">
        <v>6884</v>
      </c>
      <c r="E672" s="62" t="s">
        <v>6885</v>
      </c>
      <c r="F672" s="68" t="s">
        <v>6885</v>
      </c>
      <c r="G672" s="69">
        <v>22331</v>
      </c>
      <c r="H672" s="70">
        <v>22240</v>
      </c>
      <c r="I672" s="19">
        <f t="shared" si="10"/>
        <v>7.1377549868291095E-5</v>
      </c>
    </row>
    <row r="673" spans="1:9" ht="15" customHeight="1" x14ac:dyDescent="0.25">
      <c r="A673" s="57" t="s">
        <v>391</v>
      </c>
      <c r="B673" s="57" t="s">
        <v>278</v>
      </c>
      <c r="C673" s="57" t="s">
        <v>4854</v>
      </c>
      <c r="D673" s="27" t="s">
        <v>6886</v>
      </c>
      <c r="E673" s="62" t="s">
        <v>6887</v>
      </c>
      <c r="F673" s="68" t="s">
        <v>6887</v>
      </c>
      <c r="G673" s="69">
        <v>16714</v>
      </c>
      <c r="H673" s="70">
        <v>16670</v>
      </c>
      <c r="I673" s="19">
        <f t="shared" si="10"/>
        <v>5.3501068179155235E-5</v>
      </c>
    </row>
    <row r="674" spans="1:9" ht="15" customHeight="1" x14ac:dyDescent="0.25">
      <c r="A674" s="57" t="s">
        <v>393</v>
      </c>
      <c r="B674" s="57" t="s">
        <v>278</v>
      </c>
      <c r="C674" s="57" t="s">
        <v>4857</v>
      </c>
      <c r="D674" s="27" t="s">
        <v>6888</v>
      </c>
      <c r="E674" s="62" t="s">
        <v>6889</v>
      </c>
      <c r="F674" s="68" t="s">
        <v>6889</v>
      </c>
      <c r="G674" s="69">
        <v>16400</v>
      </c>
      <c r="H674" s="70">
        <v>16384</v>
      </c>
      <c r="I674" s="19">
        <f t="shared" si="10"/>
        <v>5.2583173428151134E-5</v>
      </c>
    </row>
    <row r="675" spans="1:9" ht="15" customHeight="1" x14ac:dyDescent="0.25">
      <c r="A675" s="57" t="s">
        <v>394</v>
      </c>
      <c r="B675" s="57" t="s">
        <v>278</v>
      </c>
      <c r="C675" s="57" t="s">
        <v>5381</v>
      </c>
      <c r="D675" s="27" t="s">
        <v>6890</v>
      </c>
      <c r="E675" s="62" t="s">
        <v>6891</v>
      </c>
      <c r="F675" s="68" t="s">
        <v>6891</v>
      </c>
      <c r="G675" s="69">
        <v>4459</v>
      </c>
      <c r="H675" s="70">
        <v>4442</v>
      </c>
      <c r="I675" s="19">
        <f t="shared" si="10"/>
        <v>1.4256253440420369E-5</v>
      </c>
    </row>
    <row r="676" spans="1:9" ht="15" customHeight="1" x14ac:dyDescent="0.25">
      <c r="A676" s="57" t="s">
        <v>395</v>
      </c>
      <c r="B676" s="57" t="s">
        <v>278</v>
      </c>
      <c r="C676" s="57" t="s">
        <v>5383</v>
      </c>
      <c r="D676" s="27" t="s">
        <v>6892</v>
      </c>
      <c r="E676" s="62" t="s">
        <v>6893</v>
      </c>
      <c r="F676" s="68" t="s">
        <v>6893</v>
      </c>
      <c r="G676" s="69">
        <v>6140</v>
      </c>
      <c r="H676" s="70">
        <v>6003</v>
      </c>
      <c r="I676" s="19">
        <f t="shared" si="10"/>
        <v>1.9266161504467238E-5</v>
      </c>
    </row>
    <row r="677" spans="1:9" ht="15" customHeight="1" x14ac:dyDescent="0.25">
      <c r="A677" s="57" t="s">
        <v>396</v>
      </c>
      <c r="B677" s="57" t="s">
        <v>278</v>
      </c>
      <c r="C677" s="57" t="s">
        <v>5385</v>
      </c>
      <c r="D677" s="27" t="s">
        <v>6894</v>
      </c>
      <c r="E677" s="62" t="s">
        <v>6895</v>
      </c>
      <c r="F677" s="68" t="s">
        <v>6895</v>
      </c>
      <c r="G677" s="69">
        <v>5994</v>
      </c>
      <c r="H677" s="70">
        <v>5966</v>
      </c>
      <c r="I677" s="19">
        <f t="shared" si="10"/>
        <v>1.914741288283384E-5</v>
      </c>
    </row>
    <row r="678" spans="1:9" ht="15" customHeight="1" x14ac:dyDescent="0.25">
      <c r="A678" s="57" t="s">
        <v>397</v>
      </c>
      <c r="B678" s="57" t="s">
        <v>278</v>
      </c>
      <c r="C678" s="57" t="s">
        <v>5388</v>
      </c>
      <c r="D678" s="27" t="s">
        <v>6896</v>
      </c>
      <c r="E678" s="62" t="s">
        <v>6897</v>
      </c>
      <c r="F678" s="68" t="s">
        <v>6897</v>
      </c>
      <c r="G678" s="69">
        <v>33453</v>
      </c>
      <c r="H678" s="70">
        <v>33265</v>
      </c>
      <c r="I678" s="19">
        <f t="shared" si="10"/>
        <v>1.0676142969283737E-4</v>
      </c>
    </row>
    <row r="679" spans="1:9" ht="15" customHeight="1" x14ac:dyDescent="0.25">
      <c r="A679" s="57" t="s">
        <v>398</v>
      </c>
      <c r="B679" s="57" t="s">
        <v>278</v>
      </c>
      <c r="C679" s="57" t="s">
        <v>5390</v>
      </c>
      <c r="D679" s="27" t="s">
        <v>6898</v>
      </c>
      <c r="E679" s="62" t="s">
        <v>6899</v>
      </c>
      <c r="F679" s="68" t="s">
        <v>6899</v>
      </c>
      <c r="G679" s="69">
        <v>16207</v>
      </c>
      <c r="H679" s="70">
        <v>16234</v>
      </c>
      <c r="I679" s="19">
        <f t="shared" si="10"/>
        <v>5.2101760097204925E-5</v>
      </c>
    </row>
    <row r="680" spans="1:9" ht="15" customHeight="1" x14ac:dyDescent="0.25">
      <c r="A680" s="57" t="s">
        <v>400</v>
      </c>
      <c r="B680" s="57" t="s">
        <v>278</v>
      </c>
      <c r="C680" s="57" t="s">
        <v>5393</v>
      </c>
      <c r="D680" s="27" t="s">
        <v>6900</v>
      </c>
      <c r="E680" s="62" t="s">
        <v>6901</v>
      </c>
      <c r="F680" s="68" t="s">
        <v>6901</v>
      </c>
      <c r="G680" s="69">
        <v>147645</v>
      </c>
      <c r="H680" s="70">
        <v>147418</v>
      </c>
      <c r="I680" s="19">
        <f t="shared" si="10"/>
        <v>4.7312660280952049E-4</v>
      </c>
    </row>
    <row r="681" spans="1:9" ht="15" customHeight="1" x14ac:dyDescent="0.25">
      <c r="A681" s="57" t="s">
        <v>402</v>
      </c>
      <c r="B681" s="57" t="s">
        <v>278</v>
      </c>
      <c r="C681" s="57" t="s">
        <v>5396</v>
      </c>
      <c r="D681" s="27" t="s">
        <v>6902</v>
      </c>
      <c r="E681" s="62" t="s">
        <v>6903</v>
      </c>
      <c r="F681" s="68" t="s">
        <v>6903</v>
      </c>
      <c r="G681" s="69">
        <v>270420</v>
      </c>
      <c r="H681" s="70">
        <v>270118</v>
      </c>
      <c r="I681" s="19">
        <f t="shared" si="10"/>
        <v>8.6692270752351851E-4</v>
      </c>
    </row>
    <row r="682" spans="1:9" ht="15" customHeight="1" x14ac:dyDescent="0.25">
      <c r="A682" s="57" t="s">
        <v>403</v>
      </c>
      <c r="B682" s="57" t="s">
        <v>278</v>
      </c>
      <c r="C682" s="57" t="s">
        <v>5398</v>
      </c>
      <c r="D682" s="27" t="s">
        <v>6904</v>
      </c>
      <c r="E682" s="62" t="s">
        <v>6905</v>
      </c>
      <c r="F682" s="68" t="s">
        <v>6905</v>
      </c>
      <c r="G682" s="69">
        <v>24936</v>
      </c>
      <c r="H682" s="70">
        <v>24959</v>
      </c>
      <c r="I682" s="19">
        <f t="shared" si="10"/>
        <v>8.0103968847242683E-5</v>
      </c>
    </row>
    <row r="683" spans="1:9" ht="15" customHeight="1" x14ac:dyDescent="0.25">
      <c r="A683" s="57" t="s">
        <v>404</v>
      </c>
      <c r="B683" s="57" t="s">
        <v>278</v>
      </c>
      <c r="C683" s="57" t="s">
        <v>5401</v>
      </c>
      <c r="D683" s="27" t="s">
        <v>6906</v>
      </c>
      <c r="E683" s="62" t="s">
        <v>6907</v>
      </c>
      <c r="F683" s="68" t="s">
        <v>6907</v>
      </c>
      <c r="G683" s="69">
        <v>197835</v>
      </c>
      <c r="H683" s="70">
        <v>198914</v>
      </c>
      <c r="I683" s="19">
        <f t="shared" si="10"/>
        <v>6.3839900874555994E-4</v>
      </c>
    </row>
    <row r="684" spans="1:9" ht="15" customHeight="1" x14ac:dyDescent="0.25">
      <c r="A684" s="57" t="s">
        <v>406</v>
      </c>
      <c r="B684" s="57" t="s">
        <v>278</v>
      </c>
      <c r="C684" s="57" t="s">
        <v>5403</v>
      </c>
      <c r="D684" s="27" t="s">
        <v>6908</v>
      </c>
      <c r="E684" s="62" t="s">
        <v>6909</v>
      </c>
      <c r="F684" s="68" t="s">
        <v>6909</v>
      </c>
      <c r="G684" s="69">
        <v>7544</v>
      </c>
      <c r="H684" s="70">
        <v>7481</v>
      </c>
      <c r="I684" s="19">
        <f t="shared" si="10"/>
        <v>2.4009687525390542E-5</v>
      </c>
    </row>
    <row r="685" spans="1:9" ht="15" customHeight="1" x14ac:dyDescent="0.25">
      <c r="A685" s="57" t="s">
        <v>408</v>
      </c>
      <c r="B685" s="57" t="s">
        <v>278</v>
      </c>
      <c r="C685" s="57" t="s">
        <v>5406</v>
      </c>
      <c r="D685" s="27" t="s">
        <v>6910</v>
      </c>
      <c r="E685" s="62" t="s">
        <v>6911</v>
      </c>
      <c r="F685" s="68" t="s">
        <v>6911</v>
      </c>
      <c r="G685" s="69">
        <v>5334</v>
      </c>
      <c r="H685" s="70">
        <v>5229</v>
      </c>
      <c r="I685" s="19">
        <f t="shared" si="10"/>
        <v>1.6782068716784808E-5</v>
      </c>
    </row>
    <row r="686" spans="1:9" ht="15" customHeight="1" x14ac:dyDescent="0.25">
      <c r="A686" s="57" t="s">
        <v>409</v>
      </c>
      <c r="B686" s="57" t="s">
        <v>278</v>
      </c>
      <c r="C686" s="57" t="s">
        <v>5408</v>
      </c>
      <c r="D686" s="27" t="s">
        <v>6912</v>
      </c>
      <c r="E686" s="62" t="s">
        <v>6913</v>
      </c>
      <c r="F686" s="68" t="s">
        <v>6913</v>
      </c>
      <c r="G686" s="69">
        <v>22341</v>
      </c>
      <c r="H686" s="70">
        <v>22277</v>
      </c>
      <c r="I686" s="19">
        <f t="shared" si="10"/>
        <v>7.149629848992449E-5</v>
      </c>
    </row>
    <row r="687" spans="1:9" ht="15" customHeight="1" x14ac:dyDescent="0.25">
      <c r="A687" s="57" t="s">
        <v>410</v>
      </c>
      <c r="B687" s="57" t="s">
        <v>278</v>
      </c>
      <c r="C687" s="57" t="s">
        <v>5411</v>
      </c>
      <c r="D687" s="27" t="s">
        <v>6914</v>
      </c>
      <c r="E687" s="62" t="s">
        <v>6915</v>
      </c>
      <c r="F687" s="68" t="s">
        <v>6915</v>
      </c>
      <c r="G687" s="69">
        <v>5965</v>
      </c>
      <c r="H687" s="70">
        <v>5846</v>
      </c>
      <c r="I687" s="19">
        <f t="shared" si="10"/>
        <v>1.8762282218076875E-5</v>
      </c>
    </row>
    <row r="688" spans="1:9" ht="15" customHeight="1" x14ac:dyDescent="0.25">
      <c r="A688" s="57" t="s">
        <v>412</v>
      </c>
      <c r="B688" s="57" t="s">
        <v>278</v>
      </c>
      <c r="C688" s="57" t="s">
        <v>1</v>
      </c>
      <c r="D688" s="27" t="s">
        <v>6916</v>
      </c>
      <c r="E688" s="62" t="s">
        <v>6917</v>
      </c>
      <c r="F688" s="68" t="s">
        <v>6917</v>
      </c>
      <c r="G688" s="69">
        <v>47691</v>
      </c>
      <c r="H688" s="70">
        <v>47410</v>
      </c>
      <c r="I688" s="19">
        <f t="shared" si="10"/>
        <v>1.5215870680106478E-4</v>
      </c>
    </row>
    <row r="689" spans="1:9" ht="15" customHeight="1" x14ac:dyDescent="0.25">
      <c r="A689" s="57" t="s">
        <v>414</v>
      </c>
      <c r="B689" s="57" t="s">
        <v>278</v>
      </c>
      <c r="C689" s="57" t="s">
        <v>3</v>
      </c>
      <c r="D689" s="27" t="s">
        <v>6918</v>
      </c>
      <c r="E689" s="62" t="s">
        <v>6919</v>
      </c>
      <c r="F689" s="68" t="s">
        <v>6919</v>
      </c>
      <c r="G689" s="69">
        <v>135447</v>
      </c>
      <c r="H689" s="70">
        <v>135759</v>
      </c>
      <c r="I689" s="19">
        <f t="shared" si="10"/>
        <v>4.3570794930617492E-4</v>
      </c>
    </row>
    <row r="690" spans="1:9" ht="15" customHeight="1" x14ac:dyDescent="0.25">
      <c r="A690" s="57" t="s">
        <v>416</v>
      </c>
      <c r="B690" s="57" t="s">
        <v>278</v>
      </c>
      <c r="C690" s="57" t="s">
        <v>5</v>
      </c>
      <c r="D690" s="27" t="s">
        <v>6920</v>
      </c>
      <c r="E690" s="62" t="s">
        <v>6921</v>
      </c>
      <c r="F690" s="68" t="s">
        <v>6921</v>
      </c>
      <c r="G690" s="69">
        <v>17760</v>
      </c>
      <c r="H690" s="70">
        <v>17711</v>
      </c>
      <c r="I690" s="19">
        <f t="shared" si="10"/>
        <v>5.6842076695921921E-5</v>
      </c>
    </row>
    <row r="691" spans="1:9" ht="15" customHeight="1" x14ac:dyDescent="0.25">
      <c r="A691" s="57" t="s">
        <v>417</v>
      </c>
      <c r="B691" s="57" t="s">
        <v>278</v>
      </c>
      <c r="C691" s="57" t="s">
        <v>7</v>
      </c>
      <c r="D691" s="27" t="s">
        <v>6922</v>
      </c>
      <c r="E691" s="62" t="s">
        <v>6923</v>
      </c>
      <c r="F691" s="68" t="s">
        <v>6923</v>
      </c>
      <c r="G691" s="69">
        <v>81596</v>
      </c>
      <c r="H691" s="70">
        <v>81383</v>
      </c>
      <c r="I691" s="19">
        <f t="shared" si="10"/>
        <v>2.6119240741596825E-4</v>
      </c>
    </row>
    <row r="692" spans="1:9" ht="15" customHeight="1" x14ac:dyDescent="0.25">
      <c r="A692" s="57" t="s">
        <v>419</v>
      </c>
      <c r="B692" s="57" t="s">
        <v>278</v>
      </c>
      <c r="C692" s="57" t="s">
        <v>4659</v>
      </c>
      <c r="D692" s="27" t="s">
        <v>6924</v>
      </c>
      <c r="E692" s="62" t="s">
        <v>6925</v>
      </c>
      <c r="F692" s="68" t="s">
        <v>6925</v>
      </c>
      <c r="G692" s="69">
        <v>11939</v>
      </c>
      <c r="H692" s="70">
        <v>11852</v>
      </c>
      <c r="I692" s="19">
        <f t="shared" si="10"/>
        <v>3.8038071989163041E-5</v>
      </c>
    </row>
    <row r="693" spans="1:9" ht="15" customHeight="1" x14ac:dyDescent="0.25">
      <c r="A693" s="57" t="s">
        <v>421</v>
      </c>
      <c r="B693" s="57" t="s">
        <v>278</v>
      </c>
      <c r="C693" s="57" t="s">
        <v>11</v>
      </c>
      <c r="D693" s="27" t="s">
        <v>6926</v>
      </c>
      <c r="E693" s="62" t="s">
        <v>6927</v>
      </c>
      <c r="F693" s="68" t="s">
        <v>6927</v>
      </c>
      <c r="G693" s="69">
        <v>17721</v>
      </c>
      <c r="H693" s="70">
        <v>17868</v>
      </c>
      <c r="I693" s="19">
        <f t="shared" si="10"/>
        <v>5.7345955982312281E-5</v>
      </c>
    </row>
    <row r="694" spans="1:9" ht="15" customHeight="1" x14ac:dyDescent="0.25">
      <c r="A694" s="57" t="s">
        <v>422</v>
      </c>
      <c r="B694" s="57" t="s">
        <v>278</v>
      </c>
      <c r="C694" s="57" t="s">
        <v>14</v>
      </c>
      <c r="D694" s="27" t="s">
        <v>6928</v>
      </c>
      <c r="E694" s="62" t="s">
        <v>6929</v>
      </c>
      <c r="F694" s="68" t="s">
        <v>6929</v>
      </c>
      <c r="G694" s="69">
        <v>14699</v>
      </c>
      <c r="H694" s="70">
        <v>14590</v>
      </c>
      <c r="I694" s="19">
        <f t="shared" si="10"/>
        <v>4.6825469990034487E-5</v>
      </c>
    </row>
    <row r="695" spans="1:9" ht="15" customHeight="1" x14ac:dyDescent="0.25">
      <c r="A695" s="57" t="s">
        <v>423</v>
      </c>
      <c r="B695" s="57" t="s">
        <v>278</v>
      </c>
      <c r="C695" s="57" t="s">
        <v>17</v>
      </c>
      <c r="D695" s="27" t="s">
        <v>6930</v>
      </c>
      <c r="E695" s="62" t="s">
        <v>6931</v>
      </c>
      <c r="F695" s="68" t="s">
        <v>6931</v>
      </c>
      <c r="G695" s="69">
        <v>16736</v>
      </c>
      <c r="H695" s="70">
        <v>16610</v>
      </c>
      <c r="I695" s="19">
        <f t="shared" si="10"/>
        <v>5.3308502846776755E-5</v>
      </c>
    </row>
    <row r="696" spans="1:9" ht="15" customHeight="1" x14ac:dyDescent="0.25">
      <c r="A696" s="57" t="s">
        <v>424</v>
      </c>
      <c r="B696" s="57" t="s">
        <v>278</v>
      </c>
      <c r="C696" s="57" t="s">
        <v>20</v>
      </c>
      <c r="D696" s="27" t="s">
        <v>6933</v>
      </c>
      <c r="E696" s="62" t="s">
        <v>6934</v>
      </c>
      <c r="F696" s="68" t="s">
        <v>6934</v>
      </c>
      <c r="G696" s="69">
        <v>14638</v>
      </c>
      <c r="H696" s="70">
        <v>14613</v>
      </c>
      <c r="I696" s="19">
        <f t="shared" si="10"/>
        <v>4.6899286700779572E-5</v>
      </c>
    </row>
    <row r="697" spans="1:9" ht="15" customHeight="1" x14ac:dyDescent="0.25">
      <c r="A697" s="57" t="s">
        <v>425</v>
      </c>
      <c r="B697" s="57" t="s">
        <v>278</v>
      </c>
      <c r="C697" s="57" t="s">
        <v>22</v>
      </c>
      <c r="D697" s="27" t="s">
        <v>6935</v>
      </c>
      <c r="E697" s="62" t="s">
        <v>6936</v>
      </c>
      <c r="F697" s="68" t="s">
        <v>6936</v>
      </c>
      <c r="G697" s="69">
        <v>58472</v>
      </c>
      <c r="H697" s="70">
        <v>58220</v>
      </c>
      <c r="I697" s="19">
        <f t="shared" si="10"/>
        <v>1.8685256085125484E-4</v>
      </c>
    </row>
    <row r="698" spans="1:9" ht="15" customHeight="1" x14ac:dyDescent="0.25">
      <c r="A698" s="57" t="s">
        <v>427</v>
      </c>
      <c r="B698" s="57" t="s">
        <v>278</v>
      </c>
      <c r="C698" s="57" t="s">
        <v>24</v>
      </c>
      <c r="D698" s="27" t="s">
        <v>6937</v>
      </c>
      <c r="E698" s="62" t="s">
        <v>6938</v>
      </c>
      <c r="F698" s="68" t="s">
        <v>6938</v>
      </c>
      <c r="G698" s="69">
        <v>678859</v>
      </c>
      <c r="H698" s="70">
        <v>680192</v>
      </c>
      <c r="I698" s="19">
        <f t="shared" si="10"/>
        <v>2.1830233093530871E-3</v>
      </c>
    </row>
    <row r="699" spans="1:9" ht="15" customHeight="1" x14ac:dyDescent="0.25">
      <c r="A699" s="57" t="s">
        <v>429</v>
      </c>
      <c r="B699" s="57" t="s">
        <v>278</v>
      </c>
      <c r="C699" s="57" t="s">
        <v>26</v>
      </c>
      <c r="D699" s="27" t="s">
        <v>6939</v>
      </c>
      <c r="E699" s="62" t="s">
        <v>6940</v>
      </c>
      <c r="F699" s="68" t="s">
        <v>6941</v>
      </c>
      <c r="G699" s="69">
        <v>66430</v>
      </c>
      <c r="H699" s="70">
        <v>66735</v>
      </c>
      <c r="I699" s="19">
        <f t="shared" si="10"/>
        <v>2.1418079093796788E-4</v>
      </c>
    </row>
    <row r="700" spans="1:9" ht="15" customHeight="1" x14ac:dyDescent="0.25">
      <c r="A700" s="57" t="s">
        <v>431</v>
      </c>
      <c r="B700" s="57" t="s">
        <v>278</v>
      </c>
      <c r="C700" s="57" t="s">
        <v>4664</v>
      </c>
      <c r="D700" s="27" t="s">
        <v>6942</v>
      </c>
      <c r="E700" s="62" t="s">
        <v>6943</v>
      </c>
      <c r="F700" s="68" t="s">
        <v>6944</v>
      </c>
      <c r="G700" s="69">
        <v>295147</v>
      </c>
      <c r="H700" s="70">
        <v>293651</v>
      </c>
      <c r="I700" s="19">
        <f t="shared" si="10"/>
        <v>9.4245004030456595E-4</v>
      </c>
    </row>
    <row r="701" spans="1:9" ht="15" customHeight="1" x14ac:dyDescent="0.25">
      <c r="A701" s="57" t="s">
        <v>433</v>
      </c>
      <c r="B701" s="57" t="s">
        <v>278</v>
      </c>
      <c r="C701" s="57" t="s">
        <v>434</v>
      </c>
      <c r="D701" s="27" t="s">
        <v>6945</v>
      </c>
      <c r="E701" s="62" t="s">
        <v>6946</v>
      </c>
      <c r="F701" s="68" t="s">
        <v>6946</v>
      </c>
      <c r="G701" s="69">
        <v>38647</v>
      </c>
      <c r="H701" s="70">
        <v>38951</v>
      </c>
      <c r="I701" s="19">
        <f t="shared" si="10"/>
        <v>1.2501020435790494E-4</v>
      </c>
    </row>
    <row r="702" spans="1:9" ht="15" customHeight="1" x14ac:dyDescent="0.25">
      <c r="A702" s="57" t="s">
        <v>436</v>
      </c>
      <c r="B702" s="57" t="s">
        <v>437</v>
      </c>
      <c r="C702" s="57" t="s">
        <v>2677</v>
      </c>
      <c r="D702" s="27" t="s">
        <v>6947</v>
      </c>
      <c r="E702" s="62" t="s">
        <v>6948</v>
      </c>
      <c r="F702" s="68" t="s">
        <v>6948</v>
      </c>
      <c r="G702" s="69">
        <v>34430</v>
      </c>
      <c r="H702" s="70">
        <v>34345</v>
      </c>
      <c r="I702" s="19">
        <f t="shared" si="10"/>
        <v>1.1022760567565007E-4</v>
      </c>
    </row>
    <row r="703" spans="1:9" ht="15" customHeight="1" x14ac:dyDescent="0.25">
      <c r="A703" s="57" t="s">
        <v>439</v>
      </c>
      <c r="B703" s="57" t="s">
        <v>437</v>
      </c>
      <c r="C703" s="57" t="s">
        <v>2682</v>
      </c>
      <c r="D703" s="27" t="s">
        <v>6949</v>
      </c>
      <c r="E703" s="62" t="s">
        <v>6950</v>
      </c>
      <c r="F703" s="68" t="s">
        <v>6950</v>
      </c>
      <c r="G703" s="69">
        <v>355833</v>
      </c>
      <c r="H703" s="70">
        <v>358583</v>
      </c>
      <c r="I703" s="19">
        <f t="shared" si="10"/>
        <v>1.1508442430045605E-3</v>
      </c>
    </row>
    <row r="704" spans="1:9" ht="15" customHeight="1" x14ac:dyDescent="0.25">
      <c r="A704" s="57" t="s">
        <v>441</v>
      </c>
      <c r="B704" s="57" t="s">
        <v>437</v>
      </c>
      <c r="C704" s="57" t="s">
        <v>2685</v>
      </c>
      <c r="D704" s="27" t="s">
        <v>6951</v>
      </c>
      <c r="E704" s="62" t="s">
        <v>6952</v>
      </c>
      <c r="F704" s="68" t="s">
        <v>6952</v>
      </c>
      <c r="G704" s="69">
        <v>76865</v>
      </c>
      <c r="H704" s="70">
        <v>77668</v>
      </c>
      <c r="I704" s="19">
        <f t="shared" si="10"/>
        <v>2.4926940391953382E-4</v>
      </c>
    </row>
    <row r="705" spans="1:9" ht="15" customHeight="1" x14ac:dyDescent="0.25">
      <c r="A705" s="57" t="s">
        <v>443</v>
      </c>
      <c r="B705" s="57" t="s">
        <v>437</v>
      </c>
      <c r="C705" s="57" t="s">
        <v>2688</v>
      </c>
      <c r="D705" s="27" t="s">
        <v>6953</v>
      </c>
      <c r="E705" s="62" t="s">
        <v>6954</v>
      </c>
      <c r="F705" s="68" t="s">
        <v>6954</v>
      </c>
      <c r="G705" s="69">
        <v>8883</v>
      </c>
      <c r="H705" s="70">
        <v>8886</v>
      </c>
      <c r="I705" s="19">
        <f t="shared" si="10"/>
        <v>2.8518925725253354E-5</v>
      </c>
    </row>
    <row r="706" spans="1:9" ht="15" customHeight="1" x14ac:dyDescent="0.25">
      <c r="A706" s="57" t="s">
        <v>444</v>
      </c>
      <c r="B706" s="57" t="s">
        <v>437</v>
      </c>
      <c r="C706" s="57" t="s">
        <v>2691</v>
      </c>
      <c r="D706" s="27" t="s">
        <v>6955</v>
      </c>
      <c r="E706" s="62" t="s">
        <v>6956</v>
      </c>
      <c r="F706" s="68" t="s">
        <v>6956</v>
      </c>
      <c r="G706" s="69">
        <v>12763</v>
      </c>
      <c r="H706" s="70">
        <v>12684</v>
      </c>
      <c r="I706" s="19">
        <f t="shared" si="10"/>
        <v>4.070831126481134E-5</v>
      </c>
    </row>
    <row r="707" spans="1:9" ht="15" customHeight="1" x14ac:dyDescent="0.25">
      <c r="A707" s="57" t="s">
        <v>446</v>
      </c>
      <c r="B707" s="57" t="s">
        <v>437</v>
      </c>
      <c r="C707" s="57" t="s">
        <v>2694</v>
      </c>
      <c r="D707" s="27" t="s">
        <v>6957</v>
      </c>
      <c r="E707" s="62" t="s">
        <v>6958</v>
      </c>
      <c r="F707" s="68" t="s">
        <v>6958</v>
      </c>
      <c r="G707" s="69">
        <v>56829</v>
      </c>
      <c r="H707" s="70">
        <v>57829</v>
      </c>
      <c r="I707" s="19">
        <f t="shared" si="10"/>
        <v>1.8559767676858837E-4</v>
      </c>
    </row>
    <row r="708" spans="1:9" ht="15" customHeight="1" x14ac:dyDescent="0.25">
      <c r="A708" s="57" t="s">
        <v>447</v>
      </c>
      <c r="B708" s="57" t="s">
        <v>437</v>
      </c>
      <c r="C708" s="57" t="s">
        <v>2697</v>
      </c>
      <c r="D708" s="27" t="s">
        <v>6959</v>
      </c>
      <c r="E708" s="62" t="s">
        <v>6960</v>
      </c>
      <c r="F708" s="68" t="s">
        <v>6960</v>
      </c>
      <c r="G708" s="69">
        <v>15210</v>
      </c>
      <c r="H708" s="70">
        <v>15078</v>
      </c>
      <c r="I708" s="19">
        <f t="shared" si="10"/>
        <v>4.8391668026712816E-5</v>
      </c>
    </row>
    <row r="709" spans="1:9" ht="15" customHeight="1" x14ac:dyDescent="0.25">
      <c r="A709" s="57" t="s">
        <v>448</v>
      </c>
      <c r="B709" s="57" t="s">
        <v>437</v>
      </c>
      <c r="C709" s="57" t="s">
        <v>2700</v>
      </c>
      <c r="D709" s="27" t="s">
        <v>6961</v>
      </c>
      <c r="E709" s="62" t="s">
        <v>6962</v>
      </c>
      <c r="F709" s="68" t="s">
        <v>6962</v>
      </c>
      <c r="G709" s="69">
        <v>20161</v>
      </c>
      <c r="H709" s="70">
        <v>20066</v>
      </c>
      <c r="I709" s="19">
        <f t="shared" si="10"/>
        <v>6.4400265991777385E-5</v>
      </c>
    </row>
    <row r="710" spans="1:9" ht="15" customHeight="1" x14ac:dyDescent="0.25">
      <c r="A710" s="57" t="s">
        <v>449</v>
      </c>
      <c r="B710" s="57" t="s">
        <v>437</v>
      </c>
      <c r="C710" s="57" t="s">
        <v>2703</v>
      </c>
      <c r="D710" s="27" t="s">
        <v>6963</v>
      </c>
      <c r="E710" s="62" t="s">
        <v>6964</v>
      </c>
      <c r="F710" s="68" t="s">
        <v>6964</v>
      </c>
      <c r="G710" s="69">
        <v>38994</v>
      </c>
      <c r="H710" s="70">
        <v>38890</v>
      </c>
      <c r="I710" s="19">
        <f t="shared" ref="I710:I773" si="11">H710/$H$3148</f>
        <v>1.2481442960332018E-4</v>
      </c>
    </row>
    <row r="711" spans="1:9" ht="15" customHeight="1" x14ac:dyDescent="0.25">
      <c r="A711" s="57" t="s">
        <v>450</v>
      </c>
      <c r="B711" s="57" t="s">
        <v>437</v>
      </c>
      <c r="C711" s="57" t="s">
        <v>2706</v>
      </c>
      <c r="D711" s="27" t="s">
        <v>6965</v>
      </c>
      <c r="E711" s="62" t="s">
        <v>6966</v>
      </c>
      <c r="F711" s="68" t="s">
        <v>6966</v>
      </c>
      <c r="G711" s="69">
        <v>110569</v>
      </c>
      <c r="H711" s="70">
        <v>111559</v>
      </c>
      <c r="I711" s="19">
        <f t="shared" si="11"/>
        <v>3.5803993191352003E-4</v>
      </c>
    </row>
    <row r="712" spans="1:9" ht="15" customHeight="1" x14ac:dyDescent="0.25">
      <c r="A712" s="57" t="s">
        <v>451</v>
      </c>
      <c r="B712" s="57" t="s">
        <v>437</v>
      </c>
      <c r="C712" s="57" t="s">
        <v>2709</v>
      </c>
      <c r="D712" s="27" t="s">
        <v>6967</v>
      </c>
      <c r="E712" s="62" t="s">
        <v>6968</v>
      </c>
      <c r="F712" s="68" t="s">
        <v>6969</v>
      </c>
      <c r="G712" s="69">
        <v>26875</v>
      </c>
      <c r="H712" s="70">
        <v>26887</v>
      </c>
      <c r="I712" s="19">
        <f t="shared" si="11"/>
        <v>8.6291734861004612E-5</v>
      </c>
    </row>
    <row r="713" spans="1:9" ht="15" customHeight="1" x14ac:dyDescent="0.25">
      <c r="A713" s="57" t="s">
        <v>452</v>
      </c>
      <c r="B713" s="57" t="s">
        <v>437</v>
      </c>
      <c r="C713" s="57" t="s">
        <v>2712</v>
      </c>
      <c r="D713" s="27" t="s">
        <v>6970</v>
      </c>
      <c r="E713" s="62" t="s">
        <v>6971</v>
      </c>
      <c r="F713" s="68" t="s">
        <v>6971</v>
      </c>
      <c r="G713" s="69">
        <v>33206</v>
      </c>
      <c r="H713" s="70">
        <v>33060</v>
      </c>
      <c r="I713" s="19">
        <f t="shared" si="11"/>
        <v>1.0610349814054422E-4</v>
      </c>
    </row>
    <row r="714" spans="1:9" ht="15" customHeight="1" x14ac:dyDescent="0.25">
      <c r="A714" s="57" t="s">
        <v>453</v>
      </c>
      <c r="B714" s="57" t="s">
        <v>437</v>
      </c>
      <c r="C714" s="57" t="s">
        <v>2715</v>
      </c>
      <c r="D714" s="27" t="s">
        <v>6972</v>
      </c>
      <c r="E714" s="62" t="s">
        <v>6973</v>
      </c>
      <c r="F714" s="68" t="s">
        <v>6973</v>
      </c>
      <c r="G714" s="69">
        <v>10715</v>
      </c>
      <c r="H714" s="70">
        <v>10631</v>
      </c>
      <c r="I714" s="19">
        <f t="shared" si="11"/>
        <v>3.411936747526091E-5</v>
      </c>
    </row>
    <row r="715" spans="1:9" ht="15" customHeight="1" x14ac:dyDescent="0.25">
      <c r="A715" s="57" t="s">
        <v>454</v>
      </c>
      <c r="B715" s="57" t="s">
        <v>437</v>
      </c>
      <c r="C715" s="57" t="s">
        <v>2718</v>
      </c>
      <c r="D715" s="27" t="s">
        <v>6974</v>
      </c>
      <c r="E715" s="62" t="s">
        <v>6975</v>
      </c>
      <c r="F715" s="68" t="s">
        <v>6976</v>
      </c>
      <c r="G715" s="69">
        <v>31712</v>
      </c>
      <c r="H715" s="70">
        <v>31941</v>
      </c>
      <c r="I715" s="19">
        <f t="shared" si="11"/>
        <v>1.0251215469168551E-4</v>
      </c>
    </row>
    <row r="716" spans="1:9" ht="15" customHeight="1" x14ac:dyDescent="0.25">
      <c r="A716" s="57" t="s">
        <v>456</v>
      </c>
      <c r="B716" s="57" t="s">
        <v>437</v>
      </c>
      <c r="C716" s="57" t="s">
        <v>2721</v>
      </c>
      <c r="D716" s="27" t="s">
        <v>6977</v>
      </c>
      <c r="E716" s="62" t="s">
        <v>6978</v>
      </c>
      <c r="F716" s="68" t="s">
        <v>6978</v>
      </c>
      <c r="G716" s="69">
        <v>50095</v>
      </c>
      <c r="H716" s="70">
        <v>50077</v>
      </c>
      <c r="I716" s="19">
        <f t="shared" si="11"/>
        <v>1.6071823582528835E-4</v>
      </c>
    </row>
    <row r="717" spans="1:9" ht="15" customHeight="1" x14ac:dyDescent="0.25">
      <c r="A717" s="57" t="s">
        <v>458</v>
      </c>
      <c r="B717" s="57" t="s">
        <v>437</v>
      </c>
      <c r="C717" s="57" t="s">
        <v>2724</v>
      </c>
      <c r="D717" s="27" t="s">
        <v>6979</v>
      </c>
      <c r="E717" s="62" t="s">
        <v>6980</v>
      </c>
      <c r="F717" s="68" t="s">
        <v>6980</v>
      </c>
      <c r="G717" s="69">
        <v>25796</v>
      </c>
      <c r="H717" s="70">
        <v>25902</v>
      </c>
      <c r="I717" s="19">
        <f t="shared" si="11"/>
        <v>8.3130453987791179E-5</v>
      </c>
    </row>
    <row r="718" spans="1:9" ht="15" customHeight="1" x14ac:dyDescent="0.25">
      <c r="A718" s="57" t="s">
        <v>459</v>
      </c>
      <c r="B718" s="57" t="s">
        <v>437</v>
      </c>
      <c r="C718" s="57" t="s">
        <v>2727</v>
      </c>
      <c r="D718" s="27" t="s">
        <v>6981</v>
      </c>
      <c r="E718" s="62" t="s">
        <v>6982</v>
      </c>
      <c r="F718" s="68" t="s">
        <v>6982</v>
      </c>
      <c r="G718" s="69">
        <v>42256</v>
      </c>
      <c r="H718" s="70">
        <v>42401</v>
      </c>
      <c r="I718" s="19">
        <f t="shared" si="11"/>
        <v>1.3608271096966773E-4</v>
      </c>
    </row>
    <row r="719" spans="1:9" ht="15" customHeight="1" x14ac:dyDescent="0.25">
      <c r="A719" s="57" t="s">
        <v>461</v>
      </c>
      <c r="B719" s="57" t="s">
        <v>437</v>
      </c>
      <c r="C719" s="57" t="s">
        <v>2730</v>
      </c>
      <c r="D719" s="27" t="s">
        <v>6983</v>
      </c>
      <c r="E719" s="62" t="s">
        <v>6984</v>
      </c>
      <c r="F719" s="68" t="s">
        <v>6984</v>
      </c>
      <c r="G719" s="69">
        <v>117672</v>
      </c>
      <c r="H719" s="70">
        <v>117804</v>
      </c>
      <c r="I719" s="19">
        <f t="shared" si="11"/>
        <v>3.7808277359191385E-4</v>
      </c>
    </row>
    <row r="720" spans="1:9" ht="15" customHeight="1" x14ac:dyDescent="0.25">
      <c r="A720" s="57" t="s">
        <v>463</v>
      </c>
      <c r="B720" s="57" t="s">
        <v>437</v>
      </c>
      <c r="C720" s="57" t="s">
        <v>2733</v>
      </c>
      <c r="D720" s="27" t="s">
        <v>6985</v>
      </c>
      <c r="E720" s="62" t="s">
        <v>6986</v>
      </c>
      <c r="F720" s="68" t="s">
        <v>6986</v>
      </c>
      <c r="G720" s="69">
        <v>41901</v>
      </c>
      <c r="H720" s="70">
        <v>42220</v>
      </c>
      <c r="I720" s="19">
        <f t="shared" si="11"/>
        <v>1.3550180555032599E-4</v>
      </c>
    </row>
    <row r="721" spans="1:9" ht="15" customHeight="1" x14ac:dyDescent="0.25">
      <c r="A721" s="57" t="s">
        <v>465</v>
      </c>
      <c r="B721" s="57" t="s">
        <v>437</v>
      </c>
      <c r="C721" s="57" t="s">
        <v>2736</v>
      </c>
      <c r="D721" s="27" t="s">
        <v>6987</v>
      </c>
      <c r="E721" s="62" t="s">
        <v>6988</v>
      </c>
      <c r="F721" s="68" t="s">
        <v>6989</v>
      </c>
      <c r="G721" s="69">
        <v>197450</v>
      </c>
      <c r="H721" s="70">
        <v>198526</v>
      </c>
      <c r="I721" s="19">
        <f t="shared" si="11"/>
        <v>6.3715375292951247E-4</v>
      </c>
    </row>
    <row r="722" spans="1:9" ht="15" customHeight="1" x14ac:dyDescent="0.25">
      <c r="A722" s="57" t="s">
        <v>467</v>
      </c>
      <c r="B722" s="57" t="s">
        <v>437</v>
      </c>
      <c r="C722" s="57" t="s">
        <v>2739</v>
      </c>
      <c r="D722" s="27" t="s">
        <v>6990</v>
      </c>
      <c r="E722" s="62" t="s">
        <v>6991</v>
      </c>
      <c r="F722" s="68" t="s">
        <v>6991</v>
      </c>
      <c r="G722" s="69">
        <v>24317</v>
      </c>
      <c r="H722" s="70">
        <v>24146</v>
      </c>
      <c r="I722" s="19">
        <f t="shared" si="11"/>
        <v>7.7494708593514242E-5</v>
      </c>
    </row>
    <row r="723" spans="1:9" ht="15" customHeight="1" x14ac:dyDescent="0.25">
      <c r="A723" s="57" t="s">
        <v>468</v>
      </c>
      <c r="B723" s="57" t="s">
        <v>437</v>
      </c>
      <c r="C723" s="57" t="s">
        <v>2742</v>
      </c>
      <c r="D723" s="27" t="s">
        <v>6992</v>
      </c>
      <c r="E723" s="62" t="s">
        <v>6993</v>
      </c>
      <c r="F723" s="68" t="s">
        <v>6993</v>
      </c>
      <c r="G723" s="69">
        <v>74670</v>
      </c>
      <c r="H723" s="70">
        <v>75027</v>
      </c>
      <c r="I723" s="19">
        <f t="shared" si="11"/>
        <v>2.4079331987267427E-4</v>
      </c>
    </row>
    <row r="724" spans="1:9" ht="15" customHeight="1" x14ac:dyDescent="0.25">
      <c r="A724" s="57" t="s">
        <v>469</v>
      </c>
      <c r="B724" s="57" t="s">
        <v>437</v>
      </c>
      <c r="C724" s="57" t="s">
        <v>2745</v>
      </c>
      <c r="D724" s="27" t="s">
        <v>6994</v>
      </c>
      <c r="E724" s="62" t="s">
        <v>6995</v>
      </c>
      <c r="F724" s="68" t="s">
        <v>6995</v>
      </c>
      <c r="G724" s="69">
        <v>17262</v>
      </c>
      <c r="H724" s="70">
        <v>17120</v>
      </c>
      <c r="I724" s="19">
        <f t="shared" si="11"/>
        <v>5.4945308171993861E-5</v>
      </c>
    </row>
    <row r="725" spans="1:9" ht="15" customHeight="1" x14ac:dyDescent="0.25">
      <c r="A725" s="57" t="s">
        <v>471</v>
      </c>
      <c r="B725" s="57" t="s">
        <v>437</v>
      </c>
      <c r="C725" s="57" t="s">
        <v>2748</v>
      </c>
      <c r="D725" s="27" t="s">
        <v>6996</v>
      </c>
      <c r="E725" s="62" t="s">
        <v>6997</v>
      </c>
      <c r="F725" s="68" t="s">
        <v>6997</v>
      </c>
      <c r="G725" s="69">
        <v>23061</v>
      </c>
      <c r="H725" s="70">
        <v>22998</v>
      </c>
      <c r="I725" s="19">
        <f t="shared" si="11"/>
        <v>7.3810291900672592E-5</v>
      </c>
    </row>
    <row r="726" spans="1:9" ht="15" customHeight="1" x14ac:dyDescent="0.25">
      <c r="A726" s="57" t="s">
        <v>472</v>
      </c>
      <c r="B726" s="57" t="s">
        <v>437</v>
      </c>
      <c r="C726" s="57" t="s">
        <v>2751</v>
      </c>
      <c r="D726" s="27" t="s">
        <v>6998</v>
      </c>
      <c r="E726" s="62" t="s">
        <v>6999</v>
      </c>
      <c r="F726" s="68" t="s">
        <v>6999</v>
      </c>
      <c r="G726" s="69">
        <v>20823</v>
      </c>
      <c r="H726" s="70">
        <v>20775</v>
      </c>
      <c r="I726" s="19">
        <f t="shared" si="11"/>
        <v>6.6675746336049787E-5</v>
      </c>
    </row>
    <row r="727" spans="1:9" ht="15" customHeight="1" x14ac:dyDescent="0.25">
      <c r="A727" s="57" t="s">
        <v>473</v>
      </c>
      <c r="B727" s="57" t="s">
        <v>437</v>
      </c>
      <c r="C727" s="57" t="s">
        <v>2754</v>
      </c>
      <c r="D727" s="27" t="s">
        <v>7000</v>
      </c>
      <c r="E727" s="62" t="s">
        <v>7001</v>
      </c>
      <c r="F727" s="68" t="s">
        <v>7001</v>
      </c>
      <c r="G727" s="69">
        <v>33528</v>
      </c>
      <c r="H727" s="70">
        <v>33534</v>
      </c>
      <c r="I727" s="19">
        <f t="shared" si="11"/>
        <v>1.0762476426633423E-4</v>
      </c>
    </row>
    <row r="728" spans="1:9" ht="15" customHeight="1" x14ac:dyDescent="0.25">
      <c r="A728" s="57" t="s">
        <v>475</v>
      </c>
      <c r="B728" s="57" t="s">
        <v>437</v>
      </c>
      <c r="C728" s="57" t="s">
        <v>2757</v>
      </c>
      <c r="D728" s="27" t="s">
        <v>7002</v>
      </c>
      <c r="E728" s="62" t="s">
        <v>7003</v>
      </c>
      <c r="F728" s="68" t="s">
        <v>7003</v>
      </c>
      <c r="G728" s="69">
        <v>70000</v>
      </c>
      <c r="H728" s="70">
        <v>69692</v>
      </c>
      <c r="I728" s="19">
        <f t="shared" si="11"/>
        <v>2.2367105240202081E-4</v>
      </c>
    </row>
    <row r="729" spans="1:9" ht="15" customHeight="1" x14ac:dyDescent="0.25">
      <c r="A729" s="57" t="s">
        <v>476</v>
      </c>
      <c r="B729" s="57" t="s">
        <v>437</v>
      </c>
      <c r="C729" s="57" t="s">
        <v>2760</v>
      </c>
      <c r="D729" s="27" t="s">
        <v>7004</v>
      </c>
      <c r="E729" s="62" t="s">
        <v>7005</v>
      </c>
      <c r="F729" s="68" t="s">
        <v>7005</v>
      </c>
      <c r="G729" s="69">
        <v>33190</v>
      </c>
      <c r="H729" s="70">
        <v>33068</v>
      </c>
      <c r="I729" s="19">
        <f t="shared" si="11"/>
        <v>1.0612917351819469E-4</v>
      </c>
    </row>
    <row r="730" spans="1:9" ht="15" customHeight="1" x14ac:dyDescent="0.25">
      <c r="A730" s="57" t="s">
        <v>477</v>
      </c>
      <c r="B730" s="57" t="s">
        <v>437</v>
      </c>
      <c r="C730" s="57" t="s">
        <v>2763</v>
      </c>
      <c r="D730" s="27" t="s">
        <v>7006</v>
      </c>
      <c r="E730" s="62" t="s">
        <v>7007</v>
      </c>
      <c r="F730" s="68" t="s">
        <v>7007</v>
      </c>
      <c r="G730" s="69">
        <v>276336</v>
      </c>
      <c r="H730" s="70">
        <v>283065</v>
      </c>
      <c r="I730" s="19">
        <f t="shared" si="11"/>
        <v>9.0847509682858893E-4</v>
      </c>
    </row>
    <row r="731" spans="1:9" ht="15" customHeight="1" x14ac:dyDescent="0.25">
      <c r="A731" s="57" t="s">
        <v>478</v>
      </c>
      <c r="B731" s="57" t="s">
        <v>437</v>
      </c>
      <c r="C731" s="57" t="s">
        <v>2766</v>
      </c>
      <c r="D731" s="27" t="s">
        <v>7008</v>
      </c>
      <c r="E731" s="62" t="s">
        <v>7009</v>
      </c>
      <c r="F731" s="68" t="s">
        <v>7009</v>
      </c>
      <c r="G731" s="69">
        <v>70203</v>
      </c>
      <c r="H731" s="70">
        <v>70471</v>
      </c>
      <c r="I731" s="19">
        <f t="shared" si="11"/>
        <v>2.2617119230073477E-4</v>
      </c>
    </row>
    <row r="732" spans="1:9" ht="15" customHeight="1" x14ac:dyDescent="0.25">
      <c r="A732" s="57" t="s">
        <v>479</v>
      </c>
      <c r="B732" s="57" t="s">
        <v>437</v>
      </c>
      <c r="C732" s="57" t="s">
        <v>2769</v>
      </c>
      <c r="D732" s="27" t="s">
        <v>7010</v>
      </c>
      <c r="E732" s="62" t="s">
        <v>7011</v>
      </c>
      <c r="F732" s="68" t="s">
        <v>7011</v>
      </c>
      <c r="G732" s="69">
        <v>39367</v>
      </c>
      <c r="H732" s="70">
        <v>39243</v>
      </c>
      <c r="I732" s="19">
        <f t="shared" si="11"/>
        <v>1.259473556421469E-4</v>
      </c>
    </row>
    <row r="733" spans="1:9" ht="15" customHeight="1" x14ac:dyDescent="0.25">
      <c r="A733" s="57" t="s">
        <v>481</v>
      </c>
      <c r="B733" s="57" t="s">
        <v>437</v>
      </c>
      <c r="C733" s="57" t="s">
        <v>2772</v>
      </c>
      <c r="D733" s="27" t="s">
        <v>7012</v>
      </c>
      <c r="E733" s="62" t="s">
        <v>7013</v>
      </c>
      <c r="F733" s="68" t="s">
        <v>7013</v>
      </c>
      <c r="G733" s="69">
        <v>145880</v>
      </c>
      <c r="H733" s="70">
        <v>148606</v>
      </c>
      <c r="I733" s="19">
        <f t="shared" si="11"/>
        <v>4.7693939639061446E-4</v>
      </c>
    </row>
    <row r="734" spans="1:9" ht="15" customHeight="1" x14ac:dyDescent="0.25">
      <c r="A734" s="57" t="s">
        <v>483</v>
      </c>
      <c r="B734" s="57" t="s">
        <v>437</v>
      </c>
      <c r="C734" s="57" t="s">
        <v>2775</v>
      </c>
      <c r="D734" s="27" t="s">
        <v>7014</v>
      </c>
      <c r="E734" s="62" t="s">
        <v>7015</v>
      </c>
      <c r="F734" s="68" t="s">
        <v>7015</v>
      </c>
      <c r="G734" s="69">
        <v>49472</v>
      </c>
      <c r="H734" s="70">
        <v>49329</v>
      </c>
      <c r="I734" s="19">
        <f t="shared" si="11"/>
        <v>1.5831758801496994E-4</v>
      </c>
    </row>
    <row r="735" spans="1:9" ht="15" customHeight="1" x14ac:dyDescent="0.25">
      <c r="A735" s="57" t="s">
        <v>484</v>
      </c>
      <c r="B735" s="57" t="s">
        <v>437</v>
      </c>
      <c r="C735" s="57" t="s">
        <v>2778</v>
      </c>
      <c r="D735" s="27" t="s">
        <v>7016</v>
      </c>
      <c r="E735" s="62" t="s">
        <v>7017</v>
      </c>
      <c r="F735" s="68" t="s">
        <v>7017</v>
      </c>
      <c r="G735" s="69">
        <v>82771</v>
      </c>
      <c r="H735" s="70">
        <v>82850</v>
      </c>
      <c r="I735" s="19">
        <f t="shared" si="11"/>
        <v>2.6590062979262215E-4</v>
      </c>
    </row>
    <row r="736" spans="1:9" ht="15" customHeight="1" x14ac:dyDescent="0.25">
      <c r="A736" s="57" t="s">
        <v>485</v>
      </c>
      <c r="B736" s="57" t="s">
        <v>437</v>
      </c>
      <c r="C736" s="57" t="s">
        <v>2781</v>
      </c>
      <c r="D736" s="27" t="s">
        <v>7018</v>
      </c>
      <c r="E736" s="62" t="s">
        <v>7019</v>
      </c>
      <c r="F736" s="68" t="s">
        <v>7019</v>
      </c>
      <c r="G736" s="69">
        <v>37093</v>
      </c>
      <c r="H736" s="70">
        <v>37156</v>
      </c>
      <c r="I736" s="19">
        <f t="shared" si="11"/>
        <v>1.19249291497582E-4</v>
      </c>
    </row>
    <row r="737" spans="1:9" ht="15" customHeight="1" x14ac:dyDescent="0.25">
      <c r="A737" s="57" t="s">
        <v>487</v>
      </c>
      <c r="B737" s="57" t="s">
        <v>437</v>
      </c>
      <c r="C737" s="57" t="s">
        <v>2784</v>
      </c>
      <c r="D737" s="27" t="s">
        <v>7020</v>
      </c>
      <c r="E737" s="62" t="s">
        <v>7021</v>
      </c>
      <c r="F737" s="68" t="s">
        <v>7021</v>
      </c>
      <c r="G737" s="69">
        <v>42589</v>
      </c>
      <c r="H737" s="70">
        <v>42953</v>
      </c>
      <c r="I737" s="19">
        <f t="shared" si="11"/>
        <v>1.3785431202754979E-4</v>
      </c>
    </row>
    <row r="738" spans="1:9" ht="15" customHeight="1" x14ac:dyDescent="0.25">
      <c r="A738" s="57" t="s">
        <v>488</v>
      </c>
      <c r="B738" s="57" t="s">
        <v>437</v>
      </c>
      <c r="C738" s="57" t="s">
        <v>2787</v>
      </c>
      <c r="D738" s="27" t="s">
        <v>7022</v>
      </c>
      <c r="E738" s="62" t="s">
        <v>7023</v>
      </c>
      <c r="F738" s="68" t="s">
        <v>7023</v>
      </c>
      <c r="G738" s="69">
        <v>33499</v>
      </c>
      <c r="H738" s="70">
        <v>33383</v>
      </c>
      <c r="I738" s="19">
        <f t="shared" si="11"/>
        <v>1.0714014151318171E-4</v>
      </c>
    </row>
    <row r="739" spans="1:9" ht="15" customHeight="1" x14ac:dyDescent="0.25">
      <c r="A739" s="57" t="s">
        <v>489</v>
      </c>
      <c r="B739" s="57" t="s">
        <v>437</v>
      </c>
      <c r="C739" s="57" t="s">
        <v>2790</v>
      </c>
      <c r="D739" s="27" t="s">
        <v>7024</v>
      </c>
      <c r="E739" s="62" t="s">
        <v>7025</v>
      </c>
      <c r="F739" s="68" t="s">
        <v>7025</v>
      </c>
      <c r="G739" s="69">
        <v>21178</v>
      </c>
      <c r="H739" s="70">
        <v>21374</v>
      </c>
      <c r="I739" s="19">
        <f t="shared" si="11"/>
        <v>6.8598190237628313E-5</v>
      </c>
    </row>
    <row r="740" spans="1:9" ht="15" customHeight="1" x14ac:dyDescent="0.25">
      <c r="A740" s="57" t="s">
        <v>491</v>
      </c>
      <c r="B740" s="57" t="s">
        <v>437</v>
      </c>
      <c r="C740" s="57" t="s">
        <v>2793</v>
      </c>
      <c r="D740" s="27" t="s">
        <v>7026</v>
      </c>
      <c r="E740" s="62" t="s">
        <v>7027</v>
      </c>
      <c r="F740" s="68" t="s">
        <v>7027</v>
      </c>
      <c r="G740" s="69">
        <v>32425</v>
      </c>
      <c r="H740" s="70">
        <v>32314</v>
      </c>
      <c r="I740" s="19">
        <f t="shared" si="11"/>
        <v>1.0370926917463841E-4</v>
      </c>
    </row>
    <row r="741" spans="1:9" ht="15" customHeight="1" x14ac:dyDescent="0.25">
      <c r="A741" s="57" t="s">
        <v>492</v>
      </c>
      <c r="B741" s="57" t="s">
        <v>437</v>
      </c>
      <c r="C741" s="57" t="s">
        <v>2796</v>
      </c>
      <c r="D741" s="27" t="s">
        <v>7028</v>
      </c>
      <c r="E741" s="62" t="s">
        <v>7029</v>
      </c>
      <c r="F741" s="68" t="s">
        <v>7029</v>
      </c>
      <c r="G741" s="69">
        <v>28464</v>
      </c>
      <c r="H741" s="70">
        <v>28203</v>
      </c>
      <c r="I741" s="19">
        <f t="shared" si="11"/>
        <v>9.0515334484506007E-5</v>
      </c>
    </row>
    <row r="742" spans="1:9" ht="15" customHeight="1" x14ac:dyDescent="0.25">
      <c r="A742" s="57" t="s">
        <v>494</v>
      </c>
      <c r="B742" s="57" t="s">
        <v>437</v>
      </c>
      <c r="C742" s="57" t="s">
        <v>2799</v>
      </c>
      <c r="D742" s="27" t="s">
        <v>7030</v>
      </c>
      <c r="E742" s="62" t="s">
        <v>7031</v>
      </c>
      <c r="F742" s="68" t="s">
        <v>7031</v>
      </c>
      <c r="G742" s="69">
        <v>140052</v>
      </c>
      <c r="H742" s="70">
        <v>141508</v>
      </c>
      <c r="I742" s="19">
        <f t="shared" si="11"/>
        <v>4.5415891757023992E-4</v>
      </c>
    </row>
    <row r="743" spans="1:9" ht="15" customHeight="1" x14ac:dyDescent="0.25">
      <c r="A743" s="57" t="s">
        <v>495</v>
      </c>
      <c r="B743" s="57" t="s">
        <v>437</v>
      </c>
      <c r="C743" s="57" t="s">
        <v>2802</v>
      </c>
      <c r="D743" s="27" t="s">
        <v>7032</v>
      </c>
      <c r="E743" s="62" t="s">
        <v>7033</v>
      </c>
      <c r="F743" s="68" t="s">
        <v>7033</v>
      </c>
      <c r="G743" s="69">
        <v>38385</v>
      </c>
      <c r="H743" s="70">
        <v>38475</v>
      </c>
      <c r="I743" s="19">
        <f t="shared" si="11"/>
        <v>1.2348251938770232E-4</v>
      </c>
    </row>
    <row r="744" spans="1:9" ht="15" customHeight="1" x14ac:dyDescent="0.25">
      <c r="A744" s="57" t="s">
        <v>496</v>
      </c>
      <c r="B744" s="57" t="s">
        <v>437</v>
      </c>
      <c r="C744" s="57" t="s">
        <v>2805</v>
      </c>
      <c r="D744" s="27" t="s">
        <v>7034</v>
      </c>
      <c r="E744" s="62" t="s">
        <v>7035</v>
      </c>
      <c r="F744" s="68" t="s">
        <v>7036</v>
      </c>
      <c r="G744" s="69">
        <v>77348</v>
      </c>
      <c r="H744" s="70">
        <v>77381</v>
      </c>
      <c r="I744" s="19">
        <f t="shared" si="11"/>
        <v>2.4834829974632343E-4</v>
      </c>
    </row>
    <row r="745" spans="1:9" ht="15" customHeight="1" x14ac:dyDescent="0.25">
      <c r="A745" s="57" t="s">
        <v>498</v>
      </c>
      <c r="B745" s="57" t="s">
        <v>437</v>
      </c>
      <c r="C745" s="57" t="s">
        <v>2808</v>
      </c>
      <c r="D745" s="27" t="s">
        <v>7037</v>
      </c>
      <c r="E745" s="62" t="s">
        <v>7038</v>
      </c>
      <c r="F745" s="68" t="s">
        <v>7038</v>
      </c>
      <c r="G745" s="69">
        <v>37162</v>
      </c>
      <c r="H745" s="70">
        <v>37464</v>
      </c>
      <c r="I745" s="19">
        <f t="shared" si="11"/>
        <v>1.2023779353712488E-4</v>
      </c>
    </row>
    <row r="746" spans="1:9" ht="15" customHeight="1" x14ac:dyDescent="0.25">
      <c r="A746" s="57" t="s">
        <v>500</v>
      </c>
      <c r="B746" s="57" t="s">
        <v>437</v>
      </c>
      <c r="C746" s="57" t="s">
        <v>2811</v>
      </c>
      <c r="D746" s="27" t="s">
        <v>7039</v>
      </c>
      <c r="E746" s="62" t="s">
        <v>7040</v>
      </c>
      <c r="F746" s="68" t="s">
        <v>7040</v>
      </c>
      <c r="G746" s="69">
        <v>496052</v>
      </c>
      <c r="H746" s="70">
        <v>494833</v>
      </c>
      <c r="I746" s="19">
        <f t="shared" si="11"/>
        <v>1.5881280186140327E-3</v>
      </c>
    </row>
    <row r="747" spans="1:9" ht="15" customHeight="1" x14ac:dyDescent="0.25">
      <c r="A747" s="57" t="s">
        <v>501</v>
      </c>
      <c r="B747" s="57" t="s">
        <v>437</v>
      </c>
      <c r="C747" s="57" t="s">
        <v>2814</v>
      </c>
      <c r="D747" s="27" t="s">
        <v>7041</v>
      </c>
      <c r="E747" s="62" t="s">
        <v>7042</v>
      </c>
      <c r="F747" s="68" t="s">
        <v>7042</v>
      </c>
      <c r="G747" s="69">
        <v>111404</v>
      </c>
      <c r="H747" s="70">
        <v>111205</v>
      </c>
      <c r="I747" s="19">
        <f t="shared" si="11"/>
        <v>3.5690379645248696E-4</v>
      </c>
    </row>
    <row r="748" spans="1:9" ht="15" customHeight="1" x14ac:dyDescent="0.25">
      <c r="A748" s="57" t="s">
        <v>503</v>
      </c>
      <c r="B748" s="57" t="s">
        <v>437</v>
      </c>
      <c r="C748" s="57" t="s">
        <v>2817</v>
      </c>
      <c r="D748" s="27" t="s">
        <v>7043</v>
      </c>
      <c r="E748" s="62" t="s">
        <v>7044</v>
      </c>
      <c r="F748" s="68" t="s">
        <v>7044</v>
      </c>
      <c r="G748" s="69">
        <v>46146</v>
      </c>
      <c r="H748" s="70">
        <v>46076</v>
      </c>
      <c r="I748" s="19">
        <f t="shared" si="11"/>
        <v>1.4787733757784982E-4</v>
      </c>
    </row>
    <row r="749" spans="1:9" ht="15" customHeight="1" x14ac:dyDescent="0.25">
      <c r="A749" s="57" t="s">
        <v>504</v>
      </c>
      <c r="B749" s="57" t="s">
        <v>437</v>
      </c>
      <c r="C749" s="57" t="s">
        <v>2820</v>
      </c>
      <c r="D749" s="27" t="s">
        <v>7045</v>
      </c>
      <c r="E749" s="62" t="s">
        <v>7046</v>
      </c>
      <c r="F749" s="68" t="s">
        <v>7046</v>
      </c>
      <c r="G749" s="69">
        <v>131645</v>
      </c>
      <c r="H749" s="70">
        <v>131098</v>
      </c>
      <c r="I749" s="19">
        <f t="shared" si="11"/>
        <v>4.2074883240257306E-4</v>
      </c>
    </row>
    <row r="750" spans="1:9" ht="15" customHeight="1" x14ac:dyDescent="0.25">
      <c r="A750" s="57" t="s">
        <v>505</v>
      </c>
      <c r="B750" s="57" t="s">
        <v>437</v>
      </c>
      <c r="C750" s="57" t="s">
        <v>2823</v>
      </c>
      <c r="D750" s="27" t="s">
        <v>7047</v>
      </c>
      <c r="E750" s="62" t="s">
        <v>7048</v>
      </c>
      <c r="F750" s="68" t="s">
        <v>7048</v>
      </c>
      <c r="G750" s="69">
        <v>904750</v>
      </c>
      <c r="H750" s="70">
        <v>910900</v>
      </c>
      <c r="I750" s="19">
        <f t="shared" si="11"/>
        <v>2.923462687726005E-3</v>
      </c>
    </row>
    <row r="751" spans="1:9" ht="15" customHeight="1" x14ac:dyDescent="0.25">
      <c r="A751" s="57" t="s">
        <v>506</v>
      </c>
      <c r="B751" s="57" t="s">
        <v>437</v>
      </c>
      <c r="C751" s="57" t="s">
        <v>2826</v>
      </c>
      <c r="D751" s="27" t="s">
        <v>7049</v>
      </c>
      <c r="E751" s="62" t="s">
        <v>7050</v>
      </c>
      <c r="F751" s="68" t="s">
        <v>7050</v>
      </c>
      <c r="G751" s="69">
        <v>47008</v>
      </c>
      <c r="H751" s="70">
        <v>47005</v>
      </c>
      <c r="I751" s="19">
        <f t="shared" si="11"/>
        <v>1.5085889080751E-4</v>
      </c>
    </row>
    <row r="752" spans="1:9" ht="15" customHeight="1" x14ac:dyDescent="0.25">
      <c r="A752" s="57" t="s">
        <v>507</v>
      </c>
      <c r="B752" s="57" t="s">
        <v>437</v>
      </c>
      <c r="C752" s="57" t="s">
        <v>2829</v>
      </c>
      <c r="D752" s="27" t="s">
        <v>7051</v>
      </c>
      <c r="E752" s="62" t="s">
        <v>7052</v>
      </c>
      <c r="F752" s="68" t="s">
        <v>7053</v>
      </c>
      <c r="G752" s="69">
        <v>10330</v>
      </c>
      <c r="H752" s="70">
        <v>10296</v>
      </c>
      <c r="I752" s="19">
        <f t="shared" si="11"/>
        <v>3.3044211036147708E-5</v>
      </c>
    </row>
    <row r="753" spans="1:9" ht="15" customHeight="1" x14ac:dyDescent="0.25">
      <c r="A753" s="57" t="s">
        <v>508</v>
      </c>
      <c r="B753" s="57" t="s">
        <v>437</v>
      </c>
      <c r="C753" s="57" t="s">
        <v>2832</v>
      </c>
      <c r="D753" s="27" t="s">
        <v>7054</v>
      </c>
      <c r="E753" s="62" t="s">
        <v>5720</v>
      </c>
      <c r="F753" s="68" t="s">
        <v>5720</v>
      </c>
      <c r="G753" s="69">
        <v>36786</v>
      </c>
      <c r="H753" s="70">
        <v>36589</v>
      </c>
      <c r="I753" s="19">
        <f t="shared" si="11"/>
        <v>1.1742954910660534E-4</v>
      </c>
    </row>
    <row r="754" spans="1:9" ht="15" customHeight="1" x14ac:dyDescent="0.25">
      <c r="A754" s="57" t="s">
        <v>510</v>
      </c>
      <c r="B754" s="57" t="s">
        <v>437</v>
      </c>
      <c r="C754" s="57" t="s">
        <v>2835</v>
      </c>
      <c r="D754" s="27" t="s">
        <v>7055</v>
      </c>
      <c r="E754" s="62" t="s">
        <v>7056</v>
      </c>
      <c r="F754" s="68" t="s">
        <v>7056</v>
      </c>
      <c r="G754" s="69">
        <v>138522</v>
      </c>
      <c r="H754" s="70">
        <v>140305</v>
      </c>
      <c r="I754" s="19">
        <f t="shared" si="11"/>
        <v>4.5029798265605131E-4</v>
      </c>
    </row>
    <row r="755" spans="1:9" ht="15" customHeight="1" x14ac:dyDescent="0.25">
      <c r="A755" s="57" t="s">
        <v>511</v>
      </c>
      <c r="B755" s="57" t="s">
        <v>437</v>
      </c>
      <c r="C755" s="57" t="s">
        <v>2838</v>
      </c>
      <c r="D755" s="27" t="s">
        <v>7057</v>
      </c>
      <c r="E755" s="62" t="s">
        <v>7058</v>
      </c>
      <c r="F755" s="68" t="s">
        <v>7058</v>
      </c>
      <c r="G755" s="69">
        <v>38099</v>
      </c>
      <c r="H755" s="70">
        <v>38374</v>
      </c>
      <c r="I755" s="19">
        <f t="shared" si="11"/>
        <v>1.2315836774486522E-4</v>
      </c>
    </row>
    <row r="756" spans="1:9" ht="15" customHeight="1" x14ac:dyDescent="0.25">
      <c r="A756" s="57" t="s">
        <v>512</v>
      </c>
      <c r="B756" s="57" t="s">
        <v>437</v>
      </c>
      <c r="C756" s="57" t="s">
        <v>2841</v>
      </c>
      <c r="D756" s="27" t="s">
        <v>7059</v>
      </c>
      <c r="E756" s="62" t="s">
        <v>7060</v>
      </c>
      <c r="F756" s="68" t="s">
        <v>7060</v>
      </c>
      <c r="G756" s="69">
        <v>69111</v>
      </c>
      <c r="H756" s="70">
        <v>69209</v>
      </c>
      <c r="I756" s="19">
        <f t="shared" si="11"/>
        <v>2.2212090147637401E-4</v>
      </c>
    </row>
    <row r="757" spans="1:9" ht="15" customHeight="1" x14ac:dyDescent="0.25">
      <c r="A757" s="57" t="s">
        <v>513</v>
      </c>
      <c r="B757" s="57" t="s">
        <v>437</v>
      </c>
      <c r="C757" s="57" t="s">
        <v>2844</v>
      </c>
      <c r="D757" s="27" t="s">
        <v>7061</v>
      </c>
      <c r="E757" s="62" t="s">
        <v>7062</v>
      </c>
      <c r="F757" s="68" t="s">
        <v>7062</v>
      </c>
      <c r="G757" s="69">
        <v>14262</v>
      </c>
      <c r="H757" s="70">
        <v>14132</v>
      </c>
      <c r="I757" s="19">
        <f t="shared" si="11"/>
        <v>4.5355554619545401E-5</v>
      </c>
    </row>
    <row r="758" spans="1:9" ht="15" customHeight="1" x14ac:dyDescent="0.25">
      <c r="A758" s="57" t="s">
        <v>514</v>
      </c>
      <c r="B758" s="57" t="s">
        <v>437</v>
      </c>
      <c r="C758" s="57" t="s">
        <v>2847</v>
      </c>
      <c r="D758" s="27" t="s">
        <v>7063</v>
      </c>
      <c r="E758" s="62" t="s">
        <v>7064</v>
      </c>
      <c r="F758" s="68" t="s">
        <v>7064</v>
      </c>
      <c r="G758" s="69">
        <v>47475</v>
      </c>
      <c r="H758" s="70">
        <v>47465</v>
      </c>
      <c r="I758" s="19">
        <f t="shared" si="11"/>
        <v>1.5233522502241173E-4</v>
      </c>
    </row>
    <row r="759" spans="1:9" ht="15" customHeight="1" x14ac:dyDescent="0.25">
      <c r="A759" s="57" t="s">
        <v>516</v>
      </c>
      <c r="B759" s="57" t="s">
        <v>437</v>
      </c>
      <c r="C759" s="57" t="s">
        <v>2850</v>
      </c>
      <c r="D759" s="27" t="s">
        <v>7065</v>
      </c>
      <c r="E759" s="62" t="s">
        <v>7066</v>
      </c>
      <c r="F759" s="68" t="s">
        <v>7066</v>
      </c>
      <c r="G759" s="69">
        <v>6110</v>
      </c>
      <c r="H759" s="70">
        <v>6074</v>
      </c>
      <c r="I759" s="19">
        <f t="shared" si="11"/>
        <v>1.9494030481115113E-5</v>
      </c>
    </row>
    <row r="760" spans="1:9" ht="15" customHeight="1" x14ac:dyDescent="0.25">
      <c r="A760" s="57" t="s">
        <v>518</v>
      </c>
      <c r="B760" s="57" t="s">
        <v>437</v>
      </c>
      <c r="C760" s="57" t="s">
        <v>2853</v>
      </c>
      <c r="D760" s="27" t="s">
        <v>7067</v>
      </c>
      <c r="E760" s="62" t="s">
        <v>7068</v>
      </c>
      <c r="F760" s="68" t="s">
        <v>7068</v>
      </c>
      <c r="G760" s="69">
        <v>19818</v>
      </c>
      <c r="H760" s="70">
        <v>19912</v>
      </c>
      <c r="I760" s="19">
        <f t="shared" si="11"/>
        <v>6.3906014972005943E-5</v>
      </c>
    </row>
    <row r="761" spans="1:9" ht="15" customHeight="1" x14ac:dyDescent="0.25">
      <c r="A761" s="57" t="s">
        <v>519</v>
      </c>
      <c r="B761" s="57" t="s">
        <v>437</v>
      </c>
      <c r="C761" s="57" t="s">
        <v>2856</v>
      </c>
      <c r="D761" s="27" t="s">
        <v>7069</v>
      </c>
      <c r="E761" s="62" t="s">
        <v>7070</v>
      </c>
      <c r="F761" s="68" t="s">
        <v>7070</v>
      </c>
      <c r="G761" s="69">
        <v>21582</v>
      </c>
      <c r="H761" s="70">
        <v>21538</v>
      </c>
      <c r="I761" s="19">
        <f t="shared" si="11"/>
        <v>6.9124535479462838E-5</v>
      </c>
    </row>
    <row r="762" spans="1:9" ht="15" customHeight="1" x14ac:dyDescent="0.25">
      <c r="A762" s="57" t="s">
        <v>521</v>
      </c>
      <c r="B762" s="57" t="s">
        <v>437</v>
      </c>
      <c r="C762" s="57" t="s">
        <v>2859</v>
      </c>
      <c r="D762" s="27" t="s">
        <v>7071</v>
      </c>
      <c r="E762" s="62" t="s">
        <v>7072</v>
      </c>
      <c r="F762" s="68" t="s">
        <v>7073</v>
      </c>
      <c r="G762" s="69">
        <v>17285</v>
      </c>
      <c r="H762" s="70">
        <v>17123</v>
      </c>
      <c r="I762" s="19">
        <f t="shared" si="11"/>
        <v>5.4954936438612786E-5</v>
      </c>
    </row>
    <row r="763" spans="1:9" ht="15" customHeight="1" x14ac:dyDescent="0.25">
      <c r="A763" s="57" t="s">
        <v>523</v>
      </c>
      <c r="B763" s="57" t="s">
        <v>437</v>
      </c>
      <c r="C763" s="57" t="s">
        <v>2862</v>
      </c>
      <c r="D763" s="27" t="s">
        <v>7074</v>
      </c>
      <c r="E763" s="62" t="s">
        <v>7075</v>
      </c>
      <c r="F763" s="68" t="s">
        <v>7075</v>
      </c>
      <c r="G763" s="69">
        <v>19422</v>
      </c>
      <c r="H763" s="70">
        <v>19474</v>
      </c>
      <c r="I763" s="19">
        <f t="shared" si="11"/>
        <v>6.2500288045643017E-5</v>
      </c>
    </row>
    <row r="764" spans="1:9" ht="15" customHeight="1" x14ac:dyDescent="0.25">
      <c r="A764" s="57" t="s">
        <v>524</v>
      </c>
      <c r="B764" s="57" t="s">
        <v>437</v>
      </c>
      <c r="C764" s="57" t="s">
        <v>2865</v>
      </c>
      <c r="D764" s="27" t="s">
        <v>7076</v>
      </c>
      <c r="E764" s="62" t="s">
        <v>7077</v>
      </c>
      <c r="F764" s="68" t="s">
        <v>7077</v>
      </c>
      <c r="G764" s="69">
        <v>12849</v>
      </c>
      <c r="H764" s="70">
        <v>12745</v>
      </c>
      <c r="I764" s="19">
        <f t="shared" si="11"/>
        <v>4.0904086019396128E-5</v>
      </c>
    </row>
    <row r="765" spans="1:9" ht="15" customHeight="1" x14ac:dyDescent="0.25">
      <c r="A765" s="57" t="s">
        <v>525</v>
      </c>
      <c r="B765" s="57" t="s">
        <v>437</v>
      </c>
      <c r="C765" s="57" t="s">
        <v>2868</v>
      </c>
      <c r="D765" s="27" t="s">
        <v>7078</v>
      </c>
      <c r="E765" s="62" t="s">
        <v>7079</v>
      </c>
      <c r="F765" s="68" t="s">
        <v>7079</v>
      </c>
      <c r="G765" s="69">
        <v>164512</v>
      </c>
      <c r="H765" s="70">
        <v>165520</v>
      </c>
      <c r="I765" s="19">
        <f t="shared" si="11"/>
        <v>5.3122356358810885E-4</v>
      </c>
    </row>
    <row r="766" spans="1:9" ht="15" customHeight="1" x14ac:dyDescent="0.25">
      <c r="A766" s="57" t="s">
        <v>527</v>
      </c>
      <c r="B766" s="57" t="s">
        <v>437</v>
      </c>
      <c r="C766" s="57" t="s">
        <v>2871</v>
      </c>
      <c r="D766" s="27" t="s">
        <v>7080</v>
      </c>
      <c r="E766" s="62" t="s">
        <v>7081</v>
      </c>
      <c r="F766" s="68" t="s">
        <v>7081</v>
      </c>
      <c r="G766" s="69">
        <v>25874</v>
      </c>
      <c r="H766" s="70">
        <v>25673</v>
      </c>
      <c r="I766" s="19">
        <f t="shared" si="11"/>
        <v>8.239549630254664E-5</v>
      </c>
    </row>
    <row r="767" spans="1:9" ht="15" customHeight="1" x14ac:dyDescent="0.25">
      <c r="A767" s="57" t="s">
        <v>529</v>
      </c>
      <c r="B767" s="57" t="s">
        <v>437</v>
      </c>
      <c r="C767" s="57" t="s">
        <v>2874</v>
      </c>
      <c r="D767" s="27" t="s">
        <v>7082</v>
      </c>
      <c r="E767" s="62" t="s">
        <v>7083</v>
      </c>
      <c r="F767" s="68" t="s">
        <v>7083</v>
      </c>
      <c r="G767" s="69">
        <v>13345</v>
      </c>
      <c r="H767" s="70">
        <v>13292</v>
      </c>
      <c r="I767" s="19">
        <f t="shared" si="11"/>
        <v>4.2659639966246635E-5</v>
      </c>
    </row>
    <row r="768" spans="1:9" ht="15" customHeight="1" x14ac:dyDescent="0.25">
      <c r="A768" s="57" t="s">
        <v>530</v>
      </c>
      <c r="B768" s="57" t="s">
        <v>437</v>
      </c>
      <c r="C768" s="57" t="s">
        <v>2877</v>
      </c>
      <c r="D768" s="27" t="s">
        <v>7084</v>
      </c>
      <c r="E768" s="62" t="s">
        <v>7085</v>
      </c>
      <c r="F768" s="68" t="s">
        <v>7085</v>
      </c>
      <c r="G768" s="69">
        <v>37936</v>
      </c>
      <c r="H768" s="70">
        <v>37858</v>
      </c>
      <c r="I768" s="19">
        <f t="shared" si="11"/>
        <v>1.2150230588641025E-4</v>
      </c>
    </row>
    <row r="769" spans="1:9" ht="15" customHeight="1" x14ac:dyDescent="0.25">
      <c r="A769" s="57" t="s">
        <v>531</v>
      </c>
      <c r="B769" s="57" t="s">
        <v>437</v>
      </c>
      <c r="C769" s="57" t="s">
        <v>4837</v>
      </c>
      <c r="D769" s="27" t="s">
        <v>7086</v>
      </c>
      <c r="E769" s="62" t="s">
        <v>7087</v>
      </c>
      <c r="F769" s="68" t="s">
        <v>7087</v>
      </c>
      <c r="G769" s="69">
        <v>26164</v>
      </c>
      <c r="H769" s="70">
        <v>25997</v>
      </c>
      <c r="I769" s="19">
        <f t="shared" si="11"/>
        <v>8.3435349097390443E-5</v>
      </c>
    </row>
    <row r="770" spans="1:9" ht="15" customHeight="1" x14ac:dyDescent="0.25">
      <c r="A770" s="57" t="s">
        <v>532</v>
      </c>
      <c r="B770" s="57" t="s">
        <v>437</v>
      </c>
      <c r="C770" s="57" t="s">
        <v>4840</v>
      </c>
      <c r="D770" s="27" t="s">
        <v>7088</v>
      </c>
      <c r="E770" s="62" t="s">
        <v>7089</v>
      </c>
      <c r="F770" s="68" t="s">
        <v>7089</v>
      </c>
      <c r="G770" s="69">
        <v>28813</v>
      </c>
      <c r="H770" s="70">
        <v>28730</v>
      </c>
      <c r="I770" s="19">
        <f t="shared" si="11"/>
        <v>9.2206699987230347E-5</v>
      </c>
    </row>
    <row r="771" spans="1:9" ht="15" customHeight="1" x14ac:dyDescent="0.25">
      <c r="A771" s="57" t="s">
        <v>534</v>
      </c>
      <c r="B771" s="57" t="s">
        <v>437</v>
      </c>
      <c r="C771" s="57" t="s">
        <v>4843</v>
      </c>
      <c r="D771" s="27" t="s">
        <v>7090</v>
      </c>
      <c r="E771" s="62" t="s">
        <v>7091</v>
      </c>
      <c r="F771" s="68" t="s">
        <v>7091</v>
      </c>
      <c r="G771" s="69">
        <v>17367</v>
      </c>
      <c r="H771" s="70">
        <v>17327</v>
      </c>
      <c r="I771" s="19">
        <f t="shared" si="11"/>
        <v>5.5609658568699624E-5</v>
      </c>
    </row>
    <row r="772" spans="1:9" ht="15" customHeight="1" x14ac:dyDescent="0.25">
      <c r="A772" s="57" t="s">
        <v>536</v>
      </c>
      <c r="B772" s="57" t="s">
        <v>437</v>
      </c>
      <c r="C772" s="57" t="s">
        <v>4846</v>
      </c>
      <c r="D772" s="27" t="s">
        <v>7092</v>
      </c>
      <c r="E772" s="62" t="s">
        <v>7093</v>
      </c>
      <c r="F772" s="68" t="s">
        <v>7094</v>
      </c>
      <c r="G772" s="69">
        <v>266772</v>
      </c>
      <c r="H772" s="70">
        <v>266703</v>
      </c>
      <c r="I772" s="19">
        <f t="shared" si="11"/>
        <v>8.5596253068897653E-4</v>
      </c>
    </row>
    <row r="773" spans="1:9" ht="15" customHeight="1" x14ac:dyDescent="0.25">
      <c r="A773" s="57" t="s">
        <v>538</v>
      </c>
      <c r="B773" s="57" t="s">
        <v>437</v>
      </c>
      <c r="C773" s="57" t="s">
        <v>4849</v>
      </c>
      <c r="D773" s="27" t="s">
        <v>7095</v>
      </c>
      <c r="E773" s="62" t="s">
        <v>7096</v>
      </c>
      <c r="F773" s="68" t="s">
        <v>7096</v>
      </c>
      <c r="G773" s="69">
        <v>24193</v>
      </c>
      <c r="H773" s="70">
        <v>24002</v>
      </c>
      <c r="I773" s="19">
        <f t="shared" si="11"/>
        <v>7.7032551795805883E-5</v>
      </c>
    </row>
    <row r="774" spans="1:9" ht="15" customHeight="1" x14ac:dyDescent="0.25">
      <c r="A774" s="57" t="s">
        <v>539</v>
      </c>
      <c r="B774" s="57" t="s">
        <v>437</v>
      </c>
      <c r="C774" s="57" t="s">
        <v>4851</v>
      </c>
      <c r="D774" s="27" t="s">
        <v>7097</v>
      </c>
      <c r="E774" s="62" t="s">
        <v>7098</v>
      </c>
      <c r="F774" s="68" t="s">
        <v>7098</v>
      </c>
      <c r="G774" s="69">
        <v>44371</v>
      </c>
      <c r="H774" s="70">
        <v>44403</v>
      </c>
      <c r="I774" s="19">
        <f t="shared" ref="I774:I837" si="12">H774/$H$3148</f>
        <v>1.4250797422669646E-4</v>
      </c>
    </row>
    <row r="775" spans="1:9" ht="15" customHeight="1" x14ac:dyDescent="0.25">
      <c r="A775" s="57" t="s">
        <v>540</v>
      </c>
      <c r="B775" s="57" t="s">
        <v>437</v>
      </c>
      <c r="C775" s="57" t="s">
        <v>4854</v>
      </c>
      <c r="D775" s="27" t="s">
        <v>7099</v>
      </c>
      <c r="E775" s="62" t="s">
        <v>7100</v>
      </c>
      <c r="F775" s="68" t="s">
        <v>7100</v>
      </c>
      <c r="G775" s="69">
        <v>20887</v>
      </c>
      <c r="H775" s="70">
        <v>21075</v>
      </c>
      <c r="I775" s="19">
        <f t="shared" si="12"/>
        <v>6.7638572997942204E-5</v>
      </c>
    </row>
    <row r="776" spans="1:9" ht="15" customHeight="1" x14ac:dyDescent="0.25">
      <c r="A776" s="57" t="s">
        <v>542</v>
      </c>
      <c r="B776" s="57" t="s">
        <v>437</v>
      </c>
      <c r="C776" s="57" t="s">
        <v>4857</v>
      </c>
      <c r="D776" s="27" t="s">
        <v>7101</v>
      </c>
      <c r="E776" s="62" t="s">
        <v>7102</v>
      </c>
      <c r="F776" s="68" t="s">
        <v>7102</v>
      </c>
      <c r="G776" s="69">
        <v>23368</v>
      </c>
      <c r="H776" s="70">
        <v>23226</v>
      </c>
      <c r="I776" s="19">
        <f t="shared" si="12"/>
        <v>7.4542040163710823E-5</v>
      </c>
    </row>
    <row r="777" spans="1:9" ht="15" customHeight="1" x14ac:dyDescent="0.25">
      <c r="A777" s="57" t="s">
        <v>544</v>
      </c>
      <c r="B777" s="57" t="s">
        <v>437</v>
      </c>
      <c r="C777" s="57" t="s">
        <v>5381</v>
      </c>
      <c r="D777" s="27" t="s">
        <v>7103</v>
      </c>
      <c r="E777" s="62" t="s">
        <v>7104</v>
      </c>
      <c r="F777" s="68" t="s">
        <v>7104</v>
      </c>
      <c r="G777" s="69">
        <v>34138</v>
      </c>
      <c r="H777" s="70">
        <v>34079</v>
      </c>
      <c r="I777" s="19">
        <f t="shared" si="12"/>
        <v>1.0937389936877212E-4</v>
      </c>
    </row>
    <row r="778" spans="1:9" ht="15" customHeight="1" x14ac:dyDescent="0.25">
      <c r="A778" s="57" t="s">
        <v>546</v>
      </c>
      <c r="B778" s="57" t="s">
        <v>437</v>
      </c>
      <c r="C778" s="57" t="s">
        <v>5383</v>
      </c>
      <c r="D778" s="27" t="s">
        <v>7105</v>
      </c>
      <c r="E778" s="62" t="s">
        <v>5884</v>
      </c>
      <c r="F778" s="68" t="s">
        <v>5884</v>
      </c>
      <c r="G778" s="69">
        <v>21421</v>
      </c>
      <c r="H778" s="70">
        <v>21250</v>
      </c>
      <c r="I778" s="19">
        <f t="shared" si="12"/>
        <v>6.8200221884046121E-5</v>
      </c>
    </row>
    <row r="779" spans="1:9" ht="15" customHeight="1" x14ac:dyDescent="0.25">
      <c r="A779" s="57" t="s">
        <v>548</v>
      </c>
      <c r="B779" s="57" t="s">
        <v>437</v>
      </c>
      <c r="C779" s="57" t="s">
        <v>5385</v>
      </c>
      <c r="D779" s="27" t="s">
        <v>7106</v>
      </c>
      <c r="E779" s="62" t="s">
        <v>7107</v>
      </c>
      <c r="F779" s="68" t="s">
        <v>7107</v>
      </c>
      <c r="G779" s="69">
        <v>10622</v>
      </c>
      <c r="H779" s="70">
        <v>10563</v>
      </c>
      <c r="I779" s="19">
        <f t="shared" si="12"/>
        <v>3.3901126765231958E-5</v>
      </c>
    </row>
    <row r="780" spans="1:9" ht="15" customHeight="1" x14ac:dyDescent="0.25">
      <c r="A780" s="57" t="s">
        <v>550</v>
      </c>
      <c r="B780" s="57" t="s">
        <v>437</v>
      </c>
      <c r="C780" s="57" t="s">
        <v>5388</v>
      </c>
      <c r="D780" s="27" t="s">
        <v>7108</v>
      </c>
      <c r="E780" s="62" t="s">
        <v>7109</v>
      </c>
      <c r="F780" s="68" t="s">
        <v>7109</v>
      </c>
      <c r="G780" s="69">
        <v>172980</v>
      </c>
      <c r="H780" s="70">
        <v>175263</v>
      </c>
      <c r="I780" s="19">
        <f t="shared" si="12"/>
        <v>5.624929641441682E-4</v>
      </c>
    </row>
    <row r="781" spans="1:9" ht="15" customHeight="1" x14ac:dyDescent="0.25">
      <c r="A781" s="57" t="s">
        <v>552</v>
      </c>
      <c r="B781" s="57" t="s">
        <v>437</v>
      </c>
      <c r="C781" s="57" t="s">
        <v>5390</v>
      </c>
      <c r="D781" s="27" t="s">
        <v>7110</v>
      </c>
      <c r="E781" s="62" t="s">
        <v>7111</v>
      </c>
      <c r="F781" s="68" t="s">
        <v>7111</v>
      </c>
      <c r="G781" s="69">
        <v>15875</v>
      </c>
      <c r="H781" s="70">
        <v>15844</v>
      </c>
      <c r="I781" s="19">
        <f t="shared" si="12"/>
        <v>5.0850085436744786E-5</v>
      </c>
    </row>
    <row r="782" spans="1:9" ht="15" customHeight="1" x14ac:dyDescent="0.25">
      <c r="A782" s="57" t="s">
        <v>554</v>
      </c>
      <c r="B782" s="57" t="s">
        <v>437</v>
      </c>
      <c r="C782" s="57" t="s">
        <v>5393</v>
      </c>
      <c r="D782" s="27" t="s">
        <v>7112</v>
      </c>
      <c r="E782" s="62" t="s">
        <v>7113</v>
      </c>
      <c r="F782" s="68" t="s">
        <v>7113</v>
      </c>
      <c r="G782" s="69">
        <v>7531</v>
      </c>
      <c r="H782" s="70">
        <v>7475</v>
      </c>
      <c r="I782" s="19">
        <f t="shared" si="12"/>
        <v>2.3990430992152692E-5</v>
      </c>
    </row>
    <row r="783" spans="1:9" ht="15" customHeight="1" x14ac:dyDescent="0.25">
      <c r="A783" s="57" t="s">
        <v>555</v>
      </c>
      <c r="B783" s="57" t="s">
        <v>437</v>
      </c>
      <c r="C783" s="57" t="s">
        <v>5396</v>
      </c>
      <c r="D783" s="27" t="s">
        <v>7114</v>
      </c>
      <c r="E783" s="62" t="s">
        <v>7115</v>
      </c>
      <c r="F783" s="68" t="s">
        <v>7115</v>
      </c>
      <c r="G783" s="69">
        <v>179773</v>
      </c>
      <c r="H783" s="70">
        <v>180284</v>
      </c>
      <c r="I783" s="19">
        <f t="shared" si="12"/>
        <v>5.7860747304204095E-4</v>
      </c>
    </row>
    <row r="784" spans="1:9" ht="15" customHeight="1" x14ac:dyDescent="0.25">
      <c r="A784" s="57" t="s">
        <v>557</v>
      </c>
      <c r="B784" s="57" t="s">
        <v>437</v>
      </c>
      <c r="C784" s="57" t="s">
        <v>5398</v>
      </c>
      <c r="D784" s="27" t="s">
        <v>7116</v>
      </c>
      <c r="E784" s="62" t="s">
        <v>7117</v>
      </c>
      <c r="F784" s="68" t="s">
        <v>7117</v>
      </c>
      <c r="G784" s="69">
        <v>16143</v>
      </c>
      <c r="H784" s="70">
        <v>16127</v>
      </c>
      <c r="I784" s="19">
        <f t="shared" si="12"/>
        <v>5.1758351921129961E-5</v>
      </c>
    </row>
    <row r="785" spans="1:9" ht="15" customHeight="1" x14ac:dyDescent="0.25">
      <c r="A785" s="57" t="s">
        <v>559</v>
      </c>
      <c r="B785" s="57" t="s">
        <v>437</v>
      </c>
      <c r="C785" s="57" t="s">
        <v>5401</v>
      </c>
      <c r="D785" s="27" t="s">
        <v>7118</v>
      </c>
      <c r="E785" s="62" t="s">
        <v>7119</v>
      </c>
      <c r="F785" s="68" t="s">
        <v>7119</v>
      </c>
      <c r="G785" s="69">
        <v>107873</v>
      </c>
      <c r="H785" s="70">
        <v>108293</v>
      </c>
      <c r="I785" s="19">
        <f t="shared" si="12"/>
        <v>3.4755795898771792E-4</v>
      </c>
    </row>
    <row r="786" spans="1:9" ht="15" customHeight="1" x14ac:dyDescent="0.25">
      <c r="A786" s="57" t="s">
        <v>561</v>
      </c>
      <c r="B786" s="57" t="s">
        <v>437</v>
      </c>
      <c r="C786" s="57" t="s">
        <v>5403</v>
      </c>
      <c r="D786" s="27" t="s">
        <v>7120</v>
      </c>
      <c r="E786" s="62" t="s">
        <v>7121</v>
      </c>
      <c r="F786" s="68" t="s">
        <v>7121</v>
      </c>
      <c r="G786" s="69">
        <v>32852</v>
      </c>
      <c r="H786" s="70">
        <v>32584</v>
      </c>
      <c r="I786" s="19">
        <f t="shared" si="12"/>
        <v>1.0457581317034159E-4</v>
      </c>
    </row>
    <row r="787" spans="1:9" ht="15" customHeight="1" x14ac:dyDescent="0.25">
      <c r="A787" s="57" t="s">
        <v>562</v>
      </c>
      <c r="B787" s="57" t="s">
        <v>437</v>
      </c>
      <c r="C787" s="57" t="s">
        <v>5406</v>
      </c>
      <c r="D787" s="27" t="s">
        <v>7122</v>
      </c>
      <c r="E787" s="62" t="s">
        <v>7123</v>
      </c>
      <c r="F787" s="68" t="s">
        <v>7123</v>
      </c>
      <c r="G787" s="69">
        <v>8503</v>
      </c>
      <c r="H787" s="70">
        <v>8476</v>
      </c>
      <c r="I787" s="19">
        <f t="shared" si="12"/>
        <v>2.7203062620667055E-5</v>
      </c>
    </row>
    <row r="788" spans="1:9" ht="15" customHeight="1" x14ac:dyDescent="0.25">
      <c r="A788" s="57" t="s">
        <v>563</v>
      </c>
      <c r="B788" s="57" t="s">
        <v>437</v>
      </c>
      <c r="C788" s="57" t="s">
        <v>5408</v>
      </c>
      <c r="D788" s="27" t="s">
        <v>7124</v>
      </c>
      <c r="E788" s="62" t="s">
        <v>7125</v>
      </c>
      <c r="F788" s="68" t="s">
        <v>7125</v>
      </c>
      <c r="G788" s="69">
        <v>59863</v>
      </c>
      <c r="H788" s="70">
        <v>60262</v>
      </c>
      <c r="I788" s="19">
        <f t="shared" si="12"/>
        <v>1.9340620099653587E-4</v>
      </c>
    </row>
    <row r="789" spans="1:9" ht="15" customHeight="1" x14ac:dyDescent="0.25">
      <c r="A789" s="57" t="s">
        <v>565</v>
      </c>
      <c r="B789" s="57" t="s">
        <v>437</v>
      </c>
      <c r="C789" s="57" t="s">
        <v>5411</v>
      </c>
      <c r="D789" s="27" t="s">
        <v>7126</v>
      </c>
      <c r="E789" s="62" t="s">
        <v>7127</v>
      </c>
      <c r="F789" s="68" t="s">
        <v>7127</v>
      </c>
      <c r="G789" s="69">
        <v>28289</v>
      </c>
      <c r="H789" s="70">
        <v>28193</v>
      </c>
      <c r="I789" s="19">
        <f t="shared" si="12"/>
        <v>9.0483240262442924E-5</v>
      </c>
    </row>
    <row r="790" spans="1:9" ht="15" customHeight="1" x14ac:dyDescent="0.25">
      <c r="A790" s="57" t="s">
        <v>566</v>
      </c>
      <c r="B790" s="57" t="s">
        <v>437</v>
      </c>
      <c r="C790" s="57" t="s">
        <v>1</v>
      </c>
      <c r="D790" s="27" t="s">
        <v>7128</v>
      </c>
      <c r="E790" s="62" t="s">
        <v>7129</v>
      </c>
      <c r="F790" s="68" t="s">
        <v>7129</v>
      </c>
      <c r="G790" s="69">
        <v>68877</v>
      </c>
      <c r="H790" s="70">
        <v>68752</v>
      </c>
      <c r="I790" s="19">
        <f t="shared" si="12"/>
        <v>2.2065419552809123E-4</v>
      </c>
    </row>
    <row r="791" spans="1:9" ht="15" customHeight="1" x14ac:dyDescent="0.25">
      <c r="A791" s="57" t="s">
        <v>567</v>
      </c>
      <c r="B791" s="57" t="s">
        <v>437</v>
      </c>
      <c r="C791" s="57" t="s">
        <v>3</v>
      </c>
      <c r="D791" s="27" t="s">
        <v>7130</v>
      </c>
      <c r="E791" s="62" t="s">
        <v>7131</v>
      </c>
      <c r="F791" s="68" t="s">
        <v>7131</v>
      </c>
      <c r="G791" s="69">
        <v>27660</v>
      </c>
      <c r="H791" s="70">
        <v>27724</v>
      </c>
      <c r="I791" s="19">
        <f t="shared" si="12"/>
        <v>8.8978021247684453E-5</v>
      </c>
    </row>
    <row r="792" spans="1:9" ht="15" customHeight="1" x14ac:dyDescent="0.25">
      <c r="A792" s="57" t="s">
        <v>569</v>
      </c>
      <c r="B792" s="57" t="s">
        <v>437</v>
      </c>
      <c r="C792" s="57" t="s">
        <v>5</v>
      </c>
      <c r="D792" s="27" t="s">
        <v>7132</v>
      </c>
      <c r="E792" s="62" t="s">
        <v>7133</v>
      </c>
      <c r="F792" s="68" t="s">
        <v>7133</v>
      </c>
      <c r="G792" s="69">
        <v>24679</v>
      </c>
      <c r="H792" s="70">
        <v>24534</v>
      </c>
      <c r="I792" s="19">
        <f t="shared" si="12"/>
        <v>7.8739964409561765E-5</v>
      </c>
    </row>
    <row r="793" spans="1:9" ht="15" customHeight="1" x14ac:dyDescent="0.25">
      <c r="A793" s="57" t="s">
        <v>570</v>
      </c>
      <c r="B793" s="57" t="s">
        <v>437</v>
      </c>
      <c r="C793" s="57" t="s">
        <v>7</v>
      </c>
      <c r="D793" s="27" t="s">
        <v>7134</v>
      </c>
      <c r="E793" s="62" t="s">
        <v>7135</v>
      </c>
      <c r="F793" s="68" t="s">
        <v>7135</v>
      </c>
      <c r="G793" s="69">
        <v>33338</v>
      </c>
      <c r="H793" s="70">
        <v>33302</v>
      </c>
      <c r="I793" s="19">
        <f t="shared" si="12"/>
        <v>1.0688017831447077E-4</v>
      </c>
    </row>
    <row r="794" spans="1:9" ht="15" customHeight="1" x14ac:dyDescent="0.25">
      <c r="A794" s="57" t="s">
        <v>572</v>
      </c>
      <c r="B794" s="57" t="s">
        <v>573</v>
      </c>
      <c r="C794" s="57" t="s">
        <v>2677</v>
      </c>
      <c r="D794" s="27" t="s">
        <v>7136</v>
      </c>
      <c r="E794" s="62" t="s">
        <v>7137</v>
      </c>
      <c r="F794" s="68" t="s">
        <v>7137</v>
      </c>
      <c r="G794" s="69">
        <v>7692</v>
      </c>
      <c r="H794" s="70">
        <v>7585</v>
      </c>
      <c r="I794" s="19">
        <f t="shared" si="12"/>
        <v>2.4343467434846577E-5</v>
      </c>
    </row>
    <row r="795" spans="1:9" ht="15" customHeight="1" x14ac:dyDescent="0.25">
      <c r="A795" s="57" t="s">
        <v>576</v>
      </c>
      <c r="B795" s="57" t="s">
        <v>573</v>
      </c>
      <c r="C795" s="57" t="s">
        <v>2682</v>
      </c>
      <c r="D795" s="27" t="s">
        <v>7138</v>
      </c>
      <c r="E795" s="62" t="s">
        <v>7139</v>
      </c>
      <c r="F795" s="68" t="s">
        <v>7139</v>
      </c>
      <c r="G795" s="69">
        <v>4023</v>
      </c>
      <c r="H795" s="70">
        <v>3994</v>
      </c>
      <c r="I795" s="19">
        <f t="shared" si="12"/>
        <v>1.2818432291994363E-5</v>
      </c>
    </row>
    <row r="796" spans="1:9" ht="15" customHeight="1" x14ac:dyDescent="0.25">
      <c r="A796" s="57" t="s">
        <v>577</v>
      </c>
      <c r="B796" s="57" t="s">
        <v>573</v>
      </c>
      <c r="C796" s="57" t="s">
        <v>2685</v>
      </c>
      <c r="D796" s="27" t="s">
        <v>7140</v>
      </c>
      <c r="E796" s="62" t="s">
        <v>7141</v>
      </c>
      <c r="F796" s="68" t="s">
        <v>7141</v>
      </c>
      <c r="G796" s="69">
        <v>14344</v>
      </c>
      <c r="H796" s="70">
        <v>14231</v>
      </c>
      <c r="I796" s="19">
        <f t="shared" si="12"/>
        <v>4.5673287417969898E-5</v>
      </c>
    </row>
    <row r="797" spans="1:9" ht="15" customHeight="1" x14ac:dyDescent="0.25">
      <c r="A797" s="57" t="s">
        <v>579</v>
      </c>
      <c r="B797" s="57" t="s">
        <v>573</v>
      </c>
      <c r="C797" s="57" t="s">
        <v>2688</v>
      </c>
      <c r="D797" s="27" t="s">
        <v>7142</v>
      </c>
      <c r="E797" s="62" t="s">
        <v>7143</v>
      </c>
      <c r="F797" s="68" t="s">
        <v>7143</v>
      </c>
      <c r="G797" s="69">
        <v>12869</v>
      </c>
      <c r="H797" s="70">
        <v>12869</v>
      </c>
      <c r="I797" s="19">
        <f t="shared" si="12"/>
        <v>4.1302054372978327E-5</v>
      </c>
    </row>
    <row r="798" spans="1:9" ht="15" customHeight="1" x14ac:dyDescent="0.25">
      <c r="A798" s="57" t="s">
        <v>581</v>
      </c>
      <c r="B798" s="57" t="s">
        <v>573</v>
      </c>
      <c r="C798" s="57" t="s">
        <v>2691</v>
      </c>
      <c r="D798" s="27" t="s">
        <v>7144</v>
      </c>
      <c r="E798" s="62" t="s">
        <v>7145</v>
      </c>
      <c r="F798" s="68" t="s">
        <v>7145</v>
      </c>
      <c r="G798" s="69">
        <v>6107</v>
      </c>
      <c r="H798" s="70">
        <v>6016</v>
      </c>
      <c r="I798" s="19">
        <f t="shared" si="12"/>
        <v>1.9307883993149243E-5</v>
      </c>
    </row>
    <row r="799" spans="1:9" ht="15" customHeight="1" x14ac:dyDescent="0.25">
      <c r="A799" s="57" t="s">
        <v>583</v>
      </c>
      <c r="B799" s="57" t="s">
        <v>573</v>
      </c>
      <c r="C799" s="57" t="s">
        <v>2694</v>
      </c>
      <c r="D799" s="27" t="s">
        <v>7146</v>
      </c>
      <c r="E799" s="62" t="s">
        <v>7147</v>
      </c>
      <c r="F799" s="68" t="s">
        <v>7147</v>
      </c>
      <c r="G799" s="69">
        <v>26059</v>
      </c>
      <c r="H799" s="70">
        <v>26132</v>
      </c>
      <c r="I799" s="19">
        <f t="shared" si="12"/>
        <v>8.3868621095242027E-5</v>
      </c>
    </row>
    <row r="800" spans="1:9" ht="15" customHeight="1" x14ac:dyDescent="0.25">
      <c r="A800" s="57" t="s">
        <v>584</v>
      </c>
      <c r="B800" s="57" t="s">
        <v>573</v>
      </c>
      <c r="C800" s="57" t="s">
        <v>2697</v>
      </c>
      <c r="D800" s="27" t="s">
        <v>7148</v>
      </c>
      <c r="E800" s="62" t="s">
        <v>7149</v>
      </c>
      <c r="F800" s="68" t="s">
        <v>7149</v>
      </c>
      <c r="G800" s="69">
        <v>131160</v>
      </c>
      <c r="H800" s="70">
        <v>131401</v>
      </c>
      <c r="I800" s="19">
        <f t="shared" si="12"/>
        <v>4.2172128733108445E-4</v>
      </c>
    </row>
    <row r="801" spans="1:9" ht="15" customHeight="1" x14ac:dyDescent="0.25">
      <c r="A801" s="57" t="s">
        <v>586</v>
      </c>
      <c r="B801" s="57" t="s">
        <v>573</v>
      </c>
      <c r="C801" s="57" t="s">
        <v>2700</v>
      </c>
      <c r="D801" s="27" t="s">
        <v>7150</v>
      </c>
      <c r="E801" s="62" t="s">
        <v>7151</v>
      </c>
      <c r="F801" s="68" t="s">
        <v>7151</v>
      </c>
      <c r="G801" s="69">
        <v>26274</v>
      </c>
      <c r="H801" s="70">
        <v>26335</v>
      </c>
      <c r="I801" s="19">
        <f t="shared" si="12"/>
        <v>8.4520133803122564E-5</v>
      </c>
    </row>
    <row r="802" spans="1:9" ht="15" customHeight="1" x14ac:dyDescent="0.25">
      <c r="A802" s="57" t="s">
        <v>587</v>
      </c>
      <c r="B802" s="57" t="s">
        <v>573</v>
      </c>
      <c r="C802" s="57" t="s">
        <v>2703</v>
      </c>
      <c r="D802" s="27" t="s">
        <v>7152</v>
      </c>
      <c r="E802" s="62" t="s">
        <v>7153</v>
      </c>
      <c r="F802" s="68" t="s">
        <v>7153</v>
      </c>
      <c r="G802" s="69">
        <v>24284</v>
      </c>
      <c r="H802" s="70">
        <v>24371</v>
      </c>
      <c r="I802" s="19">
        <f t="shared" si="12"/>
        <v>7.8216828589933548E-5</v>
      </c>
    </row>
    <row r="803" spans="1:9" ht="15" customHeight="1" x14ac:dyDescent="0.25">
      <c r="A803" s="57" t="s">
        <v>589</v>
      </c>
      <c r="B803" s="57" t="s">
        <v>573</v>
      </c>
      <c r="C803" s="57" t="s">
        <v>2706</v>
      </c>
      <c r="D803" s="27" t="s">
        <v>7154</v>
      </c>
      <c r="E803" s="62" t="s">
        <v>7155</v>
      </c>
      <c r="F803" s="68" t="s">
        <v>7155</v>
      </c>
      <c r="G803" s="69">
        <v>20945</v>
      </c>
      <c r="H803" s="70">
        <v>20885</v>
      </c>
      <c r="I803" s="19">
        <f t="shared" si="12"/>
        <v>6.7028782778743676E-5</v>
      </c>
    </row>
    <row r="804" spans="1:9" ht="15" customHeight="1" x14ac:dyDescent="0.25">
      <c r="A804" s="57" t="s">
        <v>591</v>
      </c>
      <c r="B804" s="57" t="s">
        <v>573</v>
      </c>
      <c r="C804" s="57" t="s">
        <v>2709</v>
      </c>
      <c r="D804" s="27" t="s">
        <v>7156</v>
      </c>
      <c r="E804" s="62" t="s">
        <v>7157</v>
      </c>
      <c r="F804" s="68" t="s">
        <v>7157</v>
      </c>
      <c r="G804" s="69">
        <v>20334</v>
      </c>
      <c r="H804" s="70">
        <v>20284</v>
      </c>
      <c r="I804" s="19">
        <f t="shared" si="12"/>
        <v>6.5099920032752533E-5</v>
      </c>
    </row>
    <row r="805" spans="1:9" ht="15" customHeight="1" x14ac:dyDescent="0.25">
      <c r="A805" s="57" t="s">
        <v>593</v>
      </c>
      <c r="B805" s="57" t="s">
        <v>573</v>
      </c>
      <c r="C805" s="57" t="s">
        <v>2712</v>
      </c>
      <c r="D805" s="27" t="s">
        <v>7158</v>
      </c>
      <c r="E805" s="62" t="s">
        <v>7159</v>
      </c>
      <c r="F805" s="68" t="s">
        <v>7159</v>
      </c>
      <c r="G805" s="69">
        <v>14901</v>
      </c>
      <c r="H805" s="70">
        <v>14948</v>
      </c>
      <c r="I805" s="19">
        <f t="shared" si="12"/>
        <v>4.7974443139892767E-5</v>
      </c>
    </row>
    <row r="806" spans="1:9" ht="15" customHeight="1" x14ac:dyDescent="0.25">
      <c r="A806" s="57" t="s">
        <v>594</v>
      </c>
      <c r="B806" s="57" t="s">
        <v>573</v>
      </c>
      <c r="C806" s="57" t="s">
        <v>2715</v>
      </c>
      <c r="D806" s="27" t="s">
        <v>7160</v>
      </c>
      <c r="E806" s="62" t="s">
        <v>7161</v>
      </c>
      <c r="F806" s="68" t="s">
        <v>7161</v>
      </c>
      <c r="G806" s="69">
        <v>10162</v>
      </c>
      <c r="H806" s="70">
        <v>10059</v>
      </c>
      <c r="I806" s="19">
        <f t="shared" si="12"/>
        <v>3.2283577973252702E-5</v>
      </c>
    </row>
    <row r="807" spans="1:9" ht="15" customHeight="1" x14ac:dyDescent="0.25">
      <c r="A807" s="57" t="s">
        <v>595</v>
      </c>
      <c r="B807" s="57" t="s">
        <v>573</v>
      </c>
      <c r="C807" s="57" t="s">
        <v>2718</v>
      </c>
      <c r="D807" s="27" t="s">
        <v>7162</v>
      </c>
      <c r="E807" s="62" t="s">
        <v>7163</v>
      </c>
      <c r="F807" s="68" t="s">
        <v>7163</v>
      </c>
      <c r="G807" s="69">
        <v>20827</v>
      </c>
      <c r="H807" s="70">
        <v>20837</v>
      </c>
      <c r="I807" s="19">
        <f t="shared" si="12"/>
        <v>6.6874730512840889E-5</v>
      </c>
    </row>
    <row r="808" spans="1:9" ht="15" customHeight="1" x14ac:dyDescent="0.25">
      <c r="A808" s="57" t="s">
        <v>596</v>
      </c>
      <c r="B808" s="57" t="s">
        <v>573</v>
      </c>
      <c r="C808" s="57" t="s">
        <v>2721</v>
      </c>
      <c r="D808" s="27" t="s">
        <v>7164</v>
      </c>
      <c r="E808" s="62" t="s">
        <v>7165</v>
      </c>
      <c r="F808" s="68" t="s">
        <v>7165</v>
      </c>
      <c r="G808" s="69">
        <v>13928</v>
      </c>
      <c r="H808" s="70">
        <v>13774</v>
      </c>
      <c r="I808" s="19">
        <f t="shared" si="12"/>
        <v>4.4206581469687114E-5</v>
      </c>
    </row>
    <row r="809" spans="1:9" ht="15" customHeight="1" x14ac:dyDescent="0.25">
      <c r="A809" s="57" t="s">
        <v>597</v>
      </c>
      <c r="B809" s="57" t="s">
        <v>573</v>
      </c>
      <c r="C809" s="57" t="s">
        <v>2724</v>
      </c>
      <c r="D809" s="27" t="s">
        <v>7166</v>
      </c>
      <c r="E809" s="62" t="s">
        <v>7167</v>
      </c>
      <c r="F809" s="68" t="s">
        <v>7167</v>
      </c>
      <c r="G809" s="69">
        <v>18514</v>
      </c>
      <c r="H809" s="70">
        <v>18453</v>
      </c>
      <c r="I809" s="19">
        <f t="shared" si="12"/>
        <v>5.9223467973002497E-5</v>
      </c>
    </row>
    <row r="810" spans="1:9" ht="15" customHeight="1" x14ac:dyDescent="0.25">
      <c r="A810" s="57" t="s">
        <v>599</v>
      </c>
      <c r="B810" s="57" t="s">
        <v>573</v>
      </c>
      <c r="C810" s="57" t="s">
        <v>2727</v>
      </c>
      <c r="D810" s="27" t="s">
        <v>7168</v>
      </c>
      <c r="E810" s="62" t="s">
        <v>7169</v>
      </c>
      <c r="F810" s="68" t="s">
        <v>7169</v>
      </c>
      <c r="G810" s="69">
        <v>44102</v>
      </c>
      <c r="H810" s="70">
        <v>43986</v>
      </c>
      <c r="I810" s="19">
        <f t="shared" si="12"/>
        <v>1.4116964516666601E-4</v>
      </c>
    </row>
    <row r="811" spans="1:9" ht="15" customHeight="1" x14ac:dyDescent="0.25">
      <c r="A811" s="57" t="s">
        <v>601</v>
      </c>
      <c r="B811" s="57" t="s">
        <v>573</v>
      </c>
      <c r="C811" s="57" t="s">
        <v>2730</v>
      </c>
      <c r="D811" s="27" t="s">
        <v>7170</v>
      </c>
      <c r="E811" s="62" t="s">
        <v>7171</v>
      </c>
      <c r="F811" s="68" t="s">
        <v>7171</v>
      </c>
      <c r="G811" s="69">
        <v>12130</v>
      </c>
      <c r="H811" s="70">
        <v>12047</v>
      </c>
      <c r="I811" s="19">
        <f t="shared" si="12"/>
        <v>3.8663909319393111E-5</v>
      </c>
    </row>
    <row r="812" spans="1:9" ht="15" customHeight="1" x14ac:dyDescent="0.25">
      <c r="A812" s="57" t="s">
        <v>602</v>
      </c>
      <c r="B812" s="57" t="s">
        <v>573</v>
      </c>
      <c r="C812" s="57" t="s">
        <v>2733</v>
      </c>
      <c r="D812" s="27" t="s">
        <v>7172</v>
      </c>
      <c r="E812" s="62" t="s">
        <v>7173</v>
      </c>
      <c r="F812" s="68" t="s">
        <v>7173</v>
      </c>
      <c r="G812" s="69">
        <v>12415</v>
      </c>
      <c r="H812" s="70">
        <v>12411</v>
      </c>
      <c r="I812" s="19">
        <f t="shared" si="12"/>
        <v>3.9832139002489241E-5</v>
      </c>
    </row>
    <row r="813" spans="1:9" ht="15" customHeight="1" x14ac:dyDescent="0.25">
      <c r="A813" s="57" t="s">
        <v>604</v>
      </c>
      <c r="B813" s="57" t="s">
        <v>573</v>
      </c>
      <c r="C813" s="57" t="s">
        <v>2736</v>
      </c>
      <c r="D813" s="27" t="s">
        <v>7174</v>
      </c>
      <c r="E813" s="62" t="s">
        <v>7175</v>
      </c>
      <c r="F813" s="68" t="s">
        <v>7175</v>
      </c>
      <c r="G813" s="69">
        <v>9302</v>
      </c>
      <c r="H813" s="70">
        <v>9313</v>
      </c>
      <c r="I813" s="19">
        <f t="shared" si="12"/>
        <v>2.9889349007346895E-5</v>
      </c>
    </row>
    <row r="814" spans="1:9" ht="15" customHeight="1" x14ac:dyDescent="0.25">
      <c r="A814" s="57" t="s">
        <v>605</v>
      </c>
      <c r="B814" s="57" t="s">
        <v>573</v>
      </c>
      <c r="C814" s="57" t="s">
        <v>2739</v>
      </c>
      <c r="D814" s="27" t="s">
        <v>7177</v>
      </c>
      <c r="E814" s="62" t="s">
        <v>7178</v>
      </c>
      <c r="F814" s="68" t="s">
        <v>7178</v>
      </c>
      <c r="G814" s="69">
        <v>16626</v>
      </c>
      <c r="H814" s="70">
        <v>16603</v>
      </c>
      <c r="I814" s="19">
        <f t="shared" si="12"/>
        <v>5.3286036891332597E-5</v>
      </c>
    </row>
    <row r="815" spans="1:9" ht="15" customHeight="1" x14ac:dyDescent="0.25">
      <c r="A815" s="57" t="s">
        <v>606</v>
      </c>
      <c r="B815" s="57" t="s">
        <v>573</v>
      </c>
      <c r="C815" s="57" t="s">
        <v>2742</v>
      </c>
      <c r="D815" s="27" t="s">
        <v>7179</v>
      </c>
      <c r="E815" s="62" t="s">
        <v>7180</v>
      </c>
      <c r="F815" s="68" t="s">
        <v>7180</v>
      </c>
      <c r="G815" s="69">
        <v>18090</v>
      </c>
      <c r="H815" s="70">
        <v>17989</v>
      </c>
      <c r="I815" s="19">
        <f t="shared" si="12"/>
        <v>5.7734296069275555E-5</v>
      </c>
    </row>
    <row r="816" spans="1:9" ht="15" customHeight="1" x14ac:dyDescent="0.25">
      <c r="A816" s="57" t="s">
        <v>607</v>
      </c>
      <c r="B816" s="57" t="s">
        <v>573</v>
      </c>
      <c r="C816" s="57" t="s">
        <v>2745</v>
      </c>
      <c r="D816" s="27" t="s">
        <v>7181</v>
      </c>
      <c r="E816" s="62" t="s">
        <v>7182</v>
      </c>
      <c r="F816" s="68" t="s">
        <v>7182</v>
      </c>
      <c r="G816" s="69">
        <v>49107</v>
      </c>
      <c r="H816" s="70">
        <v>49098</v>
      </c>
      <c r="I816" s="19">
        <f t="shared" si="12"/>
        <v>1.5757621148531275E-4</v>
      </c>
    </row>
    <row r="817" spans="1:9" ht="15" customHeight="1" x14ac:dyDescent="0.25">
      <c r="A817" s="57" t="s">
        <v>608</v>
      </c>
      <c r="B817" s="57" t="s">
        <v>573</v>
      </c>
      <c r="C817" s="57" t="s">
        <v>2748</v>
      </c>
      <c r="D817" s="27" t="s">
        <v>7183</v>
      </c>
      <c r="E817" s="62" t="s">
        <v>7184</v>
      </c>
      <c r="F817" s="68" t="s">
        <v>7184</v>
      </c>
      <c r="G817" s="69">
        <v>17129</v>
      </c>
      <c r="H817" s="70">
        <v>17218</v>
      </c>
      <c r="I817" s="19">
        <f t="shared" si="12"/>
        <v>5.525983154821205E-5</v>
      </c>
    </row>
    <row r="818" spans="1:9" ht="15" customHeight="1" x14ac:dyDescent="0.25">
      <c r="A818" s="57" t="s">
        <v>609</v>
      </c>
      <c r="B818" s="57" t="s">
        <v>573</v>
      </c>
      <c r="C818" s="57" t="s">
        <v>2751</v>
      </c>
      <c r="D818" s="27" t="s">
        <v>7185</v>
      </c>
      <c r="E818" s="62" t="s">
        <v>7186</v>
      </c>
      <c r="F818" s="68" t="s">
        <v>7186</v>
      </c>
      <c r="G818" s="69">
        <v>66669</v>
      </c>
      <c r="H818" s="70">
        <v>69732</v>
      </c>
      <c r="I818" s="19">
        <f t="shared" si="12"/>
        <v>2.2379942929027312E-4</v>
      </c>
    </row>
    <row r="819" spans="1:9" ht="15" customHeight="1" x14ac:dyDescent="0.25">
      <c r="A819" s="57" t="s">
        <v>610</v>
      </c>
      <c r="B819" s="57" t="s">
        <v>573</v>
      </c>
      <c r="C819" s="57" t="s">
        <v>2754</v>
      </c>
      <c r="D819" s="27" t="s">
        <v>7187</v>
      </c>
      <c r="E819" s="62" t="s">
        <v>7188</v>
      </c>
      <c r="F819" s="68" t="s">
        <v>7188</v>
      </c>
      <c r="G819" s="69">
        <v>8791</v>
      </c>
      <c r="H819" s="70">
        <v>8774</v>
      </c>
      <c r="I819" s="19">
        <f t="shared" si="12"/>
        <v>2.8159470438146852E-5</v>
      </c>
    </row>
    <row r="820" spans="1:9" ht="15" customHeight="1" x14ac:dyDescent="0.25">
      <c r="A820" s="57" t="s">
        <v>612</v>
      </c>
      <c r="B820" s="57" t="s">
        <v>573</v>
      </c>
      <c r="C820" s="57" t="s">
        <v>2757</v>
      </c>
      <c r="D820" s="27" t="s">
        <v>7189</v>
      </c>
      <c r="E820" s="62" t="s">
        <v>6804</v>
      </c>
      <c r="F820" s="68" t="s">
        <v>6804</v>
      </c>
      <c r="G820" s="69">
        <v>8415</v>
      </c>
      <c r="H820" s="70">
        <v>8245</v>
      </c>
      <c r="I820" s="19">
        <f t="shared" si="12"/>
        <v>2.6461686091009895E-5</v>
      </c>
    </row>
    <row r="821" spans="1:9" ht="15" customHeight="1" x14ac:dyDescent="0.25">
      <c r="A821" s="57" t="s">
        <v>613</v>
      </c>
      <c r="B821" s="57" t="s">
        <v>573</v>
      </c>
      <c r="C821" s="57" t="s">
        <v>2760</v>
      </c>
      <c r="D821" s="27" t="s">
        <v>7190</v>
      </c>
      <c r="E821" s="62" t="s">
        <v>7191</v>
      </c>
      <c r="F821" s="68" t="s">
        <v>7191</v>
      </c>
      <c r="G821" s="69">
        <v>17775</v>
      </c>
      <c r="H821" s="70">
        <v>17657</v>
      </c>
      <c r="I821" s="19">
        <f t="shared" si="12"/>
        <v>5.6668767896781284E-5</v>
      </c>
    </row>
    <row r="822" spans="1:9" ht="15" customHeight="1" x14ac:dyDescent="0.25">
      <c r="A822" s="57" t="s">
        <v>614</v>
      </c>
      <c r="B822" s="57" t="s">
        <v>573</v>
      </c>
      <c r="C822" s="57" t="s">
        <v>2763</v>
      </c>
      <c r="D822" s="27" t="s">
        <v>7192</v>
      </c>
      <c r="E822" s="62" t="s">
        <v>7193</v>
      </c>
      <c r="F822" s="68" t="s">
        <v>7193</v>
      </c>
      <c r="G822" s="69">
        <v>40252</v>
      </c>
      <c r="H822" s="70">
        <v>40088</v>
      </c>
      <c r="I822" s="19">
        <f t="shared" si="12"/>
        <v>1.286593174064772E-4</v>
      </c>
    </row>
    <row r="823" spans="1:9" ht="15" customHeight="1" x14ac:dyDescent="0.25">
      <c r="A823" s="57" t="s">
        <v>616</v>
      </c>
      <c r="B823" s="57" t="s">
        <v>573</v>
      </c>
      <c r="C823" s="57" t="s">
        <v>2766</v>
      </c>
      <c r="D823" s="27" t="s">
        <v>7194</v>
      </c>
      <c r="E823" s="62" t="s">
        <v>7178</v>
      </c>
      <c r="F823" s="68" t="s">
        <v>7178</v>
      </c>
      <c r="G823" s="69">
        <v>16659</v>
      </c>
      <c r="H823" s="70">
        <v>16864</v>
      </c>
      <c r="I823" s="19">
        <f t="shared" si="12"/>
        <v>5.4123696087178996E-5</v>
      </c>
    </row>
    <row r="824" spans="1:9" ht="15" customHeight="1" x14ac:dyDescent="0.25">
      <c r="A824" s="57" t="s">
        <v>618</v>
      </c>
      <c r="B824" s="57" t="s">
        <v>573</v>
      </c>
      <c r="C824" s="57" t="s">
        <v>2769</v>
      </c>
      <c r="D824" s="27" t="s">
        <v>7195</v>
      </c>
      <c r="E824" s="62" t="s">
        <v>7196</v>
      </c>
      <c r="F824" s="68" t="s">
        <v>7196</v>
      </c>
      <c r="G824" s="69">
        <v>93887</v>
      </c>
      <c r="H824" s="70">
        <v>94460</v>
      </c>
      <c r="I824" s="19">
        <f t="shared" si="12"/>
        <v>3.0316202160785867E-4</v>
      </c>
    </row>
    <row r="825" spans="1:9" ht="15" customHeight="1" x14ac:dyDescent="0.25">
      <c r="A825" s="57" t="s">
        <v>620</v>
      </c>
      <c r="B825" s="57" t="s">
        <v>573</v>
      </c>
      <c r="C825" s="57" t="s">
        <v>2772</v>
      </c>
      <c r="D825" s="27" t="s">
        <v>7197</v>
      </c>
      <c r="E825" s="62" t="s">
        <v>7198</v>
      </c>
      <c r="F825" s="68" t="s">
        <v>7198</v>
      </c>
      <c r="G825" s="69">
        <v>10279</v>
      </c>
      <c r="H825" s="70">
        <v>10072</v>
      </c>
      <c r="I825" s="19">
        <f t="shared" si="12"/>
        <v>3.2325300461934704E-5</v>
      </c>
    </row>
    <row r="826" spans="1:9" ht="15" customHeight="1" x14ac:dyDescent="0.25">
      <c r="A826" s="57" t="s">
        <v>622</v>
      </c>
      <c r="B826" s="57" t="s">
        <v>573</v>
      </c>
      <c r="C826" s="57" t="s">
        <v>2775</v>
      </c>
      <c r="D826" s="27" t="s">
        <v>7199</v>
      </c>
      <c r="E826" s="62" t="s">
        <v>7200</v>
      </c>
      <c r="F826" s="68" t="s">
        <v>7200</v>
      </c>
      <c r="G826" s="69">
        <v>20873</v>
      </c>
      <c r="H826" s="70">
        <v>20974</v>
      </c>
      <c r="I826" s="19">
        <f t="shared" si="12"/>
        <v>6.731442135510509E-5</v>
      </c>
    </row>
    <row r="827" spans="1:9" ht="15" customHeight="1" x14ac:dyDescent="0.25">
      <c r="A827" s="57" t="s">
        <v>623</v>
      </c>
      <c r="B827" s="57" t="s">
        <v>573</v>
      </c>
      <c r="C827" s="57" t="s">
        <v>2778</v>
      </c>
      <c r="D827" s="27" t="s">
        <v>7201</v>
      </c>
      <c r="E827" s="62" t="s">
        <v>7202</v>
      </c>
      <c r="F827" s="68" t="s">
        <v>7202</v>
      </c>
      <c r="G827" s="69">
        <v>16320</v>
      </c>
      <c r="H827" s="70">
        <v>16113</v>
      </c>
      <c r="I827" s="19">
        <f t="shared" si="12"/>
        <v>5.1713420010241652E-5</v>
      </c>
    </row>
    <row r="828" spans="1:9" ht="15" customHeight="1" x14ac:dyDescent="0.25">
      <c r="A828" s="57" t="s">
        <v>624</v>
      </c>
      <c r="B828" s="57" t="s">
        <v>573</v>
      </c>
      <c r="C828" s="57" t="s">
        <v>2781</v>
      </c>
      <c r="D828" s="27" t="s">
        <v>7203</v>
      </c>
      <c r="E828" s="62" t="s">
        <v>7204</v>
      </c>
      <c r="F828" s="68" t="s">
        <v>7204</v>
      </c>
      <c r="G828" s="69">
        <v>10685</v>
      </c>
      <c r="H828" s="70">
        <v>10684</v>
      </c>
      <c r="I828" s="19">
        <f t="shared" si="12"/>
        <v>3.4289466852195231E-5</v>
      </c>
    </row>
    <row r="829" spans="1:9" ht="15" customHeight="1" x14ac:dyDescent="0.25">
      <c r="A829" s="57" t="s">
        <v>625</v>
      </c>
      <c r="B829" s="57" t="s">
        <v>573</v>
      </c>
      <c r="C829" s="57" t="s">
        <v>2784</v>
      </c>
      <c r="D829" s="27" t="s">
        <v>7205</v>
      </c>
      <c r="E829" s="62" t="s">
        <v>7206</v>
      </c>
      <c r="F829" s="68" t="s">
        <v>7206</v>
      </c>
      <c r="G829" s="69">
        <v>7421</v>
      </c>
      <c r="H829" s="70">
        <v>7361</v>
      </c>
      <c r="I829" s="19">
        <f t="shared" si="12"/>
        <v>2.3624556860633576E-5</v>
      </c>
    </row>
    <row r="830" spans="1:9" ht="15" customHeight="1" x14ac:dyDescent="0.25">
      <c r="A830" s="57" t="s">
        <v>626</v>
      </c>
      <c r="B830" s="57" t="s">
        <v>573</v>
      </c>
      <c r="C830" s="57" t="s">
        <v>2787</v>
      </c>
      <c r="D830" s="27" t="s">
        <v>7207</v>
      </c>
      <c r="E830" s="62" t="s">
        <v>7208</v>
      </c>
      <c r="F830" s="68" t="s">
        <v>7208</v>
      </c>
      <c r="G830" s="69">
        <v>9330</v>
      </c>
      <c r="H830" s="70">
        <v>9305</v>
      </c>
      <c r="I830" s="19">
        <f t="shared" si="12"/>
        <v>2.9863673629696429E-5</v>
      </c>
    </row>
    <row r="831" spans="1:9" ht="15" customHeight="1" x14ac:dyDescent="0.25">
      <c r="A831" s="57" t="s">
        <v>627</v>
      </c>
      <c r="B831" s="57" t="s">
        <v>573</v>
      </c>
      <c r="C831" s="57" t="s">
        <v>2790</v>
      </c>
      <c r="D831" s="27" t="s">
        <v>7209</v>
      </c>
      <c r="E831" s="62" t="s">
        <v>7210</v>
      </c>
      <c r="F831" s="68" t="s">
        <v>7210</v>
      </c>
      <c r="G831" s="69">
        <v>12444</v>
      </c>
      <c r="H831" s="70">
        <v>12449</v>
      </c>
      <c r="I831" s="19">
        <f t="shared" si="12"/>
        <v>3.9954097046328944E-5</v>
      </c>
    </row>
    <row r="832" spans="1:9" ht="15" customHeight="1" x14ac:dyDescent="0.25">
      <c r="A832" s="57" t="s">
        <v>628</v>
      </c>
      <c r="B832" s="57" t="s">
        <v>573</v>
      </c>
      <c r="C832" s="57" t="s">
        <v>2793</v>
      </c>
      <c r="D832" s="27" t="s">
        <v>7211</v>
      </c>
      <c r="E832" s="62" t="s">
        <v>7212</v>
      </c>
      <c r="F832" s="68" t="s">
        <v>7212</v>
      </c>
      <c r="G832" s="69">
        <v>10943</v>
      </c>
      <c r="H832" s="70">
        <v>10865</v>
      </c>
      <c r="I832" s="19">
        <f t="shared" si="12"/>
        <v>3.4870372271536992E-5</v>
      </c>
    </row>
    <row r="833" spans="1:9" ht="15" customHeight="1" x14ac:dyDescent="0.25">
      <c r="A833" s="57" t="s">
        <v>630</v>
      </c>
      <c r="B833" s="57" t="s">
        <v>573</v>
      </c>
      <c r="C833" s="57" t="s">
        <v>2796</v>
      </c>
      <c r="D833" s="27" t="s">
        <v>7214</v>
      </c>
      <c r="E833" s="62" t="s">
        <v>7215</v>
      </c>
      <c r="F833" s="68" t="s">
        <v>7215</v>
      </c>
      <c r="G833" s="69">
        <v>15630</v>
      </c>
      <c r="H833" s="70">
        <v>15450</v>
      </c>
      <c r="I833" s="19">
        <f t="shared" si="12"/>
        <v>4.9585573087459412E-5</v>
      </c>
    </row>
    <row r="834" spans="1:9" ht="15" customHeight="1" x14ac:dyDescent="0.25">
      <c r="A834" s="57" t="s">
        <v>631</v>
      </c>
      <c r="B834" s="57" t="s">
        <v>573</v>
      </c>
      <c r="C834" s="57" t="s">
        <v>2799</v>
      </c>
      <c r="D834" s="27" t="s">
        <v>7216</v>
      </c>
      <c r="E834" s="62" t="s">
        <v>7217</v>
      </c>
      <c r="F834" s="68" t="s">
        <v>7217</v>
      </c>
      <c r="G834" s="69">
        <v>11306</v>
      </c>
      <c r="H834" s="70">
        <v>11277</v>
      </c>
      <c r="I834" s="19">
        <f t="shared" si="12"/>
        <v>3.6192654220535908E-5</v>
      </c>
    </row>
    <row r="835" spans="1:9" ht="15" customHeight="1" x14ac:dyDescent="0.25">
      <c r="A835" s="57" t="s">
        <v>632</v>
      </c>
      <c r="B835" s="57" t="s">
        <v>573</v>
      </c>
      <c r="C835" s="57" t="s">
        <v>2802</v>
      </c>
      <c r="D835" s="27" t="s">
        <v>7218</v>
      </c>
      <c r="E835" s="62" t="s">
        <v>7219</v>
      </c>
      <c r="F835" s="68" t="s">
        <v>7219</v>
      </c>
      <c r="G835" s="69">
        <v>17530</v>
      </c>
      <c r="H835" s="70">
        <v>17382</v>
      </c>
      <c r="I835" s="19">
        <f t="shared" si="12"/>
        <v>5.5786176790046569E-5</v>
      </c>
    </row>
    <row r="836" spans="1:9" ht="15" customHeight="1" x14ac:dyDescent="0.25">
      <c r="A836" s="57" t="s">
        <v>633</v>
      </c>
      <c r="B836" s="57" t="s">
        <v>573</v>
      </c>
      <c r="C836" s="57" t="s">
        <v>2805</v>
      </c>
      <c r="D836" s="27" t="s">
        <v>7220</v>
      </c>
      <c r="E836" s="62" t="s">
        <v>7221</v>
      </c>
      <c r="F836" s="68" t="s">
        <v>7221</v>
      </c>
      <c r="G836" s="69">
        <v>14915</v>
      </c>
      <c r="H836" s="70">
        <v>14795</v>
      </c>
      <c r="I836" s="19">
        <f t="shared" si="12"/>
        <v>4.748340154232764E-5</v>
      </c>
    </row>
    <row r="837" spans="1:9" ht="15" customHeight="1" x14ac:dyDescent="0.25">
      <c r="A837" s="57" t="s">
        <v>634</v>
      </c>
      <c r="B837" s="57" t="s">
        <v>573</v>
      </c>
      <c r="C837" s="57" t="s">
        <v>2808</v>
      </c>
      <c r="D837" s="27" t="s">
        <v>7222</v>
      </c>
      <c r="E837" s="62" t="s">
        <v>7223</v>
      </c>
      <c r="F837" s="68" t="s">
        <v>7223</v>
      </c>
      <c r="G837" s="69">
        <v>20121</v>
      </c>
      <c r="H837" s="70">
        <v>20299</v>
      </c>
      <c r="I837" s="19">
        <f t="shared" si="12"/>
        <v>6.5148061365847158E-5</v>
      </c>
    </row>
    <row r="838" spans="1:9" ht="15" customHeight="1" x14ac:dyDescent="0.25">
      <c r="A838" s="57" t="s">
        <v>635</v>
      </c>
      <c r="B838" s="57" t="s">
        <v>573</v>
      </c>
      <c r="C838" s="57" t="s">
        <v>2811</v>
      </c>
      <c r="D838" s="27" t="s">
        <v>7224</v>
      </c>
      <c r="E838" s="62" t="s">
        <v>7225</v>
      </c>
      <c r="F838" s="68" t="s">
        <v>7225</v>
      </c>
      <c r="G838" s="69">
        <v>9557</v>
      </c>
      <c r="H838" s="70">
        <v>9550</v>
      </c>
      <c r="I838" s="19">
        <f t="shared" ref="I838:I901" si="13">H838/$H$3148</f>
        <v>3.0649982070241905E-5</v>
      </c>
    </row>
    <row r="839" spans="1:9" ht="15" customHeight="1" x14ac:dyDescent="0.25">
      <c r="A839" s="57" t="s">
        <v>636</v>
      </c>
      <c r="B839" s="57" t="s">
        <v>573</v>
      </c>
      <c r="C839" s="57" t="s">
        <v>2814</v>
      </c>
      <c r="D839" s="27" t="s">
        <v>7226</v>
      </c>
      <c r="E839" s="62" t="s">
        <v>7227</v>
      </c>
      <c r="F839" s="68" t="s">
        <v>7228</v>
      </c>
      <c r="G839" s="69">
        <v>9803</v>
      </c>
      <c r="H839" s="70">
        <v>9803</v>
      </c>
      <c r="I839" s="19">
        <f t="shared" si="13"/>
        <v>3.1461965888437838E-5</v>
      </c>
    </row>
    <row r="840" spans="1:9" ht="15" customHeight="1" x14ac:dyDescent="0.25">
      <c r="A840" s="57" t="s">
        <v>637</v>
      </c>
      <c r="B840" s="57" t="s">
        <v>573</v>
      </c>
      <c r="C840" s="57" t="s">
        <v>2817</v>
      </c>
      <c r="D840" s="27" t="s">
        <v>7229</v>
      </c>
      <c r="E840" s="62" t="s">
        <v>7230</v>
      </c>
      <c r="F840" s="68" t="s">
        <v>7230</v>
      </c>
      <c r="G840" s="69">
        <v>7069</v>
      </c>
      <c r="H840" s="70">
        <v>7084</v>
      </c>
      <c r="I840" s="19">
        <f t="shared" si="13"/>
        <v>2.2735546909486244E-5</v>
      </c>
    </row>
    <row r="841" spans="1:9" ht="15" customHeight="1" x14ac:dyDescent="0.25">
      <c r="A841" s="57" t="s">
        <v>639</v>
      </c>
      <c r="B841" s="57" t="s">
        <v>573</v>
      </c>
      <c r="C841" s="57" t="s">
        <v>2820</v>
      </c>
      <c r="D841" s="27" t="s">
        <v>7231</v>
      </c>
      <c r="E841" s="62" t="s">
        <v>7232</v>
      </c>
      <c r="F841" s="68" t="s">
        <v>7232</v>
      </c>
      <c r="G841" s="69">
        <v>16319</v>
      </c>
      <c r="H841" s="70">
        <v>16336</v>
      </c>
      <c r="I841" s="19">
        <f t="shared" si="13"/>
        <v>5.2429121162248348E-5</v>
      </c>
    </row>
    <row r="842" spans="1:9" ht="15" customHeight="1" x14ac:dyDescent="0.25">
      <c r="A842" s="57" t="s">
        <v>641</v>
      </c>
      <c r="B842" s="57" t="s">
        <v>573</v>
      </c>
      <c r="C842" s="57" t="s">
        <v>2823</v>
      </c>
      <c r="D842" s="27" t="s">
        <v>7233</v>
      </c>
      <c r="E842" s="62" t="s">
        <v>7234</v>
      </c>
      <c r="F842" s="68" t="s">
        <v>7234</v>
      </c>
      <c r="G842" s="69">
        <v>19829</v>
      </c>
      <c r="H842" s="70">
        <v>19721</v>
      </c>
      <c r="I842" s="19">
        <f t="shared" si="13"/>
        <v>6.3293015330601106E-5</v>
      </c>
    </row>
    <row r="843" spans="1:9" ht="15" customHeight="1" x14ac:dyDescent="0.25">
      <c r="A843" s="57" t="s">
        <v>642</v>
      </c>
      <c r="B843" s="57" t="s">
        <v>573</v>
      </c>
      <c r="C843" s="57" t="s">
        <v>2826</v>
      </c>
      <c r="D843" s="27" t="s">
        <v>7235</v>
      </c>
      <c r="E843" s="62" t="s">
        <v>7236</v>
      </c>
      <c r="F843" s="68" t="s">
        <v>7236</v>
      </c>
      <c r="G843" s="69">
        <v>36806</v>
      </c>
      <c r="H843" s="70">
        <v>36624</v>
      </c>
      <c r="I843" s="19">
        <f t="shared" si="13"/>
        <v>1.1754187888382611E-4</v>
      </c>
    </row>
    <row r="844" spans="1:9" ht="15" customHeight="1" x14ac:dyDescent="0.25">
      <c r="A844" s="57" t="s">
        <v>643</v>
      </c>
      <c r="B844" s="57" t="s">
        <v>573</v>
      </c>
      <c r="C844" s="57" t="s">
        <v>2829</v>
      </c>
      <c r="D844" s="27" t="s">
        <v>7237</v>
      </c>
      <c r="E844" s="62" t="s">
        <v>7238</v>
      </c>
      <c r="F844" s="68" t="s">
        <v>7238</v>
      </c>
      <c r="G844" s="69">
        <v>16787</v>
      </c>
      <c r="H844" s="70">
        <v>16843</v>
      </c>
      <c r="I844" s="19">
        <f t="shared" si="13"/>
        <v>5.4056298220846528E-5</v>
      </c>
    </row>
    <row r="845" spans="1:9" ht="15" customHeight="1" x14ac:dyDescent="0.25">
      <c r="A845" s="57" t="s">
        <v>644</v>
      </c>
      <c r="B845" s="57" t="s">
        <v>573</v>
      </c>
      <c r="C845" s="57" t="s">
        <v>2832</v>
      </c>
      <c r="D845" s="27" t="s">
        <v>7239</v>
      </c>
      <c r="E845" s="62" t="s">
        <v>7240</v>
      </c>
      <c r="F845" s="68" t="s">
        <v>7240</v>
      </c>
      <c r="G845" s="69">
        <v>131244</v>
      </c>
      <c r="H845" s="70">
        <v>133477</v>
      </c>
      <c r="I845" s="19">
        <f t="shared" si="13"/>
        <v>4.2838404783137994E-4</v>
      </c>
    </row>
    <row r="846" spans="1:9" ht="15" customHeight="1" x14ac:dyDescent="0.25">
      <c r="A846" s="57" t="s">
        <v>645</v>
      </c>
      <c r="B846" s="57" t="s">
        <v>573</v>
      </c>
      <c r="C846" s="57" t="s">
        <v>2835</v>
      </c>
      <c r="D846" s="27" t="s">
        <v>7241</v>
      </c>
      <c r="E846" s="62" t="s">
        <v>7242</v>
      </c>
      <c r="F846" s="68" t="s">
        <v>7242</v>
      </c>
      <c r="G846" s="69">
        <v>20685</v>
      </c>
      <c r="H846" s="70">
        <v>20731</v>
      </c>
      <c r="I846" s="19">
        <f t="shared" si="13"/>
        <v>6.6534531758972234E-5</v>
      </c>
    </row>
    <row r="847" spans="1:9" ht="15" customHeight="1" x14ac:dyDescent="0.25">
      <c r="A847" s="57" t="s">
        <v>646</v>
      </c>
      <c r="B847" s="57" t="s">
        <v>573</v>
      </c>
      <c r="C847" s="57" t="s">
        <v>2838</v>
      </c>
      <c r="D847" s="27" t="s">
        <v>7243</v>
      </c>
      <c r="E847" s="62" t="s">
        <v>7244</v>
      </c>
      <c r="F847" s="68" t="s">
        <v>7244</v>
      </c>
      <c r="G847" s="69">
        <v>10500</v>
      </c>
      <c r="H847" s="70">
        <v>10368</v>
      </c>
      <c r="I847" s="19">
        <f t="shared" si="13"/>
        <v>3.3275289435001888E-5</v>
      </c>
    </row>
    <row r="848" spans="1:9" ht="15" customHeight="1" x14ac:dyDescent="0.25">
      <c r="A848" s="57" t="s">
        <v>648</v>
      </c>
      <c r="B848" s="57" t="s">
        <v>573</v>
      </c>
      <c r="C848" s="57" t="s">
        <v>2841</v>
      </c>
      <c r="D848" s="27" t="s">
        <v>7246</v>
      </c>
      <c r="E848" s="62" t="s">
        <v>7247</v>
      </c>
      <c r="F848" s="68" t="s">
        <v>7247</v>
      </c>
      <c r="G848" s="69">
        <v>15514</v>
      </c>
      <c r="H848" s="70">
        <v>15367</v>
      </c>
      <c r="I848" s="19">
        <f t="shared" si="13"/>
        <v>4.9319191044335841E-5</v>
      </c>
    </row>
    <row r="849" spans="1:9" ht="15" customHeight="1" x14ac:dyDescent="0.25">
      <c r="A849" s="57" t="s">
        <v>650</v>
      </c>
      <c r="B849" s="57" t="s">
        <v>573</v>
      </c>
      <c r="C849" s="57" t="s">
        <v>2844</v>
      </c>
      <c r="D849" s="27" t="s">
        <v>7248</v>
      </c>
      <c r="E849" s="62" t="s">
        <v>7249</v>
      </c>
      <c r="F849" s="68" t="s">
        <v>7249</v>
      </c>
      <c r="G849" s="69">
        <v>35863</v>
      </c>
      <c r="H849" s="70">
        <v>35621</v>
      </c>
      <c r="I849" s="19">
        <f t="shared" si="13"/>
        <v>1.1432282841089914E-4</v>
      </c>
    </row>
    <row r="850" spans="1:9" ht="15" customHeight="1" x14ac:dyDescent="0.25">
      <c r="A850" s="57" t="s">
        <v>651</v>
      </c>
      <c r="B850" s="57" t="s">
        <v>573</v>
      </c>
      <c r="C850" s="57" t="s">
        <v>2847</v>
      </c>
      <c r="D850" s="27" t="s">
        <v>7250</v>
      </c>
      <c r="E850" s="62" t="s">
        <v>7251</v>
      </c>
      <c r="F850" s="68" t="s">
        <v>7251</v>
      </c>
      <c r="G850" s="69">
        <v>211618</v>
      </c>
      <c r="H850" s="70">
        <v>213993</v>
      </c>
      <c r="I850" s="19">
        <f t="shared" si="13"/>
        <v>6.8679388619447912E-4</v>
      </c>
    </row>
    <row r="851" spans="1:9" ht="15" customHeight="1" x14ac:dyDescent="0.25">
      <c r="A851" s="57" t="s">
        <v>653</v>
      </c>
      <c r="B851" s="57" t="s">
        <v>573</v>
      </c>
      <c r="C851" s="57" t="s">
        <v>2850</v>
      </c>
      <c r="D851" s="27" t="s">
        <v>7252</v>
      </c>
      <c r="E851" s="62" t="s">
        <v>7253</v>
      </c>
      <c r="F851" s="68" t="s">
        <v>7253</v>
      </c>
      <c r="G851" s="69">
        <v>11371</v>
      </c>
      <c r="H851" s="70">
        <v>11365</v>
      </c>
      <c r="I851" s="19">
        <f t="shared" si="13"/>
        <v>3.6475083374691021E-5</v>
      </c>
    </row>
    <row r="852" spans="1:9" ht="15" customHeight="1" x14ac:dyDescent="0.25">
      <c r="A852" s="57" t="s">
        <v>655</v>
      </c>
      <c r="B852" s="57" t="s">
        <v>573</v>
      </c>
      <c r="C852" s="57" t="s">
        <v>2853</v>
      </c>
      <c r="D852" s="27" t="s">
        <v>7254</v>
      </c>
      <c r="E852" s="62" t="s">
        <v>7255</v>
      </c>
      <c r="F852" s="68" t="s">
        <v>7255</v>
      </c>
      <c r="G852" s="69">
        <v>8896</v>
      </c>
      <c r="H852" s="70">
        <v>8841</v>
      </c>
      <c r="I852" s="19">
        <f t="shared" si="13"/>
        <v>2.8374501725969493E-5</v>
      </c>
    </row>
    <row r="853" spans="1:9" ht="15" customHeight="1" x14ac:dyDescent="0.25">
      <c r="A853" s="57" t="s">
        <v>657</v>
      </c>
      <c r="B853" s="57" t="s">
        <v>573</v>
      </c>
      <c r="C853" s="57" t="s">
        <v>2856</v>
      </c>
      <c r="D853" s="27" t="s">
        <v>7257</v>
      </c>
      <c r="E853" s="62" t="s">
        <v>7258</v>
      </c>
      <c r="F853" s="68" t="s">
        <v>7258</v>
      </c>
      <c r="G853" s="69">
        <v>11560</v>
      </c>
      <c r="H853" s="70">
        <v>11693</v>
      </c>
      <c r="I853" s="19">
        <f t="shared" si="13"/>
        <v>3.7527773858360058E-5</v>
      </c>
    </row>
    <row r="854" spans="1:9" ht="15" customHeight="1" x14ac:dyDescent="0.25">
      <c r="A854" s="57" t="s">
        <v>659</v>
      </c>
      <c r="B854" s="57" t="s">
        <v>573</v>
      </c>
      <c r="C854" s="57" t="s">
        <v>2859</v>
      </c>
      <c r="D854" s="27" t="s">
        <v>7259</v>
      </c>
      <c r="E854" s="62" t="s">
        <v>7260</v>
      </c>
      <c r="F854" s="68" t="s">
        <v>7260</v>
      </c>
      <c r="G854" s="69">
        <v>15721</v>
      </c>
      <c r="H854" s="70">
        <v>15722</v>
      </c>
      <c r="I854" s="19">
        <f t="shared" si="13"/>
        <v>5.0458535927575203E-5</v>
      </c>
    </row>
    <row r="855" spans="1:9" ht="15" customHeight="1" x14ac:dyDescent="0.25">
      <c r="A855" s="57" t="s">
        <v>660</v>
      </c>
      <c r="B855" s="57" t="s">
        <v>573</v>
      </c>
      <c r="C855" s="57" t="s">
        <v>2862</v>
      </c>
      <c r="D855" s="27" t="s">
        <v>7261</v>
      </c>
      <c r="E855" s="62" t="s">
        <v>7262</v>
      </c>
      <c r="F855" s="68" t="s">
        <v>7262</v>
      </c>
      <c r="G855" s="69">
        <v>22394</v>
      </c>
      <c r="H855" s="70">
        <v>22516</v>
      </c>
      <c r="I855" s="19">
        <f t="shared" si="13"/>
        <v>7.2263350397232113E-5</v>
      </c>
    </row>
    <row r="856" spans="1:9" ht="15" customHeight="1" x14ac:dyDescent="0.25">
      <c r="A856" s="57" t="s">
        <v>662</v>
      </c>
      <c r="B856" s="57" t="s">
        <v>573</v>
      </c>
      <c r="C856" s="57" t="s">
        <v>2865</v>
      </c>
      <c r="D856" s="27" t="s">
        <v>7263</v>
      </c>
      <c r="E856" s="62" t="s">
        <v>7264</v>
      </c>
      <c r="F856" s="68" t="s">
        <v>7264</v>
      </c>
      <c r="G856" s="69">
        <v>33244</v>
      </c>
      <c r="H856" s="70">
        <v>33302</v>
      </c>
      <c r="I856" s="19">
        <f t="shared" si="13"/>
        <v>1.0688017831447077E-4</v>
      </c>
    </row>
    <row r="857" spans="1:9" ht="15" customHeight="1" x14ac:dyDescent="0.25">
      <c r="A857" s="57" t="s">
        <v>663</v>
      </c>
      <c r="B857" s="57" t="s">
        <v>573</v>
      </c>
      <c r="C857" s="57" t="s">
        <v>2868</v>
      </c>
      <c r="D857" s="27" t="s">
        <v>7265</v>
      </c>
      <c r="E857" s="62" t="s">
        <v>7266</v>
      </c>
      <c r="F857" s="68" t="s">
        <v>7266</v>
      </c>
      <c r="G857" s="69">
        <v>40679</v>
      </c>
      <c r="H857" s="70">
        <v>40967</v>
      </c>
      <c r="I857" s="19">
        <f t="shared" si="13"/>
        <v>1.3148039952582199E-4</v>
      </c>
    </row>
    <row r="858" spans="1:9" ht="15" customHeight="1" x14ac:dyDescent="0.25">
      <c r="A858" s="57" t="s">
        <v>664</v>
      </c>
      <c r="B858" s="57" t="s">
        <v>573</v>
      </c>
      <c r="C858" s="57" t="s">
        <v>2871</v>
      </c>
      <c r="D858" s="27" t="s">
        <v>7267</v>
      </c>
      <c r="E858" s="62" t="s">
        <v>7268</v>
      </c>
      <c r="F858" s="68" t="s">
        <v>7268</v>
      </c>
      <c r="G858" s="69">
        <v>15073</v>
      </c>
      <c r="H858" s="70">
        <v>15015</v>
      </c>
      <c r="I858" s="19">
        <f t="shared" si="13"/>
        <v>4.8189474427715411E-5</v>
      </c>
    </row>
    <row r="859" spans="1:9" ht="15" customHeight="1" x14ac:dyDescent="0.25">
      <c r="A859" s="57" t="s">
        <v>666</v>
      </c>
      <c r="B859" s="57" t="s">
        <v>573</v>
      </c>
      <c r="C859" s="57" t="s">
        <v>2874</v>
      </c>
      <c r="D859" s="27" t="s">
        <v>7269</v>
      </c>
      <c r="E859" s="62" t="s">
        <v>7270</v>
      </c>
      <c r="F859" s="68" t="s">
        <v>7271</v>
      </c>
      <c r="G859" s="69">
        <v>10788</v>
      </c>
      <c r="H859" s="70">
        <v>10706</v>
      </c>
      <c r="I859" s="19">
        <f t="shared" si="13"/>
        <v>3.4360074140734008E-5</v>
      </c>
    </row>
    <row r="860" spans="1:9" ht="15" customHeight="1" x14ac:dyDescent="0.25">
      <c r="A860" s="57" t="s">
        <v>667</v>
      </c>
      <c r="B860" s="57" t="s">
        <v>573</v>
      </c>
      <c r="C860" s="57" t="s">
        <v>2877</v>
      </c>
      <c r="D860" s="27" t="s">
        <v>7272</v>
      </c>
      <c r="E860" s="62" t="s">
        <v>7273</v>
      </c>
      <c r="F860" s="68" t="s">
        <v>7273</v>
      </c>
      <c r="G860" s="69">
        <v>9240</v>
      </c>
      <c r="H860" s="70">
        <v>9269</v>
      </c>
      <c r="I860" s="19">
        <f t="shared" si="13"/>
        <v>2.9748134430269339E-5</v>
      </c>
    </row>
    <row r="861" spans="1:9" ht="15" customHeight="1" x14ac:dyDescent="0.25">
      <c r="A861" s="57" t="s">
        <v>669</v>
      </c>
      <c r="B861" s="57" t="s">
        <v>573</v>
      </c>
      <c r="C861" s="57" t="s">
        <v>4837</v>
      </c>
      <c r="D861" s="27" t="s">
        <v>7274</v>
      </c>
      <c r="E861" s="62" t="s">
        <v>7275</v>
      </c>
      <c r="F861" s="68" t="s">
        <v>7275</v>
      </c>
      <c r="G861" s="69">
        <v>7984</v>
      </c>
      <c r="H861" s="70">
        <v>8052</v>
      </c>
      <c r="I861" s="19">
        <f t="shared" si="13"/>
        <v>2.5842267605192438E-5</v>
      </c>
    </row>
    <row r="862" spans="1:9" ht="15" customHeight="1" x14ac:dyDescent="0.25">
      <c r="A862" s="57" t="s">
        <v>670</v>
      </c>
      <c r="B862" s="57" t="s">
        <v>573</v>
      </c>
      <c r="C862" s="57" t="s">
        <v>4840</v>
      </c>
      <c r="D862" s="27" t="s">
        <v>7276</v>
      </c>
      <c r="E862" s="62" t="s">
        <v>7277</v>
      </c>
      <c r="F862" s="68" t="s">
        <v>7277</v>
      </c>
      <c r="G862" s="69">
        <v>10694</v>
      </c>
      <c r="H862" s="70">
        <v>10650</v>
      </c>
      <c r="I862" s="19">
        <f t="shared" si="13"/>
        <v>3.4180346497180762E-5</v>
      </c>
    </row>
    <row r="863" spans="1:9" ht="15" customHeight="1" x14ac:dyDescent="0.25">
      <c r="A863" s="57" t="s">
        <v>671</v>
      </c>
      <c r="B863" s="57" t="s">
        <v>573</v>
      </c>
      <c r="C863" s="57" t="s">
        <v>4843</v>
      </c>
      <c r="D863" s="27" t="s">
        <v>7278</v>
      </c>
      <c r="E863" s="62" t="s">
        <v>7279</v>
      </c>
      <c r="F863" s="68" t="s">
        <v>7279</v>
      </c>
      <c r="G863" s="69">
        <v>42751</v>
      </c>
      <c r="H863" s="70">
        <v>42763</v>
      </c>
      <c r="I863" s="19">
        <f t="shared" si="13"/>
        <v>1.3724452180835126E-4</v>
      </c>
    </row>
    <row r="864" spans="1:9" ht="15" customHeight="1" x14ac:dyDescent="0.25">
      <c r="A864" s="57" t="s">
        <v>673</v>
      </c>
      <c r="B864" s="57" t="s">
        <v>573</v>
      </c>
      <c r="C864" s="57" t="s">
        <v>4846</v>
      </c>
      <c r="D864" s="27" t="s">
        <v>7280</v>
      </c>
      <c r="E864" s="62" t="s">
        <v>7281</v>
      </c>
      <c r="F864" s="68" t="s">
        <v>7281</v>
      </c>
      <c r="G864" s="69">
        <v>14400</v>
      </c>
      <c r="H864" s="70">
        <v>14206</v>
      </c>
      <c r="I864" s="19">
        <f t="shared" si="13"/>
        <v>4.5593051862812197E-5</v>
      </c>
    </row>
    <row r="865" spans="1:9" ht="15" customHeight="1" x14ac:dyDescent="0.25">
      <c r="A865" s="57" t="s">
        <v>675</v>
      </c>
      <c r="B865" s="57" t="s">
        <v>573</v>
      </c>
      <c r="C865" s="57" t="s">
        <v>4849</v>
      </c>
      <c r="D865" s="27" t="s">
        <v>7282</v>
      </c>
      <c r="E865" s="62" t="s">
        <v>7283</v>
      </c>
      <c r="F865" s="68" t="s">
        <v>7283</v>
      </c>
      <c r="G865" s="69">
        <v>6449</v>
      </c>
      <c r="H865" s="70">
        <v>6306</v>
      </c>
      <c r="I865" s="19">
        <f t="shared" si="13"/>
        <v>2.0238616432978581E-5</v>
      </c>
    </row>
    <row r="866" spans="1:9" ht="15" customHeight="1" x14ac:dyDescent="0.25">
      <c r="A866" s="57" t="s">
        <v>676</v>
      </c>
      <c r="B866" s="57" t="s">
        <v>573</v>
      </c>
      <c r="C866" s="57" t="s">
        <v>4851</v>
      </c>
      <c r="D866" s="27" t="s">
        <v>7284</v>
      </c>
      <c r="E866" s="62" t="s">
        <v>7285</v>
      </c>
      <c r="F866" s="68" t="s">
        <v>7285</v>
      </c>
      <c r="G866" s="69">
        <v>15926</v>
      </c>
      <c r="H866" s="70">
        <v>15920</v>
      </c>
      <c r="I866" s="19">
        <f t="shared" si="13"/>
        <v>5.1094001524424198E-5</v>
      </c>
    </row>
    <row r="867" spans="1:9" ht="15" customHeight="1" x14ac:dyDescent="0.25">
      <c r="A867" s="57" t="s">
        <v>678</v>
      </c>
      <c r="B867" s="57" t="s">
        <v>573</v>
      </c>
      <c r="C867" s="57" t="s">
        <v>4854</v>
      </c>
      <c r="D867" s="27" t="s">
        <v>7286</v>
      </c>
      <c r="E867" s="62" t="s">
        <v>7287</v>
      </c>
      <c r="F867" s="68" t="s">
        <v>7287</v>
      </c>
      <c r="G867" s="69">
        <v>9397</v>
      </c>
      <c r="H867" s="70">
        <v>9372</v>
      </c>
      <c r="I867" s="19">
        <f t="shared" si="13"/>
        <v>3.007870491751907E-5</v>
      </c>
    </row>
    <row r="868" spans="1:9" ht="15" customHeight="1" x14ac:dyDescent="0.25">
      <c r="A868" s="57" t="s">
        <v>680</v>
      </c>
      <c r="B868" s="57" t="s">
        <v>573</v>
      </c>
      <c r="C868" s="57" t="s">
        <v>4857</v>
      </c>
      <c r="D868" s="27" t="s">
        <v>7288</v>
      </c>
      <c r="E868" s="62" t="s">
        <v>7289</v>
      </c>
      <c r="F868" s="68" t="s">
        <v>7289</v>
      </c>
      <c r="G868" s="69">
        <v>24965</v>
      </c>
      <c r="H868" s="70">
        <v>24875</v>
      </c>
      <c r="I868" s="19">
        <f t="shared" si="13"/>
        <v>7.983437738191281E-5</v>
      </c>
    </row>
    <row r="869" spans="1:9" ht="15" customHeight="1" x14ac:dyDescent="0.25">
      <c r="A869" s="57" t="s">
        <v>682</v>
      </c>
      <c r="B869" s="57" t="s">
        <v>573</v>
      </c>
      <c r="C869" s="57" t="s">
        <v>5381</v>
      </c>
      <c r="D869" s="27" t="s">
        <v>7290</v>
      </c>
      <c r="E869" s="62" t="s">
        <v>6061</v>
      </c>
      <c r="F869" s="68" t="s">
        <v>6061</v>
      </c>
      <c r="G869" s="69">
        <v>7284</v>
      </c>
      <c r="H869" s="70">
        <v>7217</v>
      </c>
      <c r="I869" s="19">
        <f t="shared" si="13"/>
        <v>2.3162400062925214E-5</v>
      </c>
    </row>
    <row r="870" spans="1:9" ht="15" customHeight="1" x14ac:dyDescent="0.25">
      <c r="A870" s="57" t="s">
        <v>684</v>
      </c>
      <c r="B870" s="57" t="s">
        <v>573</v>
      </c>
      <c r="C870" s="57" t="s">
        <v>5383</v>
      </c>
      <c r="D870" s="27" t="s">
        <v>7291</v>
      </c>
      <c r="E870" s="62" t="s">
        <v>7292</v>
      </c>
      <c r="F870" s="68" t="s">
        <v>7292</v>
      </c>
      <c r="G870" s="69">
        <v>432304</v>
      </c>
      <c r="H870" s="70">
        <v>437809</v>
      </c>
      <c r="I870" s="19">
        <f t="shared" si="13"/>
        <v>1.4051139267215222E-3</v>
      </c>
    </row>
    <row r="871" spans="1:9" ht="15" customHeight="1" x14ac:dyDescent="0.25">
      <c r="A871" s="57" t="s">
        <v>685</v>
      </c>
      <c r="B871" s="57" t="s">
        <v>573</v>
      </c>
      <c r="C871" s="57" t="s">
        <v>5385</v>
      </c>
      <c r="D871" s="27" t="s">
        <v>7293</v>
      </c>
      <c r="E871" s="62" t="s">
        <v>7294</v>
      </c>
      <c r="F871" s="68" t="s">
        <v>7294</v>
      </c>
      <c r="G871" s="69">
        <v>93398</v>
      </c>
      <c r="H871" s="70">
        <v>93474</v>
      </c>
      <c r="I871" s="19">
        <f t="shared" si="13"/>
        <v>2.999975313124389E-4</v>
      </c>
    </row>
    <row r="872" spans="1:9" ht="15" customHeight="1" x14ac:dyDescent="0.25">
      <c r="A872" s="57" t="s">
        <v>687</v>
      </c>
      <c r="B872" s="57" t="s">
        <v>573</v>
      </c>
      <c r="C872" s="57" t="s">
        <v>5388</v>
      </c>
      <c r="D872" s="27" t="s">
        <v>7295</v>
      </c>
      <c r="E872" s="62" t="s">
        <v>7296</v>
      </c>
      <c r="F872" s="68" t="s">
        <v>7296</v>
      </c>
      <c r="G872" s="69">
        <v>18898</v>
      </c>
      <c r="H872" s="70">
        <v>18837</v>
      </c>
      <c r="I872" s="19">
        <f t="shared" si="13"/>
        <v>6.0455886100224787E-5</v>
      </c>
    </row>
    <row r="873" spans="1:9" ht="15" customHeight="1" x14ac:dyDescent="0.25">
      <c r="A873" s="57" t="s">
        <v>689</v>
      </c>
      <c r="B873" s="57" t="s">
        <v>573</v>
      </c>
      <c r="C873" s="57" t="s">
        <v>5390</v>
      </c>
      <c r="D873" s="27" t="s">
        <v>7297</v>
      </c>
      <c r="E873" s="62" t="s">
        <v>7298</v>
      </c>
      <c r="F873" s="68" t="s">
        <v>7298</v>
      </c>
      <c r="G873" s="69">
        <v>5131</v>
      </c>
      <c r="H873" s="70">
        <v>5110</v>
      </c>
      <c r="I873" s="19">
        <f t="shared" si="13"/>
        <v>1.6400147474234148E-5</v>
      </c>
    </row>
    <row r="874" spans="1:9" ht="15" customHeight="1" x14ac:dyDescent="0.25">
      <c r="A874" s="57" t="s">
        <v>691</v>
      </c>
      <c r="B874" s="57" t="s">
        <v>573</v>
      </c>
      <c r="C874" s="57" t="s">
        <v>5393</v>
      </c>
      <c r="D874" s="27" t="s">
        <v>7299</v>
      </c>
      <c r="E874" s="62" t="s">
        <v>7300</v>
      </c>
      <c r="F874" s="68" t="s">
        <v>7300</v>
      </c>
      <c r="G874" s="69">
        <v>10342</v>
      </c>
      <c r="H874" s="70">
        <v>10216</v>
      </c>
      <c r="I874" s="19">
        <f t="shared" si="13"/>
        <v>3.2787457259643062E-5</v>
      </c>
    </row>
    <row r="875" spans="1:9" ht="15" customHeight="1" x14ac:dyDescent="0.25">
      <c r="A875" s="57" t="s">
        <v>693</v>
      </c>
      <c r="B875" s="57" t="s">
        <v>573</v>
      </c>
      <c r="C875" s="57" t="s">
        <v>5396</v>
      </c>
      <c r="D875" s="27" t="s">
        <v>7301</v>
      </c>
      <c r="E875" s="62" t="s">
        <v>7302</v>
      </c>
      <c r="F875" s="68" t="s">
        <v>7302</v>
      </c>
      <c r="G875" s="69">
        <v>165762</v>
      </c>
      <c r="H875" s="70">
        <v>166995</v>
      </c>
      <c r="I875" s="19">
        <f t="shared" si="13"/>
        <v>5.3595746134241326E-4</v>
      </c>
    </row>
    <row r="876" spans="1:9" ht="15" customHeight="1" x14ac:dyDescent="0.25">
      <c r="A876" s="57" t="s">
        <v>694</v>
      </c>
      <c r="B876" s="57" t="s">
        <v>573</v>
      </c>
      <c r="C876" s="57" t="s">
        <v>5398</v>
      </c>
      <c r="D876" s="27" t="s">
        <v>7303</v>
      </c>
      <c r="E876" s="62" t="s">
        <v>7304</v>
      </c>
      <c r="F876" s="68" t="s">
        <v>7304</v>
      </c>
      <c r="G876" s="69">
        <v>12167</v>
      </c>
      <c r="H876" s="70">
        <v>12057</v>
      </c>
      <c r="I876" s="19">
        <f t="shared" si="13"/>
        <v>3.8696003541456188E-5</v>
      </c>
    </row>
    <row r="877" spans="1:9" ht="15" customHeight="1" x14ac:dyDescent="0.25">
      <c r="A877" s="57" t="s">
        <v>695</v>
      </c>
      <c r="B877" s="57" t="s">
        <v>573</v>
      </c>
      <c r="C877" s="57" t="s">
        <v>5401</v>
      </c>
      <c r="D877" s="27" t="s">
        <v>7305</v>
      </c>
      <c r="E877" s="62" t="s">
        <v>7306</v>
      </c>
      <c r="F877" s="68" t="s">
        <v>7306</v>
      </c>
      <c r="G877" s="69">
        <v>33716</v>
      </c>
      <c r="H877" s="70">
        <v>34029</v>
      </c>
      <c r="I877" s="19">
        <f t="shared" si="13"/>
        <v>1.0921342825845672E-4</v>
      </c>
    </row>
    <row r="878" spans="1:9" ht="15" customHeight="1" x14ac:dyDescent="0.25">
      <c r="A878" s="57" t="s">
        <v>697</v>
      </c>
      <c r="B878" s="57" t="s">
        <v>573</v>
      </c>
      <c r="C878" s="57" t="s">
        <v>5403</v>
      </c>
      <c r="D878" s="27" t="s">
        <v>7307</v>
      </c>
      <c r="E878" s="62" t="s">
        <v>7308</v>
      </c>
      <c r="F878" s="68" t="s">
        <v>7308</v>
      </c>
      <c r="G878" s="69">
        <v>89595</v>
      </c>
      <c r="H878" s="70">
        <v>90834</v>
      </c>
      <c r="I878" s="19">
        <f t="shared" si="13"/>
        <v>2.9152465668778567E-4</v>
      </c>
    </row>
    <row r="879" spans="1:9" ht="15" customHeight="1" x14ac:dyDescent="0.25">
      <c r="A879" s="57" t="s">
        <v>699</v>
      </c>
      <c r="B879" s="57" t="s">
        <v>573</v>
      </c>
      <c r="C879" s="57" t="s">
        <v>5406</v>
      </c>
      <c r="D879" s="27" t="s">
        <v>7309</v>
      </c>
      <c r="E879" s="62" t="s">
        <v>7310</v>
      </c>
      <c r="F879" s="68" t="s">
        <v>7310</v>
      </c>
      <c r="G879" s="69">
        <v>17725</v>
      </c>
      <c r="H879" s="70">
        <v>17628</v>
      </c>
      <c r="I879" s="19">
        <f t="shared" si="13"/>
        <v>5.657569465279835E-5</v>
      </c>
    </row>
    <row r="880" spans="1:9" ht="15" customHeight="1" x14ac:dyDescent="0.25">
      <c r="A880" s="57" t="s">
        <v>701</v>
      </c>
      <c r="B880" s="57" t="s">
        <v>573</v>
      </c>
      <c r="C880" s="57" t="s">
        <v>5408</v>
      </c>
      <c r="D880" s="27" t="s">
        <v>7311</v>
      </c>
      <c r="E880" s="62" t="s">
        <v>7312</v>
      </c>
      <c r="F880" s="68" t="s">
        <v>7312</v>
      </c>
      <c r="G880" s="69">
        <v>6308</v>
      </c>
      <c r="H880" s="70">
        <v>6252</v>
      </c>
      <c r="I880" s="19">
        <f t="shared" si="13"/>
        <v>2.0065307633837944E-5</v>
      </c>
    </row>
    <row r="881" spans="1:9" ht="15" customHeight="1" x14ac:dyDescent="0.25">
      <c r="A881" s="57" t="s">
        <v>702</v>
      </c>
      <c r="B881" s="57" t="s">
        <v>573</v>
      </c>
      <c r="C881" s="57" t="s">
        <v>5411</v>
      </c>
      <c r="D881" s="27" t="s">
        <v>7313</v>
      </c>
      <c r="E881" s="62" t="s">
        <v>7314</v>
      </c>
      <c r="F881" s="68" t="s">
        <v>7314</v>
      </c>
      <c r="G881" s="69">
        <v>12503</v>
      </c>
      <c r="H881" s="70">
        <v>12537</v>
      </c>
      <c r="I881" s="19">
        <f t="shared" si="13"/>
        <v>4.0236526200484057E-5</v>
      </c>
    </row>
    <row r="882" spans="1:9" ht="15" customHeight="1" x14ac:dyDescent="0.25">
      <c r="A882" s="57" t="s">
        <v>703</v>
      </c>
      <c r="B882" s="57" t="s">
        <v>573</v>
      </c>
      <c r="C882" s="57" t="s">
        <v>1</v>
      </c>
      <c r="D882" s="27" t="s">
        <v>7315</v>
      </c>
      <c r="E882" s="62" t="s">
        <v>7316</v>
      </c>
      <c r="F882" s="68" t="s">
        <v>7316</v>
      </c>
      <c r="G882" s="69">
        <v>7560</v>
      </c>
      <c r="H882" s="70">
        <v>7500</v>
      </c>
      <c r="I882" s="19">
        <f t="shared" si="13"/>
        <v>2.4070666547310393E-5</v>
      </c>
    </row>
    <row r="883" spans="1:9" ht="15" customHeight="1" x14ac:dyDescent="0.25">
      <c r="A883" s="57" t="s">
        <v>704</v>
      </c>
      <c r="B883" s="57" t="s">
        <v>573</v>
      </c>
      <c r="C883" s="57" t="s">
        <v>3</v>
      </c>
      <c r="D883" s="27" t="s">
        <v>7317</v>
      </c>
      <c r="E883" s="62" t="s">
        <v>7318</v>
      </c>
      <c r="F883" s="68" t="s">
        <v>7318</v>
      </c>
      <c r="G883" s="69">
        <v>35650</v>
      </c>
      <c r="H883" s="70">
        <v>35444</v>
      </c>
      <c r="I883" s="19">
        <f t="shared" si="13"/>
        <v>1.1375476068038261E-4</v>
      </c>
    </row>
    <row r="884" spans="1:9" ht="15" customHeight="1" x14ac:dyDescent="0.25">
      <c r="A884" s="57" t="s">
        <v>706</v>
      </c>
      <c r="B884" s="57" t="s">
        <v>573</v>
      </c>
      <c r="C884" s="57" t="s">
        <v>5</v>
      </c>
      <c r="D884" s="27" t="s">
        <v>7319</v>
      </c>
      <c r="E884" s="62" t="s">
        <v>7320</v>
      </c>
      <c r="F884" s="68" t="s">
        <v>7320</v>
      </c>
      <c r="G884" s="69">
        <v>46318</v>
      </c>
      <c r="H884" s="70">
        <v>46651</v>
      </c>
      <c r="I884" s="19">
        <f t="shared" si="13"/>
        <v>1.4972275534647696E-4</v>
      </c>
    </row>
    <row r="885" spans="1:9" ht="15" customHeight="1" x14ac:dyDescent="0.25">
      <c r="A885" s="57" t="s">
        <v>707</v>
      </c>
      <c r="B885" s="57" t="s">
        <v>573</v>
      </c>
      <c r="C885" s="57" t="s">
        <v>7</v>
      </c>
      <c r="D885" s="27" t="s">
        <v>7321</v>
      </c>
      <c r="E885" s="62" t="s">
        <v>7322</v>
      </c>
      <c r="F885" s="68" t="s">
        <v>7322</v>
      </c>
      <c r="G885" s="69">
        <v>21697</v>
      </c>
      <c r="H885" s="70">
        <v>21826</v>
      </c>
      <c r="I885" s="19">
        <f t="shared" si="13"/>
        <v>7.0048849074879556E-5</v>
      </c>
    </row>
    <row r="886" spans="1:9" ht="15" customHeight="1" x14ac:dyDescent="0.25">
      <c r="A886" s="57" t="s">
        <v>708</v>
      </c>
      <c r="B886" s="57" t="s">
        <v>573</v>
      </c>
      <c r="C886" s="57" t="s">
        <v>4659</v>
      </c>
      <c r="D886" s="27" t="s">
        <v>7323</v>
      </c>
      <c r="E886" s="62" t="s">
        <v>7324</v>
      </c>
      <c r="F886" s="68" t="s">
        <v>7324</v>
      </c>
      <c r="G886" s="69">
        <v>6395</v>
      </c>
      <c r="H886" s="70">
        <v>6359</v>
      </c>
      <c r="I886" s="19">
        <f t="shared" si="13"/>
        <v>2.0408715809912905E-5</v>
      </c>
    </row>
    <row r="887" spans="1:9" ht="15" customHeight="1" x14ac:dyDescent="0.25">
      <c r="A887" s="57" t="s">
        <v>709</v>
      </c>
      <c r="B887" s="57" t="s">
        <v>573</v>
      </c>
      <c r="C887" s="57" t="s">
        <v>11</v>
      </c>
      <c r="D887" s="27" t="s">
        <v>7325</v>
      </c>
      <c r="E887" s="62" t="s">
        <v>7326</v>
      </c>
      <c r="F887" s="68" t="s">
        <v>7326</v>
      </c>
      <c r="G887" s="69">
        <v>37863</v>
      </c>
      <c r="H887" s="70">
        <v>37700</v>
      </c>
      <c r="I887" s="19">
        <f t="shared" si="13"/>
        <v>1.2099521717781358E-4</v>
      </c>
    </row>
    <row r="888" spans="1:9" ht="15" customHeight="1" x14ac:dyDescent="0.25">
      <c r="A888" s="57" t="s">
        <v>710</v>
      </c>
      <c r="B888" s="57" t="s">
        <v>573</v>
      </c>
      <c r="C888" s="57" t="s">
        <v>14</v>
      </c>
      <c r="D888" s="27" t="s">
        <v>7327</v>
      </c>
      <c r="E888" s="62" t="s">
        <v>7328</v>
      </c>
      <c r="F888" s="68" t="s">
        <v>7328</v>
      </c>
      <c r="G888" s="69">
        <v>10831</v>
      </c>
      <c r="H888" s="70">
        <v>10729</v>
      </c>
      <c r="I888" s="19">
        <f t="shared" si="13"/>
        <v>3.44338908514791E-5</v>
      </c>
    </row>
    <row r="889" spans="1:9" ht="15" customHeight="1" x14ac:dyDescent="0.25">
      <c r="A889" s="57" t="s">
        <v>711</v>
      </c>
      <c r="B889" s="57" t="s">
        <v>573</v>
      </c>
      <c r="C889" s="57" t="s">
        <v>17</v>
      </c>
      <c r="D889" s="27" t="s">
        <v>7329</v>
      </c>
      <c r="E889" s="62" t="s">
        <v>7330</v>
      </c>
      <c r="F889" s="68" t="s">
        <v>7330</v>
      </c>
      <c r="G889" s="69">
        <v>21067</v>
      </c>
      <c r="H889" s="70">
        <v>21041</v>
      </c>
      <c r="I889" s="19">
        <f t="shared" si="13"/>
        <v>6.7529452642927734E-5</v>
      </c>
    </row>
    <row r="890" spans="1:9" ht="15" customHeight="1" x14ac:dyDescent="0.25">
      <c r="A890" s="57" t="s">
        <v>713</v>
      </c>
      <c r="B890" s="57" t="s">
        <v>573</v>
      </c>
      <c r="C890" s="57" t="s">
        <v>20</v>
      </c>
      <c r="D890" s="27" t="s">
        <v>7331</v>
      </c>
      <c r="E890" s="62" t="s">
        <v>7332</v>
      </c>
      <c r="F890" s="68" t="s">
        <v>7332</v>
      </c>
      <c r="G890" s="69">
        <v>102342</v>
      </c>
      <c r="H890" s="70">
        <v>102501</v>
      </c>
      <c r="I890" s="19">
        <f t="shared" si="13"/>
        <v>3.2896898556878171E-4</v>
      </c>
    </row>
    <row r="891" spans="1:9" ht="15" customHeight="1" x14ac:dyDescent="0.25">
      <c r="A891" s="57" t="s">
        <v>715</v>
      </c>
      <c r="B891" s="57" t="s">
        <v>573</v>
      </c>
      <c r="C891" s="57" t="s">
        <v>22</v>
      </c>
      <c r="D891" s="27" t="s">
        <v>7333</v>
      </c>
      <c r="E891" s="62" t="s">
        <v>7334</v>
      </c>
      <c r="F891" s="68" t="s">
        <v>7334</v>
      </c>
      <c r="G891" s="69">
        <v>7577</v>
      </c>
      <c r="H891" s="70">
        <v>7568</v>
      </c>
      <c r="I891" s="19">
        <f t="shared" si="13"/>
        <v>2.4288907257339343E-5</v>
      </c>
    </row>
    <row r="892" spans="1:9" ht="15" customHeight="1" x14ac:dyDescent="0.25">
      <c r="A892" s="57" t="s">
        <v>716</v>
      </c>
      <c r="B892" s="57" t="s">
        <v>573</v>
      </c>
      <c r="C892" s="57" t="s">
        <v>24</v>
      </c>
      <c r="D892" s="27" t="s">
        <v>7335</v>
      </c>
      <c r="E892" s="62" t="s">
        <v>7336</v>
      </c>
      <c r="F892" s="68" t="s">
        <v>7336</v>
      </c>
      <c r="G892" s="69">
        <v>13186</v>
      </c>
      <c r="H892" s="70">
        <v>13045</v>
      </c>
      <c r="I892" s="19">
        <f t="shared" si="13"/>
        <v>4.1866912681288545E-5</v>
      </c>
    </row>
    <row r="893" spans="1:9" ht="15" customHeight="1" x14ac:dyDescent="0.25">
      <c r="A893" s="57" t="s">
        <v>718</v>
      </c>
      <c r="B893" s="57" t="s">
        <v>719</v>
      </c>
      <c r="C893" s="57" t="s">
        <v>2677</v>
      </c>
      <c r="D893" s="27" t="s">
        <v>7337</v>
      </c>
      <c r="E893" s="62" t="s">
        <v>7338</v>
      </c>
      <c r="F893" s="68" t="s">
        <v>7338</v>
      </c>
      <c r="G893" s="69">
        <v>13359</v>
      </c>
      <c r="H893" s="70">
        <v>13350</v>
      </c>
      <c r="I893" s="19">
        <f t="shared" si="13"/>
        <v>4.2845786454212504E-5</v>
      </c>
    </row>
    <row r="894" spans="1:9" ht="15" customHeight="1" x14ac:dyDescent="0.25">
      <c r="A894" s="57" t="s">
        <v>721</v>
      </c>
      <c r="B894" s="57" t="s">
        <v>719</v>
      </c>
      <c r="C894" s="57" t="s">
        <v>2682</v>
      </c>
      <c r="D894" s="27" t="s">
        <v>7339</v>
      </c>
      <c r="E894" s="62" t="s">
        <v>7340</v>
      </c>
      <c r="F894" s="68" t="s">
        <v>7340</v>
      </c>
      <c r="G894" s="69">
        <v>8102</v>
      </c>
      <c r="H894" s="70">
        <v>8065</v>
      </c>
      <c r="I894" s="19">
        <f t="shared" si="13"/>
        <v>2.5883990093874443E-5</v>
      </c>
    </row>
    <row r="895" spans="1:9" ht="15" customHeight="1" x14ac:dyDescent="0.25">
      <c r="A895" s="57" t="s">
        <v>723</v>
      </c>
      <c r="B895" s="57" t="s">
        <v>719</v>
      </c>
      <c r="C895" s="57" t="s">
        <v>2685</v>
      </c>
      <c r="D895" s="27" t="s">
        <v>7341</v>
      </c>
      <c r="E895" s="62" t="s">
        <v>7342</v>
      </c>
      <c r="F895" s="68" t="s">
        <v>7342</v>
      </c>
      <c r="G895" s="69">
        <v>16870</v>
      </c>
      <c r="H895" s="70">
        <v>16788</v>
      </c>
      <c r="I895" s="19">
        <f t="shared" si="13"/>
        <v>5.3879779999499584E-5</v>
      </c>
    </row>
    <row r="896" spans="1:9" ht="15" customHeight="1" x14ac:dyDescent="0.25">
      <c r="A896" s="57" t="s">
        <v>725</v>
      </c>
      <c r="B896" s="57" t="s">
        <v>719</v>
      </c>
      <c r="C896" s="57" t="s">
        <v>2688</v>
      </c>
      <c r="D896" s="27" t="s">
        <v>7343</v>
      </c>
      <c r="E896" s="62" t="s">
        <v>7344</v>
      </c>
      <c r="F896" s="68" t="s">
        <v>7344</v>
      </c>
      <c r="G896" s="69">
        <v>4847</v>
      </c>
      <c r="H896" s="70">
        <v>4933</v>
      </c>
      <c r="I896" s="19">
        <f t="shared" si="13"/>
        <v>1.5832079743717624E-5</v>
      </c>
    </row>
    <row r="897" spans="1:9" ht="15" customHeight="1" x14ac:dyDescent="0.25">
      <c r="A897" s="57" t="s">
        <v>727</v>
      </c>
      <c r="B897" s="57" t="s">
        <v>719</v>
      </c>
      <c r="C897" s="57" t="s">
        <v>2691</v>
      </c>
      <c r="D897" s="27" t="s">
        <v>7345</v>
      </c>
      <c r="E897" s="62" t="s">
        <v>7346</v>
      </c>
      <c r="F897" s="68" t="s">
        <v>7346</v>
      </c>
      <c r="G897" s="69">
        <v>27687</v>
      </c>
      <c r="H897" s="70">
        <v>27709</v>
      </c>
      <c r="I897" s="19">
        <f t="shared" si="13"/>
        <v>8.8929879914589828E-5</v>
      </c>
    </row>
    <row r="898" spans="1:9" ht="15" customHeight="1" x14ac:dyDescent="0.25">
      <c r="A898" s="57" t="s">
        <v>729</v>
      </c>
      <c r="B898" s="57" t="s">
        <v>719</v>
      </c>
      <c r="C898" s="57" t="s">
        <v>2694</v>
      </c>
      <c r="D898" s="27" t="s">
        <v>7347</v>
      </c>
      <c r="E898" s="62" t="s">
        <v>7348</v>
      </c>
      <c r="F898" s="68" t="s">
        <v>7348</v>
      </c>
      <c r="G898" s="69">
        <v>15165</v>
      </c>
      <c r="H898" s="70">
        <v>14953</v>
      </c>
      <c r="I898" s="19">
        <f t="shared" si="13"/>
        <v>4.7990490250924308E-5</v>
      </c>
    </row>
    <row r="899" spans="1:9" ht="15" customHeight="1" x14ac:dyDescent="0.25">
      <c r="A899" s="57" t="s">
        <v>731</v>
      </c>
      <c r="B899" s="57" t="s">
        <v>719</v>
      </c>
      <c r="C899" s="57" t="s">
        <v>2697</v>
      </c>
      <c r="D899" s="27" t="s">
        <v>7349</v>
      </c>
      <c r="E899" s="62" t="s">
        <v>7350</v>
      </c>
      <c r="F899" s="68" t="s">
        <v>7350</v>
      </c>
      <c r="G899" s="69">
        <v>9981</v>
      </c>
      <c r="H899" s="70">
        <v>9987</v>
      </c>
      <c r="I899" s="19">
        <f t="shared" si="13"/>
        <v>3.2052499574398523E-5</v>
      </c>
    </row>
    <row r="900" spans="1:9" ht="15" customHeight="1" x14ac:dyDescent="0.25">
      <c r="A900" s="57" t="s">
        <v>732</v>
      </c>
      <c r="B900" s="57" t="s">
        <v>719</v>
      </c>
      <c r="C900" s="57" t="s">
        <v>2700</v>
      </c>
      <c r="D900" s="27" t="s">
        <v>7351</v>
      </c>
      <c r="E900" s="62" t="s">
        <v>7352</v>
      </c>
      <c r="F900" s="68" t="s">
        <v>7352</v>
      </c>
      <c r="G900" s="69">
        <v>65920</v>
      </c>
      <c r="H900" s="70">
        <v>65861</v>
      </c>
      <c r="I900" s="19">
        <f t="shared" si="13"/>
        <v>2.1137575592965465E-4</v>
      </c>
    </row>
    <row r="901" spans="1:9" ht="15" customHeight="1" x14ac:dyDescent="0.25">
      <c r="A901" s="57" t="s">
        <v>733</v>
      </c>
      <c r="B901" s="57" t="s">
        <v>719</v>
      </c>
      <c r="C901" s="57" t="s">
        <v>2703</v>
      </c>
      <c r="D901" s="27" t="s">
        <v>7353</v>
      </c>
      <c r="E901" s="62" t="s">
        <v>7354</v>
      </c>
      <c r="F901" s="68" t="s">
        <v>7354</v>
      </c>
      <c r="G901" s="69">
        <v>2788</v>
      </c>
      <c r="H901" s="70">
        <v>2795</v>
      </c>
      <c r="I901" s="19">
        <f t="shared" si="13"/>
        <v>8.9703350666310068E-6</v>
      </c>
    </row>
    <row r="902" spans="1:9" ht="15" customHeight="1" x14ac:dyDescent="0.25">
      <c r="A902" s="57" t="s">
        <v>735</v>
      </c>
      <c r="B902" s="57" t="s">
        <v>719</v>
      </c>
      <c r="C902" s="57" t="s">
        <v>2706</v>
      </c>
      <c r="D902" s="27" t="s">
        <v>7355</v>
      </c>
      <c r="E902" s="62" t="s">
        <v>7356</v>
      </c>
      <c r="F902" s="68" t="s">
        <v>7356</v>
      </c>
      <c r="G902" s="69">
        <v>3646</v>
      </c>
      <c r="H902" s="70">
        <v>3611</v>
      </c>
      <c r="I902" s="19">
        <f t="shared" ref="I902:I965" si="14">H902/$H$3148</f>
        <v>1.1589223586978378E-5</v>
      </c>
    </row>
    <row r="903" spans="1:9" ht="15" customHeight="1" x14ac:dyDescent="0.25">
      <c r="A903" s="57" t="s">
        <v>737</v>
      </c>
      <c r="B903" s="57" t="s">
        <v>719</v>
      </c>
      <c r="C903" s="57" t="s">
        <v>2709</v>
      </c>
      <c r="D903" s="27" t="s">
        <v>7357</v>
      </c>
      <c r="E903" s="62" t="s">
        <v>7358</v>
      </c>
      <c r="F903" s="68" t="s">
        <v>7358</v>
      </c>
      <c r="G903" s="69">
        <v>21562</v>
      </c>
      <c r="H903" s="70">
        <v>21392</v>
      </c>
      <c r="I903" s="19">
        <f t="shared" si="14"/>
        <v>6.8655959837341863E-5</v>
      </c>
    </row>
    <row r="904" spans="1:9" ht="15" customHeight="1" x14ac:dyDescent="0.25">
      <c r="A904" s="57" t="s">
        <v>738</v>
      </c>
      <c r="B904" s="57" t="s">
        <v>719</v>
      </c>
      <c r="C904" s="57" t="s">
        <v>2712</v>
      </c>
      <c r="D904" s="27" t="s">
        <v>7359</v>
      </c>
      <c r="E904" s="62" t="s">
        <v>7360</v>
      </c>
      <c r="F904" s="68" t="s">
        <v>7360</v>
      </c>
      <c r="G904" s="69">
        <v>2720</v>
      </c>
      <c r="H904" s="70">
        <v>2702</v>
      </c>
      <c r="I904" s="19">
        <f t="shared" si="14"/>
        <v>8.6718588014443576E-6</v>
      </c>
    </row>
    <row r="905" spans="1:9" ht="15" customHeight="1" x14ac:dyDescent="0.25">
      <c r="A905" s="57" t="s">
        <v>739</v>
      </c>
      <c r="B905" s="57" t="s">
        <v>719</v>
      </c>
      <c r="C905" s="57" t="s">
        <v>2715</v>
      </c>
      <c r="D905" s="27" t="s">
        <v>7361</v>
      </c>
      <c r="E905" s="62" t="s">
        <v>7362</v>
      </c>
      <c r="F905" s="68" t="s">
        <v>7362</v>
      </c>
      <c r="G905" s="69">
        <v>2199</v>
      </c>
      <c r="H905" s="70">
        <v>2129</v>
      </c>
      <c r="I905" s="19">
        <f t="shared" si="14"/>
        <v>6.8328598772298444E-6</v>
      </c>
    </row>
    <row r="906" spans="1:9" ht="15" customHeight="1" x14ac:dyDescent="0.25">
      <c r="A906" s="57" t="s">
        <v>740</v>
      </c>
      <c r="B906" s="57" t="s">
        <v>719</v>
      </c>
      <c r="C906" s="57" t="s">
        <v>2718</v>
      </c>
      <c r="D906" s="27" t="s">
        <v>7363</v>
      </c>
      <c r="E906" s="62" t="s">
        <v>7364</v>
      </c>
      <c r="F906" s="68" t="s">
        <v>7364</v>
      </c>
      <c r="G906" s="69">
        <v>8550</v>
      </c>
      <c r="H906" s="70">
        <v>8523</v>
      </c>
      <c r="I906" s="19">
        <f t="shared" si="14"/>
        <v>2.7353905464363532E-5</v>
      </c>
    </row>
    <row r="907" spans="1:9" ht="15" customHeight="1" x14ac:dyDescent="0.25">
      <c r="A907" s="57" t="s">
        <v>741</v>
      </c>
      <c r="B907" s="57" t="s">
        <v>719</v>
      </c>
      <c r="C907" s="57" t="s">
        <v>2721</v>
      </c>
      <c r="D907" s="27" t="s">
        <v>7365</v>
      </c>
      <c r="E907" s="62" t="s">
        <v>7366</v>
      </c>
      <c r="F907" s="68" t="s">
        <v>7366</v>
      </c>
      <c r="G907" s="69">
        <v>9519</v>
      </c>
      <c r="H907" s="70">
        <v>9376</v>
      </c>
      <c r="I907" s="19">
        <f t="shared" si="14"/>
        <v>3.00915426063443E-5</v>
      </c>
    </row>
    <row r="908" spans="1:9" ht="15" customHeight="1" x14ac:dyDescent="0.25">
      <c r="A908" s="57" t="s">
        <v>743</v>
      </c>
      <c r="B908" s="57" t="s">
        <v>719</v>
      </c>
      <c r="C908" s="57" t="s">
        <v>2724</v>
      </c>
      <c r="D908" s="27" t="s">
        <v>7367</v>
      </c>
      <c r="E908" s="62" t="s">
        <v>7368</v>
      </c>
      <c r="F908" s="68" t="s">
        <v>7368</v>
      </c>
      <c r="G908" s="69">
        <v>8590</v>
      </c>
      <c r="H908" s="70">
        <v>8524</v>
      </c>
      <c r="I908" s="19">
        <f t="shared" si="14"/>
        <v>2.7357114886569841E-5</v>
      </c>
    </row>
    <row r="909" spans="1:9" ht="15" customHeight="1" x14ac:dyDescent="0.25">
      <c r="A909" s="57" t="s">
        <v>745</v>
      </c>
      <c r="B909" s="57" t="s">
        <v>719</v>
      </c>
      <c r="C909" s="57" t="s">
        <v>2727</v>
      </c>
      <c r="D909" s="27" t="s">
        <v>7369</v>
      </c>
      <c r="E909" s="62" t="s">
        <v>7370</v>
      </c>
      <c r="F909" s="68" t="s">
        <v>7370</v>
      </c>
      <c r="G909" s="69">
        <v>1886</v>
      </c>
      <c r="H909" s="70">
        <v>1885</v>
      </c>
      <c r="I909" s="19">
        <f t="shared" si="14"/>
        <v>6.049760858890679E-6</v>
      </c>
    </row>
    <row r="910" spans="1:9" ht="15" customHeight="1" x14ac:dyDescent="0.25">
      <c r="A910" s="57" t="s">
        <v>747</v>
      </c>
      <c r="B910" s="57" t="s">
        <v>719</v>
      </c>
      <c r="C910" s="57" t="s">
        <v>2730</v>
      </c>
      <c r="D910" s="27" t="s">
        <v>7371</v>
      </c>
      <c r="E910" s="62" t="s">
        <v>7372</v>
      </c>
      <c r="F910" s="68" t="s">
        <v>7372</v>
      </c>
      <c r="G910" s="69">
        <v>36303</v>
      </c>
      <c r="H910" s="70">
        <v>36216</v>
      </c>
      <c r="I910" s="19">
        <f t="shared" si="14"/>
        <v>1.1623243462365244E-4</v>
      </c>
    </row>
    <row r="911" spans="1:9" ht="15" customHeight="1" x14ac:dyDescent="0.25">
      <c r="A911" s="57" t="s">
        <v>749</v>
      </c>
      <c r="B911" s="57" t="s">
        <v>719</v>
      </c>
      <c r="C911" s="57" t="s">
        <v>2733</v>
      </c>
      <c r="D911" s="27" t="s">
        <v>7373</v>
      </c>
      <c r="E911" s="62" t="s">
        <v>7374</v>
      </c>
      <c r="F911" s="68" t="s">
        <v>7374</v>
      </c>
      <c r="G911" s="69">
        <v>39191</v>
      </c>
      <c r="H911" s="70">
        <v>39159</v>
      </c>
      <c r="I911" s="19">
        <f t="shared" si="14"/>
        <v>1.2567776417681702E-4</v>
      </c>
    </row>
    <row r="912" spans="1:9" ht="15" customHeight="1" x14ac:dyDescent="0.25">
      <c r="A912" s="57" t="s">
        <v>750</v>
      </c>
      <c r="B912" s="57" t="s">
        <v>719</v>
      </c>
      <c r="C912" s="57" t="s">
        <v>2736</v>
      </c>
      <c r="D912" s="27" t="s">
        <v>7375</v>
      </c>
      <c r="E912" s="62" t="s">
        <v>7376</v>
      </c>
      <c r="F912" s="68" t="s">
        <v>7376</v>
      </c>
      <c r="G912" s="69">
        <v>2947</v>
      </c>
      <c r="H912" s="70">
        <v>2920</v>
      </c>
      <c r="I912" s="19">
        <f t="shared" si="14"/>
        <v>9.371512842419514E-6</v>
      </c>
    </row>
    <row r="913" spans="1:9" ht="15" customHeight="1" x14ac:dyDescent="0.25">
      <c r="A913" s="57" t="s">
        <v>751</v>
      </c>
      <c r="B913" s="57" t="s">
        <v>719</v>
      </c>
      <c r="C913" s="57" t="s">
        <v>2739</v>
      </c>
      <c r="D913" s="27" t="s">
        <v>7377</v>
      </c>
      <c r="E913" s="62" t="s">
        <v>7378</v>
      </c>
      <c r="F913" s="68" t="s">
        <v>7378</v>
      </c>
      <c r="G913" s="69">
        <v>19801</v>
      </c>
      <c r="H913" s="70">
        <v>19725</v>
      </c>
      <c r="I913" s="19">
        <f t="shared" si="14"/>
        <v>6.3305853019426339E-5</v>
      </c>
    </row>
    <row r="914" spans="1:9" ht="15" customHeight="1" x14ac:dyDescent="0.25">
      <c r="A914" s="57" t="s">
        <v>752</v>
      </c>
      <c r="B914" s="57" t="s">
        <v>719</v>
      </c>
      <c r="C914" s="57" t="s">
        <v>2742</v>
      </c>
      <c r="D914" s="27" t="s">
        <v>7379</v>
      </c>
      <c r="E914" s="62" t="s">
        <v>7380</v>
      </c>
      <c r="F914" s="68" t="s">
        <v>7380</v>
      </c>
      <c r="G914" s="69">
        <v>7954</v>
      </c>
      <c r="H914" s="70">
        <v>7944</v>
      </c>
      <c r="I914" s="19">
        <f t="shared" si="14"/>
        <v>2.5495650006911169E-5</v>
      </c>
    </row>
    <row r="915" spans="1:9" ht="15" customHeight="1" x14ac:dyDescent="0.25">
      <c r="A915" s="57" t="s">
        <v>754</v>
      </c>
      <c r="B915" s="57" t="s">
        <v>719</v>
      </c>
      <c r="C915" s="57" t="s">
        <v>2745</v>
      </c>
      <c r="D915" s="27" t="s">
        <v>7381</v>
      </c>
      <c r="E915" s="62" t="s">
        <v>7382</v>
      </c>
      <c r="F915" s="68" t="s">
        <v>7382</v>
      </c>
      <c r="G915" s="69">
        <v>111274</v>
      </c>
      <c r="H915" s="70">
        <v>112372</v>
      </c>
      <c r="I915" s="19">
        <f t="shared" si="14"/>
        <v>3.6064919216724847E-4</v>
      </c>
    </row>
    <row r="916" spans="1:9" ht="15" customHeight="1" x14ac:dyDescent="0.25">
      <c r="A916" s="57" t="s">
        <v>755</v>
      </c>
      <c r="B916" s="57" t="s">
        <v>719</v>
      </c>
      <c r="C916" s="57" t="s">
        <v>2748</v>
      </c>
      <c r="D916" s="27" t="s">
        <v>7383</v>
      </c>
      <c r="E916" s="62" t="s">
        <v>7384</v>
      </c>
      <c r="F916" s="68" t="s">
        <v>7384</v>
      </c>
      <c r="G916" s="69">
        <v>3049</v>
      </c>
      <c r="H916" s="70">
        <v>3016</v>
      </c>
      <c r="I916" s="19">
        <f t="shared" si="14"/>
        <v>9.6796173742250865E-6</v>
      </c>
    </row>
    <row r="917" spans="1:9" ht="15" customHeight="1" x14ac:dyDescent="0.25">
      <c r="A917" s="57" t="s">
        <v>756</v>
      </c>
      <c r="B917" s="57" t="s">
        <v>719</v>
      </c>
      <c r="C917" s="57" t="s">
        <v>2751</v>
      </c>
      <c r="D917" s="27" t="s">
        <v>7385</v>
      </c>
      <c r="E917" s="62" t="s">
        <v>7386</v>
      </c>
      <c r="F917" s="68" t="s">
        <v>7386</v>
      </c>
      <c r="G917" s="69">
        <v>2870</v>
      </c>
      <c r="H917" s="70">
        <v>2797</v>
      </c>
      <c r="I917" s="19">
        <f t="shared" si="14"/>
        <v>8.9767539110436234E-6</v>
      </c>
    </row>
    <row r="918" spans="1:9" ht="15" customHeight="1" x14ac:dyDescent="0.25">
      <c r="A918" s="57" t="s">
        <v>758</v>
      </c>
      <c r="B918" s="57" t="s">
        <v>719</v>
      </c>
      <c r="C918" s="57" t="s">
        <v>2754</v>
      </c>
      <c r="D918" s="27" t="s">
        <v>7387</v>
      </c>
      <c r="E918" s="62" t="s">
        <v>7388</v>
      </c>
      <c r="F918" s="68" t="s">
        <v>7388</v>
      </c>
      <c r="G918" s="69">
        <v>28447</v>
      </c>
      <c r="H918" s="70">
        <v>28768</v>
      </c>
      <c r="I918" s="19">
        <f t="shared" si="14"/>
        <v>9.232865803107005E-5</v>
      </c>
    </row>
    <row r="919" spans="1:9" ht="15" customHeight="1" x14ac:dyDescent="0.25">
      <c r="A919" s="57" t="s">
        <v>760</v>
      </c>
      <c r="B919" s="57" t="s">
        <v>719</v>
      </c>
      <c r="C919" s="57" t="s">
        <v>2757</v>
      </c>
      <c r="D919" s="27" t="s">
        <v>7389</v>
      </c>
      <c r="E919" s="62" t="s">
        <v>7390</v>
      </c>
      <c r="F919" s="68" t="s">
        <v>7390</v>
      </c>
      <c r="G919" s="69">
        <v>6509</v>
      </c>
      <c r="H919" s="70">
        <v>6457</v>
      </c>
      <c r="I919" s="19">
        <f t="shared" si="14"/>
        <v>2.0723239186131094E-5</v>
      </c>
    </row>
    <row r="920" spans="1:9" ht="15" customHeight="1" x14ac:dyDescent="0.25">
      <c r="A920" s="57" t="s">
        <v>762</v>
      </c>
      <c r="B920" s="57" t="s">
        <v>719</v>
      </c>
      <c r="C920" s="57" t="s">
        <v>2760</v>
      </c>
      <c r="D920" s="27" t="s">
        <v>7391</v>
      </c>
      <c r="E920" s="62" t="s">
        <v>7392</v>
      </c>
      <c r="F920" s="68" t="s">
        <v>7392</v>
      </c>
      <c r="G920" s="69">
        <v>36945</v>
      </c>
      <c r="H920" s="70">
        <v>37097</v>
      </c>
      <c r="I920" s="19">
        <f t="shared" si="14"/>
        <v>1.1905993558740983E-4</v>
      </c>
    </row>
    <row r="921" spans="1:9" ht="15" customHeight="1" x14ac:dyDescent="0.25">
      <c r="A921" s="57" t="s">
        <v>764</v>
      </c>
      <c r="B921" s="57" t="s">
        <v>719</v>
      </c>
      <c r="C921" s="57" t="s">
        <v>2763</v>
      </c>
      <c r="D921" s="27" t="s">
        <v>7393</v>
      </c>
      <c r="E921" s="62" t="s">
        <v>7394</v>
      </c>
      <c r="F921" s="68" t="s">
        <v>7394</v>
      </c>
      <c r="G921" s="69">
        <v>34056</v>
      </c>
      <c r="H921" s="70">
        <v>34378</v>
      </c>
      <c r="I921" s="19">
        <f t="shared" si="14"/>
        <v>1.1033351660845823E-4</v>
      </c>
    </row>
    <row r="922" spans="1:9" ht="15" customHeight="1" x14ac:dyDescent="0.25">
      <c r="A922" s="57" t="s">
        <v>765</v>
      </c>
      <c r="B922" s="57" t="s">
        <v>719</v>
      </c>
      <c r="C922" s="57" t="s">
        <v>2766</v>
      </c>
      <c r="D922" s="27" t="s">
        <v>7395</v>
      </c>
      <c r="E922" s="62" t="s">
        <v>7396</v>
      </c>
      <c r="F922" s="68" t="s">
        <v>7396</v>
      </c>
      <c r="G922" s="69">
        <v>26005</v>
      </c>
      <c r="H922" s="70">
        <v>25898</v>
      </c>
      <c r="I922" s="19">
        <f t="shared" si="14"/>
        <v>8.3117616298965946E-5</v>
      </c>
    </row>
    <row r="923" spans="1:9" ht="15" customHeight="1" x14ac:dyDescent="0.25">
      <c r="A923" s="57" t="s">
        <v>766</v>
      </c>
      <c r="B923" s="57" t="s">
        <v>719</v>
      </c>
      <c r="C923" s="57" t="s">
        <v>2769</v>
      </c>
      <c r="D923" s="27" t="s">
        <v>7397</v>
      </c>
      <c r="E923" s="62" t="s">
        <v>7398</v>
      </c>
      <c r="F923" s="68" t="s">
        <v>7398</v>
      </c>
      <c r="G923" s="69">
        <v>35302</v>
      </c>
      <c r="H923" s="70">
        <v>35433</v>
      </c>
      <c r="I923" s="19">
        <f t="shared" si="14"/>
        <v>1.1371945703611323E-4</v>
      </c>
    </row>
    <row r="924" spans="1:9" ht="15" customHeight="1" x14ac:dyDescent="0.25">
      <c r="A924" s="57" t="s">
        <v>768</v>
      </c>
      <c r="B924" s="57" t="s">
        <v>719</v>
      </c>
      <c r="C924" s="57" t="s">
        <v>2772</v>
      </c>
      <c r="D924" s="27" t="s">
        <v>7399</v>
      </c>
      <c r="E924" s="62" t="s">
        <v>7400</v>
      </c>
      <c r="F924" s="68" t="s">
        <v>7400</v>
      </c>
      <c r="G924" s="69">
        <v>2683</v>
      </c>
      <c r="H924" s="70">
        <v>2687</v>
      </c>
      <c r="I924" s="19">
        <f t="shared" si="14"/>
        <v>8.6237174683497377E-6</v>
      </c>
    </row>
    <row r="925" spans="1:9" ht="15" customHeight="1" x14ac:dyDescent="0.25">
      <c r="A925" s="57" t="s">
        <v>770</v>
      </c>
      <c r="B925" s="57" t="s">
        <v>719</v>
      </c>
      <c r="C925" s="57" t="s">
        <v>2775</v>
      </c>
      <c r="D925" s="27" t="s">
        <v>7401</v>
      </c>
      <c r="E925" s="62" t="s">
        <v>7402</v>
      </c>
      <c r="F925" s="68" t="s">
        <v>7402</v>
      </c>
      <c r="G925" s="69">
        <v>2611</v>
      </c>
      <c r="H925" s="70">
        <v>2641</v>
      </c>
      <c r="I925" s="19">
        <f t="shared" si="14"/>
        <v>8.4760840468595665E-6</v>
      </c>
    </row>
    <row r="926" spans="1:9" ht="15" customHeight="1" x14ac:dyDescent="0.25">
      <c r="A926" s="57" t="s">
        <v>771</v>
      </c>
      <c r="B926" s="57" t="s">
        <v>719</v>
      </c>
      <c r="C926" s="57" t="s">
        <v>2778</v>
      </c>
      <c r="D926" s="27" t="s">
        <v>7403</v>
      </c>
      <c r="E926" s="62" t="s">
        <v>7404</v>
      </c>
      <c r="F926" s="68" t="s">
        <v>7404</v>
      </c>
      <c r="G926" s="69">
        <v>7846</v>
      </c>
      <c r="H926" s="70">
        <v>7912</v>
      </c>
      <c r="I926" s="19">
        <f t="shared" si="14"/>
        <v>2.5392948496309313E-5</v>
      </c>
    </row>
    <row r="927" spans="1:9" ht="15" customHeight="1" x14ac:dyDescent="0.25">
      <c r="A927" s="57" t="s">
        <v>772</v>
      </c>
      <c r="B927" s="57" t="s">
        <v>719</v>
      </c>
      <c r="C927" s="57" t="s">
        <v>2781</v>
      </c>
      <c r="D927" s="27" t="s">
        <v>7406</v>
      </c>
      <c r="E927" s="62" t="s">
        <v>6895</v>
      </c>
      <c r="F927" s="68" t="s">
        <v>6895</v>
      </c>
      <c r="G927" s="69">
        <v>6027</v>
      </c>
      <c r="H927" s="70">
        <v>6106</v>
      </c>
      <c r="I927" s="19">
        <f t="shared" si="14"/>
        <v>1.9596731991716969E-5</v>
      </c>
    </row>
    <row r="928" spans="1:9" ht="15" customHeight="1" x14ac:dyDescent="0.25">
      <c r="A928" s="57" t="s">
        <v>774</v>
      </c>
      <c r="B928" s="57" t="s">
        <v>719</v>
      </c>
      <c r="C928" s="57" t="s">
        <v>2784</v>
      </c>
      <c r="D928" s="27" t="s">
        <v>7407</v>
      </c>
      <c r="E928" s="62" t="s">
        <v>7408</v>
      </c>
      <c r="F928" s="68" t="s">
        <v>7408</v>
      </c>
      <c r="G928" s="69">
        <v>1256</v>
      </c>
      <c r="H928" s="70">
        <v>1250</v>
      </c>
      <c r="I928" s="19">
        <f t="shared" si="14"/>
        <v>4.0117777578850655E-6</v>
      </c>
    </row>
    <row r="929" spans="1:9" ht="15" customHeight="1" x14ac:dyDescent="0.25">
      <c r="A929" s="57" t="s">
        <v>776</v>
      </c>
      <c r="B929" s="57" t="s">
        <v>719</v>
      </c>
      <c r="C929" s="57" t="s">
        <v>2787</v>
      </c>
      <c r="D929" s="27" t="s">
        <v>7409</v>
      </c>
      <c r="E929" s="62" t="s">
        <v>7410</v>
      </c>
      <c r="F929" s="68" t="s">
        <v>7410</v>
      </c>
      <c r="G929" s="69">
        <v>6682</v>
      </c>
      <c r="H929" s="70">
        <v>6614</v>
      </c>
      <c r="I929" s="19">
        <f t="shared" si="14"/>
        <v>2.1227118472521461E-5</v>
      </c>
    </row>
    <row r="930" spans="1:9" ht="15" customHeight="1" x14ac:dyDescent="0.25">
      <c r="A930" s="57" t="s">
        <v>778</v>
      </c>
      <c r="B930" s="57" t="s">
        <v>719</v>
      </c>
      <c r="C930" s="57" t="s">
        <v>2790</v>
      </c>
      <c r="D930" s="27" t="s">
        <v>7411</v>
      </c>
      <c r="E930" s="62" t="s">
        <v>7412</v>
      </c>
      <c r="F930" s="68" t="s">
        <v>7412</v>
      </c>
      <c r="G930" s="69">
        <v>2698</v>
      </c>
      <c r="H930" s="70">
        <v>2625</v>
      </c>
      <c r="I930" s="19">
        <f t="shared" si="14"/>
        <v>8.4247332915586383E-6</v>
      </c>
    </row>
    <row r="931" spans="1:9" ht="15" customHeight="1" x14ac:dyDescent="0.25">
      <c r="A931" s="57" t="s">
        <v>779</v>
      </c>
      <c r="B931" s="57" t="s">
        <v>719</v>
      </c>
      <c r="C931" s="57" t="s">
        <v>2793</v>
      </c>
      <c r="D931" s="27" t="s">
        <v>7413</v>
      </c>
      <c r="E931" s="62" t="s">
        <v>7414</v>
      </c>
      <c r="F931" s="68" t="s">
        <v>7414</v>
      </c>
      <c r="G931" s="69">
        <v>6032</v>
      </c>
      <c r="H931" s="70">
        <v>5946</v>
      </c>
      <c r="I931" s="19">
        <f t="shared" si="14"/>
        <v>1.908322443870768E-5</v>
      </c>
    </row>
    <row r="932" spans="1:9" ht="15" customHeight="1" x14ac:dyDescent="0.25">
      <c r="A932" s="57" t="s">
        <v>781</v>
      </c>
      <c r="B932" s="57" t="s">
        <v>719</v>
      </c>
      <c r="C932" s="57" t="s">
        <v>2796</v>
      </c>
      <c r="D932" s="27" t="s">
        <v>7415</v>
      </c>
      <c r="E932" s="62" t="s">
        <v>7416</v>
      </c>
      <c r="F932" s="68" t="s">
        <v>7416</v>
      </c>
      <c r="G932" s="69">
        <v>34782</v>
      </c>
      <c r="H932" s="70">
        <v>34725</v>
      </c>
      <c r="I932" s="19">
        <f t="shared" si="14"/>
        <v>1.1144718611404713E-4</v>
      </c>
    </row>
    <row r="933" spans="1:9" ht="15" customHeight="1" x14ac:dyDescent="0.25">
      <c r="A933" s="57" t="s">
        <v>783</v>
      </c>
      <c r="B933" s="57" t="s">
        <v>719</v>
      </c>
      <c r="C933" s="57" t="s">
        <v>2799</v>
      </c>
      <c r="D933" s="27" t="s">
        <v>7417</v>
      </c>
      <c r="E933" s="62" t="s">
        <v>7418</v>
      </c>
      <c r="F933" s="68" t="s">
        <v>7418</v>
      </c>
      <c r="G933" s="69">
        <v>4292</v>
      </c>
      <c r="H933" s="70">
        <v>4242</v>
      </c>
      <c r="I933" s="19">
        <f t="shared" si="14"/>
        <v>1.3614368999158759E-5</v>
      </c>
    </row>
    <row r="934" spans="1:9" ht="15" customHeight="1" x14ac:dyDescent="0.25">
      <c r="A934" s="57" t="s">
        <v>785</v>
      </c>
      <c r="B934" s="57" t="s">
        <v>719</v>
      </c>
      <c r="C934" s="57" t="s">
        <v>2802</v>
      </c>
      <c r="D934" s="27" t="s">
        <v>7419</v>
      </c>
      <c r="E934" s="62" t="s">
        <v>7420</v>
      </c>
      <c r="F934" s="68" t="s">
        <v>7420</v>
      </c>
      <c r="G934" s="69">
        <v>1908</v>
      </c>
      <c r="H934" s="70">
        <v>1983</v>
      </c>
      <c r="I934" s="19">
        <f t="shared" si="14"/>
        <v>6.3642842351088682E-6</v>
      </c>
    </row>
    <row r="935" spans="1:9" ht="15" customHeight="1" x14ac:dyDescent="0.25">
      <c r="A935" s="57" t="s">
        <v>787</v>
      </c>
      <c r="B935" s="57" t="s">
        <v>719</v>
      </c>
      <c r="C935" s="57" t="s">
        <v>2805</v>
      </c>
      <c r="D935" s="27" t="s">
        <v>7421</v>
      </c>
      <c r="E935" s="62" t="s">
        <v>7422</v>
      </c>
      <c r="F935" s="68" t="s">
        <v>7422</v>
      </c>
      <c r="G935" s="69">
        <v>13489</v>
      </c>
      <c r="H935" s="70">
        <v>13472</v>
      </c>
      <c r="I935" s="19">
        <f t="shared" si="14"/>
        <v>4.3237335963382087E-5</v>
      </c>
    </row>
    <row r="936" spans="1:9" ht="15" customHeight="1" x14ac:dyDescent="0.25">
      <c r="A936" s="57" t="s">
        <v>788</v>
      </c>
      <c r="B936" s="57" t="s">
        <v>719</v>
      </c>
      <c r="C936" s="57" t="s">
        <v>2808</v>
      </c>
      <c r="D936" s="27" t="s">
        <v>7423</v>
      </c>
      <c r="E936" s="62" t="s">
        <v>7424</v>
      </c>
      <c r="F936" s="68" t="s">
        <v>7424</v>
      </c>
      <c r="G936" s="69">
        <v>19122</v>
      </c>
      <c r="H936" s="70">
        <v>18981</v>
      </c>
      <c r="I936" s="19">
        <f t="shared" si="14"/>
        <v>6.0918042897933146E-5</v>
      </c>
    </row>
    <row r="937" spans="1:9" ht="15" customHeight="1" x14ac:dyDescent="0.25">
      <c r="A937" s="57" t="s">
        <v>789</v>
      </c>
      <c r="B937" s="57" t="s">
        <v>719</v>
      </c>
      <c r="C937" s="57" t="s">
        <v>2811</v>
      </c>
      <c r="D937" s="27" t="s">
        <v>7425</v>
      </c>
      <c r="E937" s="62" t="s">
        <v>7426</v>
      </c>
      <c r="F937" s="68" t="s">
        <v>7426</v>
      </c>
      <c r="G937" s="69">
        <v>3067</v>
      </c>
      <c r="H937" s="70">
        <v>3088</v>
      </c>
      <c r="I937" s="19">
        <f t="shared" si="14"/>
        <v>9.9106957730792658E-6</v>
      </c>
    </row>
    <row r="938" spans="1:9" ht="15" customHeight="1" x14ac:dyDescent="0.25">
      <c r="A938" s="57" t="s">
        <v>791</v>
      </c>
      <c r="B938" s="57" t="s">
        <v>719</v>
      </c>
      <c r="C938" s="57" t="s">
        <v>2814</v>
      </c>
      <c r="D938" s="27" t="s">
        <v>7427</v>
      </c>
      <c r="E938" s="62" t="s">
        <v>7428</v>
      </c>
      <c r="F938" s="68" t="s">
        <v>7428</v>
      </c>
      <c r="G938" s="69">
        <v>545696</v>
      </c>
      <c r="H938" s="70">
        <v>552874</v>
      </c>
      <c r="I938" s="19">
        <f t="shared" si="14"/>
        <v>1.7744060928903582E-3</v>
      </c>
    </row>
    <row r="939" spans="1:9" ht="15" customHeight="1" x14ac:dyDescent="0.25">
      <c r="A939" s="57" t="s">
        <v>792</v>
      </c>
      <c r="B939" s="57" t="s">
        <v>719</v>
      </c>
      <c r="C939" s="57" t="s">
        <v>2817</v>
      </c>
      <c r="D939" s="27" t="s">
        <v>7429</v>
      </c>
      <c r="E939" s="62" t="s">
        <v>7430</v>
      </c>
      <c r="F939" s="68" t="s">
        <v>7430</v>
      </c>
      <c r="G939" s="69">
        <v>3989</v>
      </c>
      <c r="H939" s="70">
        <v>3959</v>
      </c>
      <c r="I939" s="19">
        <f t="shared" si="14"/>
        <v>1.270610251477358E-5</v>
      </c>
    </row>
    <row r="940" spans="1:9" ht="15" customHeight="1" x14ac:dyDescent="0.25">
      <c r="A940" s="57" t="s">
        <v>794</v>
      </c>
      <c r="B940" s="57" t="s">
        <v>719</v>
      </c>
      <c r="C940" s="57" t="s">
        <v>2820</v>
      </c>
      <c r="D940" s="27" t="s">
        <v>7431</v>
      </c>
      <c r="E940" s="62" t="s">
        <v>7432</v>
      </c>
      <c r="F940" s="68" t="s">
        <v>7432</v>
      </c>
      <c r="G940" s="69">
        <v>7842</v>
      </c>
      <c r="H940" s="70">
        <v>7896</v>
      </c>
      <c r="I940" s="19">
        <f t="shared" si="14"/>
        <v>2.5341597741008383E-5</v>
      </c>
    </row>
    <row r="941" spans="1:9" ht="15" customHeight="1" x14ac:dyDescent="0.25">
      <c r="A941" s="57" t="s">
        <v>796</v>
      </c>
      <c r="B941" s="57" t="s">
        <v>719</v>
      </c>
      <c r="C941" s="57" t="s">
        <v>2823</v>
      </c>
      <c r="D941" s="27" t="s">
        <v>7434</v>
      </c>
      <c r="E941" s="62" t="s">
        <v>7435</v>
      </c>
      <c r="F941" s="68" t="s">
        <v>7435</v>
      </c>
      <c r="G941" s="69">
        <v>2560</v>
      </c>
      <c r="H941" s="70">
        <v>2557</v>
      </c>
      <c r="I941" s="19">
        <f t="shared" si="14"/>
        <v>8.2064925815296906E-6</v>
      </c>
    </row>
    <row r="942" spans="1:9" ht="15" customHeight="1" x14ac:dyDescent="0.25">
      <c r="A942" s="57" t="s">
        <v>797</v>
      </c>
      <c r="B942" s="57" t="s">
        <v>719</v>
      </c>
      <c r="C942" s="57" t="s">
        <v>2826</v>
      </c>
      <c r="D942" s="27" t="s">
        <v>7436</v>
      </c>
      <c r="E942" s="62" t="s">
        <v>7437</v>
      </c>
      <c r="F942" s="68" t="s">
        <v>7437</v>
      </c>
      <c r="G942" s="69">
        <v>21547</v>
      </c>
      <c r="H942" s="70">
        <v>21425</v>
      </c>
      <c r="I942" s="19">
        <f t="shared" si="14"/>
        <v>6.8761870770150024E-5</v>
      </c>
    </row>
    <row r="943" spans="1:9" ht="15" customHeight="1" x14ac:dyDescent="0.25">
      <c r="A943" s="57" t="s">
        <v>799</v>
      </c>
      <c r="B943" s="57" t="s">
        <v>719</v>
      </c>
      <c r="C943" s="57" t="s">
        <v>2829</v>
      </c>
      <c r="D943" s="27" t="s">
        <v>7438</v>
      </c>
      <c r="E943" s="62" t="s">
        <v>7439</v>
      </c>
      <c r="F943" s="68" t="s">
        <v>7439</v>
      </c>
      <c r="G943" s="69">
        <v>1736</v>
      </c>
      <c r="H943" s="70">
        <v>1764</v>
      </c>
      <c r="I943" s="19">
        <f t="shared" si="14"/>
        <v>5.6614207719274051E-6</v>
      </c>
    </row>
    <row r="944" spans="1:9" ht="15" customHeight="1" x14ac:dyDescent="0.25">
      <c r="A944" s="57" t="s">
        <v>801</v>
      </c>
      <c r="B944" s="57" t="s">
        <v>719</v>
      </c>
      <c r="C944" s="57" t="s">
        <v>2832</v>
      </c>
      <c r="D944" s="27" t="s">
        <v>7440</v>
      </c>
      <c r="E944" s="62" t="s">
        <v>7441</v>
      </c>
      <c r="F944" s="68" t="s">
        <v>7441</v>
      </c>
      <c r="G944" s="69">
        <v>76546</v>
      </c>
      <c r="H944" s="70">
        <v>77109</v>
      </c>
      <c r="I944" s="19">
        <f t="shared" si="14"/>
        <v>2.4747533690620761E-4</v>
      </c>
    </row>
    <row r="945" spans="1:9" ht="15" customHeight="1" x14ac:dyDescent="0.25">
      <c r="A945" s="57" t="s">
        <v>803</v>
      </c>
      <c r="B945" s="57" t="s">
        <v>719</v>
      </c>
      <c r="C945" s="57" t="s">
        <v>2835</v>
      </c>
      <c r="D945" s="27" t="s">
        <v>7442</v>
      </c>
      <c r="E945" s="62" t="s">
        <v>7443</v>
      </c>
      <c r="F945" s="68" t="s">
        <v>7443</v>
      </c>
      <c r="G945" s="69">
        <v>3233</v>
      </c>
      <c r="H945" s="70">
        <v>3203</v>
      </c>
      <c r="I945" s="19">
        <f t="shared" si="14"/>
        <v>1.0279779326804693E-5</v>
      </c>
    </row>
    <row r="946" spans="1:9" ht="15" customHeight="1" x14ac:dyDescent="0.25">
      <c r="A946" s="57" t="s">
        <v>804</v>
      </c>
      <c r="B946" s="57" t="s">
        <v>719</v>
      </c>
      <c r="C946" s="57" t="s">
        <v>2838</v>
      </c>
      <c r="D946" s="27" t="s">
        <v>7444</v>
      </c>
      <c r="E946" s="62" t="s">
        <v>7445</v>
      </c>
      <c r="F946" s="68" t="s">
        <v>7445</v>
      </c>
      <c r="G946" s="69">
        <v>9636</v>
      </c>
      <c r="H946" s="70">
        <v>9603</v>
      </c>
      <c r="I946" s="19">
        <f t="shared" si="14"/>
        <v>3.0820081447176226E-5</v>
      </c>
    </row>
    <row r="947" spans="1:9" ht="15" customHeight="1" x14ac:dyDescent="0.25">
      <c r="A947" s="57" t="s">
        <v>805</v>
      </c>
      <c r="B947" s="57" t="s">
        <v>719</v>
      </c>
      <c r="C947" s="57" t="s">
        <v>2841</v>
      </c>
      <c r="D947" s="27" t="s">
        <v>7446</v>
      </c>
      <c r="E947" s="62" t="s">
        <v>7447</v>
      </c>
      <c r="F947" s="68" t="s">
        <v>7447</v>
      </c>
      <c r="G947" s="69">
        <v>2771</v>
      </c>
      <c r="H947" s="70">
        <v>2770</v>
      </c>
      <c r="I947" s="19">
        <f t="shared" si="14"/>
        <v>8.8900995114733053E-6</v>
      </c>
    </row>
    <row r="948" spans="1:9" ht="15" customHeight="1" x14ac:dyDescent="0.25">
      <c r="A948" s="57" t="s">
        <v>806</v>
      </c>
      <c r="B948" s="57" t="s">
        <v>719</v>
      </c>
      <c r="C948" s="57" t="s">
        <v>2844</v>
      </c>
      <c r="D948" s="27" t="s">
        <v>7448</v>
      </c>
      <c r="E948" s="62" t="s">
        <v>7449</v>
      </c>
      <c r="F948" s="68" t="s">
        <v>7449</v>
      </c>
      <c r="G948" s="69">
        <v>33632</v>
      </c>
      <c r="H948" s="70">
        <v>33646</v>
      </c>
      <c r="I948" s="19">
        <f t="shared" si="14"/>
        <v>1.0798421955344074E-4</v>
      </c>
    </row>
    <row r="949" spans="1:9" ht="15" customHeight="1" x14ac:dyDescent="0.25">
      <c r="A949" s="57" t="s">
        <v>807</v>
      </c>
      <c r="B949" s="57" t="s">
        <v>719</v>
      </c>
      <c r="C949" s="57" t="s">
        <v>2847</v>
      </c>
      <c r="D949" s="27" t="s">
        <v>7450</v>
      </c>
      <c r="E949" s="62" t="s">
        <v>7451</v>
      </c>
      <c r="F949" s="68" t="s">
        <v>7451</v>
      </c>
      <c r="G949" s="69">
        <v>29139</v>
      </c>
      <c r="H949" s="70">
        <v>29202</v>
      </c>
      <c r="I949" s="19">
        <f t="shared" si="14"/>
        <v>9.3721547268607757E-5</v>
      </c>
    </row>
    <row r="950" spans="1:9" ht="15" customHeight="1" x14ac:dyDescent="0.25">
      <c r="A950" s="57" t="s">
        <v>809</v>
      </c>
      <c r="B950" s="57" t="s">
        <v>719</v>
      </c>
      <c r="C950" s="57" t="s">
        <v>2850</v>
      </c>
      <c r="D950" s="27" t="s">
        <v>7452</v>
      </c>
      <c r="E950" s="62" t="s">
        <v>7453</v>
      </c>
      <c r="F950" s="68" t="s">
        <v>7453</v>
      </c>
      <c r="G950" s="69">
        <v>12663</v>
      </c>
      <c r="H950" s="70">
        <v>12542</v>
      </c>
      <c r="I950" s="19">
        <f t="shared" si="14"/>
        <v>4.0252573311515598E-5</v>
      </c>
    </row>
    <row r="951" spans="1:9" ht="15" customHeight="1" x14ac:dyDescent="0.25">
      <c r="A951" s="57" t="s">
        <v>810</v>
      </c>
      <c r="B951" s="57" t="s">
        <v>719</v>
      </c>
      <c r="C951" s="57" t="s">
        <v>2853</v>
      </c>
      <c r="D951" s="27" t="s">
        <v>7454</v>
      </c>
      <c r="E951" s="62" t="s">
        <v>7455</v>
      </c>
      <c r="F951" s="68" t="s">
        <v>7455</v>
      </c>
      <c r="G951" s="69">
        <v>10104</v>
      </c>
      <c r="H951" s="70">
        <v>10007</v>
      </c>
      <c r="I951" s="19">
        <f t="shared" si="14"/>
        <v>3.2116688018524683E-5</v>
      </c>
    </row>
    <row r="952" spans="1:9" ht="15" customHeight="1" x14ac:dyDescent="0.25">
      <c r="A952" s="57" t="s">
        <v>811</v>
      </c>
      <c r="B952" s="57" t="s">
        <v>719</v>
      </c>
      <c r="C952" s="57" t="s">
        <v>2856</v>
      </c>
      <c r="D952" s="27" t="s">
        <v>7456</v>
      </c>
      <c r="E952" s="62" t="s">
        <v>7457</v>
      </c>
      <c r="F952" s="68" t="s">
        <v>7457</v>
      </c>
      <c r="G952" s="69">
        <v>4605</v>
      </c>
      <c r="H952" s="70">
        <v>4542</v>
      </c>
      <c r="I952" s="19">
        <f t="shared" si="14"/>
        <v>1.4577195661051175E-5</v>
      </c>
    </row>
    <row r="953" spans="1:9" ht="15" customHeight="1" x14ac:dyDescent="0.25">
      <c r="A953" s="57" t="s">
        <v>813</v>
      </c>
      <c r="B953" s="57" t="s">
        <v>719</v>
      </c>
      <c r="C953" s="57" t="s">
        <v>2859</v>
      </c>
      <c r="D953" s="27" t="s">
        <v>7458</v>
      </c>
      <c r="E953" s="62" t="s">
        <v>7459</v>
      </c>
      <c r="F953" s="68" t="s">
        <v>7459</v>
      </c>
      <c r="G953" s="69">
        <v>32859</v>
      </c>
      <c r="H953" s="70">
        <v>32669</v>
      </c>
      <c r="I953" s="19">
        <f t="shared" si="14"/>
        <v>1.0484861405787777E-4</v>
      </c>
    </row>
    <row r="954" spans="1:9" ht="15" customHeight="1" x14ac:dyDescent="0.25">
      <c r="A954" s="57" t="s">
        <v>814</v>
      </c>
      <c r="B954" s="57" t="s">
        <v>719</v>
      </c>
      <c r="C954" s="57" t="s">
        <v>2862</v>
      </c>
      <c r="D954" s="27" t="s">
        <v>7460</v>
      </c>
      <c r="E954" s="62" t="s">
        <v>7461</v>
      </c>
      <c r="F954" s="68" t="s">
        <v>7461</v>
      </c>
      <c r="G954" s="69">
        <v>6355</v>
      </c>
      <c r="H954" s="70">
        <v>6312</v>
      </c>
      <c r="I954" s="19">
        <f t="shared" si="14"/>
        <v>2.0257872966216427E-5</v>
      </c>
    </row>
    <row r="955" spans="1:9" ht="15" customHeight="1" x14ac:dyDescent="0.25">
      <c r="A955" s="57" t="s">
        <v>815</v>
      </c>
      <c r="B955" s="57" t="s">
        <v>719</v>
      </c>
      <c r="C955" s="57" t="s">
        <v>2865</v>
      </c>
      <c r="D955" s="27" t="s">
        <v>7462</v>
      </c>
      <c r="E955" s="62" t="s">
        <v>7463</v>
      </c>
      <c r="F955" s="68" t="s">
        <v>7463</v>
      </c>
      <c r="G955" s="69">
        <v>35365</v>
      </c>
      <c r="H955" s="70">
        <v>34738</v>
      </c>
      <c r="I955" s="19">
        <f t="shared" si="14"/>
        <v>1.1148890860272913E-4</v>
      </c>
    </row>
    <row r="956" spans="1:9" ht="15" customHeight="1" x14ac:dyDescent="0.25">
      <c r="A956" s="57" t="s">
        <v>816</v>
      </c>
      <c r="B956" s="57" t="s">
        <v>719</v>
      </c>
      <c r="C956" s="57" t="s">
        <v>2868</v>
      </c>
      <c r="D956" s="27" t="s">
        <v>7464</v>
      </c>
      <c r="E956" s="62" t="s">
        <v>7465</v>
      </c>
      <c r="F956" s="68" t="s">
        <v>7465</v>
      </c>
      <c r="G956" s="69">
        <v>5913</v>
      </c>
      <c r="H956" s="70">
        <v>5865</v>
      </c>
      <c r="I956" s="19">
        <f t="shared" si="14"/>
        <v>1.8823261239996729E-5</v>
      </c>
    </row>
    <row r="957" spans="1:9" ht="15" customHeight="1" x14ac:dyDescent="0.25">
      <c r="A957" s="57" t="s">
        <v>818</v>
      </c>
      <c r="B957" s="57" t="s">
        <v>719</v>
      </c>
      <c r="C957" s="57" t="s">
        <v>2871</v>
      </c>
      <c r="D957" s="27" t="s">
        <v>7466</v>
      </c>
      <c r="E957" s="62" t="s">
        <v>7467</v>
      </c>
      <c r="F957" s="68" t="s">
        <v>7467</v>
      </c>
      <c r="G957" s="69">
        <v>3227</v>
      </c>
      <c r="H957" s="70">
        <v>3173</v>
      </c>
      <c r="I957" s="19">
        <f t="shared" si="14"/>
        <v>1.018349666061545E-5</v>
      </c>
    </row>
    <row r="958" spans="1:9" ht="15" customHeight="1" x14ac:dyDescent="0.25">
      <c r="A958" s="57" t="s">
        <v>820</v>
      </c>
      <c r="B958" s="57" t="s">
        <v>719</v>
      </c>
      <c r="C958" s="57" t="s">
        <v>2874</v>
      </c>
      <c r="D958" s="27" t="s">
        <v>7468</v>
      </c>
      <c r="E958" s="62" t="s">
        <v>7469</v>
      </c>
      <c r="F958" s="68" t="s">
        <v>7469</v>
      </c>
      <c r="G958" s="69">
        <v>10165</v>
      </c>
      <c r="H958" s="70">
        <v>10127</v>
      </c>
      <c r="I958" s="19">
        <f t="shared" si="14"/>
        <v>3.2501818683281648E-5</v>
      </c>
    </row>
    <row r="959" spans="1:9" ht="15" customHeight="1" x14ac:dyDescent="0.25">
      <c r="A959" s="57" t="s">
        <v>822</v>
      </c>
      <c r="B959" s="57" t="s">
        <v>719</v>
      </c>
      <c r="C959" s="57" t="s">
        <v>2877</v>
      </c>
      <c r="D959" s="27" t="s">
        <v>7470</v>
      </c>
      <c r="E959" s="62" t="s">
        <v>7471</v>
      </c>
      <c r="F959" s="68" t="s">
        <v>7471</v>
      </c>
      <c r="G959" s="69">
        <v>16484</v>
      </c>
      <c r="H959" s="70">
        <v>16460</v>
      </c>
      <c r="I959" s="19">
        <f t="shared" si="14"/>
        <v>5.2827089515830547E-5</v>
      </c>
    </row>
    <row r="960" spans="1:9" ht="15" customHeight="1" x14ac:dyDescent="0.25">
      <c r="A960" s="57" t="s">
        <v>824</v>
      </c>
      <c r="B960" s="57" t="s">
        <v>719</v>
      </c>
      <c r="C960" s="57" t="s">
        <v>4837</v>
      </c>
      <c r="D960" s="27" t="s">
        <v>7472</v>
      </c>
      <c r="E960" s="62" t="s">
        <v>7473</v>
      </c>
      <c r="F960" s="68" t="s">
        <v>7473</v>
      </c>
      <c r="G960" s="69">
        <v>3107</v>
      </c>
      <c r="H960" s="70">
        <v>3128</v>
      </c>
      <c r="I960" s="19">
        <f t="shared" si="14"/>
        <v>1.0039072661331589E-5</v>
      </c>
    </row>
    <row r="961" spans="1:9" ht="15" customHeight="1" x14ac:dyDescent="0.25">
      <c r="A961" s="57" t="s">
        <v>826</v>
      </c>
      <c r="B961" s="57" t="s">
        <v>719</v>
      </c>
      <c r="C961" s="57" t="s">
        <v>4840</v>
      </c>
      <c r="D961" s="27" t="s">
        <v>7474</v>
      </c>
      <c r="E961" s="62" t="s">
        <v>7475</v>
      </c>
      <c r="F961" s="68" t="s">
        <v>7475</v>
      </c>
      <c r="G961" s="69">
        <v>5660</v>
      </c>
      <c r="H961" s="70">
        <v>5671</v>
      </c>
      <c r="I961" s="19">
        <f t="shared" si="14"/>
        <v>1.8200633331972968E-5</v>
      </c>
    </row>
    <row r="962" spans="1:9" ht="15" customHeight="1" x14ac:dyDescent="0.25">
      <c r="A962" s="57" t="s">
        <v>828</v>
      </c>
      <c r="B962" s="57" t="s">
        <v>719</v>
      </c>
      <c r="C962" s="57" t="s">
        <v>4843</v>
      </c>
      <c r="D962" s="27" t="s">
        <v>7476</v>
      </c>
      <c r="E962" s="62" t="s">
        <v>7477</v>
      </c>
      <c r="F962" s="68" t="s">
        <v>7477</v>
      </c>
      <c r="G962" s="69">
        <v>16298</v>
      </c>
      <c r="H962" s="70">
        <v>16360</v>
      </c>
      <c r="I962" s="19">
        <f t="shared" si="14"/>
        <v>5.2506147295199741E-5</v>
      </c>
    </row>
    <row r="963" spans="1:9" ht="15" customHeight="1" x14ac:dyDescent="0.25">
      <c r="A963" s="57" t="s">
        <v>830</v>
      </c>
      <c r="B963" s="57" t="s">
        <v>719</v>
      </c>
      <c r="C963" s="57" t="s">
        <v>4846</v>
      </c>
      <c r="D963" s="27" t="s">
        <v>7478</v>
      </c>
      <c r="E963" s="62" t="s">
        <v>7479</v>
      </c>
      <c r="F963" s="68" t="s">
        <v>7479</v>
      </c>
      <c r="G963" s="69">
        <v>3837</v>
      </c>
      <c r="H963" s="70">
        <v>3843</v>
      </c>
      <c r="I963" s="19">
        <f t="shared" si="14"/>
        <v>1.2333809538841846E-5</v>
      </c>
    </row>
    <row r="964" spans="1:9" ht="15" customHeight="1" x14ac:dyDescent="0.25">
      <c r="A964" s="57" t="s">
        <v>832</v>
      </c>
      <c r="B964" s="57" t="s">
        <v>719</v>
      </c>
      <c r="C964" s="57" t="s">
        <v>4849</v>
      </c>
      <c r="D964" s="27" t="s">
        <v>7480</v>
      </c>
      <c r="E964" s="62" t="s">
        <v>7481</v>
      </c>
      <c r="F964" s="68" t="s">
        <v>7481</v>
      </c>
      <c r="G964" s="69">
        <v>6093</v>
      </c>
      <c r="H964" s="70">
        <v>6083</v>
      </c>
      <c r="I964" s="19">
        <f t="shared" si="14"/>
        <v>1.9522915280971884E-5</v>
      </c>
    </row>
    <row r="965" spans="1:9" ht="15" customHeight="1" x14ac:dyDescent="0.25">
      <c r="A965" s="57" t="s">
        <v>834</v>
      </c>
      <c r="B965" s="57" t="s">
        <v>719</v>
      </c>
      <c r="C965" s="57" t="s">
        <v>4851</v>
      </c>
      <c r="D965" s="27" t="s">
        <v>7482</v>
      </c>
      <c r="E965" s="62" t="s">
        <v>7483</v>
      </c>
      <c r="F965" s="68" t="s">
        <v>7483</v>
      </c>
      <c r="G965" s="69">
        <v>6988</v>
      </c>
      <c r="H965" s="70">
        <v>7041</v>
      </c>
      <c r="I965" s="19">
        <f t="shared" si="14"/>
        <v>2.2597541754614999E-5</v>
      </c>
    </row>
    <row r="966" spans="1:9" ht="15" customHeight="1" x14ac:dyDescent="0.25">
      <c r="A966" s="57" t="s">
        <v>836</v>
      </c>
      <c r="B966" s="57" t="s">
        <v>719</v>
      </c>
      <c r="C966" s="57" t="s">
        <v>4854</v>
      </c>
      <c r="D966" s="27" t="s">
        <v>7484</v>
      </c>
      <c r="E966" s="62" t="s">
        <v>7485</v>
      </c>
      <c r="F966" s="68" t="s">
        <v>7485</v>
      </c>
      <c r="G966" s="69">
        <v>5632</v>
      </c>
      <c r="H966" s="70">
        <v>5547</v>
      </c>
      <c r="I966" s="19">
        <f t="shared" ref="I966:I1029" si="15">H966/$H$3148</f>
        <v>1.7802664978390769E-5</v>
      </c>
    </row>
    <row r="967" spans="1:9" ht="15" customHeight="1" x14ac:dyDescent="0.25">
      <c r="A967" s="57" t="s">
        <v>837</v>
      </c>
      <c r="B967" s="57" t="s">
        <v>719</v>
      </c>
      <c r="C967" s="57" t="s">
        <v>4857</v>
      </c>
      <c r="D967" s="27" t="s">
        <v>7487</v>
      </c>
      <c r="E967" s="62" t="s">
        <v>7488</v>
      </c>
      <c r="F967" s="68" t="s">
        <v>7488</v>
      </c>
      <c r="G967" s="69">
        <v>21733</v>
      </c>
      <c r="H967" s="70">
        <v>22044</v>
      </c>
      <c r="I967" s="19">
        <f t="shared" si="15"/>
        <v>7.0748503115854717E-5</v>
      </c>
    </row>
    <row r="968" spans="1:9" ht="15" customHeight="1" x14ac:dyDescent="0.25">
      <c r="A968" s="57" t="s">
        <v>839</v>
      </c>
      <c r="B968" s="57" t="s">
        <v>719</v>
      </c>
      <c r="C968" s="57" t="s">
        <v>5381</v>
      </c>
      <c r="D968" s="27" t="s">
        <v>7489</v>
      </c>
      <c r="E968" s="62" t="s">
        <v>7445</v>
      </c>
      <c r="F968" s="68" t="s">
        <v>7445</v>
      </c>
      <c r="G968" s="69">
        <v>9646</v>
      </c>
      <c r="H968" s="70">
        <v>9654</v>
      </c>
      <c r="I968" s="19">
        <f t="shared" si="15"/>
        <v>3.0983761979697937E-5</v>
      </c>
    </row>
    <row r="969" spans="1:9" ht="15" customHeight="1" x14ac:dyDescent="0.25">
      <c r="A969" s="57" t="s">
        <v>841</v>
      </c>
      <c r="B969" s="57" t="s">
        <v>719</v>
      </c>
      <c r="C969" s="57" t="s">
        <v>5383</v>
      </c>
      <c r="D969" s="27" t="s">
        <v>7490</v>
      </c>
      <c r="E969" s="62" t="s">
        <v>6546</v>
      </c>
      <c r="F969" s="68" t="s">
        <v>6546</v>
      </c>
      <c r="G969" s="69">
        <v>2502</v>
      </c>
      <c r="H969" s="70">
        <v>2544</v>
      </c>
      <c r="I969" s="19">
        <f t="shared" si="15"/>
        <v>8.1647700928476857E-6</v>
      </c>
    </row>
    <row r="970" spans="1:9" ht="15" customHeight="1" x14ac:dyDescent="0.25">
      <c r="A970" s="57" t="s">
        <v>843</v>
      </c>
      <c r="B970" s="57" t="s">
        <v>719</v>
      </c>
      <c r="C970" s="57" t="s">
        <v>5385</v>
      </c>
      <c r="D970" s="27" t="s">
        <v>7491</v>
      </c>
      <c r="E970" s="62" t="s">
        <v>7492</v>
      </c>
      <c r="F970" s="68" t="s">
        <v>7492</v>
      </c>
      <c r="G970" s="69">
        <v>64563</v>
      </c>
      <c r="H970" s="70">
        <v>64400</v>
      </c>
      <c r="I970" s="19">
        <f t="shared" si="15"/>
        <v>2.066867900862386E-4</v>
      </c>
    </row>
    <row r="971" spans="1:9" ht="15" customHeight="1" x14ac:dyDescent="0.25">
      <c r="A971" s="57" t="s">
        <v>845</v>
      </c>
      <c r="B971" s="57" t="s">
        <v>719</v>
      </c>
      <c r="C971" s="57" t="s">
        <v>5388</v>
      </c>
      <c r="D971" s="27" t="s">
        <v>7493</v>
      </c>
      <c r="E971" s="62" t="s">
        <v>7494</v>
      </c>
      <c r="F971" s="68" t="s">
        <v>7494</v>
      </c>
      <c r="G971" s="69">
        <v>4955</v>
      </c>
      <c r="H971" s="70">
        <v>4914</v>
      </c>
      <c r="I971" s="19">
        <f t="shared" si="15"/>
        <v>1.577110072179777E-5</v>
      </c>
    </row>
    <row r="972" spans="1:9" ht="15" customHeight="1" x14ac:dyDescent="0.25">
      <c r="A972" s="57" t="s">
        <v>847</v>
      </c>
      <c r="B972" s="57" t="s">
        <v>719</v>
      </c>
      <c r="C972" s="57" t="s">
        <v>5390</v>
      </c>
      <c r="D972" s="27" t="s">
        <v>7495</v>
      </c>
      <c r="E972" s="62" t="s">
        <v>7496</v>
      </c>
      <c r="F972" s="68" t="s">
        <v>7496</v>
      </c>
      <c r="G972" s="69">
        <v>10111</v>
      </c>
      <c r="H972" s="70">
        <v>10092</v>
      </c>
      <c r="I972" s="19">
        <f t="shared" si="15"/>
        <v>3.2389488906060863E-5</v>
      </c>
    </row>
    <row r="973" spans="1:9" ht="15" customHeight="1" x14ac:dyDescent="0.25">
      <c r="A973" s="57" t="s">
        <v>849</v>
      </c>
      <c r="B973" s="57" t="s">
        <v>719</v>
      </c>
      <c r="C973" s="57" t="s">
        <v>5393</v>
      </c>
      <c r="D973" s="27" t="s">
        <v>7497</v>
      </c>
      <c r="E973" s="62" t="s">
        <v>7498</v>
      </c>
      <c r="F973" s="68" t="s">
        <v>7498</v>
      </c>
      <c r="G973" s="69">
        <v>71543</v>
      </c>
      <c r="H973" s="70">
        <v>73254</v>
      </c>
      <c r="I973" s="19">
        <f t="shared" si="15"/>
        <v>2.3510301430089008E-4</v>
      </c>
    </row>
    <row r="974" spans="1:9" ht="15" customHeight="1" x14ac:dyDescent="0.25">
      <c r="A974" s="57" t="s">
        <v>851</v>
      </c>
      <c r="B974" s="57" t="s">
        <v>719</v>
      </c>
      <c r="C974" s="57" t="s">
        <v>5396</v>
      </c>
      <c r="D974" s="27" t="s">
        <v>7499</v>
      </c>
      <c r="E974" s="62" t="s">
        <v>7500</v>
      </c>
      <c r="F974" s="68" t="s">
        <v>7500</v>
      </c>
      <c r="G974" s="69">
        <v>5172</v>
      </c>
      <c r="H974" s="70">
        <v>5191</v>
      </c>
      <c r="I974" s="19">
        <f t="shared" si="15"/>
        <v>1.6660110672945102E-5</v>
      </c>
    </row>
    <row r="975" spans="1:9" ht="15" customHeight="1" x14ac:dyDescent="0.25">
      <c r="A975" s="57" t="s">
        <v>853</v>
      </c>
      <c r="B975" s="57" t="s">
        <v>719</v>
      </c>
      <c r="C975" s="57" t="s">
        <v>5398</v>
      </c>
      <c r="D975" s="27" t="s">
        <v>7502</v>
      </c>
      <c r="E975" s="62" t="s">
        <v>7503</v>
      </c>
      <c r="F975" s="68" t="s">
        <v>7503</v>
      </c>
      <c r="G975" s="69">
        <v>3317</v>
      </c>
      <c r="H975" s="70">
        <v>3201</v>
      </c>
      <c r="I975" s="19">
        <f t="shared" si="15"/>
        <v>1.0273360482392076E-5</v>
      </c>
    </row>
    <row r="976" spans="1:9" ht="15" customHeight="1" x14ac:dyDescent="0.25">
      <c r="A976" s="57" t="s">
        <v>854</v>
      </c>
      <c r="B976" s="57" t="s">
        <v>719</v>
      </c>
      <c r="C976" s="57" t="s">
        <v>5401</v>
      </c>
      <c r="D976" s="27" t="s">
        <v>7504</v>
      </c>
      <c r="E976" s="62" t="s">
        <v>7505</v>
      </c>
      <c r="F976" s="68" t="s">
        <v>7505</v>
      </c>
      <c r="G976" s="69">
        <v>6983</v>
      </c>
      <c r="H976" s="70">
        <v>6962</v>
      </c>
      <c r="I976" s="19">
        <f t="shared" si="15"/>
        <v>2.2343997400316661E-5</v>
      </c>
    </row>
    <row r="977" spans="1:9" ht="15" customHeight="1" x14ac:dyDescent="0.25">
      <c r="A977" s="57" t="s">
        <v>855</v>
      </c>
      <c r="B977" s="57" t="s">
        <v>719</v>
      </c>
      <c r="C977" s="57" t="s">
        <v>5403</v>
      </c>
      <c r="D977" s="27" t="s">
        <v>7506</v>
      </c>
      <c r="E977" s="62" t="s">
        <v>7507</v>
      </c>
      <c r="F977" s="68" t="s">
        <v>7507</v>
      </c>
      <c r="G977" s="69">
        <v>55750</v>
      </c>
      <c r="H977" s="70">
        <v>55698</v>
      </c>
      <c r="I977" s="19">
        <f t="shared" si="15"/>
        <v>1.7875839804694591E-4</v>
      </c>
    </row>
    <row r="978" spans="1:9" ht="15" customHeight="1" x14ac:dyDescent="0.25">
      <c r="A978" s="57" t="s">
        <v>856</v>
      </c>
      <c r="B978" s="57" t="s">
        <v>719</v>
      </c>
      <c r="C978" s="57" t="s">
        <v>5406</v>
      </c>
      <c r="D978" s="27" t="s">
        <v>7508</v>
      </c>
      <c r="E978" s="62" t="s">
        <v>7509</v>
      </c>
      <c r="F978" s="68" t="s">
        <v>7509</v>
      </c>
      <c r="G978" s="69">
        <v>4951</v>
      </c>
      <c r="H978" s="70">
        <v>4913</v>
      </c>
      <c r="I978" s="19">
        <f t="shared" si="15"/>
        <v>1.5767891299591461E-5</v>
      </c>
    </row>
    <row r="979" spans="1:9" ht="15" customHeight="1" x14ac:dyDescent="0.25">
      <c r="A979" s="57" t="s">
        <v>857</v>
      </c>
      <c r="B979" s="57" t="s">
        <v>719</v>
      </c>
      <c r="C979" s="57" t="s">
        <v>5408</v>
      </c>
      <c r="D979" s="27" t="s">
        <v>7510</v>
      </c>
      <c r="E979" s="62" t="s">
        <v>7511</v>
      </c>
      <c r="F979" s="68" t="s">
        <v>7511</v>
      </c>
      <c r="G979" s="69">
        <v>499264</v>
      </c>
      <c r="H979" s="70">
        <v>500715</v>
      </c>
      <c r="I979" s="19">
        <f t="shared" si="15"/>
        <v>1.6070058400315366E-3</v>
      </c>
    </row>
    <row r="980" spans="1:9" ht="15" customHeight="1" x14ac:dyDescent="0.25">
      <c r="A980" s="57" t="s">
        <v>858</v>
      </c>
      <c r="B980" s="57" t="s">
        <v>719</v>
      </c>
      <c r="C980" s="57" t="s">
        <v>5411</v>
      </c>
      <c r="D980" s="27" t="s">
        <v>7512</v>
      </c>
      <c r="E980" s="62" t="s">
        <v>6676</v>
      </c>
      <c r="F980" s="68" t="s">
        <v>6676</v>
      </c>
      <c r="G980" s="69">
        <v>22996</v>
      </c>
      <c r="H980" s="70">
        <v>23204</v>
      </c>
      <c r="I980" s="19">
        <f t="shared" si="15"/>
        <v>7.4471432875172053E-5</v>
      </c>
    </row>
    <row r="981" spans="1:9" ht="15" customHeight="1" x14ac:dyDescent="0.25">
      <c r="A981" s="57" t="s">
        <v>860</v>
      </c>
      <c r="B981" s="57" t="s">
        <v>719</v>
      </c>
      <c r="C981" s="57" t="s">
        <v>1</v>
      </c>
      <c r="D981" s="27" t="s">
        <v>7513</v>
      </c>
      <c r="E981" s="62" t="s">
        <v>7514</v>
      </c>
      <c r="F981" s="68" t="s">
        <v>7514</v>
      </c>
      <c r="G981" s="69">
        <v>178279</v>
      </c>
      <c r="H981" s="70">
        <v>178936</v>
      </c>
      <c r="I981" s="19">
        <f t="shared" si="15"/>
        <v>5.742811719079377E-4</v>
      </c>
    </row>
    <row r="982" spans="1:9" ht="15" customHeight="1" x14ac:dyDescent="0.25">
      <c r="A982" s="57" t="s">
        <v>862</v>
      </c>
      <c r="B982" s="57" t="s">
        <v>719</v>
      </c>
      <c r="C982" s="57" t="s">
        <v>3</v>
      </c>
      <c r="D982" s="27" t="s">
        <v>7515</v>
      </c>
      <c r="E982" s="62" t="s">
        <v>7516</v>
      </c>
      <c r="F982" s="68" t="s">
        <v>7516</v>
      </c>
      <c r="G982" s="69">
        <v>2550</v>
      </c>
      <c r="H982" s="70">
        <v>2545</v>
      </c>
      <c r="I982" s="19">
        <f t="shared" si="15"/>
        <v>8.167979515053994E-6</v>
      </c>
    </row>
    <row r="983" spans="1:9" ht="15" customHeight="1" x14ac:dyDescent="0.25">
      <c r="A983" s="57" t="s">
        <v>864</v>
      </c>
      <c r="B983" s="57" t="s">
        <v>719</v>
      </c>
      <c r="C983" s="57" t="s">
        <v>5</v>
      </c>
      <c r="D983" s="27" t="s">
        <v>7517</v>
      </c>
      <c r="E983" s="62" t="s">
        <v>7518</v>
      </c>
      <c r="F983" s="68" t="s">
        <v>7518</v>
      </c>
      <c r="G983" s="69">
        <v>6010</v>
      </c>
      <c r="H983" s="70">
        <v>6050</v>
      </c>
      <c r="I983" s="19">
        <f t="shared" si="15"/>
        <v>1.9417004348163719E-5</v>
      </c>
    </row>
    <row r="984" spans="1:9" ht="15" customHeight="1" x14ac:dyDescent="0.25">
      <c r="A984" s="57" t="s">
        <v>866</v>
      </c>
      <c r="B984" s="57" t="s">
        <v>719</v>
      </c>
      <c r="C984" s="57" t="s">
        <v>7</v>
      </c>
      <c r="D984" s="27" t="s">
        <v>7519</v>
      </c>
      <c r="E984" s="62" t="s">
        <v>7520</v>
      </c>
      <c r="F984" s="68" t="s">
        <v>7520</v>
      </c>
      <c r="G984" s="69">
        <v>3859</v>
      </c>
      <c r="H984" s="70">
        <v>3789</v>
      </c>
      <c r="I984" s="19">
        <f t="shared" si="15"/>
        <v>1.2160500739701211E-5</v>
      </c>
    </row>
    <row r="985" spans="1:9" ht="15" customHeight="1" x14ac:dyDescent="0.25">
      <c r="A985" s="57" t="s">
        <v>868</v>
      </c>
      <c r="B985" s="57" t="s">
        <v>719</v>
      </c>
      <c r="C985" s="57" t="s">
        <v>4659</v>
      </c>
      <c r="D985" s="27" t="s">
        <v>7521</v>
      </c>
      <c r="E985" s="62" t="s">
        <v>7522</v>
      </c>
      <c r="F985" s="68" t="s">
        <v>7522</v>
      </c>
      <c r="G985" s="69">
        <v>4422</v>
      </c>
      <c r="H985" s="70">
        <v>4396</v>
      </c>
      <c r="I985" s="19">
        <f t="shared" si="15"/>
        <v>1.4108620018930199E-5</v>
      </c>
    </row>
    <row r="986" spans="1:9" ht="15" customHeight="1" x14ac:dyDescent="0.25">
      <c r="A986" s="57" t="s">
        <v>870</v>
      </c>
      <c r="B986" s="57" t="s">
        <v>719</v>
      </c>
      <c r="C986" s="57" t="s">
        <v>11</v>
      </c>
      <c r="D986" s="27" t="s">
        <v>7524</v>
      </c>
      <c r="E986" s="62" t="s">
        <v>7525</v>
      </c>
      <c r="F986" s="68" t="s">
        <v>7525</v>
      </c>
      <c r="G986" s="69">
        <v>2258</v>
      </c>
      <c r="H986" s="70">
        <v>2237</v>
      </c>
      <c r="I986" s="19">
        <f t="shared" si="15"/>
        <v>7.1794774755111134E-6</v>
      </c>
    </row>
    <row r="987" spans="1:9" ht="15" customHeight="1" x14ac:dyDescent="0.25">
      <c r="A987" s="57" t="s">
        <v>872</v>
      </c>
      <c r="B987" s="57" t="s">
        <v>719</v>
      </c>
      <c r="C987" s="57" t="s">
        <v>14</v>
      </c>
      <c r="D987" s="27" t="s">
        <v>7526</v>
      </c>
      <c r="E987" s="62" t="s">
        <v>7527</v>
      </c>
      <c r="F987" s="68" t="s">
        <v>7527</v>
      </c>
      <c r="G987" s="69">
        <v>5750</v>
      </c>
      <c r="H987" s="70">
        <v>5646</v>
      </c>
      <c r="I987" s="19">
        <f t="shared" si="15"/>
        <v>1.8120397776815266E-5</v>
      </c>
    </row>
    <row r="988" spans="1:9" ht="15" customHeight="1" x14ac:dyDescent="0.25">
      <c r="A988" s="57" t="s">
        <v>874</v>
      </c>
      <c r="B988" s="57" t="s">
        <v>719</v>
      </c>
      <c r="C988" s="57" t="s">
        <v>17</v>
      </c>
      <c r="D988" s="27" t="s">
        <v>7528</v>
      </c>
      <c r="E988" s="62" t="s">
        <v>7529</v>
      </c>
      <c r="F988" s="68" t="s">
        <v>7529</v>
      </c>
      <c r="G988" s="69">
        <v>24111</v>
      </c>
      <c r="H988" s="70">
        <v>23860</v>
      </c>
      <c r="I988" s="19">
        <f t="shared" si="15"/>
        <v>7.6576813842510141E-5</v>
      </c>
    </row>
    <row r="989" spans="1:9" ht="15" customHeight="1" x14ac:dyDescent="0.25">
      <c r="A989" s="57" t="s">
        <v>876</v>
      </c>
      <c r="B989" s="57" t="s">
        <v>719</v>
      </c>
      <c r="C989" s="57" t="s">
        <v>20</v>
      </c>
      <c r="D989" s="27" t="s">
        <v>7530</v>
      </c>
      <c r="E989" s="62" t="s">
        <v>7531</v>
      </c>
      <c r="F989" s="68" t="s">
        <v>7531</v>
      </c>
      <c r="G989" s="69">
        <v>7942</v>
      </c>
      <c r="H989" s="70">
        <v>7943</v>
      </c>
      <c r="I989" s="19">
        <f t="shared" si="15"/>
        <v>2.5492440584704861E-5</v>
      </c>
    </row>
    <row r="990" spans="1:9" ht="15" customHeight="1" x14ac:dyDescent="0.25">
      <c r="A990" s="57" t="s">
        <v>877</v>
      </c>
      <c r="B990" s="57" t="s">
        <v>719</v>
      </c>
      <c r="C990" s="57" t="s">
        <v>22</v>
      </c>
      <c r="D990" s="27" t="s">
        <v>7532</v>
      </c>
      <c r="E990" s="62" t="s">
        <v>7533</v>
      </c>
      <c r="F990" s="68" t="s">
        <v>7533</v>
      </c>
      <c r="G990" s="69">
        <v>2989</v>
      </c>
      <c r="H990" s="70">
        <v>2981</v>
      </c>
      <c r="I990" s="19">
        <f t="shared" si="15"/>
        <v>9.5672875970043051E-6</v>
      </c>
    </row>
    <row r="991" spans="1:9" ht="15" customHeight="1" x14ac:dyDescent="0.25">
      <c r="A991" s="57" t="s">
        <v>879</v>
      </c>
      <c r="B991" s="57" t="s">
        <v>719</v>
      </c>
      <c r="C991" s="57" t="s">
        <v>24</v>
      </c>
      <c r="D991" s="27" t="s">
        <v>7534</v>
      </c>
      <c r="E991" s="62" t="s">
        <v>7535</v>
      </c>
      <c r="F991" s="68" t="s">
        <v>7535</v>
      </c>
      <c r="G991" s="69">
        <v>7045</v>
      </c>
      <c r="H991" s="70">
        <v>7047</v>
      </c>
      <c r="I991" s="19">
        <f t="shared" si="15"/>
        <v>2.2616798287852846E-5</v>
      </c>
    </row>
    <row r="992" spans="1:9" ht="15" customHeight="1" x14ac:dyDescent="0.25">
      <c r="A992" s="57" t="s">
        <v>881</v>
      </c>
      <c r="B992" s="57" t="s">
        <v>719</v>
      </c>
      <c r="C992" s="57" t="s">
        <v>26</v>
      </c>
      <c r="D992" s="27" t="s">
        <v>7536</v>
      </c>
      <c r="E992" s="62" t="s">
        <v>7537</v>
      </c>
      <c r="F992" s="68" t="s">
        <v>7537</v>
      </c>
      <c r="G992" s="69">
        <v>1483</v>
      </c>
      <c r="H992" s="70">
        <v>1526</v>
      </c>
      <c r="I992" s="19">
        <f t="shared" si="15"/>
        <v>4.8975782868260881E-6</v>
      </c>
    </row>
    <row r="993" spans="1:9" ht="15" customHeight="1" x14ac:dyDescent="0.25">
      <c r="A993" s="57" t="s">
        <v>883</v>
      </c>
      <c r="B993" s="57" t="s">
        <v>719</v>
      </c>
      <c r="C993" s="57" t="s">
        <v>4664</v>
      </c>
      <c r="D993" s="27" t="s">
        <v>7538</v>
      </c>
      <c r="E993" s="62" t="s">
        <v>7539</v>
      </c>
      <c r="F993" s="68" t="s">
        <v>7539</v>
      </c>
      <c r="G993" s="69">
        <v>5799</v>
      </c>
      <c r="H993" s="70">
        <v>5859</v>
      </c>
      <c r="I993" s="19">
        <f t="shared" si="15"/>
        <v>1.8804004706758879E-5</v>
      </c>
    </row>
    <row r="994" spans="1:9" ht="15" customHeight="1" x14ac:dyDescent="0.25">
      <c r="A994" s="57" t="s">
        <v>884</v>
      </c>
      <c r="B994" s="57" t="s">
        <v>719</v>
      </c>
      <c r="C994" s="57" t="s">
        <v>434</v>
      </c>
      <c r="D994" s="27" t="s">
        <v>7540</v>
      </c>
      <c r="E994" s="62" t="s">
        <v>7541</v>
      </c>
      <c r="F994" s="68" t="s">
        <v>7541</v>
      </c>
      <c r="G994" s="69">
        <v>2238</v>
      </c>
      <c r="H994" s="70">
        <v>2261</v>
      </c>
      <c r="I994" s="19">
        <f t="shared" si="15"/>
        <v>7.2565036084625065E-6</v>
      </c>
    </row>
    <row r="995" spans="1:9" ht="15" customHeight="1" x14ac:dyDescent="0.25">
      <c r="A995" s="57" t="s">
        <v>886</v>
      </c>
      <c r="B995" s="57" t="s">
        <v>719</v>
      </c>
      <c r="C995" s="57" t="s">
        <v>30</v>
      </c>
      <c r="D995" s="27" t="s">
        <v>7543</v>
      </c>
      <c r="E995" s="62" t="s">
        <v>7544</v>
      </c>
      <c r="F995" s="68" t="s">
        <v>7544</v>
      </c>
      <c r="G995" s="69">
        <v>9394</v>
      </c>
      <c r="H995" s="70">
        <v>9240</v>
      </c>
      <c r="I995" s="19">
        <f t="shared" si="15"/>
        <v>2.9655061186286404E-5</v>
      </c>
    </row>
    <row r="996" spans="1:9" ht="15" customHeight="1" x14ac:dyDescent="0.25">
      <c r="A996" s="57" t="s">
        <v>888</v>
      </c>
      <c r="B996" s="57" t="s">
        <v>719</v>
      </c>
      <c r="C996" s="57" t="s">
        <v>33</v>
      </c>
      <c r="D996" s="27" t="s">
        <v>7545</v>
      </c>
      <c r="E996" s="62" t="s">
        <v>7546</v>
      </c>
      <c r="F996" s="68" t="s">
        <v>7546</v>
      </c>
      <c r="G996" s="69">
        <v>3301</v>
      </c>
      <c r="H996" s="70">
        <v>3305</v>
      </c>
      <c r="I996" s="19">
        <f t="shared" si="15"/>
        <v>1.0607140391848114E-5</v>
      </c>
    </row>
    <row r="997" spans="1:9" ht="15" customHeight="1" x14ac:dyDescent="0.25">
      <c r="A997" s="57" t="s">
        <v>890</v>
      </c>
      <c r="B997" s="57" t="s">
        <v>719</v>
      </c>
      <c r="C997" s="57" t="s">
        <v>35</v>
      </c>
      <c r="D997" s="27" t="s">
        <v>7547</v>
      </c>
      <c r="E997" s="62" t="s">
        <v>7548</v>
      </c>
      <c r="F997" s="68" t="s">
        <v>7548</v>
      </c>
      <c r="G997" s="69">
        <v>157773</v>
      </c>
      <c r="H997" s="70">
        <v>157990</v>
      </c>
      <c r="I997" s="19">
        <f t="shared" si="15"/>
        <v>5.0705661437460922E-4</v>
      </c>
    </row>
    <row r="998" spans="1:9" ht="15" customHeight="1" x14ac:dyDescent="0.25">
      <c r="A998" s="57" t="s">
        <v>892</v>
      </c>
      <c r="B998" s="57" t="s">
        <v>893</v>
      </c>
      <c r="C998" s="57" t="s">
        <v>2677</v>
      </c>
      <c r="D998" s="27" t="s">
        <v>7549</v>
      </c>
      <c r="E998" s="62" t="s">
        <v>7550</v>
      </c>
      <c r="F998" s="68" t="s">
        <v>7550</v>
      </c>
      <c r="G998" s="69">
        <v>18623</v>
      </c>
      <c r="H998" s="70">
        <v>18722</v>
      </c>
      <c r="I998" s="19">
        <f t="shared" si="15"/>
        <v>6.0086802546499363E-5</v>
      </c>
    </row>
    <row r="999" spans="1:9" ht="15" customHeight="1" x14ac:dyDescent="0.25">
      <c r="A999" s="57" t="s">
        <v>895</v>
      </c>
      <c r="B999" s="57" t="s">
        <v>893</v>
      </c>
      <c r="C999" s="57" t="s">
        <v>2682</v>
      </c>
      <c r="D999" s="27" t="s">
        <v>7551</v>
      </c>
      <c r="E999" s="62" t="s">
        <v>7552</v>
      </c>
      <c r="F999" s="68" t="s">
        <v>7552</v>
      </c>
      <c r="G999" s="69">
        <v>20044</v>
      </c>
      <c r="H999" s="70">
        <v>20191</v>
      </c>
      <c r="I999" s="19">
        <f t="shared" si="15"/>
        <v>6.4801443767565885E-5</v>
      </c>
    </row>
    <row r="1000" spans="1:9" ht="15" customHeight="1" x14ac:dyDescent="0.25">
      <c r="A1000" s="57" t="s">
        <v>896</v>
      </c>
      <c r="B1000" s="57" t="s">
        <v>893</v>
      </c>
      <c r="C1000" s="57" t="s">
        <v>2685</v>
      </c>
      <c r="D1000" s="27" t="s">
        <v>7553</v>
      </c>
      <c r="E1000" s="62" t="s">
        <v>7554</v>
      </c>
      <c r="F1000" s="68" t="s">
        <v>7554</v>
      </c>
      <c r="G1000" s="69">
        <v>21455</v>
      </c>
      <c r="H1000" s="70">
        <v>21578</v>
      </c>
      <c r="I1000" s="19">
        <f t="shared" si="15"/>
        <v>6.9252912367715158E-5</v>
      </c>
    </row>
    <row r="1001" spans="1:9" ht="15" customHeight="1" x14ac:dyDescent="0.25">
      <c r="A1001" s="57" t="s">
        <v>897</v>
      </c>
      <c r="B1001" s="57" t="s">
        <v>893</v>
      </c>
      <c r="C1001" s="57" t="s">
        <v>2688</v>
      </c>
      <c r="D1001" s="27" t="s">
        <v>7555</v>
      </c>
      <c r="E1001" s="62" t="s">
        <v>7556</v>
      </c>
      <c r="F1001" s="68" t="s">
        <v>7556</v>
      </c>
      <c r="G1001" s="69">
        <v>8259</v>
      </c>
      <c r="H1001" s="70">
        <v>8289</v>
      </c>
      <c r="I1001" s="19">
        <f t="shared" si="15"/>
        <v>2.6602900668087448E-5</v>
      </c>
    </row>
    <row r="1002" spans="1:9" ht="15" customHeight="1" x14ac:dyDescent="0.25">
      <c r="A1002" s="57" t="s">
        <v>899</v>
      </c>
      <c r="B1002" s="57" t="s">
        <v>893</v>
      </c>
      <c r="C1002" s="57" t="s">
        <v>2691</v>
      </c>
      <c r="D1002" s="27" t="s">
        <v>7557</v>
      </c>
      <c r="E1002" s="62" t="s">
        <v>7558</v>
      </c>
      <c r="F1002" s="68" t="s">
        <v>7558</v>
      </c>
      <c r="G1002" s="69">
        <v>42179</v>
      </c>
      <c r="H1002" s="70">
        <v>42444</v>
      </c>
      <c r="I1002" s="19">
        <f t="shared" si="15"/>
        <v>1.3622071612453898E-4</v>
      </c>
    </row>
    <row r="1003" spans="1:9" ht="15" customHeight="1" x14ac:dyDescent="0.25">
      <c r="A1003" s="57" t="s">
        <v>901</v>
      </c>
      <c r="B1003" s="57" t="s">
        <v>893</v>
      </c>
      <c r="C1003" s="57" t="s">
        <v>2694</v>
      </c>
      <c r="D1003" s="27" t="s">
        <v>7559</v>
      </c>
      <c r="E1003" s="62" t="s">
        <v>7560</v>
      </c>
      <c r="F1003" s="68" t="s">
        <v>7560</v>
      </c>
      <c r="G1003" s="69">
        <v>11629</v>
      </c>
      <c r="H1003" s="70">
        <v>11725</v>
      </c>
      <c r="I1003" s="19">
        <f t="shared" si="15"/>
        <v>3.7630475368961917E-5</v>
      </c>
    </row>
    <row r="1004" spans="1:9" ht="15" customHeight="1" x14ac:dyDescent="0.25">
      <c r="A1004" s="57" t="s">
        <v>903</v>
      </c>
      <c r="B1004" s="57" t="s">
        <v>893</v>
      </c>
      <c r="C1004" s="57" t="s">
        <v>2697</v>
      </c>
      <c r="D1004" s="27" t="s">
        <v>7561</v>
      </c>
      <c r="E1004" s="62" t="s">
        <v>7562</v>
      </c>
      <c r="F1004" s="68" t="s">
        <v>7562</v>
      </c>
      <c r="G1004" s="69">
        <v>28702</v>
      </c>
      <c r="H1004" s="70">
        <v>28635</v>
      </c>
      <c r="I1004" s="19">
        <f t="shared" si="15"/>
        <v>9.1901804877631083E-5</v>
      </c>
    </row>
    <row r="1005" spans="1:9" ht="15" customHeight="1" x14ac:dyDescent="0.25">
      <c r="A1005" s="57" t="s">
        <v>905</v>
      </c>
      <c r="B1005" s="57" t="s">
        <v>893</v>
      </c>
      <c r="C1005" s="57" t="s">
        <v>2700</v>
      </c>
      <c r="D1005" s="27" t="s">
        <v>7563</v>
      </c>
      <c r="E1005" s="62" t="s">
        <v>7564</v>
      </c>
      <c r="F1005" s="68" t="s">
        <v>7564</v>
      </c>
      <c r="G1005" s="69">
        <v>119300</v>
      </c>
      <c r="H1005" s="70">
        <v>121635</v>
      </c>
      <c r="I1005" s="19">
        <f t="shared" si="15"/>
        <v>3.9037807006427999E-4</v>
      </c>
    </row>
    <row r="1006" spans="1:9" ht="15" customHeight="1" x14ac:dyDescent="0.25">
      <c r="A1006" s="57" t="s">
        <v>906</v>
      </c>
      <c r="B1006" s="57" t="s">
        <v>893</v>
      </c>
      <c r="C1006" s="57" t="s">
        <v>2703</v>
      </c>
      <c r="D1006" s="27" t="s">
        <v>7565</v>
      </c>
      <c r="E1006" s="62" t="s">
        <v>7566</v>
      </c>
      <c r="F1006" s="68" t="s">
        <v>7566</v>
      </c>
      <c r="G1006" s="69">
        <v>19969</v>
      </c>
      <c r="H1006" s="70">
        <v>19988</v>
      </c>
      <c r="I1006" s="19">
        <f t="shared" si="15"/>
        <v>6.4149931059685349E-5</v>
      </c>
    </row>
    <row r="1007" spans="1:9" ht="15" customHeight="1" x14ac:dyDescent="0.25">
      <c r="A1007" s="57" t="s">
        <v>907</v>
      </c>
      <c r="B1007" s="57" t="s">
        <v>893</v>
      </c>
      <c r="C1007" s="57" t="s">
        <v>2706</v>
      </c>
      <c r="D1007" s="27" t="s">
        <v>7567</v>
      </c>
      <c r="E1007" s="62" t="s">
        <v>7568</v>
      </c>
      <c r="F1007" s="68" t="s">
        <v>7569</v>
      </c>
      <c r="G1007" s="69">
        <v>49682</v>
      </c>
      <c r="H1007" s="70">
        <v>49440</v>
      </c>
      <c r="I1007" s="19">
        <f t="shared" si="15"/>
        <v>1.5867383387987012E-4</v>
      </c>
    </row>
    <row r="1008" spans="1:9" ht="15" customHeight="1" x14ac:dyDescent="0.25">
      <c r="A1008" s="57" t="s">
        <v>909</v>
      </c>
      <c r="B1008" s="57" t="s">
        <v>893</v>
      </c>
      <c r="C1008" s="57" t="s">
        <v>2709</v>
      </c>
      <c r="D1008" s="27" t="s">
        <v>7570</v>
      </c>
      <c r="E1008" s="62" t="s">
        <v>7571</v>
      </c>
      <c r="F1008" s="68" t="s">
        <v>7572</v>
      </c>
      <c r="G1008" s="69">
        <v>28594</v>
      </c>
      <c r="H1008" s="70">
        <v>28679</v>
      </c>
      <c r="I1008" s="19">
        <f t="shared" si="15"/>
        <v>9.2043019454708636E-5</v>
      </c>
    </row>
    <row r="1009" spans="1:9" ht="15" customHeight="1" x14ac:dyDescent="0.25">
      <c r="A1009" s="57" t="s">
        <v>911</v>
      </c>
      <c r="B1009" s="57" t="s">
        <v>893</v>
      </c>
      <c r="C1009" s="57" t="s">
        <v>2712</v>
      </c>
      <c r="D1009" s="27" t="s">
        <v>7573</v>
      </c>
      <c r="E1009" s="62" t="s">
        <v>7574</v>
      </c>
      <c r="F1009" s="68" t="s">
        <v>7574</v>
      </c>
      <c r="G1009" s="69">
        <v>8493</v>
      </c>
      <c r="H1009" s="70">
        <v>8501</v>
      </c>
      <c r="I1009" s="19">
        <f t="shared" si="15"/>
        <v>2.7283298175824756E-5</v>
      </c>
    </row>
    <row r="1010" spans="1:9" ht="15" customHeight="1" x14ac:dyDescent="0.25">
      <c r="A1010" s="57" t="s">
        <v>913</v>
      </c>
      <c r="B1010" s="57" t="s">
        <v>893</v>
      </c>
      <c r="C1010" s="57" t="s">
        <v>2715</v>
      </c>
      <c r="D1010" s="27" t="s">
        <v>7575</v>
      </c>
      <c r="E1010" s="62" t="s">
        <v>5516</v>
      </c>
      <c r="F1010" s="68" t="s">
        <v>5516</v>
      </c>
      <c r="G1010" s="69">
        <v>13858</v>
      </c>
      <c r="H1010" s="70">
        <v>13840</v>
      </c>
      <c r="I1010" s="19">
        <f t="shared" si="15"/>
        <v>4.441840333530345E-5</v>
      </c>
    </row>
    <row r="1011" spans="1:9" ht="15" customHeight="1" x14ac:dyDescent="0.25">
      <c r="A1011" s="57" t="s">
        <v>915</v>
      </c>
      <c r="B1011" s="57" t="s">
        <v>893</v>
      </c>
      <c r="C1011" s="57" t="s">
        <v>2718</v>
      </c>
      <c r="D1011" s="27" t="s">
        <v>7577</v>
      </c>
      <c r="E1011" s="62" t="s">
        <v>7578</v>
      </c>
      <c r="F1011" s="68" t="s">
        <v>7579</v>
      </c>
      <c r="G1011" s="69">
        <v>20054</v>
      </c>
      <c r="H1011" s="70">
        <v>20172</v>
      </c>
      <c r="I1011" s="19">
        <f t="shared" si="15"/>
        <v>6.474046474564604E-5</v>
      </c>
    </row>
    <row r="1012" spans="1:9" ht="15" customHeight="1" x14ac:dyDescent="0.25">
      <c r="A1012" s="57" t="s">
        <v>917</v>
      </c>
      <c r="B1012" s="57" t="s">
        <v>893</v>
      </c>
      <c r="C1012" s="57" t="s">
        <v>2721</v>
      </c>
      <c r="D1012" s="27" t="s">
        <v>7580</v>
      </c>
      <c r="E1012" s="62" t="s">
        <v>7581</v>
      </c>
      <c r="F1012" s="68" t="s">
        <v>7581</v>
      </c>
      <c r="G1012" s="69">
        <v>74497</v>
      </c>
      <c r="H1012" s="70">
        <v>75289</v>
      </c>
      <c r="I1012" s="19">
        <f t="shared" si="15"/>
        <v>2.4163418849072697E-4</v>
      </c>
    </row>
    <row r="1013" spans="1:9" ht="15" customHeight="1" x14ac:dyDescent="0.25">
      <c r="A1013" s="57" t="s">
        <v>919</v>
      </c>
      <c r="B1013" s="57" t="s">
        <v>893</v>
      </c>
      <c r="C1013" s="57" t="s">
        <v>2724</v>
      </c>
      <c r="D1013" s="27" t="s">
        <v>7582</v>
      </c>
      <c r="E1013" s="62" t="s">
        <v>7583</v>
      </c>
      <c r="F1013" s="68" t="s">
        <v>7583</v>
      </c>
      <c r="G1013" s="69">
        <v>12716</v>
      </c>
      <c r="H1013" s="70">
        <v>12761</v>
      </c>
      <c r="I1013" s="19">
        <f t="shared" si="15"/>
        <v>4.0955436774697061E-5</v>
      </c>
    </row>
    <row r="1014" spans="1:9" ht="15" customHeight="1" x14ac:dyDescent="0.25">
      <c r="A1014" s="57" t="s">
        <v>920</v>
      </c>
      <c r="B1014" s="57" t="s">
        <v>893</v>
      </c>
      <c r="C1014" s="57" t="s">
        <v>2727</v>
      </c>
      <c r="D1014" s="27" t="s">
        <v>7584</v>
      </c>
      <c r="E1014" s="62" t="s">
        <v>7585</v>
      </c>
      <c r="F1014" s="68" t="s">
        <v>7585</v>
      </c>
      <c r="G1014" s="69">
        <v>12983</v>
      </c>
      <c r="H1014" s="70">
        <v>12992</v>
      </c>
      <c r="I1014" s="19">
        <f t="shared" si="15"/>
        <v>4.1696813304354218E-5</v>
      </c>
    </row>
    <row r="1015" spans="1:9" ht="15" customHeight="1" x14ac:dyDescent="0.25">
      <c r="A1015" s="57" t="s">
        <v>922</v>
      </c>
      <c r="B1015" s="57" t="s">
        <v>893</v>
      </c>
      <c r="C1015" s="57" t="s">
        <v>2730</v>
      </c>
      <c r="D1015" s="27" t="s">
        <v>7586</v>
      </c>
      <c r="E1015" s="62" t="s">
        <v>7587</v>
      </c>
      <c r="F1015" s="68" t="s">
        <v>7587</v>
      </c>
      <c r="G1015" s="69">
        <v>37263</v>
      </c>
      <c r="H1015" s="70">
        <v>37482</v>
      </c>
      <c r="I1015" s="19">
        <f t="shared" si="15"/>
        <v>1.2029556313683843E-4</v>
      </c>
    </row>
    <row r="1016" spans="1:9" ht="15" customHeight="1" x14ac:dyDescent="0.25">
      <c r="A1016" s="57" t="s">
        <v>924</v>
      </c>
      <c r="B1016" s="57" t="s">
        <v>893</v>
      </c>
      <c r="C1016" s="57" t="s">
        <v>2733</v>
      </c>
      <c r="D1016" s="27" t="s">
        <v>7588</v>
      </c>
      <c r="E1016" s="62" t="s">
        <v>7589</v>
      </c>
      <c r="F1016" s="68" t="s">
        <v>7589</v>
      </c>
      <c r="G1016" s="69">
        <v>90546</v>
      </c>
      <c r="H1016" s="70">
        <v>90946</v>
      </c>
      <c r="I1016" s="19">
        <f t="shared" si="15"/>
        <v>2.9188411197489215E-4</v>
      </c>
    </row>
    <row r="1017" spans="1:9" ht="15" customHeight="1" x14ac:dyDescent="0.25">
      <c r="A1017" s="57" t="s">
        <v>926</v>
      </c>
      <c r="B1017" s="57" t="s">
        <v>893</v>
      </c>
      <c r="C1017" s="57" t="s">
        <v>2736</v>
      </c>
      <c r="D1017" s="27" t="s">
        <v>7590</v>
      </c>
      <c r="E1017" s="62" t="s">
        <v>7591</v>
      </c>
      <c r="F1017" s="68" t="s">
        <v>7591</v>
      </c>
      <c r="G1017" s="69">
        <v>5099</v>
      </c>
      <c r="H1017" s="70">
        <v>5056</v>
      </c>
      <c r="I1017" s="19">
        <f t="shared" si="15"/>
        <v>1.6226838675093515E-5</v>
      </c>
    </row>
    <row r="1018" spans="1:9" ht="15" customHeight="1" x14ac:dyDescent="0.25">
      <c r="A1018" s="57" t="s">
        <v>928</v>
      </c>
      <c r="B1018" s="57" t="s">
        <v>893</v>
      </c>
      <c r="C1018" s="57" t="s">
        <v>2739</v>
      </c>
      <c r="D1018" s="27" t="s">
        <v>7592</v>
      </c>
      <c r="E1018" s="62" t="s">
        <v>7593</v>
      </c>
      <c r="F1018" s="68" t="s">
        <v>7593</v>
      </c>
      <c r="G1018" s="69">
        <v>10807</v>
      </c>
      <c r="H1018" s="70">
        <v>10973</v>
      </c>
      <c r="I1018" s="19">
        <f t="shared" si="15"/>
        <v>3.5216989869818264E-5</v>
      </c>
    </row>
    <row r="1019" spans="1:9" ht="15" customHeight="1" x14ac:dyDescent="0.25">
      <c r="A1019" s="57" t="s">
        <v>929</v>
      </c>
      <c r="B1019" s="57" t="s">
        <v>893</v>
      </c>
      <c r="C1019" s="57" t="s">
        <v>2742</v>
      </c>
      <c r="D1019" s="27" t="s">
        <v>7594</v>
      </c>
      <c r="E1019" s="62" t="s">
        <v>7595</v>
      </c>
      <c r="F1019" s="68" t="s">
        <v>7596</v>
      </c>
      <c r="G1019" s="69">
        <v>27732</v>
      </c>
      <c r="H1019" s="70">
        <v>27393</v>
      </c>
      <c r="I1019" s="19">
        <f t="shared" si="15"/>
        <v>8.7915702497396491E-5</v>
      </c>
    </row>
    <row r="1020" spans="1:9" ht="15" customHeight="1" x14ac:dyDescent="0.25">
      <c r="A1020" s="57" t="s">
        <v>931</v>
      </c>
      <c r="B1020" s="57" t="s">
        <v>893</v>
      </c>
      <c r="C1020" s="57" t="s">
        <v>2745</v>
      </c>
      <c r="D1020" s="27" t="s">
        <v>7597</v>
      </c>
      <c r="E1020" s="62" t="s">
        <v>7598</v>
      </c>
      <c r="F1020" s="68" t="s">
        <v>7598</v>
      </c>
      <c r="G1020" s="69">
        <v>15968</v>
      </c>
      <c r="H1020" s="70">
        <v>15980</v>
      </c>
      <c r="I1020" s="19">
        <f t="shared" si="15"/>
        <v>5.1286566856802678E-5</v>
      </c>
    </row>
    <row r="1021" spans="1:9" ht="15" customHeight="1" x14ac:dyDescent="0.25">
      <c r="A1021" s="57" t="s">
        <v>933</v>
      </c>
      <c r="B1021" s="57" t="s">
        <v>893</v>
      </c>
      <c r="C1021" s="57" t="s">
        <v>2748</v>
      </c>
      <c r="D1021" s="27" t="s">
        <v>7599</v>
      </c>
      <c r="E1021" s="62" t="s">
        <v>7600</v>
      </c>
      <c r="F1021" s="68" t="s">
        <v>7601</v>
      </c>
      <c r="G1021" s="69">
        <v>74155</v>
      </c>
      <c r="H1021" s="70">
        <v>73561</v>
      </c>
      <c r="I1021" s="19">
        <f t="shared" si="15"/>
        <v>2.3608830691822667E-4</v>
      </c>
    </row>
    <row r="1022" spans="1:9" ht="15" customHeight="1" x14ac:dyDescent="0.25">
      <c r="A1022" s="57" t="s">
        <v>934</v>
      </c>
      <c r="B1022" s="57" t="s">
        <v>893</v>
      </c>
      <c r="C1022" s="57" t="s">
        <v>2751</v>
      </c>
      <c r="D1022" s="27" t="s">
        <v>7602</v>
      </c>
      <c r="E1022" s="62" t="s">
        <v>7603</v>
      </c>
      <c r="F1022" s="68" t="s">
        <v>7603</v>
      </c>
      <c r="G1022" s="69">
        <v>35610</v>
      </c>
      <c r="H1022" s="70">
        <v>35473</v>
      </c>
      <c r="I1022" s="19">
        <f t="shared" si="15"/>
        <v>1.1384783392436555E-4</v>
      </c>
    </row>
    <row r="1023" spans="1:9" ht="15" customHeight="1" x14ac:dyDescent="0.25">
      <c r="A1023" s="57" t="s">
        <v>935</v>
      </c>
      <c r="B1023" s="57" t="s">
        <v>893</v>
      </c>
      <c r="C1023" s="57" t="s">
        <v>2754</v>
      </c>
      <c r="D1023" s="27" t="s">
        <v>7604</v>
      </c>
      <c r="E1023" s="62" t="s">
        <v>7605</v>
      </c>
      <c r="F1023" s="68" t="s">
        <v>7605</v>
      </c>
      <c r="G1023" s="69">
        <v>21690</v>
      </c>
      <c r="H1023" s="70">
        <v>21616</v>
      </c>
      <c r="I1023" s="19">
        <f t="shared" si="15"/>
        <v>6.9374870411554861E-5</v>
      </c>
    </row>
    <row r="1024" spans="1:9" ht="15" customHeight="1" x14ac:dyDescent="0.25">
      <c r="A1024" s="57" t="s">
        <v>936</v>
      </c>
      <c r="B1024" s="57" t="s">
        <v>893</v>
      </c>
      <c r="C1024" s="57" t="s">
        <v>2757</v>
      </c>
      <c r="D1024" s="27" t="s">
        <v>7606</v>
      </c>
      <c r="E1024" s="62" t="s">
        <v>7607</v>
      </c>
      <c r="F1024" s="68" t="s">
        <v>7607</v>
      </c>
      <c r="G1024" s="69">
        <v>10279</v>
      </c>
      <c r="H1024" s="70">
        <v>10159</v>
      </c>
      <c r="I1024" s="19">
        <f t="shared" si="15"/>
        <v>3.2604520193883508E-5</v>
      </c>
    </row>
    <row r="1025" spans="1:9" ht="15" customHeight="1" x14ac:dyDescent="0.25">
      <c r="A1025" s="57" t="s">
        <v>937</v>
      </c>
      <c r="B1025" s="57" t="s">
        <v>893</v>
      </c>
      <c r="C1025" s="57" t="s">
        <v>2760</v>
      </c>
      <c r="D1025" s="27" t="s">
        <v>7608</v>
      </c>
      <c r="E1025" s="62" t="s">
        <v>6581</v>
      </c>
      <c r="F1025" s="68" t="s">
        <v>6581</v>
      </c>
      <c r="G1025" s="69">
        <v>9306</v>
      </c>
      <c r="H1025" s="70">
        <v>9279</v>
      </c>
      <c r="I1025" s="19">
        <f t="shared" si="15"/>
        <v>2.9780228652332419E-5</v>
      </c>
    </row>
    <row r="1026" spans="1:9" ht="15" customHeight="1" x14ac:dyDescent="0.25">
      <c r="A1026" s="57" t="s">
        <v>938</v>
      </c>
      <c r="B1026" s="57" t="s">
        <v>893</v>
      </c>
      <c r="C1026" s="57" t="s">
        <v>2763</v>
      </c>
      <c r="D1026" s="27" t="s">
        <v>7609</v>
      </c>
      <c r="E1026" s="62" t="s">
        <v>7610</v>
      </c>
      <c r="F1026" s="68" t="s">
        <v>7610</v>
      </c>
      <c r="G1026" s="69">
        <v>6859</v>
      </c>
      <c r="H1026" s="70">
        <v>6857</v>
      </c>
      <c r="I1026" s="19">
        <f t="shared" si="15"/>
        <v>2.2007008068654317E-5</v>
      </c>
    </row>
    <row r="1027" spans="1:9" ht="15" customHeight="1" x14ac:dyDescent="0.25">
      <c r="A1027" s="57" t="s">
        <v>939</v>
      </c>
      <c r="B1027" s="57" t="s">
        <v>893</v>
      </c>
      <c r="C1027" s="57" t="s">
        <v>2766</v>
      </c>
      <c r="D1027" s="27" t="s">
        <v>7611</v>
      </c>
      <c r="E1027" s="62" t="s">
        <v>7612</v>
      </c>
      <c r="F1027" s="68" t="s">
        <v>7613</v>
      </c>
      <c r="G1027" s="69">
        <v>96721</v>
      </c>
      <c r="H1027" s="70">
        <v>97215</v>
      </c>
      <c r="I1027" s="19">
        <f t="shared" si="15"/>
        <v>3.1200397978623732E-4</v>
      </c>
    </row>
    <row r="1028" spans="1:9" ht="15" customHeight="1" x14ac:dyDescent="0.25">
      <c r="A1028" s="57" t="s">
        <v>940</v>
      </c>
      <c r="B1028" s="57" t="s">
        <v>893</v>
      </c>
      <c r="C1028" s="57" t="s">
        <v>2769</v>
      </c>
      <c r="D1028" s="27" t="s">
        <v>7614</v>
      </c>
      <c r="E1028" s="62" t="s">
        <v>7615</v>
      </c>
      <c r="F1028" s="68" t="s">
        <v>7615</v>
      </c>
      <c r="G1028" s="69">
        <v>12186</v>
      </c>
      <c r="H1028" s="70">
        <v>12263</v>
      </c>
      <c r="I1028" s="19">
        <f t="shared" si="15"/>
        <v>3.9357144515955649E-5</v>
      </c>
    </row>
    <row r="1029" spans="1:9" ht="15" customHeight="1" x14ac:dyDescent="0.25">
      <c r="A1029" s="57" t="s">
        <v>942</v>
      </c>
      <c r="B1029" s="57" t="s">
        <v>893</v>
      </c>
      <c r="C1029" s="57" t="s">
        <v>2772</v>
      </c>
      <c r="D1029" s="27" t="s">
        <v>7616</v>
      </c>
      <c r="E1029" s="62" t="s">
        <v>7405</v>
      </c>
      <c r="F1029" s="68" t="s">
        <v>7405</v>
      </c>
      <c r="G1029" s="69">
        <v>7885</v>
      </c>
      <c r="H1029" s="70">
        <v>7919</v>
      </c>
      <c r="I1029" s="19">
        <f t="shared" si="15"/>
        <v>2.5415414451753468E-5</v>
      </c>
    </row>
    <row r="1030" spans="1:9" ht="15" customHeight="1" x14ac:dyDescent="0.25">
      <c r="A1030" s="57" t="s">
        <v>944</v>
      </c>
      <c r="B1030" s="57" t="s">
        <v>893</v>
      </c>
      <c r="C1030" s="57" t="s">
        <v>2775</v>
      </c>
      <c r="D1030" s="27" t="s">
        <v>7617</v>
      </c>
      <c r="E1030" s="62" t="s">
        <v>7618</v>
      </c>
      <c r="F1030" s="68" t="s">
        <v>7618</v>
      </c>
      <c r="G1030" s="69">
        <v>14697</v>
      </c>
      <c r="H1030" s="70">
        <v>14649</v>
      </c>
      <c r="I1030" s="19">
        <f t="shared" ref="I1030:I1093" si="16">H1030/$H$3148</f>
        <v>4.7014825900206665E-5</v>
      </c>
    </row>
    <row r="1031" spans="1:9" ht="15" customHeight="1" x14ac:dyDescent="0.25">
      <c r="A1031" s="57" t="s">
        <v>946</v>
      </c>
      <c r="B1031" s="57" t="s">
        <v>893</v>
      </c>
      <c r="C1031" s="57" t="s">
        <v>2778</v>
      </c>
      <c r="D1031" s="27" t="s">
        <v>7619</v>
      </c>
      <c r="E1031" s="62" t="s">
        <v>7620</v>
      </c>
      <c r="F1031" s="68" t="s">
        <v>7620</v>
      </c>
      <c r="G1031" s="69">
        <v>296708</v>
      </c>
      <c r="H1031" s="70">
        <v>301313</v>
      </c>
      <c r="I1031" s="19">
        <f t="shared" si="16"/>
        <v>9.6704063324929822E-4</v>
      </c>
    </row>
    <row r="1032" spans="1:9" ht="15" customHeight="1" x14ac:dyDescent="0.25">
      <c r="A1032" s="57" t="s">
        <v>947</v>
      </c>
      <c r="B1032" s="57" t="s">
        <v>893</v>
      </c>
      <c r="C1032" s="57" t="s">
        <v>2781</v>
      </c>
      <c r="D1032" s="27" t="s">
        <v>7621</v>
      </c>
      <c r="E1032" s="62" t="s">
        <v>7622</v>
      </c>
      <c r="F1032" s="68" t="s">
        <v>7623</v>
      </c>
      <c r="G1032" s="69">
        <v>14393</v>
      </c>
      <c r="H1032" s="70">
        <v>14478</v>
      </c>
      <c r="I1032" s="19">
        <f t="shared" si="16"/>
        <v>4.6466014702927988E-5</v>
      </c>
    </row>
    <row r="1033" spans="1:9" ht="15" customHeight="1" x14ac:dyDescent="0.25">
      <c r="A1033" s="57" t="s">
        <v>949</v>
      </c>
      <c r="B1033" s="57" t="s">
        <v>893</v>
      </c>
      <c r="C1033" s="57" t="s">
        <v>2784</v>
      </c>
      <c r="D1033" s="27" t="s">
        <v>7624</v>
      </c>
      <c r="E1033" s="62" t="s">
        <v>7625</v>
      </c>
      <c r="F1033" s="68" t="s">
        <v>7625</v>
      </c>
      <c r="G1033" s="69">
        <v>39934</v>
      </c>
      <c r="H1033" s="70">
        <v>39807</v>
      </c>
      <c r="I1033" s="19">
        <f t="shared" si="16"/>
        <v>1.2775746976650466E-4</v>
      </c>
    </row>
    <row r="1034" spans="1:9" ht="15" customHeight="1" x14ac:dyDescent="0.25">
      <c r="A1034" s="57" t="s">
        <v>950</v>
      </c>
      <c r="B1034" s="57" t="s">
        <v>893</v>
      </c>
      <c r="C1034" s="57" t="s">
        <v>2787</v>
      </c>
      <c r="D1034" s="27" t="s">
        <v>7626</v>
      </c>
      <c r="E1034" s="62" t="s">
        <v>7627</v>
      </c>
      <c r="F1034" s="68" t="s">
        <v>7627</v>
      </c>
      <c r="G1034" s="69">
        <v>49254</v>
      </c>
      <c r="H1034" s="70">
        <v>49301</v>
      </c>
      <c r="I1034" s="19">
        <f t="shared" si="16"/>
        <v>1.582277241931933E-4</v>
      </c>
    </row>
    <row r="1035" spans="1:9" ht="15" customHeight="1" x14ac:dyDescent="0.25">
      <c r="A1035" s="57" t="s">
        <v>951</v>
      </c>
      <c r="B1035" s="57" t="s">
        <v>893</v>
      </c>
      <c r="C1035" s="57" t="s">
        <v>2790</v>
      </c>
      <c r="D1035" s="27" t="s">
        <v>7628</v>
      </c>
      <c r="E1035" s="62" t="s">
        <v>7629</v>
      </c>
      <c r="F1035" s="68" t="s">
        <v>7629</v>
      </c>
      <c r="G1035" s="69">
        <v>6825</v>
      </c>
      <c r="H1035" s="70">
        <v>6719</v>
      </c>
      <c r="I1035" s="19">
        <f t="shared" si="16"/>
        <v>2.1564107804183805E-5</v>
      </c>
    </row>
    <row r="1036" spans="1:9" ht="15" customHeight="1" x14ac:dyDescent="0.25">
      <c r="A1036" s="57" t="s">
        <v>952</v>
      </c>
      <c r="B1036" s="57" t="s">
        <v>893</v>
      </c>
      <c r="C1036" s="57" t="s">
        <v>2793</v>
      </c>
      <c r="D1036" s="27" t="s">
        <v>7630</v>
      </c>
      <c r="E1036" s="62" t="s">
        <v>7631</v>
      </c>
      <c r="F1036" s="68" t="s">
        <v>7631</v>
      </c>
      <c r="G1036" s="69">
        <v>8605</v>
      </c>
      <c r="H1036" s="70">
        <v>8550</v>
      </c>
      <c r="I1036" s="19">
        <f t="shared" si="16"/>
        <v>2.7440559863933851E-5</v>
      </c>
    </row>
    <row r="1037" spans="1:9" ht="15" customHeight="1" x14ac:dyDescent="0.25">
      <c r="A1037" s="57" t="s">
        <v>953</v>
      </c>
      <c r="B1037" s="57" t="s">
        <v>893</v>
      </c>
      <c r="C1037" s="57" t="s">
        <v>2796</v>
      </c>
      <c r="D1037" s="27" t="s">
        <v>7632</v>
      </c>
      <c r="E1037" s="62" t="s">
        <v>7633</v>
      </c>
      <c r="F1037" s="68" t="s">
        <v>7633</v>
      </c>
      <c r="G1037" s="69">
        <v>16931</v>
      </c>
      <c r="H1037" s="70">
        <v>16813</v>
      </c>
      <c r="I1037" s="19">
        <f t="shared" si="16"/>
        <v>5.3960015554657285E-5</v>
      </c>
    </row>
    <row r="1038" spans="1:9" ht="15" customHeight="1" x14ac:dyDescent="0.25">
      <c r="A1038" s="57" t="s">
        <v>955</v>
      </c>
      <c r="B1038" s="57" t="s">
        <v>893</v>
      </c>
      <c r="C1038" s="57" t="s">
        <v>2799</v>
      </c>
      <c r="D1038" s="27" t="s">
        <v>7634</v>
      </c>
      <c r="E1038" s="62" t="s">
        <v>7635</v>
      </c>
      <c r="F1038" s="68" t="s">
        <v>7635</v>
      </c>
      <c r="G1038" s="69">
        <v>24689</v>
      </c>
      <c r="H1038" s="70">
        <v>24718</v>
      </c>
      <c r="I1038" s="19">
        <f t="shared" si="16"/>
        <v>7.9330498095522443E-5</v>
      </c>
    </row>
    <row r="1039" spans="1:9" ht="15" customHeight="1" x14ac:dyDescent="0.25">
      <c r="A1039" s="57" t="s">
        <v>956</v>
      </c>
      <c r="B1039" s="57" t="s">
        <v>893</v>
      </c>
      <c r="C1039" s="57" t="s">
        <v>2802</v>
      </c>
      <c r="D1039" s="27" t="s">
        <v>7636</v>
      </c>
      <c r="E1039" s="62" t="s">
        <v>7637</v>
      </c>
      <c r="F1039" s="68" t="s">
        <v>7637</v>
      </c>
      <c r="G1039" s="69">
        <v>37205</v>
      </c>
      <c r="H1039" s="70">
        <v>37503</v>
      </c>
      <c r="I1039" s="19">
        <f t="shared" si="16"/>
        <v>1.2036296100317089E-4</v>
      </c>
    </row>
    <row r="1040" spans="1:9" ht="15" customHeight="1" x14ac:dyDescent="0.25">
      <c r="A1040" s="57" t="s">
        <v>958</v>
      </c>
      <c r="B1040" s="57" t="s">
        <v>893</v>
      </c>
      <c r="C1040" s="57" t="s">
        <v>2805</v>
      </c>
      <c r="D1040" s="27" t="s">
        <v>7638</v>
      </c>
      <c r="E1040" s="62" t="s">
        <v>7639</v>
      </c>
      <c r="F1040" s="68" t="s">
        <v>7639</v>
      </c>
      <c r="G1040" s="69">
        <v>25790</v>
      </c>
      <c r="H1040" s="70">
        <v>25867</v>
      </c>
      <c r="I1040" s="19">
        <f t="shared" si="16"/>
        <v>8.3018124210570401E-5</v>
      </c>
    </row>
    <row r="1041" spans="1:9" ht="15" customHeight="1" x14ac:dyDescent="0.25">
      <c r="A1041" s="57" t="s">
        <v>960</v>
      </c>
      <c r="B1041" s="57" t="s">
        <v>893</v>
      </c>
      <c r="C1041" s="57" t="s">
        <v>2808</v>
      </c>
      <c r="D1041" s="27" t="s">
        <v>7640</v>
      </c>
      <c r="E1041" s="62" t="s">
        <v>7641</v>
      </c>
      <c r="F1041" s="68" t="s">
        <v>7641</v>
      </c>
      <c r="G1041" s="69">
        <v>11226</v>
      </c>
      <c r="H1041" s="70">
        <v>11199</v>
      </c>
      <c r="I1041" s="19">
        <f t="shared" si="16"/>
        <v>3.5942319288443879E-5</v>
      </c>
    </row>
    <row r="1042" spans="1:9" ht="15" customHeight="1" x14ac:dyDescent="0.25">
      <c r="A1042" s="57" t="s">
        <v>962</v>
      </c>
      <c r="B1042" s="57" t="s">
        <v>893</v>
      </c>
      <c r="C1042" s="57" t="s">
        <v>2811</v>
      </c>
      <c r="D1042" s="27" t="s">
        <v>7642</v>
      </c>
      <c r="E1042" s="62" t="s">
        <v>7643</v>
      </c>
      <c r="F1042" s="68" t="s">
        <v>5721</v>
      </c>
      <c r="G1042" s="69">
        <v>36909</v>
      </c>
      <c r="H1042" s="70">
        <v>36870</v>
      </c>
      <c r="I1042" s="19">
        <f t="shared" si="16"/>
        <v>1.1833139674657789E-4</v>
      </c>
    </row>
    <row r="1043" spans="1:9" ht="15" customHeight="1" x14ac:dyDescent="0.25">
      <c r="A1043" s="57" t="s">
        <v>964</v>
      </c>
      <c r="B1043" s="57" t="s">
        <v>893</v>
      </c>
      <c r="C1043" s="57" t="s">
        <v>2814</v>
      </c>
      <c r="D1043" s="27" t="s">
        <v>7644</v>
      </c>
      <c r="E1043" s="62" t="s">
        <v>7645</v>
      </c>
      <c r="F1043" s="68" t="s">
        <v>7645</v>
      </c>
      <c r="G1043" s="69">
        <v>8556</v>
      </c>
      <c r="H1043" s="70">
        <v>8576</v>
      </c>
      <c r="I1043" s="19">
        <f t="shared" si="16"/>
        <v>2.752400484129786E-5</v>
      </c>
    </row>
    <row r="1044" spans="1:9" ht="15" customHeight="1" x14ac:dyDescent="0.25">
      <c r="A1044" s="57" t="s">
        <v>965</v>
      </c>
      <c r="B1044" s="57" t="s">
        <v>893</v>
      </c>
      <c r="C1044" s="57" t="s">
        <v>2817</v>
      </c>
      <c r="D1044" s="27" t="s">
        <v>7646</v>
      </c>
      <c r="E1044" s="62" t="s">
        <v>7647</v>
      </c>
      <c r="F1044" s="68" t="s">
        <v>7648</v>
      </c>
      <c r="G1044" s="69">
        <v>106996</v>
      </c>
      <c r="H1044" s="70">
        <v>107463</v>
      </c>
      <c r="I1044" s="19">
        <f t="shared" si="16"/>
        <v>3.4489413855648225E-4</v>
      </c>
    </row>
    <row r="1045" spans="1:9" ht="15" customHeight="1" x14ac:dyDescent="0.25">
      <c r="A1045" s="57" t="s">
        <v>966</v>
      </c>
      <c r="B1045" s="57" t="s">
        <v>893</v>
      </c>
      <c r="C1045" s="57" t="s">
        <v>2820</v>
      </c>
      <c r="D1045" s="27" t="s">
        <v>7649</v>
      </c>
      <c r="E1045" s="62" t="s">
        <v>7650</v>
      </c>
      <c r="F1045" s="68" t="s">
        <v>7650</v>
      </c>
      <c r="G1045" s="69">
        <v>29240</v>
      </c>
      <c r="H1045" s="70">
        <v>29176</v>
      </c>
      <c r="I1045" s="19">
        <f t="shared" si="16"/>
        <v>9.363810229124374E-5</v>
      </c>
    </row>
    <row r="1046" spans="1:9" ht="15" customHeight="1" x14ac:dyDescent="0.25">
      <c r="A1046" s="57" t="s">
        <v>968</v>
      </c>
      <c r="B1046" s="57" t="s">
        <v>893</v>
      </c>
      <c r="C1046" s="57" t="s">
        <v>2823</v>
      </c>
      <c r="D1046" s="27" t="s">
        <v>7651</v>
      </c>
      <c r="E1046" s="62" t="s">
        <v>7652</v>
      </c>
      <c r="F1046" s="68" t="s">
        <v>7653</v>
      </c>
      <c r="G1046" s="69">
        <v>18817</v>
      </c>
      <c r="H1046" s="70">
        <v>18660</v>
      </c>
      <c r="I1046" s="19">
        <f t="shared" si="16"/>
        <v>5.988781836970826E-5</v>
      </c>
    </row>
    <row r="1047" spans="1:9" ht="15" customHeight="1" x14ac:dyDescent="0.25">
      <c r="A1047" s="57" t="s">
        <v>969</v>
      </c>
      <c r="B1047" s="57" t="s">
        <v>893</v>
      </c>
      <c r="C1047" s="57" t="s">
        <v>2826</v>
      </c>
      <c r="D1047" s="27" t="s">
        <v>7654</v>
      </c>
      <c r="E1047" s="62" t="s">
        <v>7655</v>
      </c>
      <c r="F1047" s="68" t="s">
        <v>7655</v>
      </c>
      <c r="G1047" s="69">
        <v>18214</v>
      </c>
      <c r="H1047" s="70">
        <v>18318</v>
      </c>
      <c r="I1047" s="19">
        <f t="shared" si="16"/>
        <v>5.8790195975150907E-5</v>
      </c>
    </row>
    <row r="1048" spans="1:9" ht="15" customHeight="1" x14ac:dyDescent="0.25">
      <c r="A1048" s="57" t="s">
        <v>970</v>
      </c>
      <c r="B1048" s="57" t="s">
        <v>893</v>
      </c>
      <c r="C1048" s="57" t="s">
        <v>2829</v>
      </c>
      <c r="D1048" s="27" t="s">
        <v>7656</v>
      </c>
      <c r="E1048" s="62" t="s">
        <v>7657</v>
      </c>
      <c r="F1048" s="68" t="s">
        <v>7657</v>
      </c>
      <c r="G1048" s="69">
        <v>46271</v>
      </c>
      <c r="H1048" s="70">
        <v>46386</v>
      </c>
      <c r="I1048" s="19">
        <f t="shared" si="16"/>
        <v>1.4887225846180532E-4</v>
      </c>
    </row>
    <row r="1049" spans="1:9" ht="15" customHeight="1" x14ac:dyDescent="0.25">
      <c r="A1049" s="57" t="s">
        <v>971</v>
      </c>
      <c r="B1049" s="57" t="s">
        <v>893</v>
      </c>
      <c r="C1049" s="57" t="s">
        <v>2832</v>
      </c>
      <c r="D1049" s="27" t="s">
        <v>7658</v>
      </c>
      <c r="E1049" s="62" t="s">
        <v>7659</v>
      </c>
      <c r="F1049" s="68" t="s">
        <v>7659</v>
      </c>
      <c r="G1049" s="69">
        <v>15407</v>
      </c>
      <c r="H1049" s="70">
        <v>15399</v>
      </c>
      <c r="I1049" s="19">
        <f t="shared" si="16"/>
        <v>4.9421892554937701E-5</v>
      </c>
    </row>
    <row r="1050" spans="1:9" ht="15" customHeight="1" x14ac:dyDescent="0.25">
      <c r="A1050" s="57" t="s">
        <v>972</v>
      </c>
      <c r="B1050" s="57" t="s">
        <v>893</v>
      </c>
      <c r="C1050" s="57" t="s">
        <v>2835</v>
      </c>
      <c r="D1050" s="27" t="s">
        <v>7660</v>
      </c>
      <c r="E1050" s="62" t="s">
        <v>7661</v>
      </c>
      <c r="F1050" s="68" t="s">
        <v>7661</v>
      </c>
      <c r="G1050" s="69">
        <v>4883</v>
      </c>
      <c r="H1050" s="70">
        <v>4822</v>
      </c>
      <c r="I1050" s="19">
        <f t="shared" si="16"/>
        <v>1.547583387881743E-5</v>
      </c>
    </row>
    <row r="1051" spans="1:9" ht="15" customHeight="1" x14ac:dyDescent="0.25">
      <c r="A1051" s="57" t="s">
        <v>974</v>
      </c>
      <c r="B1051" s="57" t="s">
        <v>893</v>
      </c>
      <c r="C1051" s="57" t="s">
        <v>2838</v>
      </c>
      <c r="D1051" s="27" t="s">
        <v>7662</v>
      </c>
      <c r="E1051" s="62" t="s">
        <v>7663</v>
      </c>
      <c r="F1051" s="68" t="s">
        <v>7663</v>
      </c>
      <c r="G1051" s="69">
        <v>46885</v>
      </c>
      <c r="H1051" s="70">
        <v>46890</v>
      </c>
      <c r="I1051" s="19">
        <f t="shared" si="16"/>
        <v>1.5048980725378459E-4</v>
      </c>
    </row>
    <row r="1052" spans="1:9" ht="15" customHeight="1" x14ac:dyDescent="0.25">
      <c r="A1052" s="57" t="s">
        <v>976</v>
      </c>
      <c r="B1052" s="57" t="s">
        <v>893</v>
      </c>
      <c r="C1052" s="57" t="s">
        <v>2841</v>
      </c>
      <c r="D1052" s="27" t="s">
        <v>7664</v>
      </c>
      <c r="E1052" s="62" t="s">
        <v>7665</v>
      </c>
      <c r="F1052" s="68" t="s">
        <v>7665</v>
      </c>
      <c r="G1052" s="69">
        <v>13491</v>
      </c>
      <c r="H1052" s="70">
        <v>13396</v>
      </c>
      <c r="I1052" s="19">
        <f t="shared" si="16"/>
        <v>4.2993419875702674E-5</v>
      </c>
    </row>
    <row r="1053" spans="1:9" ht="15" customHeight="1" x14ac:dyDescent="0.25">
      <c r="A1053" s="57" t="s">
        <v>4446</v>
      </c>
      <c r="B1053" s="57" t="s">
        <v>893</v>
      </c>
      <c r="C1053" s="57" t="s">
        <v>2844</v>
      </c>
      <c r="D1053" s="27" t="s">
        <v>7667</v>
      </c>
      <c r="E1053" s="62" t="s">
        <v>7668</v>
      </c>
      <c r="F1053" s="68" t="s">
        <v>7668</v>
      </c>
      <c r="G1053" s="69">
        <v>742256</v>
      </c>
      <c r="H1053" s="70">
        <v>746295</v>
      </c>
      <c r="I1053" s="19">
        <f t="shared" si="16"/>
        <v>2.395175745456668E-3</v>
      </c>
    </row>
    <row r="1054" spans="1:9" ht="15" customHeight="1" x14ac:dyDescent="0.25">
      <c r="A1054" s="57" t="s">
        <v>4447</v>
      </c>
      <c r="B1054" s="57" t="s">
        <v>893</v>
      </c>
      <c r="C1054" s="57" t="s">
        <v>2847</v>
      </c>
      <c r="D1054" s="27" t="s">
        <v>7669</v>
      </c>
      <c r="E1054" s="62" t="s">
        <v>7670</v>
      </c>
      <c r="F1054" s="68" t="s">
        <v>7670</v>
      </c>
      <c r="G1054" s="69">
        <v>48696</v>
      </c>
      <c r="H1054" s="70">
        <v>48953</v>
      </c>
      <c r="I1054" s="19">
        <f t="shared" si="16"/>
        <v>1.5711084526539809E-4</v>
      </c>
    </row>
    <row r="1055" spans="1:9" ht="15" customHeight="1" x14ac:dyDescent="0.25">
      <c r="A1055" s="57" t="s">
        <v>4449</v>
      </c>
      <c r="B1055" s="57" t="s">
        <v>893</v>
      </c>
      <c r="C1055" s="57" t="s">
        <v>2850</v>
      </c>
      <c r="D1055" s="27" t="s">
        <v>7671</v>
      </c>
      <c r="E1055" s="62" t="s">
        <v>7672</v>
      </c>
      <c r="F1055" s="68" t="s">
        <v>7673</v>
      </c>
      <c r="G1055" s="69">
        <v>23387</v>
      </c>
      <c r="H1055" s="70">
        <v>23422</v>
      </c>
      <c r="I1055" s="19">
        <f t="shared" si="16"/>
        <v>7.5171086916147201E-5</v>
      </c>
    </row>
    <row r="1056" spans="1:9" ht="15" customHeight="1" x14ac:dyDescent="0.25">
      <c r="A1056" s="57" t="s">
        <v>4450</v>
      </c>
      <c r="B1056" s="57" t="s">
        <v>893</v>
      </c>
      <c r="C1056" s="57" t="s">
        <v>2853</v>
      </c>
      <c r="D1056" s="27" t="s">
        <v>7674</v>
      </c>
      <c r="E1056" s="62" t="s">
        <v>7675</v>
      </c>
      <c r="F1056" s="68" t="s">
        <v>7676</v>
      </c>
      <c r="G1056" s="69">
        <v>159846</v>
      </c>
      <c r="H1056" s="70">
        <v>160407</v>
      </c>
      <c r="I1056" s="19">
        <f t="shared" si="16"/>
        <v>5.1481378784725578E-4</v>
      </c>
    </row>
    <row r="1057" spans="1:9" ht="15" customHeight="1" x14ac:dyDescent="0.25">
      <c r="A1057" s="57" t="s">
        <v>4452</v>
      </c>
      <c r="B1057" s="57" t="s">
        <v>893</v>
      </c>
      <c r="C1057" s="57" t="s">
        <v>2856</v>
      </c>
      <c r="D1057" s="27" t="s">
        <v>7677</v>
      </c>
      <c r="E1057" s="62" t="s">
        <v>7678</v>
      </c>
      <c r="F1057" s="68" t="s">
        <v>7678</v>
      </c>
      <c r="G1057" s="69">
        <v>16298</v>
      </c>
      <c r="H1057" s="70">
        <v>16219</v>
      </c>
      <c r="I1057" s="19">
        <f t="shared" si="16"/>
        <v>5.2053618764110307E-5</v>
      </c>
    </row>
    <row r="1058" spans="1:9" ht="15" customHeight="1" x14ac:dyDescent="0.25">
      <c r="A1058" s="57" t="s">
        <v>4454</v>
      </c>
      <c r="B1058" s="57" t="s">
        <v>893</v>
      </c>
      <c r="C1058" s="57" t="s">
        <v>2859</v>
      </c>
      <c r="D1058" s="27" t="s">
        <v>7679</v>
      </c>
      <c r="E1058" s="62" t="s">
        <v>7680</v>
      </c>
      <c r="F1058" s="68" t="s">
        <v>7680</v>
      </c>
      <c r="G1058" s="69">
        <v>31852</v>
      </c>
      <c r="H1058" s="70">
        <v>32065</v>
      </c>
      <c r="I1058" s="19">
        <f t="shared" si="16"/>
        <v>1.029101230452677E-4</v>
      </c>
    </row>
    <row r="1059" spans="1:9" ht="15" customHeight="1" x14ac:dyDescent="0.25">
      <c r="A1059" s="57" t="s">
        <v>4455</v>
      </c>
      <c r="B1059" s="57" t="s">
        <v>893</v>
      </c>
      <c r="C1059" s="57" t="s">
        <v>2862</v>
      </c>
      <c r="D1059" s="27" t="s">
        <v>7681</v>
      </c>
      <c r="E1059" s="62" t="s">
        <v>7682</v>
      </c>
      <c r="F1059" s="68" t="s">
        <v>7682</v>
      </c>
      <c r="G1059" s="69">
        <v>14201</v>
      </c>
      <c r="H1059" s="70">
        <v>14219</v>
      </c>
      <c r="I1059" s="19">
        <f t="shared" si="16"/>
        <v>4.5634774351494198E-5</v>
      </c>
    </row>
    <row r="1060" spans="1:9" ht="15" customHeight="1" x14ac:dyDescent="0.25">
      <c r="A1060" s="57" t="s">
        <v>4457</v>
      </c>
      <c r="B1060" s="57" t="s">
        <v>893</v>
      </c>
      <c r="C1060" s="57" t="s">
        <v>2865</v>
      </c>
      <c r="D1060" s="27" t="s">
        <v>7683</v>
      </c>
      <c r="E1060" s="62" t="s">
        <v>7684</v>
      </c>
      <c r="F1060" s="68" t="s">
        <v>7684</v>
      </c>
      <c r="G1060" s="69">
        <v>59006</v>
      </c>
      <c r="H1060" s="70">
        <v>59360</v>
      </c>
      <c r="I1060" s="19">
        <f t="shared" si="16"/>
        <v>1.90511302166446E-4</v>
      </c>
    </row>
    <row r="1061" spans="1:9" ht="15" customHeight="1" x14ac:dyDescent="0.25">
      <c r="A1061" s="57" t="s">
        <v>4459</v>
      </c>
      <c r="B1061" s="57" t="s">
        <v>893</v>
      </c>
      <c r="C1061" s="57" t="s">
        <v>2868</v>
      </c>
      <c r="D1061" s="27" t="s">
        <v>7685</v>
      </c>
      <c r="E1061" s="62" t="s">
        <v>7686</v>
      </c>
      <c r="F1061" s="68" t="s">
        <v>7687</v>
      </c>
      <c r="G1061" s="69">
        <v>15888</v>
      </c>
      <c r="H1061" s="70">
        <v>15922</v>
      </c>
      <c r="I1061" s="19">
        <f t="shared" si="16"/>
        <v>5.1100420368836815E-5</v>
      </c>
    </row>
    <row r="1062" spans="1:9" ht="15" customHeight="1" x14ac:dyDescent="0.25">
      <c r="A1062" s="57" t="s">
        <v>4460</v>
      </c>
      <c r="B1062" s="57" t="s">
        <v>893</v>
      </c>
      <c r="C1062" s="57" t="s">
        <v>2871</v>
      </c>
      <c r="D1062" s="27" t="s">
        <v>7688</v>
      </c>
      <c r="E1062" s="62" t="s">
        <v>7689</v>
      </c>
      <c r="F1062" s="68" t="s">
        <v>7689</v>
      </c>
      <c r="G1062" s="69">
        <v>7798</v>
      </c>
      <c r="H1062" s="70">
        <v>7491</v>
      </c>
      <c r="I1062" s="19">
        <f t="shared" si="16"/>
        <v>2.4041781747453622E-5</v>
      </c>
    </row>
    <row r="1063" spans="1:9" ht="15" customHeight="1" x14ac:dyDescent="0.25">
      <c r="A1063" s="57" t="s">
        <v>4461</v>
      </c>
      <c r="B1063" s="57" t="s">
        <v>893</v>
      </c>
      <c r="C1063" s="57" t="s">
        <v>2874</v>
      </c>
      <c r="D1063" s="27" t="s">
        <v>7690</v>
      </c>
      <c r="E1063" s="62" t="s">
        <v>7691</v>
      </c>
      <c r="F1063" s="68" t="s">
        <v>7691</v>
      </c>
      <c r="G1063" s="69">
        <v>11290</v>
      </c>
      <c r="H1063" s="70">
        <v>11291</v>
      </c>
      <c r="I1063" s="19">
        <f t="shared" si="16"/>
        <v>3.6237586131424224E-5</v>
      </c>
    </row>
    <row r="1064" spans="1:9" ht="15" customHeight="1" x14ac:dyDescent="0.25">
      <c r="A1064" s="57" t="s">
        <v>4463</v>
      </c>
      <c r="B1064" s="57" t="s">
        <v>893</v>
      </c>
      <c r="C1064" s="57" t="s">
        <v>2877</v>
      </c>
      <c r="D1064" s="27" t="s">
        <v>7692</v>
      </c>
      <c r="E1064" s="62" t="s">
        <v>7693</v>
      </c>
      <c r="F1064" s="68" t="s">
        <v>7693</v>
      </c>
      <c r="G1064" s="69">
        <v>24572</v>
      </c>
      <c r="H1064" s="70">
        <v>24458</v>
      </c>
      <c r="I1064" s="19">
        <f t="shared" si="16"/>
        <v>7.8496048321882345E-5</v>
      </c>
    </row>
    <row r="1065" spans="1:9" ht="15" customHeight="1" x14ac:dyDescent="0.25">
      <c r="A1065" s="57" t="s">
        <v>4465</v>
      </c>
      <c r="B1065" s="57" t="s">
        <v>893</v>
      </c>
      <c r="C1065" s="57" t="s">
        <v>4837</v>
      </c>
      <c r="D1065" s="27" t="s">
        <v>7694</v>
      </c>
      <c r="E1065" s="62" t="s">
        <v>7695</v>
      </c>
      <c r="F1065" s="68" t="s">
        <v>7696</v>
      </c>
      <c r="G1065" s="69">
        <v>13853</v>
      </c>
      <c r="H1065" s="70">
        <v>13868</v>
      </c>
      <c r="I1065" s="19">
        <f t="shared" si="16"/>
        <v>4.4508267157080077E-5</v>
      </c>
    </row>
    <row r="1066" spans="1:9" ht="15" customHeight="1" x14ac:dyDescent="0.25">
      <c r="A1066" s="57" t="s">
        <v>4466</v>
      </c>
      <c r="B1066" s="57" t="s">
        <v>893</v>
      </c>
      <c r="C1066" s="57" t="s">
        <v>4840</v>
      </c>
      <c r="D1066" s="27" t="s">
        <v>7697</v>
      </c>
      <c r="E1066" s="62" t="s">
        <v>7698</v>
      </c>
      <c r="F1066" s="68" t="s">
        <v>7699</v>
      </c>
      <c r="G1066" s="69">
        <v>24760</v>
      </c>
      <c r="H1066" s="70">
        <v>24698</v>
      </c>
      <c r="I1066" s="19">
        <f t="shared" si="16"/>
        <v>7.9266309651396277E-5</v>
      </c>
    </row>
    <row r="1067" spans="1:9" ht="15" customHeight="1" x14ac:dyDescent="0.25">
      <c r="A1067" s="57" t="s">
        <v>4467</v>
      </c>
      <c r="B1067" s="57" t="s">
        <v>893</v>
      </c>
      <c r="C1067" s="57" t="s">
        <v>4843</v>
      </c>
      <c r="D1067" s="27" t="s">
        <v>7700</v>
      </c>
      <c r="E1067" s="62" t="s">
        <v>7701</v>
      </c>
      <c r="F1067" s="68" t="s">
        <v>7701</v>
      </c>
      <c r="G1067" s="69">
        <v>9538</v>
      </c>
      <c r="H1067" s="70">
        <v>9514</v>
      </c>
      <c r="I1067" s="19">
        <f t="shared" si="16"/>
        <v>3.0534442870814812E-5</v>
      </c>
    </row>
    <row r="1068" spans="1:9" ht="15" customHeight="1" x14ac:dyDescent="0.25">
      <c r="A1068" s="57" t="s">
        <v>4468</v>
      </c>
      <c r="B1068" s="57" t="s">
        <v>893</v>
      </c>
      <c r="C1068" s="57" t="s">
        <v>4846</v>
      </c>
      <c r="D1068" s="27" t="s">
        <v>7702</v>
      </c>
      <c r="E1068" s="62" t="s">
        <v>7703</v>
      </c>
      <c r="F1068" s="68" t="s">
        <v>7703</v>
      </c>
      <c r="G1068" s="69">
        <v>26856</v>
      </c>
      <c r="H1068" s="70">
        <v>26826</v>
      </c>
      <c r="I1068" s="19">
        <f t="shared" si="16"/>
        <v>8.6095960106419818E-5</v>
      </c>
    </row>
    <row r="1069" spans="1:9" ht="15" customHeight="1" x14ac:dyDescent="0.25">
      <c r="A1069" s="57" t="s">
        <v>4469</v>
      </c>
      <c r="B1069" s="57" t="s">
        <v>893</v>
      </c>
      <c r="C1069" s="57" t="s">
        <v>4849</v>
      </c>
      <c r="D1069" s="27" t="s">
        <v>7704</v>
      </c>
      <c r="E1069" s="62" t="s">
        <v>7705</v>
      </c>
      <c r="F1069" s="68" t="s">
        <v>7705</v>
      </c>
      <c r="G1069" s="69">
        <v>8320</v>
      </c>
      <c r="H1069" s="70">
        <v>8417</v>
      </c>
      <c r="I1069" s="19">
        <f t="shared" si="16"/>
        <v>2.701370671049488E-5</v>
      </c>
    </row>
    <row r="1070" spans="1:9" ht="15" customHeight="1" x14ac:dyDescent="0.25">
      <c r="A1070" s="57" t="s">
        <v>4470</v>
      </c>
      <c r="B1070" s="57" t="s">
        <v>893</v>
      </c>
      <c r="C1070" s="57" t="s">
        <v>4851</v>
      </c>
      <c r="D1070" s="27" t="s">
        <v>7706</v>
      </c>
      <c r="E1070" s="62" t="s">
        <v>7707</v>
      </c>
      <c r="F1070" s="68" t="s">
        <v>7707</v>
      </c>
      <c r="G1070" s="69">
        <v>65565</v>
      </c>
      <c r="H1070" s="70">
        <v>65826</v>
      </c>
      <c r="I1070" s="19">
        <f t="shared" si="16"/>
        <v>2.1126342615243387E-4</v>
      </c>
    </row>
    <row r="1071" spans="1:9" ht="15" customHeight="1" x14ac:dyDescent="0.25">
      <c r="A1071" s="57" t="s">
        <v>4472</v>
      </c>
      <c r="B1071" s="57" t="s">
        <v>893</v>
      </c>
      <c r="C1071" s="57" t="s">
        <v>4854</v>
      </c>
      <c r="D1071" s="27" t="s">
        <v>7708</v>
      </c>
      <c r="E1071" s="62" t="s">
        <v>7709</v>
      </c>
      <c r="F1071" s="68" t="s">
        <v>7709</v>
      </c>
      <c r="G1071" s="69">
        <v>18294</v>
      </c>
      <c r="H1071" s="70">
        <v>18272</v>
      </c>
      <c r="I1071" s="19">
        <f t="shared" si="16"/>
        <v>5.8642562553660737E-5</v>
      </c>
    </row>
    <row r="1072" spans="1:9" ht="15" customHeight="1" x14ac:dyDescent="0.25">
      <c r="A1072" s="57" t="s">
        <v>4474</v>
      </c>
      <c r="B1072" s="57" t="s">
        <v>893</v>
      </c>
      <c r="C1072" s="57" t="s">
        <v>4857</v>
      </c>
      <c r="D1072" s="27" t="s">
        <v>7710</v>
      </c>
      <c r="E1072" s="62" t="s">
        <v>7711</v>
      </c>
      <c r="F1072" s="68" t="s">
        <v>7711</v>
      </c>
      <c r="G1072" s="69">
        <v>9518</v>
      </c>
      <c r="H1072" s="70">
        <v>9524</v>
      </c>
      <c r="I1072" s="19">
        <f t="shared" si="16"/>
        <v>3.0566537092877895E-5</v>
      </c>
    </row>
    <row r="1073" spans="1:9" ht="15" customHeight="1" x14ac:dyDescent="0.25">
      <c r="A1073" s="57" t="s">
        <v>4475</v>
      </c>
      <c r="B1073" s="57" t="s">
        <v>893</v>
      </c>
      <c r="C1073" s="57" t="s">
        <v>5381</v>
      </c>
      <c r="D1073" s="27" t="s">
        <v>7712</v>
      </c>
      <c r="E1073" s="62" t="s">
        <v>7713</v>
      </c>
      <c r="F1073" s="68" t="s">
        <v>7713</v>
      </c>
      <c r="G1073" s="69">
        <v>83133</v>
      </c>
      <c r="H1073" s="70">
        <v>84101</v>
      </c>
      <c r="I1073" s="19">
        <f t="shared" si="16"/>
        <v>2.6991561697271355E-4</v>
      </c>
    </row>
    <row r="1074" spans="1:9" ht="15" customHeight="1" x14ac:dyDescent="0.25">
      <c r="A1074" s="57" t="s">
        <v>4476</v>
      </c>
      <c r="B1074" s="57" t="s">
        <v>893</v>
      </c>
      <c r="C1074" s="57" t="s">
        <v>5383</v>
      </c>
      <c r="D1074" s="27" t="s">
        <v>7714</v>
      </c>
      <c r="E1074" s="62" t="s">
        <v>7715</v>
      </c>
      <c r="F1074" s="68" t="s">
        <v>7715</v>
      </c>
      <c r="G1074" s="69">
        <v>13316</v>
      </c>
      <c r="H1074" s="70">
        <v>13228</v>
      </c>
      <c r="I1074" s="19">
        <f t="shared" si="16"/>
        <v>4.2454236945042922E-5</v>
      </c>
    </row>
    <row r="1075" spans="1:9" ht="15" customHeight="1" x14ac:dyDescent="0.25">
      <c r="A1075" s="57" t="s">
        <v>4478</v>
      </c>
      <c r="B1075" s="57" t="s">
        <v>893</v>
      </c>
      <c r="C1075" s="57" t="s">
        <v>5385</v>
      </c>
      <c r="D1075" s="27" t="s">
        <v>7716</v>
      </c>
      <c r="E1075" s="62" t="s">
        <v>7717</v>
      </c>
      <c r="F1075" s="68" t="s">
        <v>7717</v>
      </c>
      <c r="G1075" s="69">
        <v>19813</v>
      </c>
      <c r="H1075" s="70">
        <v>20049</v>
      </c>
      <c r="I1075" s="19">
        <f t="shared" si="16"/>
        <v>6.4345705814270143E-5</v>
      </c>
    </row>
    <row r="1076" spans="1:9" ht="15" customHeight="1" x14ac:dyDescent="0.25">
      <c r="A1076" s="57" t="s">
        <v>4479</v>
      </c>
      <c r="B1076" s="57" t="s">
        <v>893</v>
      </c>
      <c r="C1076" s="57" t="s">
        <v>5388</v>
      </c>
      <c r="D1076" s="27" t="s">
        <v>7718</v>
      </c>
      <c r="E1076" s="62" t="s">
        <v>7719</v>
      </c>
      <c r="F1076" s="68" t="s">
        <v>7719</v>
      </c>
      <c r="G1076" s="69">
        <v>31457</v>
      </c>
      <c r="H1076" s="70">
        <v>31263</v>
      </c>
      <c r="I1076" s="19">
        <f t="shared" si="16"/>
        <v>1.0033616643580865E-4</v>
      </c>
    </row>
    <row r="1077" spans="1:9" ht="15" customHeight="1" x14ac:dyDescent="0.25">
      <c r="A1077" s="57" t="s">
        <v>4480</v>
      </c>
      <c r="B1077" s="57" t="s">
        <v>893</v>
      </c>
      <c r="C1077" s="57" t="s">
        <v>5390</v>
      </c>
      <c r="D1077" s="27" t="s">
        <v>7720</v>
      </c>
      <c r="E1077" s="62" t="s">
        <v>7721</v>
      </c>
      <c r="F1077" s="68" t="s">
        <v>7721</v>
      </c>
      <c r="G1077" s="69">
        <v>12879</v>
      </c>
      <c r="H1077" s="70">
        <v>12853</v>
      </c>
      <c r="I1077" s="19">
        <f t="shared" si="16"/>
        <v>4.1250703617677401E-5</v>
      </c>
    </row>
    <row r="1078" spans="1:9" ht="15" customHeight="1" x14ac:dyDescent="0.25">
      <c r="A1078" s="57" t="s">
        <v>4481</v>
      </c>
      <c r="B1078" s="57" t="s">
        <v>893</v>
      </c>
      <c r="C1078" s="57" t="s">
        <v>5393</v>
      </c>
      <c r="D1078" s="27" t="s">
        <v>7722</v>
      </c>
      <c r="E1078" s="62" t="s">
        <v>7723</v>
      </c>
      <c r="F1078" s="68" t="s">
        <v>7723</v>
      </c>
      <c r="G1078" s="69">
        <v>17509</v>
      </c>
      <c r="H1078" s="70">
        <v>17545</v>
      </c>
      <c r="I1078" s="19">
        <f t="shared" si="16"/>
        <v>5.6309312609674785E-5</v>
      </c>
    </row>
    <row r="1079" spans="1:9" ht="15" customHeight="1" x14ac:dyDescent="0.25">
      <c r="A1079" s="57" t="s">
        <v>4482</v>
      </c>
      <c r="B1079" s="57" t="s">
        <v>893</v>
      </c>
      <c r="C1079" s="57" t="s">
        <v>5396</v>
      </c>
      <c r="D1079" s="27" t="s">
        <v>7724</v>
      </c>
      <c r="E1079" s="62" t="s">
        <v>7725</v>
      </c>
      <c r="F1079" s="68" t="s">
        <v>7726</v>
      </c>
      <c r="G1079" s="69">
        <v>28700</v>
      </c>
      <c r="H1079" s="70">
        <v>29605</v>
      </c>
      <c r="I1079" s="19">
        <f t="shared" si="16"/>
        <v>9.5014944417749891E-5</v>
      </c>
    </row>
    <row r="1080" spans="1:9" ht="15" customHeight="1" x14ac:dyDescent="0.25">
      <c r="A1080" s="57" t="s">
        <v>4483</v>
      </c>
      <c r="B1080" s="57" t="s">
        <v>893</v>
      </c>
      <c r="C1080" s="57" t="s">
        <v>5398</v>
      </c>
      <c r="D1080" s="27" t="s">
        <v>7727</v>
      </c>
      <c r="E1080" s="62" t="s">
        <v>7728</v>
      </c>
      <c r="F1080" s="68" t="s">
        <v>7728</v>
      </c>
      <c r="G1080" s="69">
        <v>6357</v>
      </c>
      <c r="H1080" s="70">
        <v>6400</v>
      </c>
      <c r="I1080" s="19">
        <f t="shared" si="16"/>
        <v>2.0540302120371536E-5</v>
      </c>
    </row>
    <row r="1081" spans="1:9" ht="15" customHeight="1" x14ac:dyDescent="0.25">
      <c r="A1081" s="57" t="s">
        <v>4485</v>
      </c>
      <c r="B1081" s="57" t="s">
        <v>893</v>
      </c>
      <c r="C1081" s="57" t="s">
        <v>5401</v>
      </c>
      <c r="D1081" s="27" t="s">
        <v>7729</v>
      </c>
      <c r="E1081" s="62" t="s">
        <v>7730</v>
      </c>
      <c r="F1081" s="68" t="s">
        <v>7730</v>
      </c>
      <c r="G1081" s="69">
        <v>21338</v>
      </c>
      <c r="H1081" s="70">
        <v>21255</v>
      </c>
      <c r="I1081" s="19">
        <f t="shared" si="16"/>
        <v>6.8216268995077662E-5</v>
      </c>
    </row>
    <row r="1082" spans="1:9" ht="15" customHeight="1" x14ac:dyDescent="0.25">
      <c r="A1082" s="57" t="s">
        <v>4486</v>
      </c>
      <c r="B1082" s="57" t="s">
        <v>893</v>
      </c>
      <c r="C1082" s="57" t="s">
        <v>5403</v>
      </c>
      <c r="D1082" s="27" t="s">
        <v>7731</v>
      </c>
      <c r="E1082" s="62" t="s">
        <v>7732</v>
      </c>
      <c r="F1082" s="68" t="s">
        <v>7732</v>
      </c>
      <c r="G1082" s="69">
        <v>10119</v>
      </c>
      <c r="H1082" s="70">
        <v>10068</v>
      </c>
      <c r="I1082" s="19">
        <f t="shared" si="16"/>
        <v>3.231246277310947E-5</v>
      </c>
    </row>
    <row r="1083" spans="1:9" ht="15" customHeight="1" x14ac:dyDescent="0.25">
      <c r="A1083" s="57" t="s">
        <v>4488</v>
      </c>
      <c r="B1083" s="57" t="s">
        <v>893</v>
      </c>
      <c r="C1083" s="57" t="s">
        <v>5406</v>
      </c>
      <c r="D1083" s="27" t="s">
        <v>7733</v>
      </c>
      <c r="E1083" s="62" t="s">
        <v>7734</v>
      </c>
      <c r="F1083" s="68" t="s">
        <v>7734</v>
      </c>
      <c r="G1083" s="69">
        <v>10978</v>
      </c>
      <c r="H1083" s="70">
        <v>10899</v>
      </c>
      <c r="I1083" s="19">
        <f t="shared" si="16"/>
        <v>3.4979492626551468E-5</v>
      </c>
    </row>
    <row r="1084" spans="1:9" ht="15" customHeight="1" x14ac:dyDescent="0.25">
      <c r="A1084" s="57" t="s">
        <v>4489</v>
      </c>
      <c r="B1084" s="57" t="s">
        <v>893</v>
      </c>
      <c r="C1084" s="57" t="s">
        <v>5408</v>
      </c>
      <c r="D1084" s="27" t="s">
        <v>7736</v>
      </c>
      <c r="E1084" s="62" t="s">
        <v>7737</v>
      </c>
      <c r="F1084" s="68" t="s">
        <v>7737</v>
      </c>
      <c r="G1084" s="69">
        <v>26532</v>
      </c>
      <c r="H1084" s="70">
        <v>26745</v>
      </c>
      <c r="I1084" s="19">
        <f t="shared" si="16"/>
        <v>8.583599690770887E-5</v>
      </c>
    </row>
    <row r="1085" spans="1:9" ht="15" customHeight="1" x14ac:dyDescent="0.25">
      <c r="A1085" s="57" t="s">
        <v>4490</v>
      </c>
      <c r="B1085" s="57" t="s">
        <v>893</v>
      </c>
      <c r="C1085" s="57" t="s">
        <v>5411</v>
      </c>
      <c r="D1085" s="27" t="s">
        <v>7738</v>
      </c>
      <c r="E1085" s="62" t="s">
        <v>7739</v>
      </c>
      <c r="F1085" s="68" t="s">
        <v>7739</v>
      </c>
      <c r="G1085" s="69">
        <v>13753</v>
      </c>
      <c r="H1085" s="70">
        <v>13740</v>
      </c>
      <c r="I1085" s="19">
        <f t="shared" si="16"/>
        <v>4.4097461114672644E-5</v>
      </c>
    </row>
    <row r="1086" spans="1:9" ht="15" customHeight="1" x14ac:dyDescent="0.25">
      <c r="A1086" s="57" t="s">
        <v>4491</v>
      </c>
      <c r="B1086" s="57" t="s">
        <v>893</v>
      </c>
      <c r="C1086" s="57" t="s">
        <v>1</v>
      </c>
      <c r="D1086" s="27" t="s">
        <v>7740</v>
      </c>
      <c r="E1086" s="62" t="s">
        <v>7741</v>
      </c>
      <c r="F1086" s="68" t="s">
        <v>7741</v>
      </c>
      <c r="G1086" s="69">
        <v>31642</v>
      </c>
      <c r="H1086" s="70">
        <v>31476</v>
      </c>
      <c r="I1086" s="19">
        <f t="shared" si="16"/>
        <v>1.0101977336575226E-4</v>
      </c>
    </row>
    <row r="1087" spans="1:9" ht="15" customHeight="1" x14ac:dyDescent="0.25">
      <c r="A1087" s="57" t="s">
        <v>4493</v>
      </c>
      <c r="B1087" s="57" t="s">
        <v>893</v>
      </c>
      <c r="C1087" s="57" t="s">
        <v>3</v>
      </c>
      <c r="D1087" s="27" t="s">
        <v>7742</v>
      </c>
      <c r="E1087" s="62" t="s">
        <v>7743</v>
      </c>
      <c r="F1087" s="68" t="s">
        <v>7743</v>
      </c>
      <c r="G1087" s="69">
        <v>43606</v>
      </c>
      <c r="H1087" s="70">
        <v>44045</v>
      </c>
      <c r="I1087" s="19">
        <f t="shared" si="16"/>
        <v>1.4135900107683819E-4</v>
      </c>
    </row>
    <row r="1088" spans="1:9" ht="15" customHeight="1" x14ac:dyDescent="0.25">
      <c r="A1088" s="57" t="s">
        <v>4495</v>
      </c>
      <c r="B1088" s="57" t="s">
        <v>893</v>
      </c>
      <c r="C1088" s="57" t="s">
        <v>5</v>
      </c>
      <c r="D1088" s="27" t="s">
        <v>7744</v>
      </c>
      <c r="E1088" s="62" t="s">
        <v>7745</v>
      </c>
      <c r="F1088" s="68" t="s">
        <v>7746</v>
      </c>
      <c r="G1088" s="69">
        <v>7127</v>
      </c>
      <c r="H1088" s="70">
        <v>7102</v>
      </c>
      <c r="I1088" s="19">
        <f t="shared" si="16"/>
        <v>2.279331650919979E-5</v>
      </c>
    </row>
    <row r="1089" spans="1:9" ht="15" customHeight="1" x14ac:dyDescent="0.25">
      <c r="A1089" s="57" t="s">
        <v>4497</v>
      </c>
      <c r="B1089" s="57" t="s">
        <v>893</v>
      </c>
      <c r="C1089" s="57" t="s">
        <v>7</v>
      </c>
      <c r="D1089" s="27" t="s">
        <v>7747</v>
      </c>
      <c r="E1089" s="62" t="s">
        <v>7748</v>
      </c>
      <c r="F1089" s="68" t="s">
        <v>7748</v>
      </c>
      <c r="G1089" s="69">
        <v>23843</v>
      </c>
      <c r="H1089" s="70">
        <v>24028</v>
      </c>
      <c r="I1089" s="19">
        <f t="shared" si="16"/>
        <v>7.7115996773169886E-5</v>
      </c>
    </row>
    <row r="1090" spans="1:9" ht="15" customHeight="1" x14ac:dyDescent="0.25">
      <c r="A1090" s="57" t="s">
        <v>4498</v>
      </c>
      <c r="B1090" s="57" t="s">
        <v>893</v>
      </c>
      <c r="C1090" s="57" t="s">
        <v>4659</v>
      </c>
      <c r="D1090" s="27" t="s">
        <v>7749</v>
      </c>
      <c r="E1090" s="62" t="s">
        <v>7750</v>
      </c>
      <c r="F1090" s="68" t="s">
        <v>7750</v>
      </c>
      <c r="G1090" s="69">
        <v>60401</v>
      </c>
      <c r="H1090" s="70">
        <v>60749</v>
      </c>
      <c r="I1090" s="19">
        <f t="shared" si="16"/>
        <v>1.9496918961100788E-4</v>
      </c>
    </row>
    <row r="1091" spans="1:9" ht="15" customHeight="1" x14ac:dyDescent="0.25">
      <c r="A1091" s="57" t="s">
        <v>4500</v>
      </c>
      <c r="B1091" s="57" t="s">
        <v>893</v>
      </c>
      <c r="C1091" s="57" t="s">
        <v>11</v>
      </c>
      <c r="D1091" s="27" t="s">
        <v>7751</v>
      </c>
      <c r="E1091" s="62" t="s">
        <v>7752</v>
      </c>
      <c r="F1091" s="68" t="s">
        <v>7753</v>
      </c>
      <c r="G1091" s="69">
        <v>10842</v>
      </c>
      <c r="H1091" s="70">
        <v>10833</v>
      </c>
      <c r="I1091" s="19">
        <f t="shared" si="16"/>
        <v>3.4767670760935132E-5</v>
      </c>
    </row>
    <row r="1092" spans="1:9" ht="15" customHeight="1" x14ac:dyDescent="0.25">
      <c r="A1092" s="57" t="s">
        <v>4501</v>
      </c>
      <c r="B1092" s="57" t="s">
        <v>893</v>
      </c>
      <c r="C1092" s="57" t="s">
        <v>14</v>
      </c>
      <c r="D1092" s="27" t="s">
        <v>7754</v>
      </c>
      <c r="E1092" s="62" t="s">
        <v>7755</v>
      </c>
      <c r="F1092" s="68" t="s">
        <v>7755</v>
      </c>
      <c r="G1092" s="69">
        <v>4777</v>
      </c>
      <c r="H1092" s="70">
        <v>4827</v>
      </c>
      <c r="I1092" s="19">
        <f t="shared" si="16"/>
        <v>1.5491880989848969E-5</v>
      </c>
    </row>
    <row r="1093" spans="1:9" ht="15" customHeight="1" x14ac:dyDescent="0.25">
      <c r="A1093" s="57" t="s">
        <v>4503</v>
      </c>
      <c r="B1093" s="57" t="s">
        <v>893</v>
      </c>
      <c r="C1093" s="57" t="s">
        <v>17</v>
      </c>
      <c r="D1093" s="27" t="s">
        <v>7756</v>
      </c>
      <c r="E1093" s="62" t="s">
        <v>7757</v>
      </c>
      <c r="F1093" s="68" t="s">
        <v>7758</v>
      </c>
      <c r="G1093" s="69">
        <v>14926</v>
      </c>
      <c r="H1093" s="70">
        <v>14708</v>
      </c>
      <c r="I1093" s="19">
        <f t="shared" si="16"/>
        <v>4.7204181810378836E-5</v>
      </c>
    </row>
    <row r="1094" spans="1:9" ht="15" customHeight="1" x14ac:dyDescent="0.25">
      <c r="A1094" s="57" t="s">
        <v>4505</v>
      </c>
      <c r="B1094" s="57" t="s">
        <v>893</v>
      </c>
      <c r="C1094" s="57" t="s">
        <v>20</v>
      </c>
      <c r="D1094" s="27" t="s">
        <v>7759</v>
      </c>
      <c r="E1094" s="62" t="s">
        <v>7760</v>
      </c>
      <c r="F1094" s="68" t="s">
        <v>7760</v>
      </c>
      <c r="G1094" s="69">
        <v>28704</v>
      </c>
      <c r="H1094" s="70">
        <v>28729</v>
      </c>
      <c r="I1094" s="19">
        <f t="shared" ref="I1094:I1157" si="17">H1094/$H$3148</f>
        <v>9.2203490565024039E-5</v>
      </c>
    </row>
    <row r="1095" spans="1:9" ht="15" customHeight="1" x14ac:dyDescent="0.25">
      <c r="A1095" s="57" t="s">
        <v>4506</v>
      </c>
      <c r="B1095" s="57" t="s">
        <v>893</v>
      </c>
      <c r="C1095" s="57" t="s">
        <v>22</v>
      </c>
      <c r="D1095" s="27" t="s">
        <v>7761</v>
      </c>
      <c r="E1095" s="62" t="s">
        <v>7762</v>
      </c>
      <c r="F1095" s="68" t="s">
        <v>7762</v>
      </c>
      <c r="G1095" s="69">
        <v>64984</v>
      </c>
      <c r="H1095" s="70">
        <v>64679</v>
      </c>
      <c r="I1095" s="19">
        <f t="shared" si="17"/>
        <v>2.0758221888179853E-4</v>
      </c>
    </row>
    <row r="1096" spans="1:9" ht="15" customHeight="1" x14ac:dyDescent="0.25">
      <c r="A1096" s="57" t="s">
        <v>4507</v>
      </c>
      <c r="B1096" s="57" t="s">
        <v>893</v>
      </c>
      <c r="C1096" s="57" t="s">
        <v>24</v>
      </c>
      <c r="D1096" s="27" t="s">
        <v>7763</v>
      </c>
      <c r="E1096" s="62" t="s">
        <v>6368</v>
      </c>
      <c r="F1096" s="68" t="s">
        <v>6368</v>
      </c>
      <c r="G1096" s="69">
        <v>12667</v>
      </c>
      <c r="H1096" s="70">
        <v>12628</v>
      </c>
      <c r="I1096" s="19">
        <f t="shared" si="17"/>
        <v>4.0528583621258088E-5</v>
      </c>
    </row>
    <row r="1097" spans="1:9" ht="15" customHeight="1" x14ac:dyDescent="0.25">
      <c r="A1097" s="57" t="s">
        <v>4509</v>
      </c>
      <c r="B1097" s="57" t="s">
        <v>893</v>
      </c>
      <c r="C1097" s="57" t="s">
        <v>26</v>
      </c>
      <c r="D1097" s="27" t="s">
        <v>7764</v>
      </c>
      <c r="E1097" s="62" t="s">
        <v>7765</v>
      </c>
      <c r="F1097" s="68" t="s">
        <v>7765</v>
      </c>
      <c r="G1097" s="69">
        <v>63190</v>
      </c>
      <c r="H1097" s="70">
        <v>63429</v>
      </c>
      <c r="I1097" s="19">
        <f t="shared" si="17"/>
        <v>2.0357044112391347E-4</v>
      </c>
    </row>
    <row r="1098" spans="1:9" ht="15" customHeight="1" x14ac:dyDescent="0.25">
      <c r="A1098" s="57" t="s">
        <v>4510</v>
      </c>
      <c r="B1098" s="57" t="s">
        <v>893</v>
      </c>
      <c r="C1098" s="57" t="s">
        <v>4664</v>
      </c>
      <c r="D1098" s="27" t="s">
        <v>7766</v>
      </c>
      <c r="E1098" s="62" t="s">
        <v>7767</v>
      </c>
      <c r="F1098" s="68" t="s">
        <v>7767</v>
      </c>
      <c r="G1098" s="69">
        <v>2273</v>
      </c>
      <c r="H1098" s="70">
        <v>2257</v>
      </c>
      <c r="I1098" s="19">
        <f t="shared" si="17"/>
        <v>7.2436659196372749E-6</v>
      </c>
    </row>
    <row r="1099" spans="1:9" ht="15" customHeight="1" x14ac:dyDescent="0.25">
      <c r="A1099" s="57" t="s">
        <v>4512</v>
      </c>
      <c r="B1099" s="57" t="s">
        <v>893</v>
      </c>
      <c r="C1099" s="57" t="s">
        <v>434</v>
      </c>
      <c r="D1099" s="27" t="s">
        <v>7768</v>
      </c>
      <c r="E1099" s="62" t="s">
        <v>7769</v>
      </c>
      <c r="F1099" s="68" t="s">
        <v>7769</v>
      </c>
      <c r="G1099" s="69">
        <v>17067</v>
      </c>
      <c r="H1099" s="70">
        <v>17103</v>
      </c>
      <c r="I1099" s="19">
        <f t="shared" si="17"/>
        <v>5.4890747994486626E-5</v>
      </c>
    </row>
    <row r="1100" spans="1:9" ht="15" customHeight="1" x14ac:dyDescent="0.25">
      <c r="A1100" s="57" t="s">
        <v>4514</v>
      </c>
      <c r="B1100" s="57" t="s">
        <v>893</v>
      </c>
      <c r="C1100" s="57" t="s">
        <v>30</v>
      </c>
      <c r="D1100" s="27" t="s">
        <v>7770</v>
      </c>
      <c r="E1100" s="62" t="s">
        <v>7771</v>
      </c>
      <c r="F1100" s="68" t="s">
        <v>7771</v>
      </c>
      <c r="G1100" s="69">
        <v>23336</v>
      </c>
      <c r="H1100" s="70">
        <v>23496</v>
      </c>
      <c r="I1100" s="19">
        <f t="shared" si="17"/>
        <v>7.5408584159414004E-5</v>
      </c>
    </row>
    <row r="1101" spans="1:9" ht="15" customHeight="1" x14ac:dyDescent="0.25">
      <c r="A1101" s="57" t="s">
        <v>4516</v>
      </c>
      <c r="B1101" s="57" t="s">
        <v>893</v>
      </c>
      <c r="C1101" s="57" t="s">
        <v>33</v>
      </c>
      <c r="D1101" s="27" t="s">
        <v>7772</v>
      </c>
      <c r="E1101" s="62" t="s">
        <v>7773</v>
      </c>
      <c r="F1101" s="68" t="s">
        <v>7773</v>
      </c>
      <c r="G1101" s="69">
        <v>17551</v>
      </c>
      <c r="H1101" s="70">
        <v>17661</v>
      </c>
      <c r="I1101" s="19">
        <f t="shared" si="17"/>
        <v>5.6681605585606518E-5</v>
      </c>
    </row>
    <row r="1102" spans="1:9" ht="15" customHeight="1" x14ac:dyDescent="0.25">
      <c r="A1102" s="57" t="s">
        <v>4517</v>
      </c>
      <c r="B1102" s="57" t="s">
        <v>893</v>
      </c>
      <c r="C1102" s="57" t="s">
        <v>35</v>
      </c>
      <c r="D1102" s="27" t="s">
        <v>7774</v>
      </c>
      <c r="E1102" s="62" t="s">
        <v>7775</v>
      </c>
      <c r="F1102" s="68" t="s">
        <v>7775</v>
      </c>
      <c r="G1102" s="69">
        <v>47453</v>
      </c>
      <c r="H1102" s="70">
        <v>48029</v>
      </c>
      <c r="I1102" s="19">
        <f t="shared" si="17"/>
        <v>1.5414533914676946E-4</v>
      </c>
    </row>
    <row r="1103" spans="1:9" ht="15" customHeight="1" x14ac:dyDescent="0.25">
      <c r="A1103" s="57" t="s">
        <v>4518</v>
      </c>
      <c r="B1103" s="57" t="s">
        <v>893</v>
      </c>
      <c r="C1103" s="57" t="s">
        <v>37</v>
      </c>
      <c r="D1103" s="27" t="s">
        <v>7776</v>
      </c>
      <c r="E1103" s="62" t="s">
        <v>7777</v>
      </c>
      <c r="F1103" s="68" t="s">
        <v>7777</v>
      </c>
      <c r="G1103" s="69">
        <v>42274</v>
      </c>
      <c r="H1103" s="70">
        <v>42884</v>
      </c>
      <c r="I1103" s="19">
        <f t="shared" si="17"/>
        <v>1.3763286189531453E-4</v>
      </c>
    </row>
    <row r="1104" spans="1:9" ht="15" customHeight="1" x14ac:dyDescent="0.25">
      <c r="A1104" s="57" t="s">
        <v>4519</v>
      </c>
      <c r="B1104" s="57" t="s">
        <v>893</v>
      </c>
      <c r="C1104" s="57" t="s">
        <v>39</v>
      </c>
      <c r="D1104" s="27" t="s">
        <v>7778</v>
      </c>
      <c r="E1104" s="62" t="s">
        <v>7779</v>
      </c>
      <c r="F1104" s="68" t="s">
        <v>7779</v>
      </c>
      <c r="G1104" s="69">
        <v>17337</v>
      </c>
      <c r="H1104" s="70">
        <v>17299</v>
      </c>
      <c r="I1104" s="19">
        <f t="shared" si="17"/>
        <v>5.5519794746923004E-5</v>
      </c>
    </row>
    <row r="1105" spans="1:9" ht="15" customHeight="1" x14ac:dyDescent="0.25">
      <c r="A1105" s="57" t="s">
        <v>4521</v>
      </c>
      <c r="B1105" s="57" t="s">
        <v>893</v>
      </c>
      <c r="C1105" s="57" t="s">
        <v>42</v>
      </c>
      <c r="D1105" s="27" t="s">
        <v>7780</v>
      </c>
      <c r="E1105" s="62" t="s">
        <v>7781</v>
      </c>
      <c r="F1105" s="68" t="s">
        <v>7781</v>
      </c>
      <c r="G1105" s="69">
        <v>17121</v>
      </c>
      <c r="H1105" s="70">
        <v>17353</v>
      </c>
      <c r="I1105" s="19">
        <f t="shared" si="17"/>
        <v>5.5693103546063634E-5</v>
      </c>
    </row>
    <row r="1106" spans="1:9" ht="15" customHeight="1" x14ac:dyDescent="0.25">
      <c r="A1106" s="57" t="s">
        <v>4522</v>
      </c>
      <c r="B1106" s="57" t="s">
        <v>893</v>
      </c>
      <c r="C1106" s="57" t="s">
        <v>45</v>
      </c>
      <c r="D1106" s="27" t="s">
        <v>7782</v>
      </c>
      <c r="E1106" s="62" t="s">
        <v>7783</v>
      </c>
      <c r="F1106" s="68" t="s">
        <v>7783</v>
      </c>
      <c r="G1106" s="69">
        <v>24556</v>
      </c>
      <c r="H1106" s="70">
        <v>24677</v>
      </c>
      <c r="I1106" s="19">
        <f t="shared" si="17"/>
        <v>7.9198911785063815E-5</v>
      </c>
    </row>
    <row r="1107" spans="1:9" ht="15" customHeight="1" x14ac:dyDescent="0.25">
      <c r="A1107" s="57" t="s">
        <v>4523</v>
      </c>
      <c r="B1107" s="57" t="s">
        <v>893</v>
      </c>
      <c r="C1107" s="57" t="s">
        <v>47</v>
      </c>
      <c r="D1107" s="27" t="s">
        <v>7784</v>
      </c>
      <c r="E1107" s="62" t="s">
        <v>7785</v>
      </c>
      <c r="F1107" s="68" t="s">
        <v>7785</v>
      </c>
      <c r="G1107" s="69">
        <v>12427</v>
      </c>
      <c r="H1107" s="70">
        <v>12447</v>
      </c>
      <c r="I1107" s="19">
        <f t="shared" si="17"/>
        <v>3.9947678201916327E-5</v>
      </c>
    </row>
    <row r="1108" spans="1:9" ht="15" customHeight="1" x14ac:dyDescent="0.25">
      <c r="A1108" s="57" t="s">
        <v>4525</v>
      </c>
      <c r="B1108" s="57" t="s">
        <v>893</v>
      </c>
      <c r="C1108" s="57" t="s">
        <v>50</v>
      </c>
      <c r="D1108" s="27" t="s">
        <v>7786</v>
      </c>
      <c r="E1108" s="62" t="s">
        <v>7787</v>
      </c>
      <c r="F1108" s="68" t="s">
        <v>7787</v>
      </c>
      <c r="G1108" s="69">
        <v>14346</v>
      </c>
      <c r="H1108" s="70">
        <v>14208</v>
      </c>
      <c r="I1108" s="19">
        <f t="shared" si="17"/>
        <v>4.5599470707224814E-5</v>
      </c>
    </row>
    <row r="1109" spans="1:9" ht="15" customHeight="1" x14ac:dyDescent="0.25">
      <c r="A1109" s="57" t="s">
        <v>4527</v>
      </c>
      <c r="B1109" s="57" t="s">
        <v>893</v>
      </c>
      <c r="C1109" s="57" t="s">
        <v>53</v>
      </c>
      <c r="D1109" s="27" t="s">
        <v>7788</v>
      </c>
      <c r="E1109" s="62" t="s">
        <v>7789</v>
      </c>
      <c r="F1109" s="68" t="s">
        <v>7789</v>
      </c>
      <c r="G1109" s="69">
        <v>8807</v>
      </c>
      <c r="H1109" s="70">
        <v>8788</v>
      </c>
      <c r="I1109" s="19">
        <f t="shared" si="17"/>
        <v>2.8204402349035165E-5</v>
      </c>
    </row>
    <row r="1110" spans="1:9" ht="15" customHeight="1" x14ac:dyDescent="0.25">
      <c r="A1110" s="57" t="s">
        <v>4529</v>
      </c>
      <c r="B1110" s="57" t="s">
        <v>893</v>
      </c>
      <c r="C1110" s="57" t="s">
        <v>56</v>
      </c>
      <c r="D1110" s="27" t="s">
        <v>7790</v>
      </c>
      <c r="E1110" s="62" t="s">
        <v>7791</v>
      </c>
      <c r="F1110" s="68" t="s">
        <v>7791</v>
      </c>
      <c r="G1110" s="69">
        <v>15296</v>
      </c>
      <c r="H1110" s="70">
        <v>15275</v>
      </c>
      <c r="I1110" s="19">
        <f t="shared" si="17"/>
        <v>4.9023924201355502E-5</v>
      </c>
    </row>
    <row r="1111" spans="1:9" ht="15" customHeight="1" x14ac:dyDescent="0.25">
      <c r="A1111" s="57" t="s">
        <v>4530</v>
      </c>
      <c r="B1111" s="57" t="s">
        <v>893</v>
      </c>
      <c r="C1111" s="57" t="s">
        <v>59</v>
      </c>
      <c r="D1111" s="27" t="s">
        <v>7792</v>
      </c>
      <c r="E1111" s="62" t="s">
        <v>7793</v>
      </c>
      <c r="F1111" s="68" t="s">
        <v>7793</v>
      </c>
      <c r="G1111" s="69">
        <v>114146</v>
      </c>
      <c r="H1111" s="70">
        <v>115371</v>
      </c>
      <c r="I1111" s="19">
        <f t="shared" si="17"/>
        <v>3.7027424936396635E-4</v>
      </c>
    </row>
    <row r="1112" spans="1:9" ht="15" customHeight="1" x14ac:dyDescent="0.25">
      <c r="A1112" s="57" t="s">
        <v>4531</v>
      </c>
      <c r="B1112" s="57" t="s">
        <v>893</v>
      </c>
      <c r="C1112" s="57" t="s">
        <v>61</v>
      </c>
      <c r="D1112" s="27" t="s">
        <v>7794</v>
      </c>
      <c r="E1112" s="62" t="s">
        <v>7795</v>
      </c>
      <c r="F1112" s="68" t="s">
        <v>7795</v>
      </c>
      <c r="G1112" s="69">
        <v>11775</v>
      </c>
      <c r="H1112" s="70">
        <v>11809</v>
      </c>
      <c r="I1112" s="19">
        <f t="shared" si="17"/>
        <v>3.790006683429179E-5</v>
      </c>
    </row>
    <row r="1113" spans="1:9" ht="15" customHeight="1" x14ac:dyDescent="0.25">
      <c r="A1113" s="57" t="s">
        <v>4532</v>
      </c>
      <c r="B1113" s="57" t="s">
        <v>893</v>
      </c>
      <c r="C1113" s="57" t="s">
        <v>64</v>
      </c>
      <c r="D1113" s="27" t="s">
        <v>7796</v>
      </c>
      <c r="E1113" s="62" t="s">
        <v>7797</v>
      </c>
      <c r="F1113" s="68" t="s">
        <v>7797</v>
      </c>
      <c r="G1113" s="69">
        <v>20842</v>
      </c>
      <c r="H1113" s="70">
        <v>20885</v>
      </c>
      <c r="I1113" s="19">
        <f t="shared" si="17"/>
        <v>6.7028782778743676E-5</v>
      </c>
    </row>
    <row r="1114" spans="1:9" ht="15" customHeight="1" x14ac:dyDescent="0.25">
      <c r="A1114" s="57" t="s">
        <v>4533</v>
      </c>
      <c r="B1114" s="57" t="s">
        <v>893</v>
      </c>
      <c r="C1114" s="57" t="s">
        <v>66</v>
      </c>
      <c r="D1114" s="27" t="s">
        <v>7798</v>
      </c>
      <c r="E1114" s="62" t="s">
        <v>7799</v>
      </c>
      <c r="F1114" s="68" t="s">
        <v>7799</v>
      </c>
      <c r="G1114" s="69">
        <v>13602</v>
      </c>
      <c r="H1114" s="70">
        <v>13562</v>
      </c>
      <c r="I1114" s="19">
        <f t="shared" si="17"/>
        <v>4.3526183961949809E-5</v>
      </c>
    </row>
    <row r="1115" spans="1:9" ht="15" customHeight="1" x14ac:dyDescent="0.25">
      <c r="A1115" s="57" t="s">
        <v>4534</v>
      </c>
      <c r="B1115" s="57" t="s">
        <v>893</v>
      </c>
      <c r="C1115" s="57" t="s">
        <v>68</v>
      </c>
      <c r="D1115" s="27" t="s">
        <v>7800</v>
      </c>
      <c r="E1115" s="62" t="s">
        <v>7801</v>
      </c>
      <c r="F1115" s="68" t="s">
        <v>7801</v>
      </c>
      <c r="G1115" s="69">
        <v>35684</v>
      </c>
      <c r="H1115" s="70">
        <v>35529</v>
      </c>
      <c r="I1115" s="19">
        <f t="shared" si="17"/>
        <v>1.1402756156791881E-4</v>
      </c>
    </row>
    <row r="1116" spans="1:9" ht="15" customHeight="1" x14ac:dyDescent="0.25">
      <c r="A1116" s="57" t="s">
        <v>4535</v>
      </c>
      <c r="B1116" s="57" t="s">
        <v>893</v>
      </c>
      <c r="C1116" s="57" t="s">
        <v>70</v>
      </c>
      <c r="D1116" s="27" t="s">
        <v>7802</v>
      </c>
      <c r="E1116" s="62" t="s">
        <v>7803</v>
      </c>
      <c r="F1116" s="68" t="s">
        <v>7803</v>
      </c>
      <c r="G1116" s="69">
        <v>7350</v>
      </c>
      <c r="H1116" s="70">
        <v>7363</v>
      </c>
      <c r="I1116" s="19">
        <f t="shared" si="17"/>
        <v>2.3630975705046193E-5</v>
      </c>
    </row>
    <row r="1117" spans="1:9" ht="15" customHeight="1" x14ac:dyDescent="0.25">
      <c r="A1117" s="57" t="s">
        <v>4537</v>
      </c>
      <c r="B1117" s="57" t="s">
        <v>893</v>
      </c>
      <c r="C1117" s="57" t="s">
        <v>72</v>
      </c>
      <c r="D1117" s="27" t="s">
        <v>7804</v>
      </c>
      <c r="E1117" s="62" t="s">
        <v>7805</v>
      </c>
      <c r="F1117" s="68" t="s">
        <v>7805</v>
      </c>
      <c r="G1117" s="69">
        <v>24999</v>
      </c>
      <c r="H1117" s="70">
        <v>24916</v>
      </c>
      <c r="I1117" s="19">
        <f t="shared" si="17"/>
        <v>7.9965963692371438E-5</v>
      </c>
    </row>
    <row r="1118" spans="1:9" ht="15" customHeight="1" x14ac:dyDescent="0.25">
      <c r="A1118" s="57" t="s">
        <v>4538</v>
      </c>
      <c r="B1118" s="57" t="s">
        <v>4539</v>
      </c>
      <c r="C1118" s="57" t="s">
        <v>2677</v>
      </c>
      <c r="D1118" s="27" t="s">
        <v>7806</v>
      </c>
      <c r="E1118" s="62" t="s">
        <v>7807</v>
      </c>
      <c r="F1118" s="68" t="s">
        <v>7807</v>
      </c>
      <c r="G1118" s="69">
        <v>61862</v>
      </c>
      <c r="H1118" s="70">
        <v>61797</v>
      </c>
      <c r="I1118" s="19">
        <f t="shared" si="17"/>
        <v>1.9833266408321874E-4</v>
      </c>
    </row>
    <row r="1119" spans="1:9" ht="15" customHeight="1" x14ac:dyDescent="0.25">
      <c r="A1119" s="57" t="s">
        <v>4543</v>
      </c>
      <c r="B1119" s="57" t="s">
        <v>4539</v>
      </c>
      <c r="C1119" s="57" t="s">
        <v>2682</v>
      </c>
      <c r="D1119" s="27" t="s">
        <v>7808</v>
      </c>
      <c r="E1119" s="62" t="s">
        <v>7809</v>
      </c>
      <c r="F1119" s="68" t="s">
        <v>7809</v>
      </c>
      <c r="G1119" s="69">
        <v>25736</v>
      </c>
      <c r="H1119" s="70">
        <v>25699</v>
      </c>
      <c r="I1119" s="19">
        <f t="shared" si="17"/>
        <v>8.2478941279910643E-5</v>
      </c>
    </row>
    <row r="1120" spans="1:9" ht="15" customHeight="1" x14ac:dyDescent="0.25">
      <c r="A1120" s="57" t="s">
        <v>4544</v>
      </c>
      <c r="B1120" s="57" t="s">
        <v>4539</v>
      </c>
      <c r="C1120" s="57" t="s">
        <v>2685</v>
      </c>
      <c r="D1120" s="27" t="s">
        <v>7810</v>
      </c>
      <c r="E1120" s="62" t="s">
        <v>7811</v>
      </c>
      <c r="F1120" s="68" t="s">
        <v>7812</v>
      </c>
      <c r="G1120" s="69">
        <v>107866</v>
      </c>
      <c r="H1120" s="70">
        <v>110042</v>
      </c>
      <c r="I1120" s="19">
        <f t="shared" si="17"/>
        <v>3.5317123842655074E-4</v>
      </c>
    </row>
    <row r="1121" spans="1:9" ht="15" customHeight="1" x14ac:dyDescent="0.25">
      <c r="A1121" s="57" t="s">
        <v>4546</v>
      </c>
      <c r="B1121" s="57" t="s">
        <v>4539</v>
      </c>
      <c r="C1121" s="57" t="s">
        <v>2688</v>
      </c>
      <c r="D1121" s="27" t="s">
        <v>7813</v>
      </c>
      <c r="E1121" s="62" t="s">
        <v>7814</v>
      </c>
      <c r="F1121" s="68" t="s">
        <v>7814</v>
      </c>
      <c r="G1121" s="69">
        <v>23355</v>
      </c>
      <c r="H1121" s="70">
        <v>23193</v>
      </c>
      <c r="I1121" s="19">
        <f t="shared" si="17"/>
        <v>7.4436129230902662E-5</v>
      </c>
    </row>
    <row r="1122" spans="1:9" ht="15" customHeight="1" x14ac:dyDescent="0.25">
      <c r="A1122" s="57" t="s">
        <v>4548</v>
      </c>
      <c r="B1122" s="57" t="s">
        <v>4539</v>
      </c>
      <c r="C1122" s="57" t="s">
        <v>2691</v>
      </c>
      <c r="D1122" s="27" t="s">
        <v>7815</v>
      </c>
      <c r="E1122" s="62" t="s">
        <v>7816</v>
      </c>
      <c r="F1122" s="68" t="s">
        <v>7816</v>
      </c>
      <c r="G1122" s="69">
        <v>42104</v>
      </c>
      <c r="H1122" s="70">
        <v>41820</v>
      </c>
      <c r="I1122" s="19">
        <f t="shared" si="17"/>
        <v>1.3421803666780277E-4</v>
      </c>
    </row>
    <row r="1123" spans="1:9" ht="15" customHeight="1" x14ac:dyDescent="0.25">
      <c r="A1123" s="57" t="s">
        <v>4550</v>
      </c>
      <c r="B1123" s="57" t="s">
        <v>4539</v>
      </c>
      <c r="C1123" s="57" t="s">
        <v>2694</v>
      </c>
      <c r="D1123" s="27" t="s">
        <v>7817</v>
      </c>
      <c r="E1123" s="62" t="s">
        <v>7818</v>
      </c>
      <c r="F1123" s="68" t="s">
        <v>7818</v>
      </c>
      <c r="G1123" s="69">
        <v>35836</v>
      </c>
      <c r="H1123" s="70">
        <v>36070</v>
      </c>
      <c r="I1123" s="19">
        <f t="shared" si="17"/>
        <v>1.1576385898153146E-4</v>
      </c>
    </row>
    <row r="1124" spans="1:9" ht="15" customHeight="1" x14ac:dyDescent="0.25">
      <c r="A1124" s="57" t="s">
        <v>4552</v>
      </c>
      <c r="B1124" s="57" t="s">
        <v>4539</v>
      </c>
      <c r="C1124" s="57" t="s">
        <v>2697</v>
      </c>
      <c r="D1124" s="27" t="s">
        <v>7819</v>
      </c>
      <c r="E1124" s="62" t="s">
        <v>7820</v>
      </c>
      <c r="F1124" s="68" t="s">
        <v>7820</v>
      </c>
      <c r="G1124" s="69">
        <v>14333</v>
      </c>
      <c r="H1124" s="70">
        <v>14239</v>
      </c>
      <c r="I1124" s="19">
        <f t="shared" si="17"/>
        <v>4.5698962795620358E-5</v>
      </c>
    </row>
    <row r="1125" spans="1:9" ht="15" customHeight="1" x14ac:dyDescent="0.25">
      <c r="A1125" s="57" t="s">
        <v>4554</v>
      </c>
      <c r="B1125" s="57" t="s">
        <v>4539</v>
      </c>
      <c r="C1125" s="57" t="s">
        <v>2700</v>
      </c>
      <c r="D1125" s="27" t="s">
        <v>7821</v>
      </c>
      <c r="E1125" s="62" t="s">
        <v>7822</v>
      </c>
      <c r="F1125" s="68" t="s">
        <v>7822</v>
      </c>
      <c r="G1125" s="69">
        <v>117590</v>
      </c>
      <c r="H1125" s="70">
        <v>120061</v>
      </c>
      <c r="I1125" s="19">
        <f t="shared" si="17"/>
        <v>3.8532643951155109E-4</v>
      </c>
    </row>
    <row r="1126" spans="1:9" ht="15" customHeight="1" x14ac:dyDescent="0.25">
      <c r="A1126" s="57" t="s">
        <v>4556</v>
      </c>
      <c r="B1126" s="57" t="s">
        <v>4539</v>
      </c>
      <c r="C1126" s="57" t="s">
        <v>2703</v>
      </c>
      <c r="D1126" s="27" t="s">
        <v>7823</v>
      </c>
      <c r="E1126" s="62" t="s">
        <v>7824</v>
      </c>
      <c r="F1126" s="68" t="s">
        <v>7824</v>
      </c>
      <c r="G1126" s="69">
        <v>255628</v>
      </c>
      <c r="H1126" s="70">
        <v>256905</v>
      </c>
      <c r="I1126" s="19">
        <f t="shared" si="17"/>
        <v>8.2451661191157021E-4</v>
      </c>
    </row>
    <row r="1127" spans="1:9" ht="15" customHeight="1" x14ac:dyDescent="0.25">
      <c r="A1127" s="57" t="s">
        <v>4558</v>
      </c>
      <c r="B1127" s="57" t="s">
        <v>4539</v>
      </c>
      <c r="C1127" s="57" t="s">
        <v>2706</v>
      </c>
      <c r="D1127" s="27" t="s">
        <v>7825</v>
      </c>
      <c r="E1127" s="62" t="s">
        <v>7826</v>
      </c>
      <c r="F1127" s="68" t="s">
        <v>7826</v>
      </c>
      <c r="G1127" s="69">
        <v>193250</v>
      </c>
      <c r="H1127" s="70">
        <v>193691</v>
      </c>
      <c r="I1127" s="19">
        <f t="shared" si="17"/>
        <v>6.2163619656201304E-4</v>
      </c>
    </row>
    <row r="1128" spans="1:9" ht="15" customHeight="1" x14ac:dyDescent="0.25">
      <c r="A1128" s="57" t="s">
        <v>4560</v>
      </c>
      <c r="B1128" s="57" t="s">
        <v>4539</v>
      </c>
      <c r="C1128" s="57" t="s">
        <v>2709</v>
      </c>
      <c r="D1128" s="27" t="s">
        <v>7827</v>
      </c>
      <c r="E1128" s="62" t="s">
        <v>7828</v>
      </c>
      <c r="F1128" s="68" t="s">
        <v>7828</v>
      </c>
      <c r="G1128" s="69">
        <v>10129</v>
      </c>
      <c r="H1128" s="70">
        <v>10084</v>
      </c>
      <c r="I1128" s="19">
        <f t="shared" si="17"/>
        <v>3.2363813528410404E-5</v>
      </c>
    </row>
    <row r="1129" spans="1:9" ht="15" customHeight="1" x14ac:dyDescent="0.25">
      <c r="A1129" s="57" t="s">
        <v>4561</v>
      </c>
      <c r="B1129" s="57" t="s">
        <v>4539</v>
      </c>
      <c r="C1129" s="57" t="s">
        <v>2712</v>
      </c>
      <c r="D1129" s="27" t="s">
        <v>7829</v>
      </c>
      <c r="E1129" s="62" t="s">
        <v>7830</v>
      </c>
      <c r="F1129" s="68" t="s">
        <v>7830</v>
      </c>
      <c r="G1129" s="69">
        <v>6794</v>
      </c>
      <c r="H1129" s="70">
        <v>6795</v>
      </c>
      <c r="I1129" s="19">
        <f t="shared" si="17"/>
        <v>2.1808023891863218E-5</v>
      </c>
    </row>
    <row r="1130" spans="1:9" ht="15" customHeight="1" x14ac:dyDescent="0.25">
      <c r="A1130" s="57" t="s">
        <v>4563</v>
      </c>
      <c r="B1130" s="57" t="s">
        <v>4539</v>
      </c>
      <c r="C1130" s="57" t="s">
        <v>2715</v>
      </c>
      <c r="D1130" s="27" t="s">
        <v>7831</v>
      </c>
      <c r="E1130" s="62" t="s">
        <v>7832</v>
      </c>
      <c r="F1130" s="68" t="s">
        <v>7832</v>
      </c>
      <c r="G1130" s="69">
        <v>10381</v>
      </c>
      <c r="H1130" s="70">
        <v>10321</v>
      </c>
      <c r="I1130" s="19">
        <f t="shared" si="17"/>
        <v>3.312444659130541E-5</v>
      </c>
    </row>
    <row r="1131" spans="1:9" ht="15" customHeight="1" x14ac:dyDescent="0.25">
      <c r="A1131" s="57" t="s">
        <v>4565</v>
      </c>
      <c r="B1131" s="57" t="s">
        <v>4539</v>
      </c>
      <c r="C1131" s="57" t="s">
        <v>2718</v>
      </c>
      <c r="D1131" s="27" t="s">
        <v>7833</v>
      </c>
      <c r="E1131" s="62" t="s">
        <v>7834</v>
      </c>
      <c r="F1131" s="68" t="s">
        <v>7834</v>
      </c>
      <c r="G1131" s="69">
        <v>17153</v>
      </c>
      <c r="H1131" s="70">
        <v>16956</v>
      </c>
      <c r="I1131" s="19">
        <f t="shared" si="17"/>
        <v>5.4418962930159342E-5</v>
      </c>
    </row>
    <row r="1132" spans="1:9" ht="15" customHeight="1" x14ac:dyDescent="0.25">
      <c r="A1132" s="57" t="s">
        <v>4567</v>
      </c>
      <c r="B1132" s="57" t="s">
        <v>4539</v>
      </c>
      <c r="C1132" s="57" t="s">
        <v>2721</v>
      </c>
      <c r="D1132" s="27" t="s">
        <v>7836</v>
      </c>
      <c r="E1132" s="62" t="s">
        <v>7837</v>
      </c>
      <c r="F1132" s="68" t="s">
        <v>7837</v>
      </c>
      <c r="G1132" s="69">
        <v>20836</v>
      </c>
      <c r="H1132" s="70">
        <v>20822</v>
      </c>
      <c r="I1132" s="19">
        <f t="shared" si="17"/>
        <v>6.6826589179746264E-5</v>
      </c>
    </row>
    <row r="1133" spans="1:9" ht="15" customHeight="1" x14ac:dyDescent="0.25">
      <c r="A1133" s="57" t="s">
        <v>4569</v>
      </c>
      <c r="B1133" s="57" t="s">
        <v>4539</v>
      </c>
      <c r="C1133" s="57" t="s">
        <v>2724</v>
      </c>
      <c r="D1133" s="27" t="s">
        <v>7838</v>
      </c>
      <c r="E1133" s="62" t="s">
        <v>7839</v>
      </c>
      <c r="F1133" s="68" t="s">
        <v>7839</v>
      </c>
      <c r="G1133" s="69">
        <v>26732</v>
      </c>
      <c r="H1133" s="70">
        <v>26804</v>
      </c>
      <c r="I1133" s="19">
        <f t="shared" si="17"/>
        <v>8.6025352817881048E-5</v>
      </c>
    </row>
    <row r="1134" spans="1:9" ht="15" customHeight="1" x14ac:dyDescent="0.25">
      <c r="A1134" s="57" t="s">
        <v>4571</v>
      </c>
      <c r="B1134" s="57" t="s">
        <v>4539</v>
      </c>
      <c r="C1134" s="57" t="s">
        <v>2727</v>
      </c>
      <c r="D1134" s="27" t="s">
        <v>7840</v>
      </c>
      <c r="E1134" s="62" t="s">
        <v>7841</v>
      </c>
      <c r="F1134" s="68" t="s">
        <v>7842</v>
      </c>
      <c r="G1134" s="69">
        <v>440856</v>
      </c>
      <c r="H1134" s="70">
        <v>441523</v>
      </c>
      <c r="I1134" s="19">
        <f t="shared" si="17"/>
        <v>1.4170337207957504E-3</v>
      </c>
    </row>
    <row r="1135" spans="1:9" ht="15" customHeight="1" x14ac:dyDescent="0.25">
      <c r="A1135" s="57" t="s">
        <v>4573</v>
      </c>
      <c r="B1135" s="57" t="s">
        <v>4539</v>
      </c>
      <c r="C1135" s="57" t="s">
        <v>2730</v>
      </c>
      <c r="D1135" s="27" t="s">
        <v>7843</v>
      </c>
      <c r="E1135" s="62" t="s">
        <v>7844</v>
      </c>
      <c r="F1135" s="68" t="s">
        <v>7844</v>
      </c>
      <c r="G1135" s="69">
        <v>7735</v>
      </c>
      <c r="H1135" s="70">
        <v>7671</v>
      </c>
      <c r="I1135" s="19">
        <f t="shared" si="17"/>
        <v>2.461947774458907E-5</v>
      </c>
    </row>
    <row r="1136" spans="1:9" ht="15" customHeight="1" x14ac:dyDescent="0.25">
      <c r="A1136" s="57" t="s">
        <v>4575</v>
      </c>
      <c r="B1136" s="57" t="s">
        <v>4539</v>
      </c>
      <c r="C1136" s="57" t="s">
        <v>2733</v>
      </c>
      <c r="D1136" s="27" t="s">
        <v>7845</v>
      </c>
      <c r="E1136" s="62" t="s">
        <v>7846</v>
      </c>
      <c r="F1136" s="68" t="s">
        <v>7847</v>
      </c>
      <c r="G1136" s="69">
        <v>20181</v>
      </c>
      <c r="H1136" s="70">
        <v>20162</v>
      </c>
      <c r="I1136" s="19">
        <f t="shared" si="17"/>
        <v>6.4708370523582957E-5</v>
      </c>
    </row>
    <row r="1137" spans="1:9" ht="15" customHeight="1" x14ac:dyDescent="0.25">
      <c r="A1137" s="57" t="s">
        <v>4577</v>
      </c>
      <c r="B1137" s="57" t="s">
        <v>4539</v>
      </c>
      <c r="C1137" s="57" t="s">
        <v>2736</v>
      </c>
      <c r="D1137" s="27" t="s">
        <v>7848</v>
      </c>
      <c r="E1137" s="62" t="s">
        <v>7849</v>
      </c>
      <c r="F1137" s="68" t="s">
        <v>7849</v>
      </c>
      <c r="G1137" s="69">
        <v>33961</v>
      </c>
      <c r="H1137" s="70">
        <v>33790</v>
      </c>
      <c r="I1137" s="19">
        <f t="shared" si="17"/>
        <v>1.084463763511491E-4</v>
      </c>
    </row>
    <row r="1138" spans="1:9" ht="15" customHeight="1" x14ac:dyDescent="0.25">
      <c r="A1138" s="57" t="s">
        <v>4579</v>
      </c>
      <c r="B1138" s="57" t="s">
        <v>4539</v>
      </c>
      <c r="C1138" s="57" t="s">
        <v>2739</v>
      </c>
      <c r="D1138" s="27" t="s">
        <v>7850</v>
      </c>
      <c r="E1138" s="62" t="s">
        <v>7851</v>
      </c>
      <c r="F1138" s="68" t="s">
        <v>7851</v>
      </c>
      <c r="G1138" s="69">
        <v>20836</v>
      </c>
      <c r="H1138" s="70">
        <v>20788</v>
      </c>
      <c r="I1138" s="19">
        <f t="shared" si="17"/>
        <v>6.6717468824731795E-5</v>
      </c>
    </row>
    <row r="1139" spans="1:9" ht="15" customHeight="1" x14ac:dyDescent="0.25">
      <c r="A1139" s="57" t="s">
        <v>4580</v>
      </c>
      <c r="B1139" s="57" t="s">
        <v>4539</v>
      </c>
      <c r="C1139" s="57" t="s">
        <v>2742</v>
      </c>
      <c r="D1139" s="27" t="s">
        <v>7853</v>
      </c>
      <c r="E1139" s="62" t="s">
        <v>7854</v>
      </c>
      <c r="F1139" s="68" t="s">
        <v>7854</v>
      </c>
      <c r="G1139" s="69">
        <v>22321</v>
      </c>
      <c r="H1139" s="70">
        <v>22083</v>
      </c>
      <c r="I1139" s="19">
        <f t="shared" si="17"/>
        <v>7.0873670581900728E-5</v>
      </c>
    </row>
    <row r="1140" spans="1:9" ht="15" customHeight="1" x14ac:dyDescent="0.25">
      <c r="A1140" s="57" t="s">
        <v>4581</v>
      </c>
      <c r="B1140" s="57" t="s">
        <v>4539</v>
      </c>
      <c r="C1140" s="57" t="s">
        <v>2745</v>
      </c>
      <c r="D1140" s="27" t="s">
        <v>7855</v>
      </c>
      <c r="E1140" s="62" t="s">
        <v>7856</v>
      </c>
      <c r="F1140" s="68" t="s">
        <v>7856</v>
      </c>
      <c r="G1140" s="69">
        <v>73266</v>
      </c>
      <c r="H1140" s="70">
        <v>73471</v>
      </c>
      <c r="I1140" s="19">
        <f t="shared" si="17"/>
        <v>2.3579945891965894E-4</v>
      </c>
    </row>
    <row r="1141" spans="1:9" ht="15" customHeight="1" x14ac:dyDescent="0.25">
      <c r="A1141" s="57" t="s">
        <v>4583</v>
      </c>
      <c r="B1141" s="57" t="s">
        <v>4539</v>
      </c>
      <c r="C1141" s="57" t="s">
        <v>2748</v>
      </c>
      <c r="D1141" s="27" t="s">
        <v>7857</v>
      </c>
      <c r="E1141" s="62" t="s">
        <v>7858</v>
      </c>
      <c r="F1141" s="68" t="s">
        <v>7858</v>
      </c>
      <c r="G1141" s="69">
        <v>33383</v>
      </c>
      <c r="H1141" s="70">
        <v>33353</v>
      </c>
      <c r="I1141" s="19">
        <f t="shared" si="17"/>
        <v>1.0704385884699248E-4</v>
      </c>
    </row>
    <row r="1142" spans="1:9" ht="15" customHeight="1" x14ac:dyDescent="0.25">
      <c r="A1142" s="57" t="s">
        <v>4585</v>
      </c>
      <c r="B1142" s="57" t="s">
        <v>4539</v>
      </c>
      <c r="C1142" s="57" t="s">
        <v>2751</v>
      </c>
      <c r="D1142" s="27" t="s">
        <v>7859</v>
      </c>
      <c r="E1142" s="62" t="s">
        <v>7860</v>
      </c>
      <c r="F1142" s="68" t="s">
        <v>7860</v>
      </c>
      <c r="G1142" s="69">
        <v>16297</v>
      </c>
      <c r="H1142" s="70">
        <v>16344</v>
      </c>
      <c r="I1142" s="19">
        <f t="shared" si="17"/>
        <v>5.2454796539898814E-5</v>
      </c>
    </row>
    <row r="1143" spans="1:9" ht="15" customHeight="1" x14ac:dyDescent="0.25">
      <c r="A1143" s="57" t="s">
        <v>4586</v>
      </c>
      <c r="B1143" s="57" t="s">
        <v>4539</v>
      </c>
      <c r="C1143" s="57" t="s">
        <v>2754</v>
      </c>
      <c r="D1143" s="27" t="s">
        <v>7861</v>
      </c>
      <c r="E1143" s="62" t="s">
        <v>7862</v>
      </c>
      <c r="F1143" s="68" t="s">
        <v>7862</v>
      </c>
      <c r="G1143" s="69">
        <v>432726</v>
      </c>
      <c r="H1143" s="70">
        <v>433848</v>
      </c>
      <c r="I1143" s="19">
        <f t="shared" si="17"/>
        <v>1.3924014053623361E-3</v>
      </c>
    </row>
    <row r="1144" spans="1:9" ht="15" customHeight="1" x14ac:dyDescent="0.25">
      <c r="A1144" s="57" t="s">
        <v>4587</v>
      </c>
      <c r="B1144" s="57" t="s">
        <v>4539</v>
      </c>
      <c r="C1144" s="57" t="s">
        <v>2757</v>
      </c>
      <c r="D1144" s="27" t="s">
        <v>7863</v>
      </c>
      <c r="E1144" s="62" t="s">
        <v>7864</v>
      </c>
      <c r="F1144" s="68" t="s">
        <v>7864</v>
      </c>
      <c r="G1144" s="69">
        <v>31638</v>
      </c>
      <c r="H1144" s="70">
        <v>31580</v>
      </c>
      <c r="I1144" s="19">
        <f t="shared" si="17"/>
        <v>1.013535532752083E-4</v>
      </c>
    </row>
    <row r="1145" spans="1:9" ht="15" customHeight="1" x14ac:dyDescent="0.25">
      <c r="A1145" s="57" t="s">
        <v>4589</v>
      </c>
      <c r="B1145" s="57" t="s">
        <v>4539</v>
      </c>
      <c r="C1145" s="57" t="s">
        <v>2760</v>
      </c>
      <c r="D1145" s="27" t="s">
        <v>7865</v>
      </c>
      <c r="E1145" s="62" t="s">
        <v>7866</v>
      </c>
      <c r="F1145" s="68" t="s">
        <v>7866</v>
      </c>
      <c r="G1145" s="69">
        <v>222152</v>
      </c>
      <c r="H1145" s="70">
        <v>224247</v>
      </c>
      <c r="I1145" s="19">
        <f t="shared" si="17"/>
        <v>7.1970330149796183E-4</v>
      </c>
    </row>
    <row r="1146" spans="1:9" ht="15" customHeight="1" x14ac:dyDescent="0.25">
      <c r="A1146" s="57" t="s">
        <v>4590</v>
      </c>
      <c r="B1146" s="57" t="s">
        <v>4539</v>
      </c>
      <c r="C1146" s="57" t="s">
        <v>2763</v>
      </c>
      <c r="D1146" s="27" t="s">
        <v>7867</v>
      </c>
      <c r="E1146" s="62" t="s">
        <v>7868</v>
      </c>
      <c r="F1146" s="68" t="s">
        <v>7868</v>
      </c>
      <c r="G1146" s="69">
        <v>96668</v>
      </c>
      <c r="H1146" s="70">
        <v>96919</v>
      </c>
      <c r="I1146" s="19">
        <f t="shared" si="17"/>
        <v>3.1105399081317016E-4</v>
      </c>
    </row>
    <row r="1147" spans="1:9" ht="15" customHeight="1" x14ac:dyDescent="0.25">
      <c r="A1147" s="57" t="s">
        <v>4592</v>
      </c>
      <c r="B1147" s="57" t="s">
        <v>4539</v>
      </c>
      <c r="C1147" s="57" t="s">
        <v>2766</v>
      </c>
      <c r="D1147" s="27" t="s">
        <v>7869</v>
      </c>
      <c r="E1147" s="62" t="s">
        <v>7870</v>
      </c>
      <c r="F1147" s="68" t="s">
        <v>7870</v>
      </c>
      <c r="G1147" s="69">
        <v>14915</v>
      </c>
      <c r="H1147" s="70">
        <v>14943</v>
      </c>
      <c r="I1147" s="19">
        <f t="shared" si="17"/>
        <v>4.7958396028861232E-5</v>
      </c>
    </row>
    <row r="1148" spans="1:9" ht="15" customHeight="1" x14ac:dyDescent="0.25">
      <c r="A1148" s="57" t="s">
        <v>4593</v>
      </c>
      <c r="B1148" s="57" t="s">
        <v>4539</v>
      </c>
      <c r="C1148" s="57" t="s">
        <v>2769</v>
      </c>
      <c r="D1148" s="27" t="s">
        <v>7871</v>
      </c>
      <c r="E1148" s="62" t="s">
        <v>7872</v>
      </c>
      <c r="F1148" s="68" t="s">
        <v>7872</v>
      </c>
      <c r="G1148" s="69">
        <v>46847</v>
      </c>
      <c r="H1148" s="70">
        <v>47019</v>
      </c>
      <c r="I1148" s="19">
        <f t="shared" si="17"/>
        <v>1.5090382271839832E-4</v>
      </c>
    </row>
    <row r="1149" spans="1:9" ht="15" customHeight="1" x14ac:dyDescent="0.25">
      <c r="A1149" s="57" t="s">
        <v>4594</v>
      </c>
      <c r="B1149" s="57" t="s">
        <v>4539</v>
      </c>
      <c r="C1149" s="57" t="s">
        <v>2772</v>
      </c>
      <c r="D1149" s="27" t="s">
        <v>7873</v>
      </c>
      <c r="E1149" s="62" t="s">
        <v>7874</v>
      </c>
      <c r="F1149" s="68" t="s">
        <v>7875</v>
      </c>
      <c r="G1149" s="69">
        <v>128654</v>
      </c>
      <c r="H1149" s="70">
        <v>130156</v>
      </c>
      <c r="I1149" s="19">
        <f t="shared" si="17"/>
        <v>4.1772555668423091E-4</v>
      </c>
    </row>
    <row r="1150" spans="1:9" ht="15" customHeight="1" x14ac:dyDescent="0.25">
      <c r="A1150" s="57" t="s">
        <v>4595</v>
      </c>
      <c r="B1150" s="57" t="s">
        <v>4539</v>
      </c>
      <c r="C1150" s="57" t="s">
        <v>2775</v>
      </c>
      <c r="D1150" s="27" t="s">
        <v>7876</v>
      </c>
      <c r="E1150" s="62" t="s">
        <v>7877</v>
      </c>
      <c r="F1150" s="68" t="s">
        <v>7877</v>
      </c>
      <c r="G1150" s="69">
        <v>12100</v>
      </c>
      <c r="H1150" s="70">
        <v>11971</v>
      </c>
      <c r="I1150" s="19">
        <f t="shared" si="17"/>
        <v>3.8419993231713698E-5</v>
      </c>
    </row>
    <row r="1151" spans="1:9" ht="15" customHeight="1" x14ac:dyDescent="0.25">
      <c r="A1151" s="57" t="s">
        <v>4596</v>
      </c>
      <c r="B1151" s="57" t="s">
        <v>4539</v>
      </c>
      <c r="C1151" s="57" t="s">
        <v>2778</v>
      </c>
      <c r="D1151" s="27" t="s">
        <v>7878</v>
      </c>
      <c r="E1151" s="62" t="s">
        <v>7879</v>
      </c>
      <c r="F1151" s="68" t="s">
        <v>7879</v>
      </c>
      <c r="G1151" s="69">
        <v>27888</v>
      </c>
      <c r="H1151" s="70">
        <v>27491</v>
      </c>
      <c r="I1151" s="19">
        <f t="shared" si="17"/>
        <v>8.823022587361468E-5</v>
      </c>
    </row>
    <row r="1152" spans="1:9" ht="15" customHeight="1" x14ac:dyDescent="0.25">
      <c r="A1152" s="57" t="s">
        <v>4598</v>
      </c>
      <c r="B1152" s="57" t="s">
        <v>4539</v>
      </c>
      <c r="C1152" s="57" t="s">
        <v>2781</v>
      </c>
      <c r="D1152" s="27" t="s">
        <v>7880</v>
      </c>
      <c r="E1152" s="62" t="s">
        <v>7881</v>
      </c>
      <c r="F1152" s="68" t="s">
        <v>7881</v>
      </c>
      <c r="G1152" s="69">
        <v>39513</v>
      </c>
      <c r="H1152" s="70">
        <v>39504</v>
      </c>
      <c r="I1152" s="19">
        <f t="shared" si="17"/>
        <v>1.267850148379933E-4</v>
      </c>
    </row>
    <row r="1153" spans="1:9" ht="15" customHeight="1" x14ac:dyDescent="0.25">
      <c r="A1153" s="57" t="s">
        <v>4600</v>
      </c>
      <c r="B1153" s="57" t="s">
        <v>4539</v>
      </c>
      <c r="C1153" s="57" t="s">
        <v>2784</v>
      </c>
      <c r="D1153" s="27" t="s">
        <v>7882</v>
      </c>
      <c r="E1153" s="62" t="s">
        <v>7883</v>
      </c>
      <c r="F1153" s="68" t="s">
        <v>7883</v>
      </c>
      <c r="G1153" s="69">
        <v>347965</v>
      </c>
      <c r="H1153" s="70">
        <v>360692</v>
      </c>
      <c r="I1153" s="19">
        <f t="shared" si="17"/>
        <v>1.1576129144376642E-3</v>
      </c>
    </row>
    <row r="1154" spans="1:9" ht="15" customHeight="1" x14ac:dyDescent="0.25">
      <c r="A1154" s="57" t="s">
        <v>4602</v>
      </c>
      <c r="B1154" s="57" t="s">
        <v>4539</v>
      </c>
      <c r="C1154" s="57" t="s">
        <v>2787</v>
      </c>
      <c r="D1154" s="27" t="s">
        <v>7884</v>
      </c>
      <c r="E1154" s="62" t="s">
        <v>7885</v>
      </c>
      <c r="F1154" s="68" t="s">
        <v>7885</v>
      </c>
      <c r="G1154" s="69">
        <v>153963</v>
      </c>
      <c r="H1154" s="70">
        <v>154650</v>
      </c>
      <c r="I1154" s="19">
        <f t="shared" si="17"/>
        <v>4.9633714420554032E-4</v>
      </c>
    </row>
    <row r="1155" spans="1:9" ht="15" customHeight="1" x14ac:dyDescent="0.25">
      <c r="A1155" s="57" t="s">
        <v>4603</v>
      </c>
      <c r="B1155" s="57" t="s">
        <v>4539</v>
      </c>
      <c r="C1155" s="57" t="s">
        <v>2790</v>
      </c>
      <c r="D1155" s="27" t="s">
        <v>7886</v>
      </c>
      <c r="E1155" s="62" t="s">
        <v>7887</v>
      </c>
      <c r="F1155" s="68" t="s">
        <v>7887</v>
      </c>
      <c r="G1155" s="69">
        <v>23123</v>
      </c>
      <c r="H1155" s="70">
        <v>23641</v>
      </c>
      <c r="I1155" s="19">
        <f t="shared" si="17"/>
        <v>7.5873950379328671E-5</v>
      </c>
    </row>
    <row r="1156" spans="1:9" ht="15" customHeight="1" x14ac:dyDescent="0.25">
      <c r="A1156" s="57" t="s">
        <v>4605</v>
      </c>
      <c r="B1156" s="57" t="s">
        <v>4539</v>
      </c>
      <c r="C1156" s="57" t="s">
        <v>2793</v>
      </c>
      <c r="D1156" s="27" t="s">
        <v>7888</v>
      </c>
      <c r="E1156" s="62" t="s">
        <v>7889</v>
      </c>
      <c r="F1156" s="68" t="s">
        <v>7889</v>
      </c>
      <c r="G1156" s="69">
        <v>22763</v>
      </c>
      <c r="H1156" s="70">
        <v>22836</v>
      </c>
      <c r="I1156" s="19">
        <f t="shared" si="17"/>
        <v>7.3290365503250683E-5</v>
      </c>
    </row>
    <row r="1157" spans="1:9" ht="15" customHeight="1" x14ac:dyDescent="0.25">
      <c r="A1157" s="57" t="s">
        <v>4607</v>
      </c>
      <c r="B1157" s="57" t="s">
        <v>4539</v>
      </c>
      <c r="C1157" s="57" t="s">
        <v>2796</v>
      </c>
      <c r="D1157" s="27" t="s">
        <v>7890</v>
      </c>
      <c r="E1157" s="62" t="s">
        <v>7891</v>
      </c>
      <c r="F1157" s="68" t="s">
        <v>7891</v>
      </c>
      <c r="G1157" s="69">
        <v>131779</v>
      </c>
      <c r="H1157" s="70">
        <v>132303</v>
      </c>
      <c r="I1157" s="19">
        <f t="shared" si="17"/>
        <v>4.2461618616117426E-4</v>
      </c>
    </row>
    <row r="1158" spans="1:9" ht="15" customHeight="1" x14ac:dyDescent="0.25">
      <c r="A1158" s="57" t="s">
        <v>4609</v>
      </c>
      <c r="B1158" s="57" t="s">
        <v>4539</v>
      </c>
      <c r="C1158" s="57" t="s">
        <v>2799</v>
      </c>
      <c r="D1158" s="27" t="s">
        <v>7892</v>
      </c>
      <c r="E1158" s="62" t="s">
        <v>7893</v>
      </c>
      <c r="F1158" s="68" t="s">
        <v>7893</v>
      </c>
      <c r="G1158" s="69">
        <v>9053</v>
      </c>
      <c r="H1158" s="70">
        <v>9049</v>
      </c>
      <c r="I1158" s="19">
        <f t="shared" ref="I1158:I1221" si="18">H1158/$H$3148</f>
        <v>2.9042061544881568E-5</v>
      </c>
    </row>
    <row r="1159" spans="1:9" ht="15" customHeight="1" x14ac:dyDescent="0.25">
      <c r="A1159" s="57" t="s">
        <v>4611</v>
      </c>
      <c r="B1159" s="57" t="s">
        <v>4539</v>
      </c>
      <c r="C1159" s="57" t="s">
        <v>2802</v>
      </c>
      <c r="D1159" s="27" t="s">
        <v>7894</v>
      </c>
      <c r="E1159" s="62" t="s">
        <v>7895</v>
      </c>
      <c r="F1159" s="68" t="s">
        <v>7895</v>
      </c>
      <c r="G1159" s="69">
        <v>20754</v>
      </c>
      <c r="H1159" s="70">
        <v>20892</v>
      </c>
      <c r="I1159" s="19">
        <f t="shared" si="18"/>
        <v>6.7051248734187834E-5</v>
      </c>
    </row>
    <row r="1160" spans="1:9" ht="15" customHeight="1" x14ac:dyDescent="0.25">
      <c r="A1160" s="57" t="s">
        <v>979</v>
      </c>
      <c r="B1160" s="57" t="s">
        <v>4539</v>
      </c>
      <c r="C1160" s="57" t="s">
        <v>2805</v>
      </c>
      <c r="D1160" s="27" t="s">
        <v>7897</v>
      </c>
      <c r="E1160" s="62" t="s">
        <v>7898</v>
      </c>
      <c r="F1160" s="68" t="s">
        <v>7898</v>
      </c>
      <c r="G1160" s="69">
        <v>24238</v>
      </c>
      <c r="H1160" s="70">
        <v>24441</v>
      </c>
      <c r="I1160" s="19">
        <f t="shared" si="18"/>
        <v>7.8441488144375117E-5</v>
      </c>
    </row>
    <row r="1161" spans="1:9" ht="15" customHeight="1" x14ac:dyDescent="0.25">
      <c r="A1161" s="57" t="s">
        <v>981</v>
      </c>
      <c r="B1161" s="57" t="s">
        <v>4539</v>
      </c>
      <c r="C1161" s="57" t="s">
        <v>2808</v>
      </c>
      <c r="D1161" s="27" t="s">
        <v>7899</v>
      </c>
      <c r="E1161" s="62" t="s">
        <v>7900</v>
      </c>
      <c r="F1161" s="68" t="s">
        <v>7900</v>
      </c>
      <c r="G1161" s="69">
        <v>36798</v>
      </c>
      <c r="H1161" s="70">
        <v>39523</v>
      </c>
      <c r="I1161" s="19">
        <f t="shared" si="18"/>
        <v>1.2684599385991317E-4</v>
      </c>
    </row>
    <row r="1162" spans="1:9" ht="15" customHeight="1" x14ac:dyDescent="0.25">
      <c r="A1162" s="57" t="s">
        <v>983</v>
      </c>
      <c r="B1162" s="57" t="s">
        <v>4539</v>
      </c>
      <c r="C1162" s="57" t="s">
        <v>2811</v>
      </c>
      <c r="D1162" s="27" t="s">
        <v>7901</v>
      </c>
      <c r="E1162" s="62" t="s">
        <v>7902</v>
      </c>
      <c r="F1162" s="68" t="s">
        <v>7902</v>
      </c>
      <c r="G1162" s="69">
        <v>52854</v>
      </c>
      <c r="H1162" s="70">
        <v>52442</v>
      </c>
      <c r="I1162" s="19">
        <f t="shared" si="18"/>
        <v>1.6830851934320688E-4</v>
      </c>
    </row>
    <row r="1163" spans="1:9" ht="15" customHeight="1" x14ac:dyDescent="0.25">
      <c r="A1163" s="57" t="s">
        <v>985</v>
      </c>
      <c r="B1163" s="57" t="s">
        <v>4539</v>
      </c>
      <c r="C1163" s="57" t="s">
        <v>2814</v>
      </c>
      <c r="D1163" s="27" t="s">
        <v>7903</v>
      </c>
      <c r="E1163" s="62" t="s">
        <v>7904</v>
      </c>
      <c r="F1163" s="68" t="s">
        <v>7904</v>
      </c>
      <c r="G1163" s="69">
        <v>11198</v>
      </c>
      <c r="H1163" s="70">
        <v>11022</v>
      </c>
      <c r="I1163" s="19">
        <f t="shared" si="18"/>
        <v>3.5374251557927359E-5</v>
      </c>
    </row>
    <row r="1164" spans="1:9" ht="15" customHeight="1" x14ac:dyDescent="0.25">
      <c r="A1164" s="57" t="s">
        <v>987</v>
      </c>
      <c r="B1164" s="57" t="s">
        <v>4539</v>
      </c>
      <c r="C1164" s="57" t="s">
        <v>2817</v>
      </c>
      <c r="D1164" s="27" t="s">
        <v>7905</v>
      </c>
      <c r="E1164" s="62" t="s">
        <v>7906</v>
      </c>
      <c r="F1164" s="68" t="s">
        <v>7906</v>
      </c>
      <c r="G1164" s="69">
        <v>22030</v>
      </c>
      <c r="H1164" s="70">
        <v>21851</v>
      </c>
      <c r="I1164" s="19">
        <f t="shared" si="18"/>
        <v>7.0129084630037264E-5</v>
      </c>
    </row>
    <row r="1165" spans="1:9" ht="15" customHeight="1" x14ac:dyDescent="0.25">
      <c r="A1165" s="57" t="s">
        <v>989</v>
      </c>
      <c r="B1165" s="57" t="s">
        <v>4539</v>
      </c>
      <c r="C1165" s="57" t="s">
        <v>2820</v>
      </c>
      <c r="D1165" s="27" t="s">
        <v>7907</v>
      </c>
      <c r="E1165" s="62" t="s">
        <v>7908</v>
      </c>
      <c r="F1165" s="68" t="s">
        <v>7908</v>
      </c>
      <c r="G1165" s="69">
        <v>45680</v>
      </c>
      <c r="H1165" s="70">
        <v>45130</v>
      </c>
      <c r="I1165" s="19">
        <f t="shared" si="18"/>
        <v>1.4484122417068241E-4</v>
      </c>
    </row>
    <row r="1166" spans="1:9" ht="15" customHeight="1" x14ac:dyDescent="0.25">
      <c r="A1166" s="57" t="s">
        <v>991</v>
      </c>
      <c r="B1166" s="57" t="s">
        <v>4539</v>
      </c>
      <c r="C1166" s="57" t="s">
        <v>2823</v>
      </c>
      <c r="D1166" s="27" t="s">
        <v>7909</v>
      </c>
      <c r="E1166" s="62" t="s">
        <v>7910</v>
      </c>
      <c r="F1166" s="68" t="s">
        <v>7910</v>
      </c>
      <c r="G1166" s="69">
        <v>83506</v>
      </c>
      <c r="H1166" s="70">
        <v>83437</v>
      </c>
      <c r="I1166" s="19">
        <f t="shared" si="18"/>
        <v>2.6778456062772499E-4</v>
      </c>
    </row>
    <row r="1167" spans="1:9" ht="15" customHeight="1" x14ac:dyDescent="0.25">
      <c r="A1167" s="57" t="s">
        <v>993</v>
      </c>
      <c r="B1167" s="57" t="s">
        <v>4539</v>
      </c>
      <c r="C1167" s="57" t="s">
        <v>2826</v>
      </c>
      <c r="D1167" s="27" t="s">
        <v>7911</v>
      </c>
      <c r="E1167" s="62" t="s">
        <v>7912</v>
      </c>
      <c r="F1167" s="68" t="s">
        <v>7912</v>
      </c>
      <c r="G1167" s="69">
        <v>52271</v>
      </c>
      <c r="H1167" s="70">
        <v>52837</v>
      </c>
      <c r="I1167" s="19">
        <f t="shared" si="18"/>
        <v>1.6957624111469858E-4</v>
      </c>
    </row>
    <row r="1168" spans="1:9" ht="15" customHeight="1" x14ac:dyDescent="0.25">
      <c r="A1168" s="57" t="s">
        <v>995</v>
      </c>
      <c r="B1168" s="57" t="s">
        <v>4539</v>
      </c>
      <c r="C1168" s="57" t="s">
        <v>2829</v>
      </c>
      <c r="D1168" s="27" t="s">
        <v>7913</v>
      </c>
      <c r="E1168" s="62" t="s">
        <v>7914</v>
      </c>
      <c r="F1168" s="68" t="s">
        <v>7914</v>
      </c>
      <c r="G1168" s="69">
        <v>54577</v>
      </c>
      <c r="H1168" s="70">
        <v>54161</v>
      </c>
      <c r="I1168" s="19">
        <f t="shared" si="18"/>
        <v>1.7382551611585043E-4</v>
      </c>
    </row>
    <row r="1169" spans="1:9" ht="15" customHeight="1" x14ac:dyDescent="0.25">
      <c r="A1169" s="57" t="s">
        <v>997</v>
      </c>
      <c r="B1169" s="57" t="s">
        <v>4539</v>
      </c>
      <c r="C1169" s="57" t="s">
        <v>2832</v>
      </c>
      <c r="D1169" s="27" t="s">
        <v>7915</v>
      </c>
      <c r="E1169" s="62" t="s">
        <v>7916</v>
      </c>
      <c r="F1169" s="68" t="s">
        <v>7916</v>
      </c>
      <c r="G1169" s="69">
        <v>234581</v>
      </c>
      <c r="H1169" s="70">
        <v>236830</v>
      </c>
      <c r="I1169" s="19">
        <f t="shared" si="18"/>
        <v>7.6008746111993607E-4</v>
      </c>
    </row>
    <row r="1170" spans="1:9" ht="15" customHeight="1" x14ac:dyDescent="0.25">
      <c r="A1170" s="57" t="s">
        <v>999</v>
      </c>
      <c r="B1170" s="57" t="s">
        <v>4539</v>
      </c>
      <c r="C1170" s="57" t="s">
        <v>2835</v>
      </c>
      <c r="D1170" s="27" t="s">
        <v>7917</v>
      </c>
      <c r="E1170" s="62" t="s">
        <v>7918</v>
      </c>
      <c r="F1170" s="68" t="s">
        <v>7918</v>
      </c>
      <c r="G1170" s="69">
        <v>121563</v>
      </c>
      <c r="H1170" s="70">
        <v>122681</v>
      </c>
      <c r="I1170" s="19">
        <f t="shared" si="18"/>
        <v>3.937351256920782E-4</v>
      </c>
    </row>
    <row r="1171" spans="1:9" ht="15" customHeight="1" x14ac:dyDescent="0.25">
      <c r="A1171" s="57" t="s">
        <v>1001</v>
      </c>
      <c r="B1171" s="57" t="s">
        <v>4539</v>
      </c>
      <c r="C1171" s="57" t="s">
        <v>2838</v>
      </c>
      <c r="D1171" s="27" t="s">
        <v>7919</v>
      </c>
      <c r="E1171" s="62" t="s">
        <v>7920</v>
      </c>
      <c r="F1171" s="68" t="s">
        <v>7920</v>
      </c>
      <c r="G1171" s="69">
        <v>5234</v>
      </c>
      <c r="H1171" s="70">
        <v>5099</v>
      </c>
      <c r="I1171" s="19">
        <f t="shared" si="18"/>
        <v>1.636484382996476E-5</v>
      </c>
    </row>
    <row r="1172" spans="1:9" ht="15" customHeight="1" x14ac:dyDescent="0.25">
      <c r="A1172" s="57" t="s">
        <v>1003</v>
      </c>
      <c r="B1172" s="57" t="s">
        <v>4539</v>
      </c>
      <c r="C1172" s="57" t="s">
        <v>2841</v>
      </c>
      <c r="D1172" s="27" t="s">
        <v>7921</v>
      </c>
      <c r="E1172" s="62" t="s">
        <v>7922</v>
      </c>
      <c r="F1172" s="68" t="s">
        <v>7922</v>
      </c>
      <c r="G1172" s="69">
        <v>111557</v>
      </c>
      <c r="H1172" s="70">
        <v>111632</v>
      </c>
      <c r="I1172" s="19">
        <f t="shared" si="18"/>
        <v>3.5827421973458053E-4</v>
      </c>
    </row>
    <row r="1173" spans="1:9" ht="15" customHeight="1" x14ac:dyDescent="0.25">
      <c r="A1173" s="57" t="s">
        <v>1005</v>
      </c>
      <c r="B1173" s="57" t="s">
        <v>4539</v>
      </c>
      <c r="C1173" s="57" t="s">
        <v>2844</v>
      </c>
      <c r="D1173" s="27" t="s">
        <v>7923</v>
      </c>
      <c r="E1173" s="62" t="s">
        <v>7924</v>
      </c>
      <c r="F1173" s="68" t="s">
        <v>7924</v>
      </c>
      <c r="G1173" s="69">
        <v>22770</v>
      </c>
      <c r="H1173" s="70">
        <v>22716</v>
      </c>
      <c r="I1173" s="19">
        <f t="shared" si="18"/>
        <v>7.2905234838493724E-5</v>
      </c>
    </row>
    <row r="1174" spans="1:9" ht="15" customHeight="1" x14ac:dyDescent="0.25">
      <c r="A1174" s="57" t="s">
        <v>1006</v>
      </c>
      <c r="B1174" s="57" t="s">
        <v>4539</v>
      </c>
      <c r="C1174" s="57" t="s">
        <v>2847</v>
      </c>
      <c r="D1174" s="27" t="s">
        <v>7925</v>
      </c>
      <c r="E1174" s="62" t="s">
        <v>7926</v>
      </c>
      <c r="F1174" s="68" t="s">
        <v>7926</v>
      </c>
      <c r="G1174" s="69">
        <v>58095</v>
      </c>
      <c r="H1174" s="70">
        <v>58275</v>
      </c>
      <c r="I1174" s="19">
        <f t="shared" si="18"/>
        <v>1.8702907907260175E-4</v>
      </c>
    </row>
    <row r="1175" spans="1:9" ht="15" customHeight="1" x14ac:dyDescent="0.25">
      <c r="A1175" s="57" t="s">
        <v>1007</v>
      </c>
      <c r="B1175" s="57" t="s">
        <v>4539</v>
      </c>
      <c r="C1175" s="57" t="s">
        <v>2850</v>
      </c>
      <c r="D1175" s="27" t="s">
        <v>7927</v>
      </c>
      <c r="E1175" s="62" t="s">
        <v>7928</v>
      </c>
      <c r="F1175" s="68" t="s">
        <v>7928</v>
      </c>
      <c r="G1175" s="69">
        <v>52741</v>
      </c>
      <c r="H1175" s="70">
        <v>52249</v>
      </c>
      <c r="I1175" s="19">
        <f t="shared" si="18"/>
        <v>1.6768910085738944E-4</v>
      </c>
    </row>
    <row r="1176" spans="1:9" ht="15" customHeight="1" x14ac:dyDescent="0.25">
      <c r="A1176" s="57" t="s">
        <v>1009</v>
      </c>
      <c r="B1176" s="57" t="s">
        <v>4539</v>
      </c>
      <c r="C1176" s="57" t="s">
        <v>2853</v>
      </c>
      <c r="D1176" s="27" t="s">
        <v>7929</v>
      </c>
      <c r="E1176" s="62" t="s">
        <v>7930</v>
      </c>
      <c r="F1176" s="68" t="s">
        <v>7930</v>
      </c>
      <c r="G1176" s="69">
        <v>47122</v>
      </c>
      <c r="H1176" s="70">
        <v>47183</v>
      </c>
      <c r="I1176" s="19">
        <f t="shared" si="18"/>
        <v>1.5143016796023286E-4</v>
      </c>
    </row>
    <row r="1177" spans="1:9" ht="15" customHeight="1" x14ac:dyDescent="0.25">
      <c r="A1177" s="57" t="s">
        <v>1010</v>
      </c>
      <c r="B1177" s="57" t="s">
        <v>4539</v>
      </c>
      <c r="C1177" s="57" t="s">
        <v>2856</v>
      </c>
      <c r="D1177" s="27" t="s">
        <v>7931</v>
      </c>
      <c r="E1177" s="62" t="s">
        <v>7932</v>
      </c>
      <c r="F1177" s="68" t="s">
        <v>7932</v>
      </c>
      <c r="G1177" s="69">
        <v>41216</v>
      </c>
      <c r="H1177" s="70">
        <v>41252</v>
      </c>
      <c r="I1177" s="19">
        <f t="shared" si="18"/>
        <v>1.3239508485461977E-4</v>
      </c>
    </row>
    <row r="1178" spans="1:9" ht="15" customHeight="1" x14ac:dyDescent="0.25">
      <c r="A1178" s="57" t="s">
        <v>1011</v>
      </c>
      <c r="B1178" s="57" t="s">
        <v>4539</v>
      </c>
      <c r="C1178" s="57" t="s">
        <v>2859</v>
      </c>
      <c r="D1178" s="27" t="s">
        <v>7933</v>
      </c>
      <c r="E1178" s="62" t="s">
        <v>7934</v>
      </c>
      <c r="F1178" s="68" t="s">
        <v>7934</v>
      </c>
      <c r="G1178" s="69">
        <v>23949</v>
      </c>
      <c r="H1178" s="70">
        <v>24095</v>
      </c>
      <c r="I1178" s="19">
        <f t="shared" si="18"/>
        <v>7.733102806099253E-5</v>
      </c>
    </row>
    <row r="1179" spans="1:9" ht="15" customHeight="1" x14ac:dyDescent="0.25">
      <c r="A1179" s="57" t="s">
        <v>1013</v>
      </c>
      <c r="B1179" s="57" t="s">
        <v>4539</v>
      </c>
      <c r="C1179" s="57" t="s">
        <v>2862</v>
      </c>
      <c r="D1179" s="27" t="s">
        <v>7935</v>
      </c>
      <c r="E1179" s="62" t="s">
        <v>7936</v>
      </c>
      <c r="F1179" s="68" t="s">
        <v>7936</v>
      </c>
      <c r="G1179" s="69">
        <v>11584</v>
      </c>
      <c r="H1179" s="70">
        <v>11520</v>
      </c>
      <c r="I1179" s="19">
        <f t="shared" si="18"/>
        <v>3.6972543816668764E-5</v>
      </c>
    </row>
    <row r="1180" spans="1:9" ht="15" customHeight="1" x14ac:dyDescent="0.25">
      <c r="A1180" s="57" t="s">
        <v>1015</v>
      </c>
      <c r="B1180" s="57" t="s">
        <v>4539</v>
      </c>
      <c r="C1180" s="57" t="s">
        <v>2865</v>
      </c>
      <c r="D1180" s="27" t="s">
        <v>7937</v>
      </c>
      <c r="E1180" s="62" t="s">
        <v>7938</v>
      </c>
      <c r="F1180" s="68" t="s">
        <v>7938</v>
      </c>
      <c r="G1180" s="69">
        <v>15622</v>
      </c>
      <c r="H1180" s="70">
        <v>15469</v>
      </c>
      <c r="I1180" s="19">
        <f t="shared" si="18"/>
        <v>4.9646552109379264E-5</v>
      </c>
    </row>
    <row r="1181" spans="1:9" ht="15" customHeight="1" x14ac:dyDescent="0.25">
      <c r="A1181" s="57" t="s">
        <v>1017</v>
      </c>
      <c r="B1181" s="57" t="s">
        <v>4539</v>
      </c>
      <c r="C1181" s="57" t="s">
        <v>2868</v>
      </c>
      <c r="D1181" s="27" t="s">
        <v>7939</v>
      </c>
      <c r="E1181" s="62" t="s">
        <v>7940</v>
      </c>
      <c r="F1181" s="68" t="s">
        <v>7940</v>
      </c>
      <c r="G1181" s="69">
        <v>15284</v>
      </c>
      <c r="H1181" s="70">
        <v>15127</v>
      </c>
      <c r="I1181" s="19">
        <f t="shared" si="18"/>
        <v>4.854892971482191E-5</v>
      </c>
    </row>
    <row r="1182" spans="1:9" ht="15" customHeight="1" x14ac:dyDescent="0.25">
      <c r="A1182" s="57" t="s">
        <v>1019</v>
      </c>
      <c r="B1182" s="57" t="s">
        <v>1020</v>
      </c>
      <c r="C1182" s="57" t="s">
        <v>2677</v>
      </c>
      <c r="D1182" s="27" t="s">
        <v>7941</v>
      </c>
      <c r="E1182" s="62" t="s">
        <v>7942</v>
      </c>
      <c r="F1182" s="68" t="s">
        <v>7943</v>
      </c>
      <c r="G1182" s="69">
        <v>107672</v>
      </c>
      <c r="H1182" s="70">
        <v>107431</v>
      </c>
      <c r="I1182" s="19">
        <f t="shared" si="18"/>
        <v>3.4479143704588039E-4</v>
      </c>
    </row>
    <row r="1183" spans="1:9" ht="15" customHeight="1" x14ac:dyDescent="0.25">
      <c r="A1183" s="57" t="s">
        <v>1023</v>
      </c>
      <c r="B1183" s="57" t="s">
        <v>1020</v>
      </c>
      <c r="C1183" s="57" t="s">
        <v>2682</v>
      </c>
      <c r="D1183" s="27" t="s">
        <v>7944</v>
      </c>
      <c r="E1183" s="62" t="s">
        <v>7945</v>
      </c>
      <c r="F1183" s="68" t="s">
        <v>7945</v>
      </c>
      <c r="G1183" s="69">
        <v>71708</v>
      </c>
      <c r="H1183" s="70">
        <v>71339</v>
      </c>
      <c r="I1183" s="19">
        <f t="shared" si="18"/>
        <v>2.2895697077581016E-4</v>
      </c>
    </row>
    <row r="1184" spans="1:9" ht="15" customHeight="1" x14ac:dyDescent="0.25">
      <c r="A1184" s="57" t="s">
        <v>1025</v>
      </c>
      <c r="B1184" s="57" t="s">
        <v>1020</v>
      </c>
      <c r="C1184" s="57" t="s">
        <v>2685</v>
      </c>
      <c r="D1184" s="27" t="s">
        <v>7946</v>
      </c>
      <c r="E1184" s="62" t="s">
        <v>7947</v>
      </c>
      <c r="F1184" s="68" t="s">
        <v>7948</v>
      </c>
      <c r="G1184" s="69">
        <v>281395</v>
      </c>
      <c r="H1184" s="70">
        <v>282568</v>
      </c>
      <c r="I1184" s="19">
        <f t="shared" si="18"/>
        <v>9.0688001399205382E-4</v>
      </c>
    </row>
    <row r="1185" spans="1:9" ht="15" customHeight="1" x14ac:dyDescent="0.25">
      <c r="A1185" s="57" t="s">
        <v>1026</v>
      </c>
      <c r="B1185" s="57" t="s">
        <v>1020</v>
      </c>
      <c r="C1185" s="57" t="s">
        <v>2688</v>
      </c>
      <c r="D1185" s="27" t="s">
        <v>7949</v>
      </c>
      <c r="E1185" s="62" t="s">
        <v>7950</v>
      </c>
      <c r="F1185" s="68" t="s">
        <v>7950</v>
      </c>
      <c r="G1185" s="69">
        <v>30707</v>
      </c>
      <c r="H1185" s="70">
        <v>30702</v>
      </c>
      <c r="I1185" s="19">
        <f t="shared" si="18"/>
        <v>9.853568057806983E-5</v>
      </c>
    </row>
    <row r="1186" spans="1:9" ht="15" customHeight="1" x14ac:dyDescent="0.25">
      <c r="A1186" s="57" t="s">
        <v>1027</v>
      </c>
      <c r="B1186" s="57" t="s">
        <v>1020</v>
      </c>
      <c r="C1186" s="57" t="s">
        <v>2691</v>
      </c>
      <c r="D1186" s="27" t="s">
        <v>7951</v>
      </c>
      <c r="E1186" s="62" t="s">
        <v>7952</v>
      </c>
      <c r="F1186" s="68" t="s">
        <v>7953</v>
      </c>
      <c r="G1186" s="69">
        <v>54347</v>
      </c>
      <c r="H1186" s="70">
        <v>54530</v>
      </c>
      <c r="I1186" s="19">
        <f t="shared" si="18"/>
        <v>1.750097929099781E-4</v>
      </c>
    </row>
    <row r="1187" spans="1:9" ht="15" customHeight="1" x14ac:dyDescent="0.25">
      <c r="A1187" s="57" t="s">
        <v>1028</v>
      </c>
      <c r="B1187" s="57" t="s">
        <v>1020</v>
      </c>
      <c r="C1187" s="57" t="s">
        <v>2694</v>
      </c>
      <c r="D1187" s="27" t="s">
        <v>7954</v>
      </c>
      <c r="E1187" s="62" t="s">
        <v>7955</v>
      </c>
      <c r="F1187" s="68" t="s">
        <v>7955</v>
      </c>
      <c r="G1187" s="69">
        <v>122060</v>
      </c>
      <c r="H1187" s="70">
        <v>121769</v>
      </c>
      <c r="I1187" s="19">
        <f t="shared" si="18"/>
        <v>3.9080813263992528E-4</v>
      </c>
    </row>
    <row r="1188" spans="1:9" ht="15" customHeight="1" x14ac:dyDescent="0.25">
      <c r="A1188" s="57" t="s">
        <v>1030</v>
      </c>
      <c r="B1188" s="57" t="s">
        <v>1020</v>
      </c>
      <c r="C1188" s="57" t="s">
        <v>2697</v>
      </c>
      <c r="D1188" s="27" t="s">
        <v>7956</v>
      </c>
      <c r="E1188" s="62" t="s">
        <v>7957</v>
      </c>
      <c r="F1188" s="68" t="s">
        <v>7957</v>
      </c>
      <c r="G1188" s="69">
        <v>39707</v>
      </c>
      <c r="H1188" s="70">
        <v>39683</v>
      </c>
      <c r="I1188" s="19">
        <f t="shared" si="18"/>
        <v>1.2735950141292245E-4</v>
      </c>
    </row>
    <row r="1189" spans="1:9" ht="15" customHeight="1" x14ac:dyDescent="0.25">
      <c r="A1189" s="57" t="s">
        <v>1031</v>
      </c>
      <c r="B1189" s="57" t="s">
        <v>1020</v>
      </c>
      <c r="C1189" s="57" t="s">
        <v>2700</v>
      </c>
      <c r="D1189" s="27" t="s">
        <v>7958</v>
      </c>
      <c r="E1189" s="62" t="s">
        <v>7959</v>
      </c>
      <c r="F1189" s="68" t="s">
        <v>7959</v>
      </c>
      <c r="G1189" s="69">
        <v>34380</v>
      </c>
      <c r="H1189" s="70">
        <v>34249</v>
      </c>
      <c r="I1189" s="19">
        <f t="shared" si="18"/>
        <v>1.099195011438445E-4</v>
      </c>
    </row>
    <row r="1190" spans="1:9" ht="15" customHeight="1" x14ac:dyDescent="0.25">
      <c r="A1190" s="57" t="s">
        <v>1032</v>
      </c>
      <c r="B1190" s="57" t="s">
        <v>1020</v>
      </c>
      <c r="C1190" s="57" t="s">
        <v>2703</v>
      </c>
      <c r="D1190" s="27" t="s">
        <v>7960</v>
      </c>
      <c r="E1190" s="62" t="s">
        <v>7961</v>
      </c>
      <c r="F1190" s="68" t="s">
        <v>7962</v>
      </c>
      <c r="G1190" s="69">
        <v>57779</v>
      </c>
      <c r="H1190" s="70">
        <v>57792</v>
      </c>
      <c r="I1190" s="19">
        <f t="shared" si="18"/>
        <v>1.8547892814695498E-4</v>
      </c>
    </row>
    <row r="1191" spans="1:9" ht="15" customHeight="1" x14ac:dyDescent="0.25">
      <c r="A1191" s="57" t="s">
        <v>1034</v>
      </c>
      <c r="B1191" s="57" t="s">
        <v>1020</v>
      </c>
      <c r="C1191" s="57" t="s">
        <v>2706</v>
      </c>
      <c r="D1191" s="27" t="s">
        <v>7963</v>
      </c>
      <c r="E1191" s="62" t="s">
        <v>7964</v>
      </c>
      <c r="F1191" s="68" t="s">
        <v>7965</v>
      </c>
      <c r="G1191" s="69">
        <v>153826</v>
      </c>
      <c r="H1191" s="70">
        <v>153776</v>
      </c>
      <c r="I1191" s="19">
        <f t="shared" si="18"/>
        <v>4.9353210919722708E-4</v>
      </c>
    </row>
    <row r="1192" spans="1:9" ht="15" customHeight="1" x14ac:dyDescent="0.25">
      <c r="A1192" s="57" t="s">
        <v>1036</v>
      </c>
      <c r="B1192" s="57" t="s">
        <v>1020</v>
      </c>
      <c r="C1192" s="57" t="s">
        <v>2709</v>
      </c>
      <c r="D1192" s="27" t="s">
        <v>7966</v>
      </c>
      <c r="E1192" s="62" t="s">
        <v>7967</v>
      </c>
      <c r="F1192" s="68" t="s">
        <v>7967</v>
      </c>
      <c r="G1192" s="69">
        <v>17542</v>
      </c>
      <c r="H1192" s="70">
        <v>17349</v>
      </c>
      <c r="I1192" s="19">
        <f t="shared" si="18"/>
        <v>5.5680265857238407E-5</v>
      </c>
    </row>
    <row r="1193" spans="1:9" ht="15" customHeight="1" x14ac:dyDescent="0.25">
      <c r="A1193" s="57" t="s">
        <v>1038</v>
      </c>
      <c r="B1193" s="57" t="s">
        <v>1020</v>
      </c>
      <c r="C1193" s="57" t="s">
        <v>2712</v>
      </c>
      <c r="D1193" s="27" t="s">
        <v>7968</v>
      </c>
      <c r="E1193" s="62" t="s">
        <v>7969</v>
      </c>
      <c r="F1193" s="68" t="s">
        <v>7969</v>
      </c>
      <c r="G1193" s="69">
        <v>35221</v>
      </c>
      <c r="H1193" s="70">
        <v>35076</v>
      </c>
      <c r="I1193" s="19">
        <f t="shared" si="18"/>
        <v>1.1257369330846125E-4</v>
      </c>
    </row>
    <row r="1194" spans="1:9" ht="15" customHeight="1" x14ac:dyDescent="0.25">
      <c r="A1194" s="57" t="s">
        <v>1040</v>
      </c>
      <c r="B1194" s="57" t="s">
        <v>1020</v>
      </c>
      <c r="C1194" s="57" t="s">
        <v>2715</v>
      </c>
      <c r="D1194" s="27" t="s">
        <v>7970</v>
      </c>
      <c r="E1194" s="62" t="s">
        <v>7971</v>
      </c>
      <c r="F1194" s="68" t="s">
        <v>7972</v>
      </c>
      <c r="G1194" s="69">
        <v>52217</v>
      </c>
      <c r="H1194" s="70">
        <v>51859</v>
      </c>
      <c r="I1194" s="19">
        <f t="shared" si="18"/>
        <v>1.664374261969293E-4</v>
      </c>
    </row>
    <row r="1195" spans="1:9" ht="15" customHeight="1" x14ac:dyDescent="0.25">
      <c r="A1195" s="57" t="s">
        <v>1042</v>
      </c>
      <c r="B1195" s="57" t="s">
        <v>1020</v>
      </c>
      <c r="C1195" s="57" t="s">
        <v>2718</v>
      </c>
      <c r="D1195" s="27" t="s">
        <v>7973</v>
      </c>
      <c r="E1195" s="62" t="s">
        <v>7974</v>
      </c>
      <c r="F1195" s="68" t="s">
        <v>7974</v>
      </c>
      <c r="G1195" s="69">
        <v>38800</v>
      </c>
      <c r="H1195" s="70">
        <v>38778</v>
      </c>
      <c r="I1195" s="19">
        <f t="shared" si="18"/>
        <v>1.2445497431621367E-4</v>
      </c>
    </row>
    <row r="1196" spans="1:9" ht="15" customHeight="1" x14ac:dyDescent="0.25">
      <c r="A1196" s="57" t="s">
        <v>1044</v>
      </c>
      <c r="B1196" s="57" t="s">
        <v>1020</v>
      </c>
      <c r="C1196" s="57" t="s">
        <v>2721</v>
      </c>
      <c r="D1196" s="27" t="s">
        <v>7975</v>
      </c>
      <c r="E1196" s="62" t="s">
        <v>7976</v>
      </c>
      <c r="F1196" s="68" t="s">
        <v>7976</v>
      </c>
      <c r="G1196" s="69">
        <v>32806</v>
      </c>
      <c r="H1196" s="70">
        <v>32704</v>
      </c>
      <c r="I1196" s="19">
        <f t="shared" si="18"/>
        <v>1.0496094383509855E-4</v>
      </c>
    </row>
    <row r="1197" spans="1:9" ht="15" customHeight="1" x14ac:dyDescent="0.25">
      <c r="A1197" s="57" t="s">
        <v>1045</v>
      </c>
      <c r="B1197" s="57" t="s">
        <v>1020</v>
      </c>
      <c r="C1197" s="57" t="s">
        <v>2724</v>
      </c>
      <c r="D1197" s="27" t="s">
        <v>7977</v>
      </c>
      <c r="E1197" s="62" t="s">
        <v>7978</v>
      </c>
      <c r="F1197" s="68" t="s">
        <v>7978</v>
      </c>
      <c r="G1197" s="69">
        <v>197199</v>
      </c>
      <c r="H1197" s="70">
        <v>198239</v>
      </c>
      <c r="I1197" s="19">
        <f t="shared" si="18"/>
        <v>6.3623264875630207E-4</v>
      </c>
    </row>
    <row r="1198" spans="1:9" ht="15" customHeight="1" x14ac:dyDescent="0.25">
      <c r="A1198" s="57" t="s">
        <v>1047</v>
      </c>
      <c r="B1198" s="57" t="s">
        <v>1048</v>
      </c>
      <c r="C1198" s="57" t="s">
        <v>2677</v>
      </c>
      <c r="D1198" s="27" t="s">
        <v>7979</v>
      </c>
      <c r="E1198" s="62" t="s">
        <v>7980</v>
      </c>
      <c r="F1198" s="68" t="s">
        <v>7980</v>
      </c>
      <c r="G1198" s="69">
        <v>74985</v>
      </c>
      <c r="H1198" s="70">
        <v>74495</v>
      </c>
      <c r="I1198" s="19">
        <f t="shared" si="18"/>
        <v>2.3908590725891837E-4</v>
      </c>
    </row>
    <row r="1199" spans="1:9" ht="15" customHeight="1" x14ac:dyDescent="0.25">
      <c r="A1199" s="57" t="s">
        <v>1051</v>
      </c>
      <c r="B1199" s="57" t="s">
        <v>1048</v>
      </c>
      <c r="C1199" s="57" t="s">
        <v>2682</v>
      </c>
      <c r="D1199" s="27" t="s">
        <v>7981</v>
      </c>
      <c r="E1199" s="62" t="s">
        <v>7982</v>
      </c>
      <c r="F1199" s="68" t="s">
        <v>7982</v>
      </c>
      <c r="G1199" s="69">
        <v>539191</v>
      </c>
      <c r="H1199" s="70">
        <v>544624</v>
      </c>
      <c r="I1199" s="19">
        <f t="shared" si="18"/>
        <v>1.7479283596883168E-3</v>
      </c>
    </row>
    <row r="1200" spans="1:9" ht="15" customHeight="1" x14ac:dyDescent="0.25">
      <c r="A1200" s="57" t="s">
        <v>1053</v>
      </c>
      <c r="B1200" s="57" t="s">
        <v>1048</v>
      </c>
      <c r="C1200" s="57" t="s">
        <v>2685</v>
      </c>
      <c r="D1200" s="27" t="s">
        <v>7983</v>
      </c>
      <c r="E1200" s="62" t="s">
        <v>7984</v>
      </c>
      <c r="F1200" s="68" t="s">
        <v>7984</v>
      </c>
      <c r="G1200" s="69">
        <v>806126</v>
      </c>
      <c r="H1200" s="70">
        <v>812676</v>
      </c>
      <c r="I1200" s="19">
        <f t="shared" si="18"/>
        <v>2.6082204009336028E-3</v>
      </c>
    </row>
    <row r="1201" spans="1:9" ht="15" customHeight="1" x14ac:dyDescent="0.25">
      <c r="A1201" s="57" t="s">
        <v>1055</v>
      </c>
      <c r="B1201" s="57" t="s">
        <v>1048</v>
      </c>
      <c r="C1201" s="57" t="s">
        <v>2691</v>
      </c>
      <c r="D1201" s="27" t="s">
        <v>7985</v>
      </c>
      <c r="E1201" s="62" t="s">
        <v>7986</v>
      </c>
      <c r="F1201" s="68" t="s">
        <v>7986</v>
      </c>
      <c r="G1201" s="69">
        <v>88942</v>
      </c>
      <c r="H1201" s="70">
        <v>89298</v>
      </c>
      <c r="I1201" s="19">
        <f t="shared" si="18"/>
        <v>2.8659498417889646E-4</v>
      </c>
    </row>
    <row r="1202" spans="1:9" ht="15" customHeight="1" x14ac:dyDescent="0.25">
      <c r="A1202" s="57" t="s">
        <v>1057</v>
      </c>
      <c r="B1202" s="57" t="s">
        <v>1048</v>
      </c>
      <c r="C1202" s="57" t="s">
        <v>2694</v>
      </c>
      <c r="D1202" s="27" t="s">
        <v>7987</v>
      </c>
      <c r="E1202" s="62" t="s">
        <v>7988</v>
      </c>
      <c r="F1202" s="68" t="s">
        <v>7988</v>
      </c>
      <c r="G1202" s="69">
        <v>33069</v>
      </c>
      <c r="H1202" s="70">
        <v>32934</v>
      </c>
      <c r="I1202" s="19">
        <f t="shared" si="18"/>
        <v>1.0569911094254941E-4</v>
      </c>
    </row>
    <row r="1203" spans="1:9" ht="15" customHeight="1" x14ac:dyDescent="0.25">
      <c r="A1203" s="57" t="s">
        <v>1059</v>
      </c>
      <c r="B1203" s="57" t="s">
        <v>1048</v>
      </c>
      <c r="C1203" s="57" t="s">
        <v>2697</v>
      </c>
      <c r="D1203" s="27" t="s">
        <v>7989</v>
      </c>
      <c r="E1203" s="62" t="s">
        <v>7990</v>
      </c>
      <c r="F1203" s="68" t="s">
        <v>7990</v>
      </c>
      <c r="G1203" s="69">
        <v>167233</v>
      </c>
      <c r="H1203" s="70">
        <v>167271</v>
      </c>
      <c r="I1203" s="19">
        <f t="shared" si="18"/>
        <v>5.3684326187135431E-4</v>
      </c>
    </row>
    <row r="1204" spans="1:9" ht="15" customHeight="1" x14ac:dyDescent="0.25">
      <c r="A1204" s="57" t="s">
        <v>1060</v>
      </c>
      <c r="B1204" s="57" t="s">
        <v>1048</v>
      </c>
      <c r="C1204" s="57" t="s">
        <v>2700</v>
      </c>
      <c r="D1204" s="27" t="s">
        <v>7991</v>
      </c>
      <c r="E1204" s="62" t="s">
        <v>7992</v>
      </c>
      <c r="F1204" s="68" t="s">
        <v>7992</v>
      </c>
      <c r="G1204" s="69">
        <v>101160</v>
      </c>
      <c r="H1204" s="70">
        <v>101601</v>
      </c>
      <c r="I1204" s="19">
        <f t="shared" si="18"/>
        <v>3.2608050558310443E-4</v>
      </c>
    </row>
    <row r="1205" spans="1:9" ht="15" customHeight="1" x14ac:dyDescent="0.25">
      <c r="A1205" s="57" t="s">
        <v>1062</v>
      </c>
      <c r="B1205" s="57" t="s">
        <v>1048</v>
      </c>
      <c r="C1205" s="57" t="s">
        <v>2703</v>
      </c>
      <c r="D1205" s="27" t="s">
        <v>7993</v>
      </c>
      <c r="E1205" s="62" t="s">
        <v>7994</v>
      </c>
      <c r="F1205" s="68" t="s">
        <v>7994</v>
      </c>
      <c r="G1205" s="69">
        <v>147114</v>
      </c>
      <c r="H1205" s="70">
        <v>149294</v>
      </c>
      <c r="I1205" s="19">
        <f t="shared" si="18"/>
        <v>4.7914747886855443E-4</v>
      </c>
    </row>
    <row r="1206" spans="1:9" ht="15" customHeight="1" x14ac:dyDescent="0.25">
      <c r="A1206" s="57" t="s">
        <v>1064</v>
      </c>
      <c r="B1206" s="57" t="s">
        <v>1048</v>
      </c>
      <c r="C1206" s="57" t="s">
        <v>2706</v>
      </c>
      <c r="D1206" s="27" t="s">
        <v>7995</v>
      </c>
      <c r="E1206" s="62" t="s">
        <v>7996</v>
      </c>
      <c r="F1206" s="68" t="s">
        <v>7996</v>
      </c>
      <c r="G1206" s="69">
        <v>32682</v>
      </c>
      <c r="H1206" s="70">
        <v>32720</v>
      </c>
      <c r="I1206" s="19">
        <f t="shared" si="18"/>
        <v>1.0501229459039948E-4</v>
      </c>
    </row>
    <row r="1207" spans="1:9" ht="15" customHeight="1" x14ac:dyDescent="0.25">
      <c r="A1207" s="57" t="s">
        <v>1066</v>
      </c>
      <c r="B1207" s="57" t="s">
        <v>1048</v>
      </c>
      <c r="C1207" s="57" t="s">
        <v>2709</v>
      </c>
      <c r="D1207" s="27" t="s">
        <v>7997</v>
      </c>
      <c r="E1207" s="62" t="s">
        <v>7998</v>
      </c>
      <c r="F1207" s="68" t="s">
        <v>7998</v>
      </c>
      <c r="G1207" s="69">
        <v>234174</v>
      </c>
      <c r="H1207" s="70">
        <v>237293</v>
      </c>
      <c r="I1207" s="19">
        <f t="shared" si="18"/>
        <v>7.6157342360145674E-4</v>
      </c>
    </row>
    <row r="1208" spans="1:9" ht="15" customHeight="1" x14ac:dyDescent="0.25">
      <c r="A1208" s="57" t="s">
        <v>1068</v>
      </c>
      <c r="B1208" s="57" t="s">
        <v>1048</v>
      </c>
      <c r="C1208" s="57" t="s">
        <v>2712</v>
      </c>
      <c r="D1208" s="27" t="s">
        <v>7999</v>
      </c>
      <c r="E1208" s="62" t="s">
        <v>8000</v>
      </c>
      <c r="F1208" s="68" t="s">
        <v>8000</v>
      </c>
      <c r="G1208" s="69">
        <v>30085</v>
      </c>
      <c r="H1208" s="70">
        <v>30100</v>
      </c>
      <c r="I1208" s="19">
        <f t="shared" si="18"/>
        <v>9.6603608409872379E-5</v>
      </c>
    </row>
    <row r="1209" spans="1:9" ht="15" customHeight="1" x14ac:dyDescent="0.25">
      <c r="A1209" s="57" t="s">
        <v>1070</v>
      </c>
      <c r="B1209" s="57" t="s">
        <v>1048</v>
      </c>
      <c r="C1209" s="57" t="s">
        <v>2715</v>
      </c>
      <c r="D1209" s="27" t="s">
        <v>8001</v>
      </c>
      <c r="E1209" s="62" t="s">
        <v>8002</v>
      </c>
      <c r="F1209" s="68" t="s">
        <v>8002</v>
      </c>
      <c r="G1209" s="69">
        <v>245200</v>
      </c>
      <c r="H1209" s="70">
        <v>246681</v>
      </c>
      <c r="I1209" s="19">
        <f t="shared" si="18"/>
        <v>7.9170347927427667E-4</v>
      </c>
    </row>
    <row r="1210" spans="1:9" ht="15" customHeight="1" x14ac:dyDescent="0.25">
      <c r="A1210" s="57" t="s">
        <v>1072</v>
      </c>
      <c r="B1210" s="57" t="s">
        <v>1048</v>
      </c>
      <c r="C1210" s="57" t="s">
        <v>2718</v>
      </c>
      <c r="D1210" s="27" t="s">
        <v>8003</v>
      </c>
      <c r="E1210" s="62" t="s">
        <v>8004</v>
      </c>
      <c r="F1210" s="68" t="s">
        <v>8004</v>
      </c>
      <c r="G1210" s="69">
        <v>288479</v>
      </c>
      <c r="H1210" s="70">
        <v>293628</v>
      </c>
      <c r="I1210" s="19">
        <f t="shared" si="18"/>
        <v>9.4237622359382084E-4</v>
      </c>
    </row>
    <row r="1211" spans="1:9" ht="15" customHeight="1" x14ac:dyDescent="0.25">
      <c r="A1211" s="57" t="s">
        <v>1073</v>
      </c>
      <c r="B1211" s="57" t="s">
        <v>1048</v>
      </c>
      <c r="C1211" s="57" t="s">
        <v>2721</v>
      </c>
      <c r="D1211" s="27" t="s">
        <v>8005</v>
      </c>
      <c r="E1211" s="62" t="s">
        <v>8006</v>
      </c>
      <c r="F1211" s="68" t="s">
        <v>8006</v>
      </c>
      <c r="G1211" s="69">
        <v>20215</v>
      </c>
      <c r="H1211" s="70">
        <v>20249</v>
      </c>
      <c r="I1211" s="19">
        <f t="shared" si="18"/>
        <v>6.4987590255531755E-5</v>
      </c>
    </row>
    <row r="1212" spans="1:9" ht="15" customHeight="1" x14ac:dyDescent="0.25">
      <c r="A1212" s="57" t="s">
        <v>1074</v>
      </c>
      <c r="B1212" s="57" t="s">
        <v>1048</v>
      </c>
      <c r="C1212" s="57" t="s">
        <v>2724</v>
      </c>
      <c r="D1212" s="27" t="s">
        <v>8007</v>
      </c>
      <c r="E1212" s="62" t="s">
        <v>8008</v>
      </c>
      <c r="F1212" s="68" t="s">
        <v>8008</v>
      </c>
      <c r="G1212" s="69">
        <v>975630</v>
      </c>
      <c r="H1212" s="70">
        <v>991572</v>
      </c>
      <c r="I1212" s="19">
        <f t="shared" si="18"/>
        <v>3.1823731959532884E-3</v>
      </c>
    </row>
    <row r="1213" spans="1:9" ht="15" customHeight="1" x14ac:dyDescent="0.25">
      <c r="A1213" s="57" t="s">
        <v>1075</v>
      </c>
      <c r="B1213" s="57" t="s">
        <v>1048</v>
      </c>
      <c r="C1213" s="57" t="s">
        <v>2727</v>
      </c>
      <c r="D1213" s="27" t="s">
        <v>8009</v>
      </c>
      <c r="E1213" s="62" t="s">
        <v>8010</v>
      </c>
      <c r="F1213" s="68" t="s">
        <v>8010</v>
      </c>
      <c r="G1213" s="69">
        <v>865615</v>
      </c>
      <c r="H1213" s="70">
        <v>874129</v>
      </c>
      <c r="I1213" s="19">
        <f t="shared" si="18"/>
        <v>2.8054490237778519E-3</v>
      </c>
    </row>
    <row r="1214" spans="1:9" ht="15" customHeight="1" x14ac:dyDescent="0.25">
      <c r="A1214" s="57" t="s">
        <v>1077</v>
      </c>
      <c r="B1214" s="57" t="s">
        <v>1048</v>
      </c>
      <c r="C1214" s="57" t="s">
        <v>2730</v>
      </c>
      <c r="D1214" s="27" t="s">
        <v>8011</v>
      </c>
      <c r="E1214" s="62" t="s">
        <v>8012</v>
      </c>
      <c r="F1214" s="68" t="s">
        <v>8012</v>
      </c>
      <c r="G1214" s="69">
        <v>47873</v>
      </c>
      <c r="H1214" s="70">
        <v>48368</v>
      </c>
      <c r="I1214" s="19">
        <f t="shared" si="18"/>
        <v>1.5523333327470789E-4</v>
      </c>
    </row>
    <row r="1215" spans="1:9" ht="15" customHeight="1" x14ac:dyDescent="0.25">
      <c r="A1215" s="57" t="s">
        <v>1079</v>
      </c>
      <c r="B1215" s="57" t="s">
        <v>1048</v>
      </c>
      <c r="C1215" s="57" t="s">
        <v>2733</v>
      </c>
      <c r="D1215" s="27" t="s">
        <v>8013</v>
      </c>
      <c r="E1215" s="62" t="s">
        <v>8014</v>
      </c>
      <c r="F1215" s="68" t="s">
        <v>8014</v>
      </c>
      <c r="G1215" s="69">
        <v>105741</v>
      </c>
      <c r="H1215" s="70">
        <v>107756</v>
      </c>
      <c r="I1215" s="19">
        <f t="shared" si="18"/>
        <v>3.4583449926293053E-4</v>
      </c>
    </row>
    <row r="1216" spans="1:9" ht="15" customHeight="1" x14ac:dyDescent="0.25">
      <c r="A1216" s="57" t="s">
        <v>1081</v>
      </c>
      <c r="B1216" s="57" t="s">
        <v>1048</v>
      </c>
      <c r="C1216" s="57" t="s">
        <v>2736</v>
      </c>
      <c r="D1216" s="27" t="s">
        <v>8015</v>
      </c>
      <c r="E1216" s="62" t="s">
        <v>8016</v>
      </c>
      <c r="F1216" s="68" t="s">
        <v>8016</v>
      </c>
      <c r="G1216" s="69">
        <v>26488</v>
      </c>
      <c r="H1216" s="70">
        <v>26344</v>
      </c>
      <c r="I1216" s="19">
        <f t="shared" si="18"/>
        <v>8.4549018602979339E-5</v>
      </c>
    </row>
    <row r="1217" spans="1:9" ht="15" customHeight="1" x14ac:dyDescent="0.25">
      <c r="A1217" s="57" t="s">
        <v>1082</v>
      </c>
      <c r="B1217" s="57" t="s">
        <v>1048</v>
      </c>
      <c r="C1217" s="57" t="s">
        <v>2739</v>
      </c>
      <c r="D1217" s="27" t="s">
        <v>8017</v>
      </c>
      <c r="E1217" s="62" t="s">
        <v>8018</v>
      </c>
      <c r="F1217" s="68" t="s">
        <v>8018</v>
      </c>
      <c r="G1217" s="69">
        <v>37863</v>
      </c>
      <c r="H1217" s="70">
        <v>37967</v>
      </c>
      <c r="I1217" s="19">
        <f t="shared" si="18"/>
        <v>1.2185213290689783E-4</v>
      </c>
    </row>
    <row r="1218" spans="1:9" ht="15" customHeight="1" x14ac:dyDescent="0.25">
      <c r="A1218" s="57" t="s">
        <v>1083</v>
      </c>
      <c r="B1218" s="57" t="s">
        <v>1048</v>
      </c>
      <c r="C1218" s="57" t="s">
        <v>2742</v>
      </c>
      <c r="D1218" s="27" t="s">
        <v>8019</v>
      </c>
      <c r="E1218" s="62" t="s">
        <v>8020</v>
      </c>
      <c r="F1218" s="68" t="s">
        <v>8020</v>
      </c>
      <c r="G1218" s="69">
        <v>147743</v>
      </c>
      <c r="H1218" s="70">
        <v>148803</v>
      </c>
      <c r="I1218" s="19">
        <f t="shared" si="18"/>
        <v>4.7757165256525713E-4</v>
      </c>
    </row>
    <row r="1219" spans="1:9" ht="15" customHeight="1" x14ac:dyDescent="0.25">
      <c r="A1219" s="57" t="s">
        <v>1084</v>
      </c>
      <c r="B1219" s="57" t="s">
        <v>1048</v>
      </c>
      <c r="C1219" s="57" t="s">
        <v>2745</v>
      </c>
      <c r="D1219" s="27" t="s">
        <v>8021</v>
      </c>
      <c r="E1219" s="62" t="s">
        <v>8022</v>
      </c>
      <c r="F1219" s="68" t="s">
        <v>8022</v>
      </c>
      <c r="G1219" s="69">
        <v>98905</v>
      </c>
      <c r="H1219" s="70">
        <v>100026</v>
      </c>
      <c r="I1219" s="19">
        <f t="shared" si="18"/>
        <v>3.2102566560816929E-4</v>
      </c>
    </row>
    <row r="1220" spans="1:9" ht="15" customHeight="1" x14ac:dyDescent="0.25">
      <c r="A1220" s="57" t="s">
        <v>1086</v>
      </c>
      <c r="B1220" s="57" t="s">
        <v>1048</v>
      </c>
      <c r="C1220" s="57" t="s">
        <v>2748</v>
      </c>
      <c r="D1220" s="27" t="s">
        <v>8023</v>
      </c>
      <c r="E1220" s="62" t="s">
        <v>8024</v>
      </c>
      <c r="F1220" s="68" t="s">
        <v>8024</v>
      </c>
      <c r="G1220" s="69">
        <v>51470</v>
      </c>
      <c r="H1220" s="70">
        <v>51425</v>
      </c>
      <c r="I1220" s="19">
        <f t="shared" si="18"/>
        <v>1.650445369593916E-4</v>
      </c>
    </row>
    <row r="1221" spans="1:9" ht="15" customHeight="1" x14ac:dyDescent="0.25">
      <c r="A1221" s="57" t="s">
        <v>1088</v>
      </c>
      <c r="B1221" s="57" t="s">
        <v>1048</v>
      </c>
      <c r="C1221" s="57" t="s">
        <v>1089</v>
      </c>
      <c r="D1221" s="27" t="s">
        <v>8025</v>
      </c>
      <c r="E1221" s="62" t="s">
        <v>8026</v>
      </c>
      <c r="F1221" s="68" t="s">
        <v>8026</v>
      </c>
      <c r="G1221" s="69">
        <v>621210</v>
      </c>
      <c r="H1221" s="70">
        <v>620987</v>
      </c>
      <c r="I1221" s="19">
        <f t="shared" si="18"/>
        <v>1.9930094676286186E-3</v>
      </c>
    </row>
    <row r="1222" spans="1:9" ht="15" customHeight="1" x14ac:dyDescent="0.25">
      <c r="A1222" s="57" t="s">
        <v>1090</v>
      </c>
      <c r="B1222" s="57" t="s">
        <v>1091</v>
      </c>
      <c r="C1222" s="57" t="s">
        <v>2677</v>
      </c>
      <c r="D1222" s="27" t="s">
        <v>8027</v>
      </c>
      <c r="E1222" s="62" t="s">
        <v>8028</v>
      </c>
      <c r="F1222" s="68" t="s">
        <v>8028</v>
      </c>
      <c r="G1222" s="69">
        <v>215918</v>
      </c>
      <c r="H1222" s="70">
        <v>215398</v>
      </c>
      <c r="I1222" s="19">
        <f t="shared" ref="I1222:I1285" si="19">H1222/$H$3148</f>
        <v>6.9130312439434193E-4</v>
      </c>
    </row>
    <row r="1223" spans="1:9" ht="15" customHeight="1" x14ac:dyDescent="0.25">
      <c r="A1223" s="57" t="s">
        <v>1094</v>
      </c>
      <c r="B1223" s="57" t="s">
        <v>1091</v>
      </c>
      <c r="C1223" s="57" t="s">
        <v>2682</v>
      </c>
      <c r="D1223" s="27" t="s">
        <v>8029</v>
      </c>
      <c r="E1223" s="62" t="s">
        <v>8030</v>
      </c>
      <c r="F1223" s="68" t="s">
        <v>8030</v>
      </c>
      <c r="G1223" s="69">
        <v>131257</v>
      </c>
      <c r="H1223" s="70">
        <v>130501</v>
      </c>
      <c r="I1223" s="19">
        <f t="shared" si="19"/>
        <v>4.1883280734540717E-4</v>
      </c>
    </row>
    <row r="1224" spans="1:9" ht="15" customHeight="1" x14ac:dyDescent="0.25">
      <c r="A1224" s="57" t="s">
        <v>1096</v>
      </c>
      <c r="B1224" s="57" t="s">
        <v>1091</v>
      </c>
      <c r="C1224" s="57" t="s">
        <v>2685</v>
      </c>
      <c r="D1224" s="27" t="s">
        <v>8031</v>
      </c>
      <c r="E1224" s="62" t="s">
        <v>8032</v>
      </c>
      <c r="F1224" s="68" t="s">
        <v>8032</v>
      </c>
      <c r="G1224" s="69">
        <v>549129</v>
      </c>
      <c r="H1224" s="70">
        <v>549259</v>
      </c>
      <c r="I1224" s="19">
        <f t="shared" si="19"/>
        <v>1.7628040316145547E-3</v>
      </c>
    </row>
    <row r="1225" spans="1:9" ht="15" customHeight="1" x14ac:dyDescent="0.25">
      <c r="A1225" s="57" t="s">
        <v>1098</v>
      </c>
      <c r="B1225" s="57" t="s">
        <v>1091</v>
      </c>
      <c r="C1225" s="57" t="s">
        <v>2688</v>
      </c>
      <c r="D1225" s="27" t="s">
        <v>8033</v>
      </c>
      <c r="E1225" s="62" t="s">
        <v>8034</v>
      </c>
      <c r="F1225" s="68" t="s">
        <v>8034</v>
      </c>
      <c r="G1225" s="69">
        <v>16553</v>
      </c>
      <c r="H1225" s="70">
        <v>16679</v>
      </c>
      <c r="I1225" s="19">
        <f t="shared" si="19"/>
        <v>5.352995297901201E-5</v>
      </c>
    </row>
    <row r="1226" spans="1:9" ht="15" customHeight="1" x14ac:dyDescent="0.25">
      <c r="A1226" s="57" t="s">
        <v>1100</v>
      </c>
      <c r="B1226" s="57" t="s">
        <v>1091</v>
      </c>
      <c r="C1226" s="57" t="s">
        <v>2691</v>
      </c>
      <c r="D1226" s="27" t="s">
        <v>8035</v>
      </c>
      <c r="E1226" s="62" t="s">
        <v>8036</v>
      </c>
      <c r="F1226" s="68" t="s">
        <v>8036</v>
      </c>
      <c r="G1226" s="69">
        <v>745430</v>
      </c>
      <c r="H1226" s="70">
        <v>751003</v>
      </c>
      <c r="I1226" s="19">
        <f t="shared" si="19"/>
        <v>2.4102857052039663E-3</v>
      </c>
    </row>
    <row r="1227" spans="1:9" ht="15" customHeight="1" x14ac:dyDescent="0.25">
      <c r="A1227" s="57" t="s">
        <v>1102</v>
      </c>
      <c r="B1227" s="57" t="s">
        <v>1091</v>
      </c>
      <c r="C1227" s="57" t="s">
        <v>2694</v>
      </c>
      <c r="D1227" s="27" t="s">
        <v>8037</v>
      </c>
      <c r="E1227" s="62" t="s">
        <v>8038</v>
      </c>
      <c r="F1227" s="68" t="s">
        <v>8038</v>
      </c>
      <c r="G1227" s="69">
        <v>71298</v>
      </c>
      <c r="H1227" s="70">
        <v>71595</v>
      </c>
      <c r="I1227" s="19">
        <f t="shared" si="19"/>
        <v>2.2977858286062503E-4</v>
      </c>
    </row>
    <row r="1228" spans="1:9" ht="15" customHeight="1" x14ac:dyDescent="0.25">
      <c r="A1228" s="57" t="s">
        <v>1103</v>
      </c>
      <c r="B1228" s="57" t="s">
        <v>1091</v>
      </c>
      <c r="C1228" s="57" t="s">
        <v>2697</v>
      </c>
      <c r="D1228" s="27" t="s">
        <v>8039</v>
      </c>
      <c r="E1228" s="62" t="s">
        <v>8040</v>
      </c>
      <c r="F1228" s="68" t="s">
        <v>8040</v>
      </c>
      <c r="G1228" s="69">
        <v>464005</v>
      </c>
      <c r="H1228" s="70">
        <v>465622</v>
      </c>
      <c r="I1228" s="19">
        <f t="shared" si="19"/>
        <v>1.494377586545568E-3</v>
      </c>
    </row>
    <row r="1229" spans="1:9" ht="15" customHeight="1" x14ac:dyDescent="0.25">
      <c r="A1229" s="57" t="s">
        <v>1105</v>
      </c>
      <c r="B1229" s="57" t="s">
        <v>1091</v>
      </c>
      <c r="C1229" s="57" t="s">
        <v>2700</v>
      </c>
      <c r="D1229" s="27" t="s">
        <v>8041</v>
      </c>
      <c r="E1229" s="62" t="s">
        <v>8042</v>
      </c>
      <c r="F1229" s="68" t="s">
        <v>8042</v>
      </c>
      <c r="G1229" s="69">
        <v>159195</v>
      </c>
      <c r="H1229" s="70">
        <v>159844</v>
      </c>
      <c r="I1229" s="19">
        <f t="shared" si="19"/>
        <v>5.1300688314510434E-4</v>
      </c>
    </row>
    <row r="1230" spans="1:9" ht="15" customHeight="1" x14ac:dyDescent="0.25">
      <c r="A1230" s="57" t="s">
        <v>1107</v>
      </c>
      <c r="B1230" s="57" t="s">
        <v>1091</v>
      </c>
      <c r="C1230" s="57" t="s">
        <v>2703</v>
      </c>
      <c r="D1230" s="27" t="s">
        <v>8043</v>
      </c>
      <c r="E1230" s="62" t="s">
        <v>8044</v>
      </c>
      <c r="F1230" s="68" t="s">
        <v>8044</v>
      </c>
      <c r="G1230" s="69">
        <v>1506448</v>
      </c>
      <c r="H1230" s="70">
        <v>1521500</v>
      </c>
      <c r="I1230" s="19">
        <f t="shared" si="19"/>
        <v>4.8831358868977022E-3</v>
      </c>
    </row>
    <row r="1231" spans="1:9" ht="15" customHeight="1" x14ac:dyDescent="0.25">
      <c r="A1231" s="57" t="s">
        <v>1108</v>
      </c>
      <c r="B1231" s="57" t="s">
        <v>1091</v>
      </c>
      <c r="C1231" s="57" t="s">
        <v>2706</v>
      </c>
      <c r="D1231" s="27" t="s">
        <v>8045</v>
      </c>
      <c r="E1231" s="62" t="s">
        <v>8046</v>
      </c>
      <c r="F1231" s="68" t="s">
        <v>8046</v>
      </c>
      <c r="G1231" s="69">
        <v>10146</v>
      </c>
      <c r="H1231" s="70">
        <v>10107</v>
      </c>
      <c r="I1231" s="19">
        <f t="shared" si="19"/>
        <v>3.2437630239155488E-5</v>
      </c>
    </row>
    <row r="1232" spans="1:9" ht="15" customHeight="1" x14ac:dyDescent="0.25">
      <c r="A1232" s="57" t="s">
        <v>1110</v>
      </c>
      <c r="B1232" s="57" t="s">
        <v>1091</v>
      </c>
      <c r="C1232" s="57" t="s">
        <v>2709</v>
      </c>
      <c r="D1232" s="27" t="s">
        <v>8047</v>
      </c>
      <c r="E1232" s="62" t="s">
        <v>8048</v>
      </c>
      <c r="F1232" s="68" t="s">
        <v>8048</v>
      </c>
      <c r="G1232" s="69">
        <v>672677</v>
      </c>
      <c r="H1232" s="70">
        <v>677622</v>
      </c>
      <c r="I1232" s="19">
        <f t="shared" si="19"/>
        <v>2.1747750942828752E-3</v>
      </c>
    </row>
    <row r="1233" spans="1:9" ht="15" customHeight="1" x14ac:dyDescent="0.25">
      <c r="A1233" s="57" t="s">
        <v>1112</v>
      </c>
      <c r="B1233" s="57" t="s">
        <v>1091</v>
      </c>
      <c r="C1233" s="57" t="s">
        <v>2712</v>
      </c>
      <c r="D1233" s="27" t="s">
        <v>8049</v>
      </c>
      <c r="E1233" s="62" t="s">
        <v>8050</v>
      </c>
      <c r="F1233" s="68" t="s">
        <v>8050</v>
      </c>
      <c r="G1233" s="69">
        <v>495844</v>
      </c>
      <c r="H1233" s="70">
        <v>498039</v>
      </c>
      <c r="I1233" s="19">
        <f t="shared" si="19"/>
        <v>1.5984174262074562E-3</v>
      </c>
    </row>
    <row r="1234" spans="1:9" ht="15" customHeight="1" x14ac:dyDescent="0.25">
      <c r="A1234" s="57" t="s">
        <v>1113</v>
      </c>
      <c r="B1234" s="57" t="s">
        <v>1091</v>
      </c>
      <c r="C1234" s="57" t="s">
        <v>2715</v>
      </c>
      <c r="D1234" s="27" t="s">
        <v>8051</v>
      </c>
      <c r="E1234" s="62" t="s">
        <v>8052</v>
      </c>
      <c r="F1234" s="68" t="s">
        <v>8052</v>
      </c>
      <c r="G1234" s="69">
        <v>725140</v>
      </c>
      <c r="H1234" s="70">
        <v>735607</v>
      </c>
      <c r="I1234" s="19">
        <f t="shared" si="19"/>
        <v>2.3608734409156476E-3</v>
      </c>
    </row>
    <row r="1235" spans="1:9" ht="15" customHeight="1" x14ac:dyDescent="0.25">
      <c r="A1235" s="57" t="s">
        <v>1115</v>
      </c>
      <c r="B1235" s="57" t="s">
        <v>1091</v>
      </c>
      <c r="C1235" s="57" t="s">
        <v>2718</v>
      </c>
      <c r="D1235" s="27" t="s">
        <v>8053</v>
      </c>
      <c r="E1235" s="62" t="s">
        <v>8054</v>
      </c>
      <c r="F1235" s="68" t="s">
        <v>8054</v>
      </c>
      <c r="G1235" s="69">
        <v>800223</v>
      </c>
      <c r="H1235" s="70">
        <v>803509</v>
      </c>
      <c r="I1235" s="19">
        <f t="shared" si="19"/>
        <v>2.5787996275683771E-3</v>
      </c>
    </row>
    <row r="1236" spans="1:9" ht="15" customHeight="1" x14ac:dyDescent="0.25">
      <c r="A1236" s="57" t="s">
        <v>1116</v>
      </c>
      <c r="B1236" s="57" t="s">
        <v>1117</v>
      </c>
      <c r="C1236" s="57" t="s">
        <v>2677</v>
      </c>
      <c r="D1236" s="27" t="s">
        <v>8055</v>
      </c>
      <c r="E1236" s="62" t="s">
        <v>8056</v>
      </c>
      <c r="F1236" s="68" t="s">
        <v>8056</v>
      </c>
      <c r="G1236" s="69">
        <v>10886</v>
      </c>
      <c r="H1236" s="70">
        <v>10763</v>
      </c>
      <c r="I1236" s="19">
        <f t="shared" si="19"/>
        <v>3.4543011206493569E-5</v>
      </c>
    </row>
    <row r="1237" spans="1:9" ht="15" customHeight="1" x14ac:dyDescent="0.25">
      <c r="A1237" s="57" t="s">
        <v>1120</v>
      </c>
      <c r="B1237" s="57" t="s">
        <v>1117</v>
      </c>
      <c r="C1237" s="57" t="s">
        <v>2682</v>
      </c>
      <c r="D1237" s="27" t="s">
        <v>8057</v>
      </c>
      <c r="E1237" s="62" t="s">
        <v>8058</v>
      </c>
      <c r="F1237" s="68" t="s">
        <v>8058</v>
      </c>
      <c r="G1237" s="69">
        <v>9560</v>
      </c>
      <c r="H1237" s="70">
        <v>9556</v>
      </c>
      <c r="I1237" s="19">
        <f t="shared" si="19"/>
        <v>3.0669238603479748E-5</v>
      </c>
    </row>
    <row r="1238" spans="1:9" ht="15" customHeight="1" x14ac:dyDescent="0.25">
      <c r="A1238" s="57" t="s">
        <v>1122</v>
      </c>
      <c r="B1238" s="57" t="s">
        <v>1117</v>
      </c>
      <c r="C1238" s="57" t="s">
        <v>2685</v>
      </c>
      <c r="D1238" s="27" t="s">
        <v>8059</v>
      </c>
      <c r="E1238" s="62" t="s">
        <v>8060</v>
      </c>
      <c r="F1238" s="68" t="s">
        <v>8060</v>
      </c>
      <c r="G1238" s="69">
        <v>111496</v>
      </c>
      <c r="H1238" s="70">
        <v>111536</v>
      </c>
      <c r="I1238" s="19">
        <f t="shared" si="19"/>
        <v>3.5796611520277498E-4</v>
      </c>
    </row>
    <row r="1239" spans="1:9" ht="15" customHeight="1" x14ac:dyDescent="0.25">
      <c r="A1239" s="57" t="s">
        <v>1124</v>
      </c>
      <c r="B1239" s="57" t="s">
        <v>1117</v>
      </c>
      <c r="C1239" s="57" t="s">
        <v>2688</v>
      </c>
      <c r="D1239" s="27" t="s">
        <v>8061</v>
      </c>
      <c r="E1239" s="62" t="s">
        <v>8062</v>
      </c>
      <c r="F1239" s="68" t="s">
        <v>8062</v>
      </c>
      <c r="G1239" s="69">
        <v>29546</v>
      </c>
      <c r="H1239" s="70">
        <v>29358</v>
      </c>
      <c r="I1239" s="19">
        <f t="shared" si="19"/>
        <v>9.4222217132791802E-5</v>
      </c>
    </row>
    <row r="1240" spans="1:9" ht="15" customHeight="1" x14ac:dyDescent="0.25">
      <c r="A1240" s="57" t="s">
        <v>1126</v>
      </c>
      <c r="B1240" s="57" t="s">
        <v>1117</v>
      </c>
      <c r="C1240" s="57" t="s">
        <v>2691</v>
      </c>
      <c r="D1240" s="27" t="s">
        <v>8063</v>
      </c>
      <c r="E1240" s="62" t="s">
        <v>8064</v>
      </c>
      <c r="F1240" s="68" t="s">
        <v>8064</v>
      </c>
      <c r="G1240" s="69">
        <v>23519</v>
      </c>
      <c r="H1240" s="70">
        <v>23418</v>
      </c>
      <c r="I1240" s="19">
        <f t="shared" si="19"/>
        <v>7.5158249227321982E-5</v>
      </c>
    </row>
    <row r="1241" spans="1:9" ht="15" customHeight="1" x14ac:dyDescent="0.25">
      <c r="A1241" s="57" t="s">
        <v>1128</v>
      </c>
      <c r="B1241" s="57" t="s">
        <v>1117</v>
      </c>
      <c r="C1241" s="57" t="s">
        <v>2694</v>
      </c>
      <c r="D1241" s="27" t="s">
        <v>8065</v>
      </c>
      <c r="E1241" s="62" t="s">
        <v>8066</v>
      </c>
      <c r="F1241" s="68" t="s">
        <v>8066</v>
      </c>
      <c r="G1241" s="69">
        <v>15871</v>
      </c>
      <c r="H1241" s="70">
        <v>15641</v>
      </c>
      <c r="I1241" s="19">
        <f t="shared" si="19"/>
        <v>5.0198572728864249E-5</v>
      </c>
    </row>
    <row r="1242" spans="1:9" ht="15" customHeight="1" x14ac:dyDescent="0.25">
      <c r="A1242" s="57" t="s">
        <v>1130</v>
      </c>
      <c r="B1242" s="57" t="s">
        <v>1117</v>
      </c>
      <c r="C1242" s="57" t="s">
        <v>2697</v>
      </c>
      <c r="D1242" s="27" t="s">
        <v>8067</v>
      </c>
      <c r="E1242" s="62" t="s">
        <v>8068</v>
      </c>
      <c r="F1242" s="68" t="s">
        <v>8068</v>
      </c>
      <c r="G1242" s="69">
        <v>8837</v>
      </c>
      <c r="H1242" s="70">
        <v>8827</v>
      </c>
      <c r="I1242" s="19">
        <f t="shared" si="19"/>
        <v>2.832956981508118E-5</v>
      </c>
    </row>
    <row r="1243" spans="1:9" ht="15" customHeight="1" x14ac:dyDescent="0.25">
      <c r="A1243" s="57" t="s">
        <v>1132</v>
      </c>
      <c r="B1243" s="57" t="s">
        <v>1117</v>
      </c>
      <c r="C1243" s="57" t="s">
        <v>2700</v>
      </c>
      <c r="D1243" s="27" t="s">
        <v>8069</v>
      </c>
      <c r="E1243" s="62" t="s">
        <v>8070</v>
      </c>
      <c r="F1243" s="68" t="s">
        <v>8070</v>
      </c>
      <c r="G1243" s="69">
        <v>59081</v>
      </c>
      <c r="H1243" s="70">
        <v>58952</v>
      </c>
      <c r="I1243" s="19">
        <f t="shared" si="19"/>
        <v>1.8920185790627231E-4</v>
      </c>
    </row>
    <row r="1244" spans="1:9" ht="15" customHeight="1" x14ac:dyDescent="0.25">
      <c r="A1244" s="57" t="s">
        <v>1134</v>
      </c>
      <c r="B1244" s="57" t="s">
        <v>1117</v>
      </c>
      <c r="C1244" s="57" t="s">
        <v>2703</v>
      </c>
      <c r="D1244" s="27" t="s">
        <v>8071</v>
      </c>
      <c r="E1244" s="62" t="s">
        <v>8072</v>
      </c>
      <c r="F1244" s="68" t="s">
        <v>8072</v>
      </c>
      <c r="G1244" s="69">
        <v>107697</v>
      </c>
      <c r="H1244" s="70">
        <v>107229</v>
      </c>
      <c r="I1244" s="19">
        <f t="shared" si="19"/>
        <v>3.4414313376020619E-4</v>
      </c>
    </row>
    <row r="1245" spans="1:9" ht="15" customHeight="1" x14ac:dyDescent="0.25">
      <c r="A1245" s="57" t="s">
        <v>1135</v>
      </c>
      <c r="B1245" s="57" t="s">
        <v>1117</v>
      </c>
      <c r="C1245" s="57" t="s">
        <v>2706</v>
      </c>
      <c r="D1245" s="27" t="s">
        <v>8073</v>
      </c>
      <c r="E1245" s="62" t="s">
        <v>8074</v>
      </c>
      <c r="F1245" s="68" t="s">
        <v>8074</v>
      </c>
      <c r="G1245" s="69">
        <v>17508</v>
      </c>
      <c r="H1245" s="70">
        <v>17455</v>
      </c>
      <c r="I1245" s="19">
        <f t="shared" si="19"/>
        <v>5.6020464611107056E-5</v>
      </c>
    </row>
    <row r="1246" spans="1:9" ht="15" customHeight="1" x14ac:dyDescent="0.25">
      <c r="A1246" s="57" t="s">
        <v>1137</v>
      </c>
      <c r="B1246" s="57" t="s">
        <v>1117</v>
      </c>
      <c r="C1246" s="57" t="s">
        <v>2709</v>
      </c>
      <c r="D1246" s="27" t="s">
        <v>8075</v>
      </c>
      <c r="E1246" s="62" t="s">
        <v>8076</v>
      </c>
      <c r="F1246" s="68" t="s">
        <v>8076</v>
      </c>
      <c r="G1246" s="69">
        <v>156781</v>
      </c>
      <c r="H1246" s="70">
        <v>156414</v>
      </c>
      <c r="I1246" s="19">
        <f t="shared" si="19"/>
        <v>5.0199856497746772E-4</v>
      </c>
    </row>
    <row r="1247" spans="1:9" ht="15" customHeight="1" x14ac:dyDescent="0.25">
      <c r="A1247" s="57" t="s">
        <v>1138</v>
      </c>
      <c r="B1247" s="57" t="s">
        <v>1117</v>
      </c>
      <c r="C1247" s="57" t="s">
        <v>2712</v>
      </c>
      <c r="D1247" s="27" t="s">
        <v>8077</v>
      </c>
      <c r="E1247" s="62" t="s">
        <v>8078</v>
      </c>
      <c r="F1247" s="68" t="s">
        <v>8078</v>
      </c>
      <c r="G1247" s="69">
        <v>45175</v>
      </c>
      <c r="H1247" s="70">
        <v>43935</v>
      </c>
      <c r="I1247" s="19">
        <f t="shared" si="19"/>
        <v>1.410059646341443E-4</v>
      </c>
    </row>
    <row r="1248" spans="1:9" ht="15" customHeight="1" x14ac:dyDescent="0.25">
      <c r="A1248" s="57" t="s">
        <v>1140</v>
      </c>
      <c r="B1248" s="57" t="s">
        <v>1117</v>
      </c>
      <c r="C1248" s="57" t="s">
        <v>2715</v>
      </c>
      <c r="D1248" s="27" t="s">
        <v>8079</v>
      </c>
      <c r="E1248" s="62" t="s">
        <v>8080</v>
      </c>
      <c r="F1248" s="68" t="s">
        <v>8080</v>
      </c>
      <c r="G1248" s="69">
        <v>136008</v>
      </c>
      <c r="H1248" s="70">
        <v>135400</v>
      </c>
      <c r="I1248" s="19">
        <f t="shared" si="19"/>
        <v>4.3455576673411033E-4</v>
      </c>
    </row>
    <row r="1249" spans="1:9" ht="15" customHeight="1" x14ac:dyDescent="0.25">
      <c r="A1249" s="57" t="s">
        <v>1141</v>
      </c>
      <c r="B1249" s="57" t="s">
        <v>1117</v>
      </c>
      <c r="C1249" s="57" t="s">
        <v>2718</v>
      </c>
      <c r="D1249" s="27" t="s">
        <v>8081</v>
      </c>
      <c r="E1249" s="62" t="s">
        <v>8082</v>
      </c>
      <c r="F1249" s="68" t="s">
        <v>8082</v>
      </c>
      <c r="G1249" s="69">
        <v>52195</v>
      </c>
      <c r="H1249" s="70">
        <v>52474</v>
      </c>
      <c r="I1249" s="19">
        <f t="shared" si="19"/>
        <v>1.6841122085380875E-4</v>
      </c>
    </row>
    <row r="1250" spans="1:9" ht="15" customHeight="1" x14ac:dyDescent="0.25">
      <c r="A1250" s="57" t="s">
        <v>1142</v>
      </c>
      <c r="B1250" s="57" t="s">
        <v>1117</v>
      </c>
      <c r="C1250" s="57" t="s">
        <v>2721</v>
      </c>
      <c r="D1250" s="27" t="s">
        <v>8083</v>
      </c>
      <c r="E1250" s="62" t="s">
        <v>8084</v>
      </c>
      <c r="F1250" s="68" t="s">
        <v>8084</v>
      </c>
      <c r="G1250" s="69">
        <v>25908</v>
      </c>
      <c r="H1250" s="70">
        <v>26012</v>
      </c>
      <c r="I1250" s="19">
        <f t="shared" si="19"/>
        <v>8.3483490430485068E-5</v>
      </c>
    </row>
    <row r="1251" spans="1:9" ht="15" customHeight="1" x14ac:dyDescent="0.25">
      <c r="A1251" s="57" t="s">
        <v>1144</v>
      </c>
      <c r="B1251" s="57" t="s">
        <v>1117</v>
      </c>
      <c r="C1251" s="57" t="s">
        <v>2724</v>
      </c>
      <c r="D1251" s="27" t="s">
        <v>8085</v>
      </c>
      <c r="E1251" s="62" t="s">
        <v>8086</v>
      </c>
      <c r="F1251" s="68" t="s">
        <v>8087</v>
      </c>
      <c r="G1251" s="69">
        <v>26082</v>
      </c>
      <c r="H1251" s="70">
        <v>25947</v>
      </c>
      <c r="I1251" s="19">
        <f t="shared" si="19"/>
        <v>8.3274877987075041E-5</v>
      </c>
    </row>
    <row r="1252" spans="1:9" ht="15" customHeight="1" x14ac:dyDescent="0.25">
      <c r="A1252" s="57" t="s">
        <v>1146</v>
      </c>
      <c r="B1252" s="57" t="s">
        <v>1117</v>
      </c>
      <c r="C1252" s="57" t="s">
        <v>2727</v>
      </c>
      <c r="D1252" s="27" t="s">
        <v>8088</v>
      </c>
      <c r="E1252" s="62" t="s">
        <v>8089</v>
      </c>
      <c r="F1252" s="68" t="s">
        <v>8089</v>
      </c>
      <c r="G1252" s="69">
        <v>38440</v>
      </c>
      <c r="H1252" s="70">
        <v>38713</v>
      </c>
      <c r="I1252" s="19">
        <f t="shared" si="19"/>
        <v>1.2424636187280364E-4</v>
      </c>
    </row>
    <row r="1253" spans="1:9" ht="15" customHeight="1" x14ac:dyDescent="0.25">
      <c r="A1253" s="57" t="s">
        <v>1148</v>
      </c>
      <c r="B1253" s="57" t="s">
        <v>1117</v>
      </c>
      <c r="C1253" s="57" t="s">
        <v>2730</v>
      </c>
      <c r="D1253" s="27" t="s">
        <v>8090</v>
      </c>
      <c r="E1253" s="62" t="s">
        <v>8091</v>
      </c>
      <c r="F1253" s="68" t="s">
        <v>8091</v>
      </c>
      <c r="G1253" s="69">
        <v>30995</v>
      </c>
      <c r="H1253" s="70">
        <v>30945</v>
      </c>
      <c r="I1253" s="19">
        <f t="shared" si="19"/>
        <v>9.9315570174202686E-5</v>
      </c>
    </row>
    <row r="1254" spans="1:9" ht="15" customHeight="1" x14ac:dyDescent="0.25">
      <c r="A1254" s="57" t="s">
        <v>1150</v>
      </c>
      <c r="B1254" s="57" t="s">
        <v>1117</v>
      </c>
      <c r="C1254" s="57" t="s">
        <v>2733</v>
      </c>
      <c r="D1254" s="27" t="s">
        <v>8092</v>
      </c>
      <c r="E1254" s="62" t="s">
        <v>8093</v>
      </c>
      <c r="F1254" s="68" t="s">
        <v>8093</v>
      </c>
      <c r="G1254" s="69">
        <v>75393</v>
      </c>
      <c r="H1254" s="70">
        <v>75909</v>
      </c>
      <c r="I1254" s="19">
        <f t="shared" si="19"/>
        <v>2.4362403025863797E-4</v>
      </c>
    </row>
    <row r="1255" spans="1:9" ht="15" customHeight="1" x14ac:dyDescent="0.25">
      <c r="A1255" s="57" t="s">
        <v>1151</v>
      </c>
      <c r="B1255" s="57" t="s">
        <v>1117</v>
      </c>
      <c r="C1255" s="57" t="s">
        <v>2736</v>
      </c>
      <c r="D1255" s="27" t="s">
        <v>8094</v>
      </c>
      <c r="E1255" s="62" t="s">
        <v>6791</v>
      </c>
      <c r="F1255" s="68" t="s">
        <v>6791</v>
      </c>
      <c r="G1255" s="69">
        <v>14043</v>
      </c>
      <c r="H1255" s="70">
        <v>14008</v>
      </c>
      <c r="I1255" s="19">
        <f t="shared" si="19"/>
        <v>4.4957586265963202E-5</v>
      </c>
    </row>
    <row r="1256" spans="1:9" ht="15" customHeight="1" x14ac:dyDescent="0.25">
      <c r="A1256" s="57" t="s">
        <v>1152</v>
      </c>
      <c r="B1256" s="57" t="s">
        <v>1117</v>
      </c>
      <c r="C1256" s="57" t="s">
        <v>2739</v>
      </c>
      <c r="D1256" s="27" t="s">
        <v>8095</v>
      </c>
      <c r="E1256" s="62" t="s">
        <v>6796</v>
      </c>
      <c r="F1256" s="68" t="s">
        <v>6796</v>
      </c>
      <c r="G1256" s="69">
        <v>37060</v>
      </c>
      <c r="H1256" s="70">
        <v>36934</v>
      </c>
      <c r="I1256" s="19">
        <f t="shared" si="19"/>
        <v>1.1853679976778161E-4</v>
      </c>
    </row>
    <row r="1257" spans="1:9" ht="15" customHeight="1" x14ac:dyDescent="0.25">
      <c r="A1257" s="57" t="s">
        <v>1153</v>
      </c>
      <c r="B1257" s="57" t="s">
        <v>1117</v>
      </c>
      <c r="C1257" s="57" t="s">
        <v>2742</v>
      </c>
      <c r="D1257" s="27" t="s">
        <v>8096</v>
      </c>
      <c r="E1257" s="62" t="s">
        <v>8097</v>
      </c>
      <c r="F1257" s="68" t="s">
        <v>8097</v>
      </c>
      <c r="G1257" s="69">
        <v>26158</v>
      </c>
      <c r="H1257" s="70">
        <v>26117</v>
      </c>
      <c r="I1257" s="19">
        <f t="shared" si="19"/>
        <v>8.3820479762147416E-5</v>
      </c>
    </row>
    <row r="1258" spans="1:9" ht="15" customHeight="1" x14ac:dyDescent="0.25">
      <c r="A1258" s="57" t="s">
        <v>1154</v>
      </c>
      <c r="B1258" s="57" t="s">
        <v>1117</v>
      </c>
      <c r="C1258" s="57" t="s">
        <v>2745</v>
      </c>
      <c r="D1258" s="27" t="s">
        <v>8098</v>
      </c>
      <c r="E1258" s="62" t="s">
        <v>8099</v>
      </c>
      <c r="F1258" s="68" t="s">
        <v>8099</v>
      </c>
      <c r="G1258" s="69">
        <v>107847</v>
      </c>
      <c r="H1258" s="70">
        <v>107952</v>
      </c>
      <c r="I1258" s="19">
        <f t="shared" si="19"/>
        <v>3.4646354601536691E-4</v>
      </c>
    </row>
    <row r="1259" spans="1:9" ht="15" customHeight="1" x14ac:dyDescent="0.25">
      <c r="A1259" s="57" t="s">
        <v>1156</v>
      </c>
      <c r="B1259" s="57" t="s">
        <v>1117</v>
      </c>
      <c r="C1259" s="57" t="s">
        <v>2748</v>
      </c>
      <c r="D1259" s="27" t="s">
        <v>8100</v>
      </c>
      <c r="E1259" s="62" t="s">
        <v>8101</v>
      </c>
      <c r="F1259" s="68" t="s">
        <v>8101</v>
      </c>
      <c r="G1259" s="69">
        <v>32660</v>
      </c>
      <c r="H1259" s="70">
        <v>32798</v>
      </c>
      <c r="I1259" s="19">
        <f t="shared" si="19"/>
        <v>1.052626295224915E-4</v>
      </c>
    </row>
    <row r="1260" spans="1:9" ht="15" customHeight="1" x14ac:dyDescent="0.25">
      <c r="A1260" s="57" t="s">
        <v>1157</v>
      </c>
      <c r="B1260" s="57" t="s">
        <v>1117</v>
      </c>
      <c r="C1260" s="57" t="s">
        <v>2751</v>
      </c>
      <c r="D1260" s="27" t="s">
        <v>8102</v>
      </c>
      <c r="E1260" s="62" t="s">
        <v>8103</v>
      </c>
      <c r="F1260" s="68" t="s">
        <v>8103</v>
      </c>
      <c r="G1260" s="69">
        <v>424969</v>
      </c>
      <c r="H1260" s="70">
        <v>421750</v>
      </c>
      <c r="I1260" s="19">
        <f t="shared" si="19"/>
        <v>1.3535738155104212E-3</v>
      </c>
    </row>
    <row r="1261" spans="1:9" ht="15" customHeight="1" x14ac:dyDescent="0.25">
      <c r="A1261" s="57" t="s">
        <v>1159</v>
      </c>
      <c r="B1261" s="57" t="s">
        <v>1117</v>
      </c>
      <c r="C1261" s="57" t="s">
        <v>2754</v>
      </c>
      <c r="D1261" s="27" t="s">
        <v>8104</v>
      </c>
      <c r="E1261" s="62" t="s">
        <v>8105</v>
      </c>
      <c r="F1261" s="68" t="s">
        <v>8105</v>
      </c>
      <c r="G1261" s="69">
        <v>25720</v>
      </c>
      <c r="H1261" s="70">
        <v>25847</v>
      </c>
      <c r="I1261" s="19">
        <f t="shared" si="19"/>
        <v>8.2953935766444235E-5</v>
      </c>
    </row>
    <row r="1262" spans="1:9" ht="15" customHeight="1" x14ac:dyDescent="0.25">
      <c r="A1262" s="57" t="s">
        <v>1161</v>
      </c>
      <c r="B1262" s="57" t="s">
        <v>1117</v>
      </c>
      <c r="C1262" s="57" t="s">
        <v>2757</v>
      </c>
      <c r="D1262" s="27" t="s">
        <v>8106</v>
      </c>
      <c r="E1262" s="62" t="s">
        <v>8107</v>
      </c>
      <c r="F1262" s="68" t="s">
        <v>8107</v>
      </c>
      <c r="G1262" s="69">
        <v>16394</v>
      </c>
      <c r="H1262" s="70">
        <v>16133</v>
      </c>
      <c r="I1262" s="19">
        <f t="shared" si="19"/>
        <v>5.1777608454367811E-5</v>
      </c>
    </row>
    <row r="1263" spans="1:9" ht="15" customHeight="1" x14ac:dyDescent="0.25">
      <c r="A1263" s="57" t="s">
        <v>1163</v>
      </c>
      <c r="B1263" s="57" t="s">
        <v>1117</v>
      </c>
      <c r="C1263" s="57" t="s">
        <v>2760</v>
      </c>
      <c r="D1263" s="27" t="s">
        <v>8108</v>
      </c>
      <c r="E1263" s="62" t="s">
        <v>8109</v>
      </c>
      <c r="F1263" s="68" t="s">
        <v>8109</v>
      </c>
      <c r="G1263" s="69">
        <v>86999</v>
      </c>
      <c r="H1263" s="70">
        <v>88191</v>
      </c>
      <c r="I1263" s="19">
        <f t="shared" si="19"/>
        <v>2.8304215379651345E-4</v>
      </c>
    </row>
    <row r="1264" spans="1:9" ht="15" customHeight="1" x14ac:dyDescent="0.25">
      <c r="A1264" s="57" t="s">
        <v>1165</v>
      </c>
      <c r="B1264" s="57" t="s">
        <v>1117</v>
      </c>
      <c r="C1264" s="57" t="s">
        <v>2763</v>
      </c>
      <c r="D1264" s="27" t="s">
        <v>8110</v>
      </c>
      <c r="E1264" s="62" t="s">
        <v>8111</v>
      </c>
      <c r="F1264" s="68" t="s">
        <v>8111</v>
      </c>
      <c r="G1264" s="69">
        <v>42411</v>
      </c>
      <c r="H1264" s="70">
        <v>42093</v>
      </c>
      <c r="I1264" s="19">
        <f t="shared" si="19"/>
        <v>1.3509420893012485E-4</v>
      </c>
    </row>
    <row r="1265" spans="1:9" ht="15" customHeight="1" x14ac:dyDescent="0.25">
      <c r="A1265" s="57" t="s">
        <v>1167</v>
      </c>
      <c r="B1265" s="57" t="s">
        <v>1117</v>
      </c>
      <c r="C1265" s="57" t="s">
        <v>2766</v>
      </c>
      <c r="D1265" s="27" t="s">
        <v>8112</v>
      </c>
      <c r="E1265" s="62" t="s">
        <v>8113</v>
      </c>
      <c r="F1265" s="68" t="s">
        <v>8113</v>
      </c>
      <c r="G1265" s="69">
        <v>46600</v>
      </c>
      <c r="H1265" s="70">
        <v>46597</v>
      </c>
      <c r="I1265" s="19">
        <f t="shared" si="19"/>
        <v>1.4954944654733631E-4</v>
      </c>
    </row>
    <row r="1266" spans="1:9" ht="15" customHeight="1" x14ac:dyDescent="0.25">
      <c r="A1266" s="57" t="s">
        <v>1169</v>
      </c>
      <c r="B1266" s="57" t="s">
        <v>1117</v>
      </c>
      <c r="C1266" s="57" t="s">
        <v>2769</v>
      </c>
      <c r="D1266" s="27" t="s">
        <v>8114</v>
      </c>
      <c r="E1266" s="62" t="s">
        <v>8115</v>
      </c>
      <c r="F1266" s="68" t="s">
        <v>8115</v>
      </c>
      <c r="G1266" s="69">
        <v>36704</v>
      </c>
      <c r="H1266" s="70">
        <v>36701</v>
      </c>
      <c r="I1266" s="19">
        <f t="shared" si="19"/>
        <v>1.1778900439371184E-4</v>
      </c>
    </row>
    <row r="1267" spans="1:9" ht="15" customHeight="1" x14ac:dyDescent="0.25">
      <c r="A1267" s="57" t="s">
        <v>1171</v>
      </c>
      <c r="B1267" s="57" t="s">
        <v>1117</v>
      </c>
      <c r="C1267" s="57" t="s">
        <v>2772</v>
      </c>
      <c r="D1267" s="27" t="s">
        <v>8116</v>
      </c>
      <c r="E1267" s="62" t="s">
        <v>8117</v>
      </c>
      <c r="F1267" s="68" t="s">
        <v>8117</v>
      </c>
      <c r="G1267" s="69">
        <v>33082</v>
      </c>
      <c r="H1267" s="70">
        <v>32723</v>
      </c>
      <c r="I1267" s="19">
        <f t="shared" si="19"/>
        <v>1.0502192285701841E-4</v>
      </c>
    </row>
    <row r="1268" spans="1:9" ht="15" customHeight="1" x14ac:dyDescent="0.25">
      <c r="A1268" s="57" t="s">
        <v>1173</v>
      </c>
      <c r="B1268" s="57" t="s">
        <v>1117</v>
      </c>
      <c r="C1268" s="57" t="s">
        <v>2775</v>
      </c>
      <c r="D1268" s="27" t="s">
        <v>8118</v>
      </c>
      <c r="E1268" s="62" t="s">
        <v>8119</v>
      </c>
      <c r="F1268" s="68" t="s">
        <v>8119</v>
      </c>
      <c r="G1268" s="69">
        <v>280849</v>
      </c>
      <c r="H1268" s="70">
        <v>281812</v>
      </c>
      <c r="I1268" s="19">
        <f t="shared" si="19"/>
        <v>9.0445369080408488E-4</v>
      </c>
    </row>
    <row r="1269" spans="1:9" ht="15" customHeight="1" x14ac:dyDescent="0.25">
      <c r="A1269" s="57" t="s">
        <v>1175</v>
      </c>
      <c r="B1269" s="57" t="s">
        <v>1117</v>
      </c>
      <c r="C1269" s="57" t="s">
        <v>2778</v>
      </c>
      <c r="D1269" s="27" t="s">
        <v>8120</v>
      </c>
      <c r="E1269" s="62" t="s">
        <v>8121</v>
      </c>
      <c r="F1269" s="68" t="s">
        <v>8121</v>
      </c>
      <c r="G1269" s="69">
        <v>63854</v>
      </c>
      <c r="H1269" s="70">
        <v>63856</v>
      </c>
      <c r="I1269" s="19">
        <f t="shared" si="19"/>
        <v>2.04940864406007E-4</v>
      </c>
    </row>
    <row r="1270" spans="1:9" ht="15" customHeight="1" x14ac:dyDescent="0.25">
      <c r="A1270" s="57" t="s">
        <v>1177</v>
      </c>
      <c r="B1270" s="57" t="s">
        <v>1117</v>
      </c>
      <c r="C1270" s="57" t="s">
        <v>2781</v>
      </c>
      <c r="D1270" s="27" t="s">
        <v>8122</v>
      </c>
      <c r="E1270" s="62" t="s">
        <v>8123</v>
      </c>
      <c r="F1270" s="68" t="s">
        <v>8123</v>
      </c>
      <c r="G1270" s="69">
        <v>25809</v>
      </c>
      <c r="H1270" s="70">
        <v>25519</v>
      </c>
      <c r="I1270" s="19">
        <f t="shared" si="19"/>
        <v>8.1901245282775198E-5</v>
      </c>
    </row>
    <row r="1271" spans="1:9" ht="15" customHeight="1" x14ac:dyDescent="0.25">
      <c r="A1271" s="57" t="s">
        <v>1179</v>
      </c>
      <c r="B1271" s="57" t="s">
        <v>1117</v>
      </c>
      <c r="C1271" s="57" t="s">
        <v>2784</v>
      </c>
      <c r="D1271" s="27" t="s">
        <v>8124</v>
      </c>
      <c r="E1271" s="62" t="s">
        <v>8125</v>
      </c>
      <c r="F1271" s="68" t="s">
        <v>8125</v>
      </c>
      <c r="G1271" s="69">
        <v>11809</v>
      </c>
      <c r="H1271" s="70">
        <v>11758</v>
      </c>
      <c r="I1271" s="19">
        <f t="shared" si="19"/>
        <v>3.7736386301770085E-5</v>
      </c>
    </row>
    <row r="1272" spans="1:9" ht="15" customHeight="1" x14ac:dyDescent="0.25">
      <c r="A1272" s="57" t="s">
        <v>1181</v>
      </c>
      <c r="B1272" s="57" t="s">
        <v>1117</v>
      </c>
      <c r="C1272" s="57" t="s">
        <v>2787</v>
      </c>
      <c r="D1272" s="27" t="s">
        <v>8126</v>
      </c>
      <c r="E1272" s="62" t="s">
        <v>8127</v>
      </c>
      <c r="F1272" s="68" t="s">
        <v>8127</v>
      </c>
      <c r="G1272" s="69">
        <v>70311</v>
      </c>
      <c r="H1272" s="70">
        <v>70621</v>
      </c>
      <c r="I1272" s="19">
        <f t="shared" si="19"/>
        <v>2.2665260563168099E-4</v>
      </c>
    </row>
    <row r="1273" spans="1:9" ht="15" customHeight="1" x14ac:dyDescent="0.25">
      <c r="A1273" s="57" t="s">
        <v>1183</v>
      </c>
      <c r="B1273" s="57" t="s">
        <v>1117</v>
      </c>
      <c r="C1273" s="57" t="s">
        <v>2790</v>
      </c>
      <c r="D1273" s="27" t="s">
        <v>8128</v>
      </c>
      <c r="E1273" s="62" t="s">
        <v>8129</v>
      </c>
      <c r="F1273" s="68" t="s">
        <v>8129</v>
      </c>
      <c r="G1273" s="69">
        <v>160150</v>
      </c>
      <c r="H1273" s="70">
        <v>159747</v>
      </c>
      <c r="I1273" s="19">
        <f t="shared" si="19"/>
        <v>5.1269556919109245E-4</v>
      </c>
    </row>
    <row r="1274" spans="1:9" ht="15" customHeight="1" x14ac:dyDescent="0.25">
      <c r="A1274" s="57" t="s">
        <v>1184</v>
      </c>
      <c r="B1274" s="57" t="s">
        <v>1117</v>
      </c>
      <c r="C1274" s="57" t="s">
        <v>2793</v>
      </c>
      <c r="D1274" s="27" t="s">
        <v>8130</v>
      </c>
      <c r="E1274" s="62" t="s">
        <v>8131</v>
      </c>
      <c r="F1274" s="68" t="s">
        <v>8131</v>
      </c>
      <c r="G1274" s="69">
        <v>250758</v>
      </c>
      <c r="H1274" s="70">
        <v>252460</v>
      </c>
      <c r="I1274" s="19">
        <f t="shared" si="19"/>
        <v>8.1025073020453094E-4</v>
      </c>
    </row>
    <row r="1275" spans="1:9" ht="15" customHeight="1" x14ac:dyDescent="0.25">
      <c r="A1275" s="57" t="s">
        <v>1186</v>
      </c>
      <c r="B1275" s="57" t="s">
        <v>1117</v>
      </c>
      <c r="C1275" s="57" t="s">
        <v>2796</v>
      </c>
      <c r="D1275" s="27" t="s">
        <v>8132</v>
      </c>
      <c r="E1275" s="62" t="s">
        <v>7835</v>
      </c>
      <c r="F1275" s="68" t="s">
        <v>7835</v>
      </c>
      <c r="G1275" s="69">
        <v>17121</v>
      </c>
      <c r="H1275" s="70">
        <v>17123</v>
      </c>
      <c r="I1275" s="19">
        <f t="shared" si="19"/>
        <v>5.4954936438612786E-5</v>
      </c>
    </row>
    <row r="1276" spans="1:9" ht="15" customHeight="1" x14ac:dyDescent="0.25">
      <c r="A1276" s="57" t="s">
        <v>1188</v>
      </c>
      <c r="B1276" s="57" t="s">
        <v>1117</v>
      </c>
      <c r="C1276" s="57" t="s">
        <v>2799</v>
      </c>
      <c r="D1276" s="27" t="s">
        <v>8133</v>
      </c>
      <c r="E1276" s="62" t="s">
        <v>8134</v>
      </c>
      <c r="F1276" s="68" t="s">
        <v>8134</v>
      </c>
      <c r="G1276" s="69">
        <v>602799</v>
      </c>
      <c r="H1276" s="70">
        <v>607707</v>
      </c>
      <c r="I1276" s="19">
        <f t="shared" si="19"/>
        <v>1.9503883407288476E-3</v>
      </c>
    </row>
    <row r="1277" spans="1:9" ht="15" customHeight="1" x14ac:dyDescent="0.25">
      <c r="A1277" s="57" t="s">
        <v>1189</v>
      </c>
      <c r="B1277" s="57" t="s">
        <v>1117</v>
      </c>
      <c r="C1277" s="57" t="s">
        <v>2802</v>
      </c>
      <c r="D1277" s="27" t="s">
        <v>8135</v>
      </c>
      <c r="E1277" s="62" t="s">
        <v>8136</v>
      </c>
      <c r="F1277" s="68" t="s">
        <v>8136</v>
      </c>
      <c r="G1277" s="69">
        <v>2144</v>
      </c>
      <c r="H1277" s="70">
        <v>2227</v>
      </c>
      <c r="I1277" s="19">
        <f t="shared" si="19"/>
        <v>7.1473832534480335E-6</v>
      </c>
    </row>
    <row r="1278" spans="1:9" ht="15" customHeight="1" x14ac:dyDescent="0.25">
      <c r="A1278" s="57" t="s">
        <v>1191</v>
      </c>
      <c r="B1278" s="57" t="s">
        <v>1117</v>
      </c>
      <c r="C1278" s="57" t="s">
        <v>2805</v>
      </c>
      <c r="D1278" s="27" t="s">
        <v>8137</v>
      </c>
      <c r="E1278" s="62" t="s">
        <v>5510</v>
      </c>
      <c r="F1278" s="68" t="s">
        <v>5510</v>
      </c>
      <c r="G1278" s="69">
        <v>11499</v>
      </c>
      <c r="H1278" s="70">
        <v>11488</v>
      </c>
      <c r="I1278" s="19">
        <f t="shared" si="19"/>
        <v>3.6869842306066911E-5</v>
      </c>
    </row>
    <row r="1279" spans="1:9" ht="15" customHeight="1" x14ac:dyDescent="0.25">
      <c r="A1279" s="57" t="s">
        <v>1192</v>
      </c>
      <c r="B1279" s="57" t="s">
        <v>1117</v>
      </c>
      <c r="C1279" s="57" t="s">
        <v>2808</v>
      </c>
      <c r="D1279" s="27" t="s">
        <v>8138</v>
      </c>
      <c r="E1279" s="62" t="s">
        <v>8139</v>
      </c>
      <c r="F1279" s="68" t="s">
        <v>8140</v>
      </c>
      <c r="G1279" s="69">
        <v>88166</v>
      </c>
      <c r="H1279" s="70">
        <v>88057</v>
      </c>
      <c r="I1279" s="19">
        <f t="shared" si="19"/>
        <v>2.8261209122086816E-4</v>
      </c>
    </row>
    <row r="1280" spans="1:9" ht="15" customHeight="1" x14ac:dyDescent="0.25">
      <c r="A1280" s="57" t="s">
        <v>1194</v>
      </c>
      <c r="B1280" s="57" t="s">
        <v>1117</v>
      </c>
      <c r="C1280" s="57" t="s">
        <v>2811</v>
      </c>
      <c r="D1280" s="27" t="s">
        <v>8141</v>
      </c>
      <c r="E1280" s="62" t="s">
        <v>8142</v>
      </c>
      <c r="F1280" s="68" t="s">
        <v>8142</v>
      </c>
      <c r="G1280" s="69">
        <v>21679</v>
      </c>
      <c r="H1280" s="70">
        <v>21641</v>
      </c>
      <c r="I1280" s="19">
        <f t="shared" si="19"/>
        <v>6.9455105966712569E-5</v>
      </c>
    </row>
    <row r="1281" spans="1:9" ht="15" customHeight="1" x14ac:dyDescent="0.25">
      <c r="A1281" s="57" t="s">
        <v>1196</v>
      </c>
      <c r="B1281" s="57" t="s">
        <v>1117</v>
      </c>
      <c r="C1281" s="57" t="s">
        <v>2814</v>
      </c>
      <c r="D1281" s="27" t="s">
        <v>8143</v>
      </c>
      <c r="E1281" s="62" t="s">
        <v>8144</v>
      </c>
      <c r="F1281" s="68" t="s">
        <v>8144</v>
      </c>
      <c r="G1281" s="69">
        <v>99640</v>
      </c>
      <c r="H1281" s="70">
        <v>99360</v>
      </c>
      <c r="I1281" s="19">
        <f t="shared" si="19"/>
        <v>3.1888819041876813E-4</v>
      </c>
    </row>
    <row r="1282" spans="1:9" ht="15" customHeight="1" x14ac:dyDescent="0.25">
      <c r="A1282" s="57" t="s">
        <v>1198</v>
      </c>
      <c r="B1282" s="57" t="s">
        <v>1117</v>
      </c>
      <c r="C1282" s="57" t="s">
        <v>2817</v>
      </c>
      <c r="D1282" s="27" t="s">
        <v>8145</v>
      </c>
      <c r="E1282" s="62" t="s">
        <v>8146</v>
      </c>
      <c r="F1282" s="68" t="s">
        <v>8146</v>
      </c>
      <c r="G1282" s="69">
        <v>180999</v>
      </c>
      <c r="H1282" s="70">
        <v>182390</v>
      </c>
      <c r="I1282" s="19">
        <f t="shared" si="19"/>
        <v>5.8536651620852572E-4</v>
      </c>
    </row>
    <row r="1283" spans="1:9" ht="15" customHeight="1" x14ac:dyDescent="0.25">
      <c r="A1283" s="57" t="s">
        <v>1199</v>
      </c>
      <c r="B1283" s="57" t="s">
        <v>1117</v>
      </c>
      <c r="C1283" s="57" t="s">
        <v>2820</v>
      </c>
      <c r="D1283" s="27" t="s">
        <v>8147</v>
      </c>
      <c r="E1283" s="62" t="s">
        <v>8148</v>
      </c>
      <c r="F1283" s="68" t="s">
        <v>8148</v>
      </c>
      <c r="G1283" s="69">
        <v>6599</v>
      </c>
      <c r="H1283" s="70">
        <v>6522</v>
      </c>
      <c r="I1283" s="19">
        <f t="shared" si="19"/>
        <v>2.0931851629541119E-5</v>
      </c>
    </row>
    <row r="1284" spans="1:9" ht="15" customHeight="1" x14ac:dyDescent="0.25">
      <c r="A1284" s="57" t="s">
        <v>1201</v>
      </c>
      <c r="B1284" s="57" t="s">
        <v>1117</v>
      </c>
      <c r="C1284" s="57" t="s">
        <v>2823</v>
      </c>
      <c r="D1284" s="27" t="s">
        <v>8149</v>
      </c>
      <c r="E1284" s="62" t="s">
        <v>8150</v>
      </c>
      <c r="F1284" s="68" t="s">
        <v>8150</v>
      </c>
      <c r="G1284" s="69">
        <v>11087</v>
      </c>
      <c r="H1284" s="70">
        <v>11065</v>
      </c>
      <c r="I1284" s="19">
        <f t="shared" si="19"/>
        <v>3.5512256712798603E-5</v>
      </c>
    </row>
    <row r="1285" spans="1:9" ht="15" customHeight="1" x14ac:dyDescent="0.25">
      <c r="A1285" s="57" t="s">
        <v>1203</v>
      </c>
      <c r="B1285" s="57" t="s">
        <v>1117</v>
      </c>
      <c r="C1285" s="57" t="s">
        <v>2826</v>
      </c>
      <c r="D1285" s="27" t="s">
        <v>8151</v>
      </c>
      <c r="E1285" s="62" t="s">
        <v>8152</v>
      </c>
      <c r="F1285" s="68" t="s">
        <v>8152</v>
      </c>
      <c r="G1285" s="69">
        <v>841184</v>
      </c>
      <c r="H1285" s="70">
        <v>842887</v>
      </c>
      <c r="I1285" s="19">
        <f t="shared" si="19"/>
        <v>2.7051802552083754E-3</v>
      </c>
    </row>
    <row r="1286" spans="1:9" ht="15" customHeight="1" x14ac:dyDescent="0.25">
      <c r="A1286" s="57" t="s">
        <v>1205</v>
      </c>
      <c r="B1286" s="57" t="s">
        <v>1117</v>
      </c>
      <c r="C1286" s="57" t="s">
        <v>2829</v>
      </c>
      <c r="D1286" s="27" t="s">
        <v>8153</v>
      </c>
      <c r="E1286" s="62" t="s">
        <v>8154</v>
      </c>
      <c r="F1286" s="68" t="s">
        <v>8154</v>
      </c>
      <c r="G1286" s="69">
        <v>24547</v>
      </c>
      <c r="H1286" s="70">
        <v>24699</v>
      </c>
      <c r="I1286" s="19">
        <f t="shared" ref="I1286:I1349" si="20">H1286/$H$3148</f>
        <v>7.9269519073602585E-5</v>
      </c>
    </row>
    <row r="1287" spans="1:9" ht="15" customHeight="1" x14ac:dyDescent="0.25">
      <c r="A1287" s="57" t="s">
        <v>1207</v>
      </c>
      <c r="B1287" s="57" t="s">
        <v>1117</v>
      </c>
      <c r="C1287" s="57" t="s">
        <v>2832</v>
      </c>
      <c r="D1287" s="27" t="s">
        <v>8155</v>
      </c>
      <c r="E1287" s="62" t="s">
        <v>8156</v>
      </c>
      <c r="F1287" s="68" t="s">
        <v>8156</v>
      </c>
      <c r="G1287" s="69">
        <v>67098</v>
      </c>
      <c r="H1287" s="70">
        <v>67470</v>
      </c>
      <c r="I1287" s="19">
        <f t="shared" si="20"/>
        <v>2.165397162596043E-4</v>
      </c>
    </row>
    <row r="1288" spans="1:9" ht="15" customHeight="1" x14ac:dyDescent="0.25">
      <c r="A1288" s="57" t="s">
        <v>1209</v>
      </c>
      <c r="B1288" s="57" t="s">
        <v>1117</v>
      </c>
      <c r="C1288" s="57" t="s">
        <v>2835</v>
      </c>
      <c r="D1288" s="27" t="s">
        <v>8157</v>
      </c>
      <c r="E1288" s="62" t="s">
        <v>8158</v>
      </c>
      <c r="F1288" s="68" t="s">
        <v>8158</v>
      </c>
      <c r="G1288" s="69">
        <v>28724</v>
      </c>
      <c r="H1288" s="70">
        <v>28632</v>
      </c>
      <c r="I1288" s="19">
        <f t="shared" si="20"/>
        <v>9.1892176611012158E-5</v>
      </c>
    </row>
    <row r="1289" spans="1:9" ht="15" customHeight="1" x14ac:dyDescent="0.25">
      <c r="A1289" s="57" t="s">
        <v>1210</v>
      </c>
      <c r="B1289" s="57" t="s">
        <v>1117</v>
      </c>
      <c r="C1289" s="57" t="s">
        <v>2838</v>
      </c>
      <c r="D1289" s="27" t="s">
        <v>8159</v>
      </c>
      <c r="E1289" s="62" t="s">
        <v>8160</v>
      </c>
      <c r="F1289" s="68" t="s">
        <v>8160</v>
      </c>
      <c r="G1289" s="69">
        <v>42822</v>
      </c>
      <c r="H1289" s="70">
        <v>43256</v>
      </c>
      <c r="I1289" s="19">
        <f t="shared" si="20"/>
        <v>1.3882676695606112E-4</v>
      </c>
    </row>
    <row r="1290" spans="1:9" ht="15" customHeight="1" x14ac:dyDescent="0.25">
      <c r="A1290" s="57" t="s">
        <v>1212</v>
      </c>
      <c r="B1290" s="57" t="s">
        <v>1117</v>
      </c>
      <c r="C1290" s="57" t="s">
        <v>2841</v>
      </c>
      <c r="D1290" s="27" t="s">
        <v>8161</v>
      </c>
      <c r="E1290" s="62" t="s">
        <v>8162</v>
      </c>
      <c r="F1290" s="68" t="s">
        <v>8162</v>
      </c>
      <c r="G1290" s="69">
        <v>23974</v>
      </c>
      <c r="H1290" s="70">
        <v>23931</v>
      </c>
      <c r="I1290" s="19">
        <f t="shared" si="20"/>
        <v>7.6804682819158005E-5</v>
      </c>
    </row>
    <row r="1291" spans="1:9" ht="15" customHeight="1" x14ac:dyDescent="0.25">
      <c r="A1291" s="57" t="s">
        <v>1214</v>
      </c>
      <c r="B1291" s="57" t="s">
        <v>1117</v>
      </c>
      <c r="C1291" s="57" t="s">
        <v>2844</v>
      </c>
      <c r="D1291" s="27" t="s">
        <v>8163</v>
      </c>
      <c r="E1291" s="62" t="s">
        <v>8164</v>
      </c>
      <c r="F1291" s="68" t="s">
        <v>8164</v>
      </c>
      <c r="G1291" s="69">
        <v>83658</v>
      </c>
      <c r="H1291" s="70">
        <v>84048</v>
      </c>
      <c r="I1291" s="19">
        <f t="shared" si="20"/>
        <v>2.6974551759577923E-4</v>
      </c>
    </row>
    <row r="1292" spans="1:9" ht="15" customHeight="1" x14ac:dyDescent="0.25">
      <c r="A1292" s="57" t="s">
        <v>1216</v>
      </c>
      <c r="B1292" s="57" t="s">
        <v>1117</v>
      </c>
      <c r="C1292" s="57" t="s">
        <v>2847</v>
      </c>
      <c r="D1292" s="27" t="s">
        <v>8165</v>
      </c>
      <c r="E1292" s="62" t="s">
        <v>8166</v>
      </c>
      <c r="F1292" s="68" t="s">
        <v>8166</v>
      </c>
      <c r="G1292" s="69">
        <v>14816</v>
      </c>
      <c r="H1292" s="70">
        <v>14935</v>
      </c>
      <c r="I1292" s="19">
        <f t="shared" si="20"/>
        <v>4.7932720651210765E-5</v>
      </c>
    </row>
    <row r="1293" spans="1:9" ht="15" customHeight="1" x14ac:dyDescent="0.25">
      <c r="A1293" s="57" t="s">
        <v>1218</v>
      </c>
      <c r="B1293" s="57" t="s">
        <v>1117</v>
      </c>
      <c r="C1293" s="57" t="s">
        <v>2850</v>
      </c>
      <c r="D1293" s="27" t="s">
        <v>8167</v>
      </c>
      <c r="E1293" s="62" t="s">
        <v>8168</v>
      </c>
      <c r="F1293" s="68" t="s">
        <v>8168</v>
      </c>
      <c r="G1293" s="69">
        <v>151915</v>
      </c>
      <c r="H1293" s="70">
        <v>151532</v>
      </c>
      <c r="I1293" s="19">
        <f t="shared" si="20"/>
        <v>4.8633016576627184E-4</v>
      </c>
    </row>
    <row r="1294" spans="1:9" ht="15" customHeight="1" x14ac:dyDescent="0.25">
      <c r="A1294" s="57" t="s">
        <v>1219</v>
      </c>
      <c r="B1294" s="57" t="s">
        <v>1117</v>
      </c>
      <c r="C1294" s="57" t="s">
        <v>2853</v>
      </c>
      <c r="D1294" s="27" t="s">
        <v>8169</v>
      </c>
      <c r="E1294" s="62" t="s">
        <v>8170</v>
      </c>
      <c r="F1294" s="68" t="s">
        <v>8170</v>
      </c>
      <c r="G1294" s="69">
        <v>63261</v>
      </c>
      <c r="H1294" s="70">
        <v>63225</v>
      </c>
      <c r="I1294" s="19">
        <f t="shared" si="20"/>
        <v>2.0291571899382663E-4</v>
      </c>
    </row>
    <row r="1295" spans="1:9" ht="15" customHeight="1" x14ac:dyDescent="0.25">
      <c r="A1295" s="57" t="s">
        <v>1221</v>
      </c>
      <c r="B1295" s="57" t="s">
        <v>1117</v>
      </c>
      <c r="C1295" s="57" t="s">
        <v>2856</v>
      </c>
      <c r="D1295" s="27" t="s">
        <v>8171</v>
      </c>
      <c r="E1295" s="62" t="s">
        <v>8172</v>
      </c>
      <c r="F1295" s="68" t="s">
        <v>8172</v>
      </c>
      <c r="G1295" s="69">
        <v>9773</v>
      </c>
      <c r="H1295" s="70">
        <v>9596</v>
      </c>
      <c r="I1295" s="19">
        <f t="shared" si="20"/>
        <v>3.0797615491732075E-5</v>
      </c>
    </row>
    <row r="1296" spans="1:9" ht="15" customHeight="1" x14ac:dyDescent="0.25">
      <c r="A1296" s="57" t="s">
        <v>1223</v>
      </c>
      <c r="B1296" s="57" t="s">
        <v>1117</v>
      </c>
      <c r="C1296" s="57" t="s">
        <v>2859</v>
      </c>
      <c r="D1296" s="27" t="s">
        <v>8173</v>
      </c>
      <c r="E1296" s="62" t="s">
        <v>8174</v>
      </c>
      <c r="F1296" s="68" t="s">
        <v>8174</v>
      </c>
      <c r="G1296" s="69">
        <v>171923</v>
      </c>
      <c r="H1296" s="70">
        <v>169967</v>
      </c>
      <c r="I1296" s="19">
        <f t="shared" si="20"/>
        <v>5.4549586413956081E-4</v>
      </c>
    </row>
    <row r="1297" spans="1:9" ht="15" customHeight="1" x14ac:dyDescent="0.25">
      <c r="A1297" s="57" t="s">
        <v>1225</v>
      </c>
      <c r="B1297" s="57" t="s">
        <v>1117</v>
      </c>
      <c r="C1297" s="57" t="s">
        <v>2862</v>
      </c>
      <c r="D1297" s="27" t="s">
        <v>8175</v>
      </c>
      <c r="E1297" s="62" t="s">
        <v>8176</v>
      </c>
      <c r="F1297" s="68" t="s">
        <v>8176</v>
      </c>
      <c r="G1297" s="69">
        <v>48382</v>
      </c>
      <c r="H1297" s="70">
        <v>48415</v>
      </c>
      <c r="I1297" s="19">
        <f t="shared" si="20"/>
        <v>1.5538417611840437E-4</v>
      </c>
    </row>
    <row r="1298" spans="1:9" ht="15" customHeight="1" x14ac:dyDescent="0.25">
      <c r="A1298" s="57" t="s">
        <v>1227</v>
      </c>
      <c r="B1298" s="57" t="s">
        <v>1117</v>
      </c>
      <c r="C1298" s="57" t="s">
        <v>2865</v>
      </c>
      <c r="D1298" s="27" t="s">
        <v>8177</v>
      </c>
      <c r="E1298" s="62" t="s">
        <v>8178</v>
      </c>
      <c r="F1298" s="68" t="s">
        <v>8178</v>
      </c>
      <c r="G1298" s="69">
        <v>1202829</v>
      </c>
      <c r="H1298" s="70">
        <v>1211026</v>
      </c>
      <c r="I1298" s="19">
        <f t="shared" si="20"/>
        <v>3.8866937368164157E-3</v>
      </c>
    </row>
    <row r="1299" spans="1:9" ht="15" customHeight="1" x14ac:dyDescent="0.25">
      <c r="A1299" s="57" t="s">
        <v>1229</v>
      </c>
      <c r="B1299" s="57" t="s">
        <v>1117</v>
      </c>
      <c r="C1299" s="57" t="s">
        <v>2868</v>
      </c>
      <c r="D1299" s="27" t="s">
        <v>8179</v>
      </c>
      <c r="E1299" s="62" t="s">
        <v>8180</v>
      </c>
      <c r="F1299" s="68" t="s">
        <v>8180</v>
      </c>
      <c r="G1299" s="69">
        <v>26521</v>
      </c>
      <c r="H1299" s="70">
        <v>26440</v>
      </c>
      <c r="I1299" s="19">
        <f t="shared" si="20"/>
        <v>8.4857123134784911E-5</v>
      </c>
    </row>
    <row r="1300" spans="1:9" ht="15" customHeight="1" x14ac:dyDescent="0.25">
      <c r="A1300" s="57" t="s">
        <v>1231</v>
      </c>
      <c r="B1300" s="57" t="s">
        <v>1117</v>
      </c>
      <c r="C1300" s="57" t="s">
        <v>2871</v>
      </c>
      <c r="D1300" s="27" t="s">
        <v>8181</v>
      </c>
      <c r="E1300" s="62" t="s">
        <v>8182</v>
      </c>
      <c r="F1300" s="68" t="s">
        <v>8182</v>
      </c>
      <c r="G1300" s="69">
        <v>21641</v>
      </c>
      <c r="H1300" s="70">
        <v>21526</v>
      </c>
      <c r="I1300" s="19">
        <f t="shared" si="20"/>
        <v>6.9086022412987138E-5</v>
      </c>
    </row>
    <row r="1301" spans="1:9" ht="15" customHeight="1" x14ac:dyDescent="0.25">
      <c r="A1301" s="57" t="s">
        <v>1233</v>
      </c>
      <c r="B1301" s="57" t="s">
        <v>1117</v>
      </c>
      <c r="C1301" s="57" t="s">
        <v>2874</v>
      </c>
      <c r="D1301" s="27" t="s">
        <v>8183</v>
      </c>
      <c r="E1301" s="62" t="s">
        <v>8184</v>
      </c>
      <c r="F1301" s="68" t="s">
        <v>8184</v>
      </c>
      <c r="G1301" s="69">
        <v>6742</v>
      </c>
      <c r="H1301" s="70">
        <v>6613</v>
      </c>
      <c r="I1301" s="19">
        <f t="shared" si="20"/>
        <v>2.1223909050315153E-5</v>
      </c>
    </row>
    <row r="1302" spans="1:9" ht="15" customHeight="1" x14ac:dyDescent="0.25">
      <c r="A1302" s="57" t="s">
        <v>1235</v>
      </c>
      <c r="B1302" s="57" t="s">
        <v>1117</v>
      </c>
      <c r="C1302" s="57" t="s">
        <v>2877</v>
      </c>
      <c r="D1302" s="27" t="s">
        <v>8185</v>
      </c>
      <c r="E1302" s="62" t="s">
        <v>8186</v>
      </c>
      <c r="F1302" s="68" t="s">
        <v>8186</v>
      </c>
      <c r="G1302" s="69">
        <v>23508</v>
      </c>
      <c r="H1302" s="70">
        <v>23449</v>
      </c>
      <c r="I1302" s="19">
        <f t="shared" si="20"/>
        <v>7.5257741315717526E-5</v>
      </c>
    </row>
    <row r="1303" spans="1:9" ht="15" customHeight="1" x14ac:dyDescent="0.25">
      <c r="A1303" s="57" t="s">
        <v>1236</v>
      </c>
      <c r="B1303" s="57" t="s">
        <v>1117</v>
      </c>
      <c r="C1303" s="57" t="s">
        <v>4837</v>
      </c>
      <c r="D1303" s="27" t="s">
        <v>8187</v>
      </c>
      <c r="E1303" s="62" t="s">
        <v>8188</v>
      </c>
      <c r="F1303" s="68" t="s">
        <v>8188</v>
      </c>
      <c r="G1303" s="69">
        <v>8614</v>
      </c>
      <c r="H1303" s="70">
        <v>8653</v>
      </c>
      <c r="I1303" s="19">
        <f t="shared" si="20"/>
        <v>2.7771130351183578E-5</v>
      </c>
    </row>
    <row r="1304" spans="1:9" ht="15" customHeight="1" x14ac:dyDescent="0.25">
      <c r="A1304" s="57" t="s">
        <v>1238</v>
      </c>
      <c r="B1304" s="57" t="s">
        <v>1117</v>
      </c>
      <c r="C1304" s="57" t="s">
        <v>4840</v>
      </c>
      <c r="D1304" s="27" t="s">
        <v>8189</v>
      </c>
      <c r="E1304" s="62" t="s">
        <v>8190</v>
      </c>
      <c r="F1304" s="68" t="s">
        <v>8190</v>
      </c>
      <c r="G1304" s="69">
        <v>24153</v>
      </c>
      <c r="H1304" s="70">
        <v>24126</v>
      </c>
      <c r="I1304" s="19">
        <f t="shared" si="20"/>
        <v>7.7430520149388075E-5</v>
      </c>
    </row>
    <row r="1305" spans="1:9" ht="15" customHeight="1" x14ac:dyDescent="0.25">
      <c r="A1305" s="57" t="s">
        <v>1240</v>
      </c>
      <c r="B1305" s="57" t="s">
        <v>1117</v>
      </c>
      <c r="C1305" s="57" t="s">
        <v>4843</v>
      </c>
      <c r="D1305" s="27" t="s">
        <v>8191</v>
      </c>
      <c r="E1305" s="62" t="s">
        <v>8192</v>
      </c>
      <c r="F1305" s="68" t="s">
        <v>8192</v>
      </c>
      <c r="G1305" s="69">
        <v>264055</v>
      </c>
      <c r="H1305" s="70">
        <v>266122</v>
      </c>
      <c r="I1305" s="19">
        <f t="shared" si="20"/>
        <v>8.5409785638711157E-4</v>
      </c>
    </row>
    <row r="1306" spans="1:9" ht="15" customHeight="1" x14ac:dyDescent="0.25">
      <c r="A1306" s="57" t="s">
        <v>1241</v>
      </c>
      <c r="B1306" s="57" t="s">
        <v>1117</v>
      </c>
      <c r="C1306" s="57" t="s">
        <v>4846</v>
      </c>
      <c r="D1306" s="27" t="s">
        <v>8193</v>
      </c>
      <c r="E1306" s="62" t="s">
        <v>8194</v>
      </c>
      <c r="F1306" s="68" t="s">
        <v>8194</v>
      </c>
      <c r="G1306" s="69">
        <v>13298</v>
      </c>
      <c r="H1306" s="70">
        <v>13188</v>
      </c>
      <c r="I1306" s="19">
        <f t="shared" si="20"/>
        <v>4.2325860056790596E-5</v>
      </c>
    </row>
    <row r="1307" spans="1:9" ht="15" customHeight="1" x14ac:dyDescent="0.25">
      <c r="A1307" s="57" t="s">
        <v>1243</v>
      </c>
      <c r="B1307" s="57" t="s">
        <v>1117</v>
      </c>
      <c r="C1307" s="57" t="s">
        <v>4849</v>
      </c>
      <c r="D1307" s="27" t="s">
        <v>8195</v>
      </c>
      <c r="E1307" s="62" t="s">
        <v>8196</v>
      </c>
      <c r="F1307" s="68" t="s">
        <v>8196</v>
      </c>
      <c r="G1307" s="69">
        <v>24447</v>
      </c>
      <c r="H1307" s="70">
        <v>24306</v>
      </c>
      <c r="I1307" s="19">
        <f t="shared" si="20"/>
        <v>7.800821614652352E-5</v>
      </c>
    </row>
    <row r="1308" spans="1:9" ht="15" customHeight="1" x14ac:dyDescent="0.25">
      <c r="A1308" s="57" t="s">
        <v>1245</v>
      </c>
      <c r="B1308" s="57" t="s">
        <v>1117</v>
      </c>
      <c r="C1308" s="57" t="s">
        <v>4851</v>
      </c>
      <c r="D1308" s="27" t="s">
        <v>8197</v>
      </c>
      <c r="E1308" s="62" t="s">
        <v>8198</v>
      </c>
      <c r="F1308" s="68" t="s">
        <v>8198</v>
      </c>
      <c r="G1308" s="69">
        <v>199874</v>
      </c>
      <c r="H1308" s="70">
        <v>198800</v>
      </c>
      <c r="I1308" s="19">
        <f t="shared" si="20"/>
        <v>6.3803313461404082E-4</v>
      </c>
    </row>
    <row r="1309" spans="1:9" ht="15" customHeight="1" x14ac:dyDescent="0.25">
      <c r="A1309" s="57" t="s">
        <v>1247</v>
      </c>
      <c r="B1309" s="57" t="s">
        <v>1117</v>
      </c>
      <c r="C1309" s="57" t="s">
        <v>4854</v>
      </c>
      <c r="D1309" s="27" t="s">
        <v>8199</v>
      </c>
      <c r="E1309" s="62" t="s">
        <v>8200</v>
      </c>
      <c r="F1309" s="68" t="s">
        <v>8200</v>
      </c>
      <c r="G1309" s="69">
        <v>162678</v>
      </c>
      <c r="H1309" s="70">
        <v>161508</v>
      </c>
      <c r="I1309" s="19">
        <f t="shared" si="20"/>
        <v>5.1834736169640097E-4</v>
      </c>
    </row>
    <row r="1310" spans="1:9" ht="15" customHeight="1" x14ac:dyDescent="0.25">
      <c r="A1310" s="57" t="s">
        <v>1248</v>
      </c>
      <c r="B1310" s="57" t="s">
        <v>1117</v>
      </c>
      <c r="C1310" s="57" t="s">
        <v>4857</v>
      </c>
      <c r="D1310" s="27" t="s">
        <v>8201</v>
      </c>
      <c r="E1310" s="62" t="s">
        <v>8202</v>
      </c>
      <c r="F1310" s="68" t="s">
        <v>8202</v>
      </c>
      <c r="G1310" s="69">
        <v>61264</v>
      </c>
      <c r="H1310" s="70">
        <v>61026</v>
      </c>
      <c r="I1310" s="19">
        <f t="shared" si="20"/>
        <v>1.9585819956215522E-4</v>
      </c>
    </row>
    <row r="1311" spans="1:9" ht="15" customHeight="1" x14ac:dyDescent="0.25">
      <c r="A1311" s="57" t="s">
        <v>1249</v>
      </c>
      <c r="B1311" s="57" t="s">
        <v>1117</v>
      </c>
      <c r="C1311" s="57" t="s">
        <v>5381</v>
      </c>
      <c r="D1311" s="27" t="s">
        <v>8203</v>
      </c>
      <c r="E1311" s="62" t="s">
        <v>8204</v>
      </c>
      <c r="F1311" s="68" t="s">
        <v>8204</v>
      </c>
      <c r="G1311" s="69">
        <v>43051</v>
      </c>
      <c r="H1311" s="70">
        <v>42706</v>
      </c>
      <c r="I1311" s="19">
        <f t="shared" si="20"/>
        <v>1.370615847425917E-4</v>
      </c>
    </row>
    <row r="1312" spans="1:9" ht="15" customHeight="1" x14ac:dyDescent="0.25">
      <c r="A1312" s="57" t="s">
        <v>1251</v>
      </c>
      <c r="B1312" s="57" t="s">
        <v>1117</v>
      </c>
      <c r="C1312" s="57" t="s">
        <v>5383</v>
      </c>
      <c r="D1312" s="27" t="s">
        <v>8205</v>
      </c>
      <c r="E1312" s="62" t="s">
        <v>8206</v>
      </c>
      <c r="F1312" s="68" t="s">
        <v>8206</v>
      </c>
      <c r="G1312" s="69">
        <v>8478</v>
      </c>
      <c r="H1312" s="70">
        <v>8479</v>
      </c>
      <c r="I1312" s="19">
        <f t="shared" si="20"/>
        <v>2.721269088728598E-5</v>
      </c>
    </row>
    <row r="1313" spans="1:9" ht="15" customHeight="1" x14ac:dyDescent="0.25">
      <c r="A1313" s="57" t="s">
        <v>1253</v>
      </c>
      <c r="B1313" s="57" t="s">
        <v>1117</v>
      </c>
      <c r="C1313" s="57" t="s">
        <v>5385</v>
      </c>
      <c r="D1313" s="27" t="s">
        <v>8207</v>
      </c>
      <c r="E1313" s="62" t="s">
        <v>8208</v>
      </c>
      <c r="F1313" s="68" t="s">
        <v>8208</v>
      </c>
      <c r="G1313" s="69">
        <v>70638</v>
      </c>
      <c r="H1313" s="70">
        <v>69986</v>
      </c>
      <c r="I1313" s="19">
        <f t="shared" si="20"/>
        <v>2.2461462253067538E-4</v>
      </c>
    </row>
    <row r="1314" spans="1:9" ht="15" customHeight="1" x14ac:dyDescent="0.25">
      <c r="A1314" s="57" t="s">
        <v>1255</v>
      </c>
      <c r="B1314" s="57" t="s">
        <v>1117</v>
      </c>
      <c r="C1314" s="57" t="s">
        <v>5388</v>
      </c>
      <c r="D1314" s="27" t="s">
        <v>8209</v>
      </c>
      <c r="E1314" s="62" t="s">
        <v>8210</v>
      </c>
      <c r="F1314" s="68" t="s">
        <v>8210</v>
      </c>
      <c r="G1314" s="69">
        <v>55678</v>
      </c>
      <c r="H1314" s="70">
        <v>55350</v>
      </c>
      <c r="I1314" s="19">
        <f t="shared" si="20"/>
        <v>1.7764151911915072E-4</v>
      </c>
    </row>
    <row r="1315" spans="1:9" ht="15" customHeight="1" x14ac:dyDescent="0.25">
      <c r="A1315" s="57" t="s">
        <v>1257</v>
      </c>
      <c r="B1315" s="57" t="s">
        <v>1117</v>
      </c>
      <c r="C1315" s="57" t="s">
        <v>5390</v>
      </c>
      <c r="D1315" s="27" t="s">
        <v>8211</v>
      </c>
      <c r="E1315" s="62" t="s">
        <v>8212</v>
      </c>
      <c r="F1315" s="68" t="s">
        <v>8212</v>
      </c>
      <c r="G1315" s="69">
        <v>76157</v>
      </c>
      <c r="H1315" s="70">
        <v>75964</v>
      </c>
      <c r="I1315" s="19">
        <f t="shared" si="20"/>
        <v>2.4380054847998492E-4</v>
      </c>
    </row>
    <row r="1316" spans="1:9" ht="15" customHeight="1" x14ac:dyDescent="0.25">
      <c r="A1316" s="57" t="s">
        <v>1258</v>
      </c>
      <c r="B1316" s="57" t="s">
        <v>1117</v>
      </c>
      <c r="C1316" s="57" t="s">
        <v>5393</v>
      </c>
      <c r="D1316" s="27" t="s">
        <v>8213</v>
      </c>
      <c r="E1316" s="62" t="s">
        <v>8214</v>
      </c>
      <c r="F1316" s="68" t="s">
        <v>8214</v>
      </c>
      <c r="G1316" s="69">
        <v>345243</v>
      </c>
      <c r="H1316" s="70">
        <v>348650</v>
      </c>
      <c r="I1316" s="19">
        <f t="shared" si="20"/>
        <v>1.1189650522293025E-3</v>
      </c>
    </row>
    <row r="1317" spans="1:9" ht="15" customHeight="1" x14ac:dyDescent="0.25">
      <c r="A1317" s="57" t="s">
        <v>1260</v>
      </c>
      <c r="B1317" s="57" t="s">
        <v>1117</v>
      </c>
      <c r="C1317" s="57" t="s">
        <v>5396</v>
      </c>
      <c r="D1317" s="27" t="s">
        <v>8215</v>
      </c>
      <c r="E1317" s="62" t="s">
        <v>8216</v>
      </c>
      <c r="F1317" s="68" t="s">
        <v>8216</v>
      </c>
      <c r="G1317" s="69">
        <v>1815544</v>
      </c>
      <c r="H1317" s="70">
        <v>1801688</v>
      </c>
      <c r="I1317" s="19">
        <f t="shared" si="20"/>
        <v>5.7823774760387423E-3</v>
      </c>
    </row>
    <row r="1318" spans="1:9" ht="15" customHeight="1" x14ac:dyDescent="0.25">
      <c r="A1318" s="57" t="s">
        <v>1261</v>
      </c>
      <c r="B1318" s="57" t="s">
        <v>1117</v>
      </c>
      <c r="C1318" s="57" t="s">
        <v>5398</v>
      </c>
      <c r="D1318" s="27" t="s">
        <v>8217</v>
      </c>
      <c r="E1318" s="62" t="s">
        <v>8218</v>
      </c>
      <c r="F1318" s="68" t="s">
        <v>8218</v>
      </c>
      <c r="G1318" s="69">
        <v>32761</v>
      </c>
      <c r="H1318" s="70">
        <v>32709</v>
      </c>
      <c r="I1318" s="19">
        <f t="shared" si="20"/>
        <v>1.0497699094613009E-4</v>
      </c>
    </row>
    <row r="1319" spans="1:9" ht="15" customHeight="1" x14ac:dyDescent="0.25">
      <c r="A1319" s="57" t="s">
        <v>1263</v>
      </c>
      <c r="B1319" s="57" t="s">
        <v>1264</v>
      </c>
      <c r="C1319" s="57" t="s">
        <v>2677</v>
      </c>
      <c r="D1319" s="27" t="s">
        <v>8219</v>
      </c>
      <c r="E1319" s="62" t="s">
        <v>8220</v>
      </c>
      <c r="F1319" s="68" t="s">
        <v>8220</v>
      </c>
      <c r="G1319" s="69">
        <v>16225</v>
      </c>
      <c r="H1319" s="70">
        <v>16108</v>
      </c>
      <c r="I1319" s="19">
        <f t="shared" si="20"/>
        <v>5.169737289921011E-5</v>
      </c>
    </row>
    <row r="1320" spans="1:9" ht="15" customHeight="1" x14ac:dyDescent="0.25">
      <c r="A1320" s="57" t="s">
        <v>1267</v>
      </c>
      <c r="B1320" s="57" t="s">
        <v>1264</v>
      </c>
      <c r="C1320" s="57" t="s">
        <v>2682</v>
      </c>
      <c r="D1320" s="27" t="s">
        <v>8221</v>
      </c>
      <c r="E1320" s="62" t="s">
        <v>8222</v>
      </c>
      <c r="F1320" s="68" t="s">
        <v>8222</v>
      </c>
      <c r="G1320" s="69">
        <v>331463</v>
      </c>
      <c r="H1320" s="70">
        <v>333140</v>
      </c>
      <c r="I1320" s="19">
        <f t="shared" si="20"/>
        <v>1.0691869138094647E-3</v>
      </c>
    </row>
    <row r="1321" spans="1:9" ht="15" customHeight="1" x14ac:dyDescent="0.25">
      <c r="A1321" s="57" t="s">
        <v>1269</v>
      </c>
      <c r="B1321" s="57" t="s">
        <v>1264</v>
      </c>
      <c r="C1321" s="57" t="s">
        <v>2685</v>
      </c>
      <c r="D1321" s="27" t="s">
        <v>8223</v>
      </c>
      <c r="E1321" s="62" t="s">
        <v>8224</v>
      </c>
      <c r="F1321" s="68" t="s">
        <v>8224</v>
      </c>
      <c r="G1321" s="69">
        <v>32534</v>
      </c>
      <c r="H1321" s="70">
        <v>32827</v>
      </c>
      <c r="I1321" s="19">
        <f t="shared" si="20"/>
        <v>1.0535570276647445E-4</v>
      </c>
    </row>
    <row r="1322" spans="1:9" ht="15" customHeight="1" x14ac:dyDescent="0.25">
      <c r="A1322" s="57" t="s">
        <v>1271</v>
      </c>
      <c r="B1322" s="57" t="s">
        <v>1264</v>
      </c>
      <c r="C1322" s="57" t="s">
        <v>2688</v>
      </c>
      <c r="D1322" s="27" t="s">
        <v>8225</v>
      </c>
      <c r="E1322" s="62" t="s">
        <v>8226</v>
      </c>
      <c r="F1322" s="68" t="s">
        <v>8226</v>
      </c>
      <c r="G1322" s="69">
        <v>44586</v>
      </c>
      <c r="H1322" s="70">
        <v>45254</v>
      </c>
      <c r="I1322" s="19">
        <f t="shared" si="20"/>
        <v>1.4523919252426462E-4</v>
      </c>
    </row>
    <row r="1323" spans="1:9" ht="15" customHeight="1" x14ac:dyDescent="0.25">
      <c r="A1323" s="57" t="s">
        <v>1273</v>
      </c>
      <c r="B1323" s="57" t="s">
        <v>1264</v>
      </c>
      <c r="C1323" s="57" t="s">
        <v>2691</v>
      </c>
      <c r="D1323" s="27" t="s">
        <v>8227</v>
      </c>
      <c r="E1323" s="62" t="s">
        <v>8228</v>
      </c>
      <c r="F1323" s="68" t="s">
        <v>8228</v>
      </c>
      <c r="G1323" s="69">
        <v>38456</v>
      </c>
      <c r="H1323" s="70">
        <v>38823</v>
      </c>
      <c r="I1323" s="19">
        <f t="shared" si="20"/>
        <v>1.2459939831549753E-4</v>
      </c>
    </row>
    <row r="1324" spans="1:9" ht="15" customHeight="1" x14ac:dyDescent="0.25">
      <c r="A1324" s="57" t="s">
        <v>1274</v>
      </c>
      <c r="B1324" s="57" t="s">
        <v>1264</v>
      </c>
      <c r="C1324" s="57" t="s">
        <v>2694</v>
      </c>
      <c r="D1324" s="27" t="s">
        <v>8229</v>
      </c>
      <c r="E1324" s="62" t="s">
        <v>8230</v>
      </c>
      <c r="F1324" s="68" t="s">
        <v>8230</v>
      </c>
      <c r="G1324" s="69">
        <v>5259</v>
      </c>
      <c r="H1324" s="70">
        <v>5220</v>
      </c>
      <c r="I1324" s="19">
        <f t="shared" si="20"/>
        <v>1.6753183916928033E-5</v>
      </c>
    </row>
    <row r="1325" spans="1:9" ht="15" customHeight="1" x14ac:dyDescent="0.25">
      <c r="A1325" s="57" t="s">
        <v>1276</v>
      </c>
      <c r="B1325" s="57" t="s">
        <v>1264</v>
      </c>
      <c r="C1325" s="57" t="s">
        <v>2697</v>
      </c>
      <c r="D1325" s="27" t="s">
        <v>8231</v>
      </c>
      <c r="E1325" s="62" t="s">
        <v>8232</v>
      </c>
      <c r="F1325" s="68" t="s">
        <v>8232</v>
      </c>
      <c r="G1325" s="69">
        <v>64069</v>
      </c>
      <c r="H1325" s="70">
        <v>64318</v>
      </c>
      <c r="I1325" s="19">
        <f t="shared" si="20"/>
        <v>2.0642361746532132E-4</v>
      </c>
    </row>
    <row r="1326" spans="1:9" ht="15" customHeight="1" x14ac:dyDescent="0.25">
      <c r="A1326" s="57" t="s">
        <v>1278</v>
      </c>
      <c r="B1326" s="57" t="s">
        <v>1264</v>
      </c>
      <c r="C1326" s="57" t="s">
        <v>2700</v>
      </c>
      <c r="D1326" s="27" t="s">
        <v>8233</v>
      </c>
      <c r="E1326" s="62" t="s">
        <v>8234</v>
      </c>
      <c r="F1326" s="68" t="s">
        <v>8234</v>
      </c>
      <c r="G1326" s="69">
        <v>25874</v>
      </c>
      <c r="H1326" s="70">
        <v>25675</v>
      </c>
      <c r="I1326" s="19">
        <f t="shared" si="20"/>
        <v>8.2401915146959256E-5</v>
      </c>
    </row>
    <row r="1327" spans="1:9" ht="15" customHeight="1" x14ac:dyDescent="0.25">
      <c r="A1327" s="57" t="s">
        <v>1279</v>
      </c>
      <c r="B1327" s="57" t="s">
        <v>1264</v>
      </c>
      <c r="C1327" s="57" t="s">
        <v>2703</v>
      </c>
      <c r="D1327" s="27" t="s">
        <v>8235</v>
      </c>
      <c r="E1327" s="62" t="s">
        <v>8236</v>
      </c>
      <c r="F1327" s="68" t="s">
        <v>8236</v>
      </c>
      <c r="G1327" s="69">
        <v>35411</v>
      </c>
      <c r="H1327" s="70">
        <v>35480</v>
      </c>
      <c r="I1327" s="19">
        <f t="shared" si="20"/>
        <v>1.1387029987980971E-4</v>
      </c>
    </row>
    <row r="1328" spans="1:9" ht="15" customHeight="1" x14ac:dyDescent="0.25">
      <c r="A1328" s="57" t="s">
        <v>1281</v>
      </c>
      <c r="B1328" s="57" t="s">
        <v>1264</v>
      </c>
      <c r="C1328" s="57" t="s">
        <v>2706</v>
      </c>
      <c r="D1328" s="27" t="s">
        <v>8237</v>
      </c>
      <c r="E1328" s="62" t="s">
        <v>8238</v>
      </c>
      <c r="F1328" s="68" t="s">
        <v>8238</v>
      </c>
      <c r="G1328" s="69">
        <v>91341</v>
      </c>
      <c r="H1328" s="70">
        <v>92835</v>
      </c>
      <c r="I1328" s="19">
        <f t="shared" si="20"/>
        <v>2.9794671052260809E-4</v>
      </c>
    </row>
    <row r="1329" spans="1:9" ht="15" customHeight="1" x14ac:dyDescent="0.25">
      <c r="A1329" s="57" t="s">
        <v>1283</v>
      </c>
      <c r="B1329" s="57" t="s">
        <v>1264</v>
      </c>
      <c r="C1329" s="57" t="s">
        <v>2709</v>
      </c>
      <c r="D1329" s="27" t="s">
        <v>8239</v>
      </c>
      <c r="E1329" s="62" t="s">
        <v>8240</v>
      </c>
      <c r="F1329" s="68" t="s">
        <v>8240</v>
      </c>
      <c r="G1329" s="69">
        <v>28641</v>
      </c>
      <c r="H1329" s="70">
        <v>28369</v>
      </c>
      <c r="I1329" s="19">
        <f t="shared" si="20"/>
        <v>9.1048098570753149E-5</v>
      </c>
    </row>
    <row r="1330" spans="1:9" ht="15" customHeight="1" x14ac:dyDescent="0.25">
      <c r="A1330" s="57" t="s">
        <v>1284</v>
      </c>
      <c r="B1330" s="57" t="s">
        <v>1264</v>
      </c>
      <c r="C1330" s="57" t="s">
        <v>2712</v>
      </c>
      <c r="D1330" s="27" t="s">
        <v>8241</v>
      </c>
      <c r="E1330" s="62" t="s">
        <v>8242</v>
      </c>
      <c r="F1330" s="68" t="s">
        <v>8242</v>
      </c>
      <c r="G1330" s="69">
        <v>12449</v>
      </c>
      <c r="H1330" s="70">
        <v>12322</v>
      </c>
      <c r="I1330" s="19">
        <f t="shared" si="20"/>
        <v>3.9546500426127827E-5</v>
      </c>
    </row>
    <row r="1331" spans="1:9" ht="15" customHeight="1" x14ac:dyDescent="0.25">
      <c r="A1331" s="57" t="s">
        <v>1285</v>
      </c>
      <c r="B1331" s="57" t="s">
        <v>1264</v>
      </c>
      <c r="C1331" s="57" t="s">
        <v>2715</v>
      </c>
      <c r="D1331" s="27" t="s">
        <v>8243</v>
      </c>
      <c r="E1331" s="62" t="s">
        <v>8244</v>
      </c>
      <c r="F1331" s="68" t="s">
        <v>8244</v>
      </c>
      <c r="G1331" s="69">
        <v>53932</v>
      </c>
      <c r="H1331" s="70">
        <v>53754</v>
      </c>
      <c r="I1331" s="19">
        <f t="shared" si="20"/>
        <v>1.7251928127788306E-4</v>
      </c>
    </row>
    <row r="1332" spans="1:9" ht="15" customHeight="1" x14ac:dyDescent="0.25">
      <c r="A1332" s="57" t="s">
        <v>1287</v>
      </c>
      <c r="B1332" s="57" t="s">
        <v>1264</v>
      </c>
      <c r="C1332" s="57" t="s">
        <v>2718</v>
      </c>
      <c r="D1332" s="27" t="s">
        <v>8245</v>
      </c>
      <c r="E1332" s="62" t="s">
        <v>8246</v>
      </c>
      <c r="F1332" s="68" t="s">
        <v>8246</v>
      </c>
      <c r="G1332" s="69">
        <v>59132</v>
      </c>
      <c r="H1332" s="70">
        <v>59935</v>
      </c>
      <c r="I1332" s="19">
        <f t="shared" si="20"/>
        <v>1.9235671993507314E-4</v>
      </c>
    </row>
    <row r="1333" spans="1:9" ht="15" customHeight="1" x14ac:dyDescent="0.25">
      <c r="A1333" s="57" t="s">
        <v>1288</v>
      </c>
      <c r="B1333" s="57" t="s">
        <v>1264</v>
      </c>
      <c r="C1333" s="57" t="s">
        <v>2721</v>
      </c>
      <c r="D1333" s="27" t="s">
        <v>8247</v>
      </c>
      <c r="E1333" s="62" t="s">
        <v>8248</v>
      </c>
      <c r="F1333" s="68" t="s">
        <v>8248</v>
      </c>
      <c r="G1333" s="69">
        <v>8707</v>
      </c>
      <c r="H1333" s="70">
        <v>8721</v>
      </c>
      <c r="I1333" s="19">
        <f t="shared" si="20"/>
        <v>2.7989371061212527E-5</v>
      </c>
    </row>
    <row r="1334" spans="1:9" ht="15" customHeight="1" x14ac:dyDescent="0.25">
      <c r="A1334" s="57" t="s">
        <v>1289</v>
      </c>
      <c r="B1334" s="57" t="s">
        <v>1264</v>
      </c>
      <c r="C1334" s="57" t="s">
        <v>2724</v>
      </c>
      <c r="D1334" s="27" t="s">
        <v>8249</v>
      </c>
      <c r="E1334" s="62" t="s">
        <v>7501</v>
      </c>
      <c r="F1334" s="68" t="s">
        <v>7501</v>
      </c>
      <c r="G1334" s="69">
        <v>5169</v>
      </c>
      <c r="H1334" s="70">
        <v>5209</v>
      </c>
      <c r="I1334" s="19">
        <f t="shared" si="20"/>
        <v>1.6717880272658645E-5</v>
      </c>
    </row>
    <row r="1335" spans="1:9" ht="15" customHeight="1" x14ac:dyDescent="0.25">
      <c r="A1335" s="57" t="s">
        <v>1290</v>
      </c>
      <c r="B1335" s="57" t="s">
        <v>1264</v>
      </c>
      <c r="C1335" s="57" t="s">
        <v>2727</v>
      </c>
      <c r="D1335" s="27" t="s">
        <v>8250</v>
      </c>
      <c r="E1335" s="62" t="s">
        <v>8251</v>
      </c>
      <c r="F1335" s="68" t="s">
        <v>8251</v>
      </c>
      <c r="G1335" s="69">
        <v>11694</v>
      </c>
      <c r="H1335" s="70">
        <v>11722</v>
      </c>
      <c r="I1335" s="19">
        <f t="shared" si="20"/>
        <v>3.7620847102342992E-5</v>
      </c>
    </row>
    <row r="1336" spans="1:9" ht="15" customHeight="1" x14ac:dyDescent="0.25">
      <c r="A1336" s="57" t="s">
        <v>1292</v>
      </c>
      <c r="B1336" s="57" t="s">
        <v>1264</v>
      </c>
      <c r="C1336" s="57" t="s">
        <v>2730</v>
      </c>
      <c r="D1336" s="27" t="s">
        <v>8252</v>
      </c>
      <c r="E1336" s="62" t="s">
        <v>8253</v>
      </c>
      <c r="F1336" s="68" t="s">
        <v>8253</v>
      </c>
      <c r="G1336" s="69">
        <v>62604</v>
      </c>
      <c r="H1336" s="70">
        <v>62659</v>
      </c>
      <c r="I1336" s="19">
        <f t="shared" si="20"/>
        <v>2.0109918602505627E-4</v>
      </c>
    </row>
    <row r="1337" spans="1:9" ht="15" customHeight="1" x14ac:dyDescent="0.25">
      <c r="A1337" s="57" t="s">
        <v>1294</v>
      </c>
      <c r="B1337" s="57" t="s">
        <v>1264</v>
      </c>
      <c r="C1337" s="57" t="s">
        <v>2733</v>
      </c>
      <c r="D1337" s="27" t="s">
        <v>8254</v>
      </c>
      <c r="E1337" s="62" t="s">
        <v>8255</v>
      </c>
      <c r="F1337" s="68" t="s">
        <v>8255</v>
      </c>
      <c r="G1337" s="69">
        <v>399151</v>
      </c>
      <c r="H1337" s="70">
        <v>402029</v>
      </c>
      <c r="I1337" s="19">
        <f t="shared" si="20"/>
        <v>1.2902808001798202E-3</v>
      </c>
    </row>
    <row r="1338" spans="1:9" ht="15" customHeight="1" x14ac:dyDescent="0.25">
      <c r="A1338" s="57" t="s">
        <v>1296</v>
      </c>
      <c r="B1338" s="57" t="s">
        <v>1264</v>
      </c>
      <c r="C1338" s="57" t="s">
        <v>2736</v>
      </c>
      <c r="D1338" s="27" t="s">
        <v>8256</v>
      </c>
      <c r="E1338" s="62" t="s">
        <v>8257</v>
      </c>
      <c r="F1338" s="68" t="s">
        <v>8257</v>
      </c>
      <c r="G1338" s="69">
        <v>20140</v>
      </c>
      <c r="H1338" s="70">
        <v>20152</v>
      </c>
      <c r="I1338" s="19">
        <f t="shared" si="20"/>
        <v>6.4676276301519874E-5</v>
      </c>
    </row>
    <row r="1339" spans="1:9" ht="15" customHeight="1" x14ac:dyDescent="0.25">
      <c r="A1339" s="57" t="s">
        <v>1297</v>
      </c>
      <c r="B1339" s="57" t="s">
        <v>1264</v>
      </c>
      <c r="C1339" s="57" t="s">
        <v>2739</v>
      </c>
      <c r="D1339" s="27" t="s">
        <v>8258</v>
      </c>
      <c r="E1339" s="62" t="s">
        <v>8259</v>
      </c>
      <c r="F1339" s="68" t="s">
        <v>8259</v>
      </c>
      <c r="G1339" s="69">
        <v>36006</v>
      </c>
      <c r="H1339" s="70">
        <v>36246</v>
      </c>
      <c r="I1339" s="19">
        <f t="shared" si="20"/>
        <v>1.1632871728984167E-4</v>
      </c>
    </row>
    <row r="1340" spans="1:9" ht="15" customHeight="1" x14ac:dyDescent="0.25">
      <c r="A1340" s="57" t="s">
        <v>1298</v>
      </c>
      <c r="B1340" s="57" t="s">
        <v>1264</v>
      </c>
      <c r="C1340" s="57" t="s">
        <v>2742</v>
      </c>
      <c r="D1340" s="27" t="s">
        <v>8260</v>
      </c>
      <c r="E1340" s="62" t="s">
        <v>8261</v>
      </c>
      <c r="F1340" s="68" t="s">
        <v>8261</v>
      </c>
      <c r="G1340" s="69">
        <v>14503</v>
      </c>
      <c r="H1340" s="70">
        <v>14544</v>
      </c>
      <c r="I1340" s="19">
        <f t="shared" si="20"/>
        <v>4.6677836568544317E-5</v>
      </c>
    </row>
    <row r="1341" spans="1:9" ht="15" customHeight="1" x14ac:dyDescent="0.25">
      <c r="A1341" s="57" t="s">
        <v>1300</v>
      </c>
      <c r="B1341" s="57" t="s">
        <v>1264</v>
      </c>
      <c r="C1341" s="57" t="s">
        <v>2745</v>
      </c>
      <c r="D1341" s="27" t="s">
        <v>8262</v>
      </c>
      <c r="E1341" s="62" t="s">
        <v>8263</v>
      </c>
      <c r="F1341" s="68" t="s">
        <v>8263</v>
      </c>
      <c r="G1341" s="69">
        <v>20838</v>
      </c>
      <c r="H1341" s="70">
        <v>20869</v>
      </c>
      <c r="I1341" s="19">
        <f t="shared" si="20"/>
        <v>6.6977432023442756E-5</v>
      </c>
    </row>
    <row r="1342" spans="1:9" ht="15" customHeight="1" x14ac:dyDescent="0.25">
      <c r="A1342" s="57" t="s">
        <v>1302</v>
      </c>
      <c r="B1342" s="57" t="s">
        <v>1264</v>
      </c>
      <c r="C1342" s="57" t="s">
        <v>2748</v>
      </c>
      <c r="D1342" s="27" t="s">
        <v>8264</v>
      </c>
      <c r="E1342" s="62" t="s">
        <v>8265</v>
      </c>
      <c r="F1342" s="68" t="s">
        <v>8265</v>
      </c>
      <c r="G1342" s="69">
        <v>31210</v>
      </c>
      <c r="H1342" s="70">
        <v>31111</v>
      </c>
      <c r="I1342" s="19">
        <f t="shared" si="20"/>
        <v>9.9848334260449828E-5</v>
      </c>
    </row>
    <row r="1343" spans="1:9" ht="15" customHeight="1" x14ac:dyDescent="0.25">
      <c r="A1343" s="57" t="s">
        <v>1304</v>
      </c>
      <c r="B1343" s="57" t="s">
        <v>1264</v>
      </c>
      <c r="C1343" s="57" t="s">
        <v>2751</v>
      </c>
      <c r="D1343" s="27" t="s">
        <v>8266</v>
      </c>
      <c r="E1343" s="62" t="s">
        <v>8267</v>
      </c>
      <c r="F1343" s="68" t="s">
        <v>8267</v>
      </c>
      <c r="G1343" s="69">
        <v>46181</v>
      </c>
      <c r="H1343" s="70">
        <v>46228</v>
      </c>
      <c r="I1343" s="19">
        <f t="shared" si="20"/>
        <v>1.4836516975320866E-4</v>
      </c>
    </row>
    <row r="1344" spans="1:9" ht="15" customHeight="1" x14ac:dyDescent="0.25">
      <c r="A1344" s="57" t="s">
        <v>1306</v>
      </c>
      <c r="B1344" s="57" t="s">
        <v>1264</v>
      </c>
      <c r="C1344" s="57" t="s">
        <v>2754</v>
      </c>
      <c r="D1344" s="27" t="s">
        <v>8268</v>
      </c>
      <c r="E1344" s="62" t="s">
        <v>8269</v>
      </c>
      <c r="F1344" s="68" t="s">
        <v>8269</v>
      </c>
      <c r="G1344" s="69">
        <v>5998</v>
      </c>
      <c r="H1344" s="70">
        <v>6004</v>
      </c>
      <c r="I1344" s="19">
        <f t="shared" si="20"/>
        <v>1.9269370926673547E-5</v>
      </c>
    </row>
    <row r="1345" spans="1:9" ht="15" customHeight="1" x14ac:dyDescent="0.25">
      <c r="A1345" s="57" t="s">
        <v>1307</v>
      </c>
      <c r="B1345" s="57" t="s">
        <v>1264</v>
      </c>
      <c r="C1345" s="57" t="s">
        <v>2757</v>
      </c>
      <c r="D1345" s="27" t="s">
        <v>8270</v>
      </c>
      <c r="E1345" s="62" t="s">
        <v>8271</v>
      </c>
      <c r="F1345" s="68" t="s">
        <v>8271</v>
      </c>
      <c r="G1345" s="69">
        <v>1154215</v>
      </c>
      <c r="H1345" s="70">
        <v>1169070</v>
      </c>
      <c r="I1345" s="19">
        <f t="shared" si="20"/>
        <v>3.7520392187285552E-3</v>
      </c>
    </row>
    <row r="1346" spans="1:9" ht="15" customHeight="1" x14ac:dyDescent="0.25">
      <c r="A1346" s="57" t="s">
        <v>1309</v>
      </c>
      <c r="B1346" s="57" t="s">
        <v>1264</v>
      </c>
      <c r="C1346" s="57" t="s">
        <v>2760</v>
      </c>
      <c r="D1346" s="27" t="s">
        <v>8272</v>
      </c>
      <c r="E1346" s="62" t="s">
        <v>8273</v>
      </c>
      <c r="F1346" s="68" t="s">
        <v>8273</v>
      </c>
      <c r="G1346" s="69">
        <v>19000</v>
      </c>
      <c r="H1346" s="70">
        <v>18924</v>
      </c>
      <c r="I1346" s="19">
        <f t="shared" si="20"/>
        <v>6.0735105832173585E-5</v>
      </c>
    </row>
    <row r="1347" spans="1:9" ht="15" customHeight="1" x14ac:dyDescent="0.25">
      <c r="A1347" s="57" t="s">
        <v>1310</v>
      </c>
      <c r="B1347" s="57" t="s">
        <v>1264</v>
      </c>
      <c r="C1347" s="57" t="s">
        <v>2763</v>
      </c>
      <c r="D1347" s="27" t="s">
        <v>8274</v>
      </c>
      <c r="E1347" s="62" t="s">
        <v>8275</v>
      </c>
      <c r="F1347" s="68" t="s">
        <v>8275</v>
      </c>
      <c r="G1347" s="69">
        <v>20412</v>
      </c>
      <c r="H1347" s="70">
        <v>20373</v>
      </c>
      <c r="I1347" s="19">
        <f t="shared" si="20"/>
        <v>6.538555860911396E-5</v>
      </c>
    </row>
    <row r="1348" spans="1:9" ht="15" customHeight="1" x14ac:dyDescent="0.25">
      <c r="A1348" s="57" t="s">
        <v>1312</v>
      </c>
      <c r="B1348" s="57" t="s">
        <v>1264</v>
      </c>
      <c r="C1348" s="57" t="s">
        <v>2766</v>
      </c>
      <c r="D1348" s="27" t="s">
        <v>8276</v>
      </c>
      <c r="E1348" s="62" t="s">
        <v>8277</v>
      </c>
      <c r="F1348" s="68" t="s">
        <v>8277</v>
      </c>
      <c r="G1348" s="69">
        <v>37876</v>
      </c>
      <c r="H1348" s="70">
        <v>38233</v>
      </c>
      <c r="I1348" s="19">
        <f t="shared" si="20"/>
        <v>1.2270583921377578E-4</v>
      </c>
    </row>
    <row r="1349" spans="1:9" ht="15" customHeight="1" x14ac:dyDescent="0.25">
      <c r="A1349" s="57" t="s">
        <v>1314</v>
      </c>
      <c r="B1349" s="57" t="s">
        <v>1264</v>
      </c>
      <c r="C1349" s="57" t="s">
        <v>2769</v>
      </c>
      <c r="D1349" s="27" t="s">
        <v>8278</v>
      </c>
      <c r="E1349" s="62" t="s">
        <v>8279</v>
      </c>
      <c r="F1349" s="68" t="s">
        <v>8279</v>
      </c>
      <c r="G1349" s="69">
        <v>45029</v>
      </c>
      <c r="H1349" s="70">
        <v>45151</v>
      </c>
      <c r="I1349" s="19">
        <f t="shared" si="20"/>
        <v>1.4490862203701488E-4</v>
      </c>
    </row>
    <row r="1350" spans="1:9" ht="15" customHeight="1" x14ac:dyDescent="0.25">
      <c r="A1350" s="57" t="s">
        <v>1316</v>
      </c>
      <c r="B1350" s="57" t="s">
        <v>1264</v>
      </c>
      <c r="C1350" s="57" t="s">
        <v>2772</v>
      </c>
      <c r="D1350" s="27" t="s">
        <v>8280</v>
      </c>
      <c r="E1350" s="62" t="s">
        <v>8281</v>
      </c>
      <c r="F1350" s="68" t="s">
        <v>8281</v>
      </c>
      <c r="G1350" s="69">
        <v>10267</v>
      </c>
      <c r="H1350" s="70">
        <v>10201</v>
      </c>
      <c r="I1350" s="19">
        <f t="shared" ref="I1350:I1413" si="21">H1350/$H$3148</f>
        <v>3.2739315926548444E-5</v>
      </c>
    </row>
    <row r="1351" spans="1:9" ht="15" customHeight="1" x14ac:dyDescent="0.25">
      <c r="A1351" s="57" t="s">
        <v>1317</v>
      </c>
      <c r="B1351" s="57" t="s">
        <v>1264</v>
      </c>
      <c r="C1351" s="57" t="s">
        <v>2775</v>
      </c>
      <c r="D1351" s="27" t="s">
        <v>8282</v>
      </c>
      <c r="E1351" s="62" t="s">
        <v>8283</v>
      </c>
      <c r="F1351" s="68" t="s">
        <v>8283</v>
      </c>
      <c r="G1351" s="69">
        <v>16237</v>
      </c>
      <c r="H1351" s="70">
        <v>16223</v>
      </c>
      <c r="I1351" s="19">
        <f t="shared" si="21"/>
        <v>5.2066456452935534E-5</v>
      </c>
    </row>
    <row r="1352" spans="1:9" ht="15" customHeight="1" x14ac:dyDescent="0.25">
      <c r="A1352" s="57" t="s">
        <v>1319</v>
      </c>
      <c r="B1352" s="57" t="s">
        <v>1264</v>
      </c>
      <c r="C1352" s="57" t="s">
        <v>2778</v>
      </c>
      <c r="D1352" s="27" t="s">
        <v>8284</v>
      </c>
      <c r="E1352" s="62" t="s">
        <v>8285</v>
      </c>
      <c r="F1352" s="68" t="s">
        <v>8285</v>
      </c>
      <c r="G1352" s="69">
        <v>42243</v>
      </c>
      <c r="H1352" s="70">
        <v>42226</v>
      </c>
      <c r="I1352" s="19">
        <f t="shared" si="21"/>
        <v>1.3552106208356384E-4</v>
      </c>
    </row>
    <row r="1353" spans="1:9" ht="15" customHeight="1" x14ac:dyDescent="0.25">
      <c r="A1353" s="57" t="s">
        <v>1321</v>
      </c>
      <c r="B1353" s="57" t="s">
        <v>1264</v>
      </c>
      <c r="C1353" s="57" t="s">
        <v>2781</v>
      </c>
      <c r="D1353" s="27" t="s">
        <v>8286</v>
      </c>
      <c r="E1353" s="62" t="s">
        <v>8287</v>
      </c>
      <c r="F1353" s="68" t="s">
        <v>8287</v>
      </c>
      <c r="G1353" s="69">
        <v>4542</v>
      </c>
      <c r="H1353" s="70">
        <v>4533</v>
      </c>
      <c r="I1353" s="19">
        <f t="shared" si="21"/>
        <v>1.4548310861194403E-5</v>
      </c>
    </row>
    <row r="1354" spans="1:9" ht="15" customHeight="1" x14ac:dyDescent="0.25">
      <c r="A1354" s="57" t="s">
        <v>1323</v>
      </c>
      <c r="B1354" s="57" t="s">
        <v>1264</v>
      </c>
      <c r="C1354" s="57" t="s">
        <v>2784</v>
      </c>
      <c r="D1354" s="27" t="s">
        <v>8288</v>
      </c>
      <c r="E1354" s="62" t="s">
        <v>8289</v>
      </c>
      <c r="F1354" s="68" t="s">
        <v>8289</v>
      </c>
      <c r="G1354" s="69">
        <v>13303</v>
      </c>
      <c r="H1354" s="70">
        <v>13245</v>
      </c>
      <c r="I1354" s="19">
        <f t="shared" si="21"/>
        <v>4.2508797122550157E-5</v>
      </c>
    </row>
    <row r="1355" spans="1:9" ht="15" customHeight="1" x14ac:dyDescent="0.25">
      <c r="A1355" s="57" t="s">
        <v>1325</v>
      </c>
      <c r="B1355" s="57" t="s">
        <v>1264</v>
      </c>
      <c r="C1355" s="57" t="s">
        <v>2787</v>
      </c>
      <c r="D1355" s="27" t="s">
        <v>8290</v>
      </c>
      <c r="E1355" s="62" t="s">
        <v>8291</v>
      </c>
      <c r="F1355" s="68" t="s">
        <v>8291</v>
      </c>
      <c r="G1355" s="69">
        <v>7231</v>
      </c>
      <c r="H1355" s="70">
        <v>7232</v>
      </c>
      <c r="I1355" s="19">
        <f t="shared" si="21"/>
        <v>2.3210541396019836E-5</v>
      </c>
    </row>
    <row r="1356" spans="1:9" ht="15" customHeight="1" x14ac:dyDescent="0.25">
      <c r="A1356" s="57" t="s">
        <v>1327</v>
      </c>
      <c r="B1356" s="57" t="s">
        <v>1264</v>
      </c>
      <c r="C1356" s="57" t="s">
        <v>2790</v>
      </c>
      <c r="D1356" s="27" t="s">
        <v>8292</v>
      </c>
      <c r="E1356" s="62" t="s">
        <v>7328</v>
      </c>
      <c r="F1356" s="68" t="s">
        <v>7328</v>
      </c>
      <c r="G1356" s="69">
        <v>10862</v>
      </c>
      <c r="H1356" s="70">
        <v>10801</v>
      </c>
      <c r="I1356" s="19">
        <f t="shared" si="21"/>
        <v>3.4664969250333279E-5</v>
      </c>
    </row>
    <row r="1357" spans="1:9" ht="15" customHeight="1" x14ac:dyDescent="0.25">
      <c r="A1357" s="57" t="s">
        <v>1328</v>
      </c>
      <c r="B1357" s="57" t="s">
        <v>1264</v>
      </c>
      <c r="C1357" s="57" t="s">
        <v>2793</v>
      </c>
      <c r="D1357" s="27" t="s">
        <v>8294</v>
      </c>
      <c r="E1357" s="62" t="s">
        <v>8295</v>
      </c>
      <c r="F1357" s="68" t="s">
        <v>8295</v>
      </c>
      <c r="G1357" s="69">
        <v>4040</v>
      </c>
      <c r="H1357" s="70">
        <v>4012</v>
      </c>
      <c r="I1357" s="19">
        <f t="shared" si="21"/>
        <v>1.2876201891707908E-5</v>
      </c>
    </row>
    <row r="1358" spans="1:9" ht="15" customHeight="1" x14ac:dyDescent="0.25">
      <c r="A1358" s="57" t="s">
        <v>1330</v>
      </c>
      <c r="B1358" s="57" t="s">
        <v>1264</v>
      </c>
      <c r="C1358" s="57" t="s">
        <v>2796</v>
      </c>
      <c r="D1358" s="27" t="s">
        <v>8296</v>
      </c>
      <c r="E1358" s="62" t="s">
        <v>8297</v>
      </c>
      <c r="F1358" s="68" t="s">
        <v>8297</v>
      </c>
      <c r="G1358" s="69">
        <v>27702</v>
      </c>
      <c r="H1358" s="70">
        <v>27815</v>
      </c>
      <c r="I1358" s="19">
        <f t="shared" si="21"/>
        <v>8.9270078668458484E-5</v>
      </c>
    </row>
    <row r="1359" spans="1:9" ht="15" customHeight="1" x14ac:dyDescent="0.25">
      <c r="A1359" s="57" t="s">
        <v>1332</v>
      </c>
      <c r="B1359" s="57" t="s">
        <v>1264</v>
      </c>
      <c r="C1359" s="57" t="s">
        <v>2799</v>
      </c>
      <c r="D1359" s="27" t="s">
        <v>8298</v>
      </c>
      <c r="E1359" s="62" t="s">
        <v>8299</v>
      </c>
      <c r="F1359" s="68" t="s">
        <v>8299</v>
      </c>
      <c r="G1359" s="69">
        <v>5877</v>
      </c>
      <c r="H1359" s="70">
        <v>5845</v>
      </c>
      <c r="I1359" s="19">
        <f t="shared" si="21"/>
        <v>1.8759072795870566E-5</v>
      </c>
    </row>
    <row r="1360" spans="1:9" ht="15" customHeight="1" x14ac:dyDescent="0.25">
      <c r="A1360" s="57" t="s">
        <v>1333</v>
      </c>
      <c r="B1360" s="57" t="s">
        <v>1264</v>
      </c>
      <c r="C1360" s="57" t="s">
        <v>2802</v>
      </c>
      <c r="D1360" s="27" t="s">
        <v>8300</v>
      </c>
      <c r="E1360" s="62" t="s">
        <v>8301</v>
      </c>
      <c r="F1360" s="68" t="s">
        <v>8301</v>
      </c>
      <c r="G1360" s="69">
        <v>25850</v>
      </c>
      <c r="H1360" s="70">
        <v>25796</v>
      </c>
      <c r="I1360" s="19">
        <f t="shared" si="21"/>
        <v>8.2790255233922524E-5</v>
      </c>
    </row>
    <row r="1361" spans="1:9" ht="15" customHeight="1" x14ac:dyDescent="0.25">
      <c r="A1361" s="57" t="s">
        <v>1334</v>
      </c>
      <c r="B1361" s="57" t="s">
        <v>1264</v>
      </c>
      <c r="C1361" s="57" t="s">
        <v>2805</v>
      </c>
      <c r="D1361" s="27" t="s">
        <v>8302</v>
      </c>
      <c r="E1361" s="62" t="s">
        <v>8303</v>
      </c>
      <c r="F1361" s="68" t="s">
        <v>8303</v>
      </c>
      <c r="G1361" s="69">
        <v>36609</v>
      </c>
      <c r="H1361" s="70">
        <v>36404</v>
      </c>
      <c r="I1361" s="19">
        <f t="shared" si="21"/>
        <v>1.1683580599843835E-4</v>
      </c>
    </row>
    <row r="1362" spans="1:9" ht="15" customHeight="1" x14ac:dyDescent="0.25">
      <c r="A1362" s="57" t="s">
        <v>1336</v>
      </c>
      <c r="B1362" s="57" t="s">
        <v>1264</v>
      </c>
      <c r="C1362" s="57" t="s">
        <v>2808</v>
      </c>
      <c r="D1362" s="27" t="s">
        <v>8304</v>
      </c>
      <c r="E1362" s="62" t="s">
        <v>8305</v>
      </c>
      <c r="F1362" s="68" t="s">
        <v>8305</v>
      </c>
      <c r="G1362" s="69">
        <v>5425</v>
      </c>
      <c r="H1362" s="70">
        <v>5507</v>
      </c>
      <c r="I1362" s="19">
        <f t="shared" si="21"/>
        <v>1.7674288090138446E-5</v>
      </c>
    </row>
    <row r="1363" spans="1:9" ht="15" customHeight="1" x14ac:dyDescent="0.25">
      <c r="A1363" s="57" t="s">
        <v>1338</v>
      </c>
      <c r="B1363" s="57" t="s">
        <v>1264</v>
      </c>
      <c r="C1363" s="57" t="s">
        <v>2811</v>
      </c>
      <c r="D1363" s="27" t="s">
        <v>8306</v>
      </c>
      <c r="E1363" s="62" t="s">
        <v>8307</v>
      </c>
      <c r="F1363" s="68" t="s">
        <v>8307</v>
      </c>
      <c r="G1363" s="69">
        <v>9430</v>
      </c>
      <c r="H1363" s="70">
        <v>9479</v>
      </c>
      <c r="I1363" s="19">
        <f t="shared" si="21"/>
        <v>3.0422113093594031E-5</v>
      </c>
    </row>
    <row r="1364" spans="1:9" ht="15" customHeight="1" x14ac:dyDescent="0.25">
      <c r="A1364" s="57" t="s">
        <v>1339</v>
      </c>
      <c r="B1364" s="57" t="s">
        <v>1264</v>
      </c>
      <c r="C1364" s="57" t="s">
        <v>2814</v>
      </c>
      <c r="D1364" s="27" t="s">
        <v>8308</v>
      </c>
      <c r="E1364" s="62" t="s">
        <v>8309</v>
      </c>
      <c r="F1364" s="68" t="s">
        <v>8309</v>
      </c>
      <c r="G1364" s="69">
        <v>20824</v>
      </c>
      <c r="H1364" s="70">
        <v>20643</v>
      </c>
      <c r="I1364" s="19">
        <f t="shared" si="21"/>
        <v>6.6252102604817128E-5</v>
      </c>
    </row>
    <row r="1365" spans="1:9" ht="15" customHeight="1" x14ac:dyDescent="0.25">
      <c r="A1365" s="57" t="s">
        <v>1340</v>
      </c>
      <c r="B1365" s="57" t="s">
        <v>1264</v>
      </c>
      <c r="C1365" s="57" t="s">
        <v>2817</v>
      </c>
      <c r="D1365" s="27" t="s">
        <v>8310</v>
      </c>
      <c r="E1365" s="62" t="s">
        <v>8311</v>
      </c>
      <c r="F1365" s="68" t="s">
        <v>8311</v>
      </c>
      <c r="G1365" s="69">
        <v>23308</v>
      </c>
      <c r="H1365" s="70">
        <v>23197</v>
      </c>
      <c r="I1365" s="19">
        <f t="shared" si="21"/>
        <v>7.4448966919727895E-5</v>
      </c>
    </row>
    <row r="1366" spans="1:9" ht="15" customHeight="1" x14ac:dyDescent="0.25">
      <c r="A1366" s="57" t="s">
        <v>1342</v>
      </c>
      <c r="B1366" s="57" t="s">
        <v>1264</v>
      </c>
      <c r="C1366" s="57" t="s">
        <v>2820</v>
      </c>
      <c r="D1366" s="27" t="s">
        <v>8312</v>
      </c>
      <c r="E1366" s="62" t="s">
        <v>8313</v>
      </c>
      <c r="F1366" s="68" t="s">
        <v>8313</v>
      </c>
      <c r="G1366" s="69">
        <v>26075</v>
      </c>
      <c r="H1366" s="70">
        <v>25878</v>
      </c>
      <c r="I1366" s="19">
        <f t="shared" si="21"/>
        <v>8.3053427854839779E-5</v>
      </c>
    </row>
    <row r="1367" spans="1:9" ht="15" customHeight="1" x14ac:dyDescent="0.25">
      <c r="A1367" s="57" t="s">
        <v>1344</v>
      </c>
      <c r="B1367" s="57" t="s">
        <v>1264</v>
      </c>
      <c r="C1367" s="57" t="s">
        <v>2823</v>
      </c>
      <c r="D1367" s="27" t="s">
        <v>8314</v>
      </c>
      <c r="E1367" s="62" t="s">
        <v>8315</v>
      </c>
      <c r="F1367" s="68" t="s">
        <v>8315</v>
      </c>
      <c r="G1367" s="69">
        <v>33229</v>
      </c>
      <c r="H1367" s="70">
        <v>33230</v>
      </c>
      <c r="I1367" s="19">
        <f t="shared" si="21"/>
        <v>1.0664909991561659E-4</v>
      </c>
    </row>
    <row r="1368" spans="1:9" ht="15" customHeight="1" x14ac:dyDescent="0.25">
      <c r="A1368" s="57" t="s">
        <v>1346</v>
      </c>
      <c r="B1368" s="57" t="s">
        <v>1264</v>
      </c>
      <c r="C1368" s="57" t="s">
        <v>2826</v>
      </c>
      <c r="D1368" s="27" t="s">
        <v>8316</v>
      </c>
      <c r="E1368" s="62" t="s">
        <v>8317</v>
      </c>
      <c r="F1368" s="68" t="s">
        <v>8317</v>
      </c>
      <c r="G1368" s="69">
        <v>39221</v>
      </c>
      <c r="H1368" s="70">
        <v>39320</v>
      </c>
      <c r="I1368" s="19">
        <f t="shared" si="21"/>
        <v>1.2619448115203262E-4</v>
      </c>
    </row>
    <row r="1369" spans="1:9" ht="15" customHeight="1" x14ac:dyDescent="0.25">
      <c r="A1369" s="57" t="s">
        <v>1348</v>
      </c>
      <c r="B1369" s="57" t="s">
        <v>1264</v>
      </c>
      <c r="C1369" s="57" t="s">
        <v>2829</v>
      </c>
      <c r="D1369" s="27" t="s">
        <v>8319</v>
      </c>
      <c r="E1369" s="62" t="s">
        <v>8320</v>
      </c>
      <c r="F1369" s="68" t="s">
        <v>8320</v>
      </c>
      <c r="G1369" s="69">
        <v>8686</v>
      </c>
      <c r="H1369" s="70">
        <v>8634</v>
      </c>
      <c r="I1369" s="19">
        <f t="shared" si="21"/>
        <v>2.7710151329263726E-5</v>
      </c>
    </row>
    <row r="1370" spans="1:9" ht="15" customHeight="1" x14ac:dyDescent="0.25">
      <c r="A1370" s="57" t="s">
        <v>1349</v>
      </c>
      <c r="B1370" s="57" t="s">
        <v>1264</v>
      </c>
      <c r="C1370" s="57" t="s">
        <v>2832</v>
      </c>
      <c r="D1370" s="27" t="s">
        <v>8321</v>
      </c>
      <c r="E1370" s="62" t="s">
        <v>8322</v>
      </c>
      <c r="F1370" s="68" t="s">
        <v>8322</v>
      </c>
      <c r="G1370" s="69">
        <v>32737</v>
      </c>
      <c r="H1370" s="70">
        <v>32962</v>
      </c>
      <c r="I1370" s="19">
        <f t="shared" si="21"/>
        <v>1.0578897476432603E-4</v>
      </c>
    </row>
    <row r="1371" spans="1:9" ht="15" customHeight="1" x14ac:dyDescent="0.25">
      <c r="A1371" s="57" t="s">
        <v>1351</v>
      </c>
      <c r="B1371" s="57" t="s">
        <v>1264</v>
      </c>
      <c r="C1371" s="57" t="s">
        <v>2835</v>
      </c>
      <c r="D1371" s="27" t="s">
        <v>8323</v>
      </c>
      <c r="E1371" s="62" t="s">
        <v>6658</v>
      </c>
      <c r="F1371" s="68" t="s">
        <v>6658</v>
      </c>
      <c r="G1371" s="69">
        <v>21383</v>
      </c>
      <c r="H1371" s="70">
        <v>21525</v>
      </c>
      <c r="I1371" s="19">
        <f t="shared" si="21"/>
        <v>6.908281299078083E-5</v>
      </c>
    </row>
    <row r="1372" spans="1:9" ht="15" customHeight="1" x14ac:dyDescent="0.25">
      <c r="A1372" s="57" t="s">
        <v>1353</v>
      </c>
      <c r="B1372" s="57" t="s">
        <v>1264</v>
      </c>
      <c r="C1372" s="57" t="s">
        <v>2838</v>
      </c>
      <c r="D1372" s="27" t="s">
        <v>8324</v>
      </c>
      <c r="E1372" s="62" t="s">
        <v>8325</v>
      </c>
      <c r="F1372" s="68" t="s">
        <v>8325</v>
      </c>
      <c r="G1372" s="69">
        <v>6847</v>
      </c>
      <c r="H1372" s="70">
        <v>6842</v>
      </c>
      <c r="I1372" s="19">
        <f t="shared" si="21"/>
        <v>2.1958866735559696E-5</v>
      </c>
    </row>
    <row r="1373" spans="1:9" ht="15" customHeight="1" x14ac:dyDescent="0.25">
      <c r="A1373" s="57" t="s">
        <v>1355</v>
      </c>
      <c r="B1373" s="57" t="s">
        <v>1264</v>
      </c>
      <c r="C1373" s="57" t="s">
        <v>2841</v>
      </c>
      <c r="D1373" s="27" t="s">
        <v>8326</v>
      </c>
      <c r="E1373" s="62" t="s">
        <v>8327</v>
      </c>
      <c r="F1373" s="68" t="s">
        <v>8327</v>
      </c>
      <c r="G1373" s="69">
        <v>144486</v>
      </c>
      <c r="H1373" s="70">
        <v>145922</v>
      </c>
      <c r="I1373" s="19">
        <f t="shared" si="21"/>
        <v>4.6832530718888366E-4</v>
      </c>
    </row>
    <row r="1374" spans="1:9" ht="15" customHeight="1" x14ac:dyDescent="0.25">
      <c r="A1374" s="57" t="s">
        <v>1357</v>
      </c>
      <c r="B1374" s="57" t="s">
        <v>1264</v>
      </c>
      <c r="C1374" s="57" t="s">
        <v>2844</v>
      </c>
      <c r="D1374" s="27" t="s">
        <v>8328</v>
      </c>
      <c r="E1374" s="62" t="s">
        <v>8329</v>
      </c>
      <c r="F1374" s="68" t="s">
        <v>8329</v>
      </c>
      <c r="G1374" s="69">
        <v>57262</v>
      </c>
      <c r="H1374" s="70">
        <v>57343</v>
      </c>
      <c r="I1374" s="19">
        <f t="shared" si="21"/>
        <v>1.8403789757632266E-4</v>
      </c>
    </row>
    <row r="1375" spans="1:9" ht="15" customHeight="1" x14ac:dyDescent="0.25">
      <c r="A1375" s="57" t="s">
        <v>1359</v>
      </c>
      <c r="B1375" s="57" t="s">
        <v>1264</v>
      </c>
      <c r="C1375" s="57" t="s">
        <v>2847</v>
      </c>
      <c r="D1375" s="27" t="s">
        <v>8330</v>
      </c>
      <c r="E1375" s="62" t="s">
        <v>8331</v>
      </c>
      <c r="F1375" s="68" t="s">
        <v>8331</v>
      </c>
      <c r="G1375" s="69">
        <v>13945</v>
      </c>
      <c r="H1375" s="70">
        <v>14026</v>
      </c>
      <c r="I1375" s="19">
        <f t="shared" si="21"/>
        <v>4.5015355865676745E-5</v>
      </c>
    </row>
    <row r="1376" spans="1:9" ht="15" customHeight="1" x14ac:dyDescent="0.25">
      <c r="A1376" s="57" t="s">
        <v>1361</v>
      </c>
      <c r="B1376" s="57" t="s">
        <v>1264</v>
      </c>
      <c r="C1376" s="57" t="s">
        <v>2850</v>
      </c>
      <c r="D1376" s="27" t="s">
        <v>8332</v>
      </c>
      <c r="E1376" s="62" t="s">
        <v>8333</v>
      </c>
      <c r="F1376" s="68" t="s">
        <v>8333</v>
      </c>
      <c r="G1376" s="69">
        <v>29716</v>
      </c>
      <c r="H1376" s="70">
        <v>29583</v>
      </c>
      <c r="I1376" s="19">
        <f t="shared" si="21"/>
        <v>9.4944337129211122E-5</v>
      </c>
    </row>
    <row r="1377" spans="1:9" ht="15" customHeight="1" x14ac:dyDescent="0.25">
      <c r="A1377" s="57" t="s">
        <v>1363</v>
      </c>
      <c r="B1377" s="57" t="s">
        <v>1264</v>
      </c>
      <c r="C1377" s="57" t="s">
        <v>2853</v>
      </c>
      <c r="D1377" s="27" t="s">
        <v>8334</v>
      </c>
      <c r="E1377" s="62" t="s">
        <v>8335</v>
      </c>
      <c r="F1377" s="68" t="s">
        <v>8335</v>
      </c>
      <c r="G1377" s="69">
        <v>9583</v>
      </c>
      <c r="H1377" s="70">
        <v>9510</v>
      </c>
      <c r="I1377" s="19">
        <f t="shared" si="21"/>
        <v>3.0521605181989579E-5</v>
      </c>
    </row>
    <row r="1378" spans="1:9" ht="15" customHeight="1" x14ac:dyDescent="0.25">
      <c r="A1378" s="57" t="s">
        <v>1365</v>
      </c>
      <c r="B1378" s="57" t="s">
        <v>1264</v>
      </c>
      <c r="C1378" s="57" t="s">
        <v>2856</v>
      </c>
      <c r="D1378" s="27" t="s">
        <v>8336</v>
      </c>
      <c r="E1378" s="62" t="s">
        <v>8337</v>
      </c>
      <c r="F1378" s="68" t="s">
        <v>8337</v>
      </c>
      <c r="G1378" s="69">
        <v>31653</v>
      </c>
      <c r="H1378" s="70">
        <v>31519</v>
      </c>
      <c r="I1378" s="19">
        <f t="shared" si="21"/>
        <v>1.011577785206235E-4</v>
      </c>
    </row>
    <row r="1379" spans="1:9" ht="15" customHeight="1" x14ac:dyDescent="0.25">
      <c r="A1379" s="57" t="s">
        <v>1366</v>
      </c>
      <c r="B1379" s="57" t="s">
        <v>1264</v>
      </c>
      <c r="C1379" s="57" t="s">
        <v>2859</v>
      </c>
      <c r="D1379" s="27" t="s">
        <v>8338</v>
      </c>
      <c r="E1379" s="62" t="s">
        <v>8339</v>
      </c>
      <c r="F1379" s="68" t="s">
        <v>8339</v>
      </c>
      <c r="G1379" s="69">
        <v>10968</v>
      </c>
      <c r="H1379" s="70">
        <v>10934</v>
      </c>
      <c r="I1379" s="19">
        <f t="shared" si="21"/>
        <v>3.5091822403772246E-5</v>
      </c>
    </row>
    <row r="1380" spans="1:9" ht="15" customHeight="1" x14ac:dyDescent="0.25">
      <c r="A1380" s="57" t="s">
        <v>1367</v>
      </c>
      <c r="B1380" s="57" t="s">
        <v>1264</v>
      </c>
      <c r="C1380" s="57" t="s">
        <v>2862</v>
      </c>
      <c r="D1380" s="27" t="s">
        <v>8340</v>
      </c>
      <c r="E1380" s="62" t="s">
        <v>8341</v>
      </c>
      <c r="F1380" s="68" t="s">
        <v>8341</v>
      </c>
      <c r="G1380" s="69">
        <v>509363</v>
      </c>
      <c r="H1380" s="70">
        <v>515434</v>
      </c>
      <c r="I1380" s="19">
        <f t="shared" si="21"/>
        <v>1.6542453254861848E-3</v>
      </c>
    </row>
    <row r="1381" spans="1:9" ht="15" customHeight="1" x14ac:dyDescent="0.25">
      <c r="A1381" s="57" t="s">
        <v>1369</v>
      </c>
      <c r="B1381" s="57" t="s">
        <v>1264</v>
      </c>
      <c r="C1381" s="57" t="s">
        <v>2865</v>
      </c>
      <c r="D1381" s="27" t="s">
        <v>8342</v>
      </c>
      <c r="E1381" s="62" t="s">
        <v>8343</v>
      </c>
      <c r="F1381" s="68" t="s">
        <v>8343</v>
      </c>
      <c r="G1381" s="69">
        <v>4075</v>
      </c>
      <c r="H1381" s="70">
        <v>4101</v>
      </c>
      <c r="I1381" s="19">
        <f t="shared" si="21"/>
        <v>1.3161840468069323E-5</v>
      </c>
    </row>
    <row r="1382" spans="1:9" ht="15" customHeight="1" x14ac:dyDescent="0.25">
      <c r="A1382" s="57" t="s">
        <v>1371</v>
      </c>
      <c r="B1382" s="57" t="s">
        <v>1264</v>
      </c>
      <c r="C1382" s="57" t="s">
        <v>2868</v>
      </c>
      <c r="D1382" s="27" t="s">
        <v>8344</v>
      </c>
      <c r="E1382" s="62" t="s">
        <v>8345</v>
      </c>
      <c r="F1382" s="68" t="s">
        <v>8345</v>
      </c>
      <c r="G1382" s="69">
        <v>16032</v>
      </c>
      <c r="H1382" s="70">
        <v>16050</v>
      </c>
      <c r="I1382" s="19">
        <f t="shared" si="21"/>
        <v>5.1511226411244247E-5</v>
      </c>
    </row>
    <row r="1383" spans="1:9" ht="15" customHeight="1" x14ac:dyDescent="0.25">
      <c r="A1383" s="57" t="s">
        <v>1373</v>
      </c>
      <c r="B1383" s="57" t="s">
        <v>1264</v>
      </c>
      <c r="C1383" s="57" t="s">
        <v>2871</v>
      </c>
      <c r="D1383" s="27" t="s">
        <v>8346</v>
      </c>
      <c r="E1383" s="62" t="s">
        <v>8347</v>
      </c>
      <c r="F1383" s="68" t="s">
        <v>8347</v>
      </c>
      <c r="G1383" s="69">
        <v>15674</v>
      </c>
      <c r="H1383" s="70">
        <v>15457</v>
      </c>
      <c r="I1383" s="19">
        <f t="shared" si="21"/>
        <v>4.9608039042903571E-5</v>
      </c>
    </row>
    <row r="1384" spans="1:9" ht="15" customHeight="1" x14ac:dyDescent="0.25">
      <c r="A1384" s="57" t="s">
        <v>1375</v>
      </c>
      <c r="B1384" s="57" t="s">
        <v>1264</v>
      </c>
      <c r="C1384" s="57" t="s">
        <v>2874</v>
      </c>
      <c r="D1384" s="27" t="s">
        <v>8348</v>
      </c>
      <c r="E1384" s="62" t="s">
        <v>8349</v>
      </c>
      <c r="F1384" s="68" t="s">
        <v>8349</v>
      </c>
      <c r="G1384" s="69">
        <v>64283</v>
      </c>
      <c r="H1384" s="70">
        <v>64908</v>
      </c>
      <c r="I1384" s="19">
        <f t="shared" si="21"/>
        <v>2.0831717656704307E-4</v>
      </c>
    </row>
    <row r="1385" spans="1:9" ht="15" customHeight="1" x14ac:dyDescent="0.25">
      <c r="A1385" s="57" t="s">
        <v>1376</v>
      </c>
      <c r="B1385" s="57" t="s">
        <v>1264</v>
      </c>
      <c r="C1385" s="57" t="s">
        <v>2877</v>
      </c>
      <c r="D1385" s="27" t="s">
        <v>8350</v>
      </c>
      <c r="E1385" s="62" t="s">
        <v>8351</v>
      </c>
      <c r="F1385" s="68" t="s">
        <v>8351</v>
      </c>
      <c r="G1385" s="69">
        <v>9659</v>
      </c>
      <c r="H1385" s="70">
        <v>9626</v>
      </c>
      <c r="I1385" s="19">
        <f t="shared" si="21"/>
        <v>3.0893898157921311E-5</v>
      </c>
    </row>
    <row r="1386" spans="1:9" ht="15" customHeight="1" x14ac:dyDescent="0.25">
      <c r="A1386" s="57" t="s">
        <v>1378</v>
      </c>
      <c r="B1386" s="57" t="s">
        <v>1264</v>
      </c>
      <c r="C1386" s="57" t="s">
        <v>4837</v>
      </c>
      <c r="D1386" s="27" t="s">
        <v>8352</v>
      </c>
      <c r="E1386" s="62" t="s">
        <v>8353</v>
      </c>
      <c r="F1386" s="68" t="s">
        <v>8353</v>
      </c>
      <c r="G1386" s="69">
        <v>15557</v>
      </c>
      <c r="H1386" s="70">
        <v>15517</v>
      </c>
      <c r="I1386" s="19">
        <f t="shared" si="21"/>
        <v>4.980060437528205E-5</v>
      </c>
    </row>
    <row r="1387" spans="1:9" ht="15" customHeight="1" x14ac:dyDescent="0.25">
      <c r="A1387" s="57" t="s">
        <v>1380</v>
      </c>
      <c r="B1387" s="57" t="s">
        <v>1264</v>
      </c>
      <c r="C1387" s="57" t="s">
        <v>4840</v>
      </c>
      <c r="D1387" s="27" t="s">
        <v>8354</v>
      </c>
      <c r="E1387" s="62" t="s">
        <v>8355</v>
      </c>
      <c r="F1387" s="68" t="s">
        <v>8355</v>
      </c>
      <c r="G1387" s="69">
        <v>200178</v>
      </c>
      <c r="H1387" s="70">
        <v>200368</v>
      </c>
      <c r="I1387" s="19">
        <f t="shared" si="21"/>
        <v>6.4306550863353184E-4</v>
      </c>
    </row>
    <row r="1388" spans="1:9" ht="15" customHeight="1" x14ac:dyDescent="0.25">
      <c r="A1388" s="57" t="s">
        <v>1382</v>
      </c>
      <c r="B1388" s="57" t="s">
        <v>1264</v>
      </c>
      <c r="C1388" s="57" t="s">
        <v>4843</v>
      </c>
      <c r="D1388" s="27" t="s">
        <v>8356</v>
      </c>
      <c r="E1388" s="62" t="s">
        <v>8357</v>
      </c>
      <c r="F1388" s="68" t="s">
        <v>8357</v>
      </c>
      <c r="G1388" s="69">
        <v>130485</v>
      </c>
      <c r="H1388" s="70">
        <v>132576</v>
      </c>
      <c r="I1388" s="19">
        <f t="shared" si="21"/>
        <v>4.2549235842349637E-4</v>
      </c>
    </row>
    <row r="1389" spans="1:9" ht="15" customHeight="1" x14ac:dyDescent="0.25">
      <c r="A1389" s="57" t="s">
        <v>1383</v>
      </c>
      <c r="B1389" s="57" t="s">
        <v>1264</v>
      </c>
      <c r="C1389" s="57" t="s">
        <v>4846</v>
      </c>
      <c r="D1389" s="27" t="s">
        <v>8358</v>
      </c>
      <c r="E1389" s="62" t="s">
        <v>8359</v>
      </c>
      <c r="F1389" s="68" t="s">
        <v>8359</v>
      </c>
      <c r="G1389" s="69">
        <v>88787</v>
      </c>
      <c r="H1389" s="70">
        <v>89254</v>
      </c>
      <c r="I1389" s="19">
        <f t="shared" si="21"/>
        <v>2.8645376960181895E-4</v>
      </c>
    </row>
    <row r="1390" spans="1:9" ht="15" customHeight="1" x14ac:dyDescent="0.25">
      <c r="A1390" s="57" t="s">
        <v>1385</v>
      </c>
      <c r="B1390" s="57" t="s">
        <v>1264</v>
      </c>
      <c r="C1390" s="57" t="s">
        <v>4849</v>
      </c>
      <c r="D1390" s="27" t="s">
        <v>8360</v>
      </c>
      <c r="E1390" s="62" t="s">
        <v>8361</v>
      </c>
      <c r="F1390" s="68" t="s">
        <v>8361</v>
      </c>
      <c r="G1390" s="69">
        <v>15233</v>
      </c>
      <c r="H1390" s="70">
        <v>15175</v>
      </c>
      <c r="I1390" s="19">
        <f t="shared" si="21"/>
        <v>4.8702981980724697E-5</v>
      </c>
    </row>
    <row r="1391" spans="1:9" ht="15" customHeight="1" x14ac:dyDescent="0.25">
      <c r="A1391" s="57" t="s">
        <v>1387</v>
      </c>
      <c r="B1391" s="57" t="s">
        <v>1264</v>
      </c>
      <c r="C1391" s="57" t="s">
        <v>4851</v>
      </c>
      <c r="D1391" s="27" t="s">
        <v>8362</v>
      </c>
      <c r="E1391" s="62" t="s">
        <v>8363</v>
      </c>
      <c r="F1391" s="68" t="s">
        <v>8363</v>
      </c>
      <c r="G1391" s="69">
        <v>150701</v>
      </c>
      <c r="H1391" s="70">
        <v>151157</v>
      </c>
      <c r="I1391" s="19">
        <f t="shared" si="21"/>
        <v>4.8512663243890632E-4</v>
      </c>
    </row>
    <row r="1392" spans="1:9" ht="15" customHeight="1" x14ac:dyDescent="0.25">
      <c r="A1392" s="57" t="s">
        <v>1389</v>
      </c>
      <c r="B1392" s="57" t="s">
        <v>1264</v>
      </c>
      <c r="C1392" s="57" t="s">
        <v>4854</v>
      </c>
      <c r="D1392" s="27" t="s">
        <v>8364</v>
      </c>
      <c r="E1392" s="62" t="s">
        <v>8365</v>
      </c>
      <c r="F1392" s="68" t="s">
        <v>8365</v>
      </c>
      <c r="G1392" s="69">
        <v>36510</v>
      </c>
      <c r="H1392" s="70">
        <v>36551</v>
      </c>
      <c r="I1392" s="19">
        <f t="shared" si="21"/>
        <v>1.1730759106276563E-4</v>
      </c>
    </row>
    <row r="1393" spans="1:9" ht="15" customHeight="1" x14ac:dyDescent="0.25">
      <c r="A1393" s="57" t="s">
        <v>1391</v>
      </c>
      <c r="B1393" s="57" t="s">
        <v>1264</v>
      </c>
      <c r="C1393" s="57" t="s">
        <v>4857</v>
      </c>
      <c r="D1393" s="27" t="s">
        <v>8366</v>
      </c>
      <c r="E1393" s="62" t="s">
        <v>8367</v>
      </c>
      <c r="F1393" s="68" t="s">
        <v>8367</v>
      </c>
      <c r="G1393" s="69">
        <v>9707</v>
      </c>
      <c r="H1393" s="70">
        <v>9713</v>
      </c>
      <c r="I1393" s="19">
        <f t="shared" si="21"/>
        <v>3.1173117889870115E-5</v>
      </c>
    </row>
    <row r="1394" spans="1:9" ht="15" customHeight="1" x14ac:dyDescent="0.25">
      <c r="A1394" s="57" t="s">
        <v>1392</v>
      </c>
      <c r="B1394" s="57" t="s">
        <v>1264</v>
      </c>
      <c r="C1394" s="57" t="s">
        <v>5381</v>
      </c>
      <c r="D1394" s="27" t="s">
        <v>8369</v>
      </c>
      <c r="E1394" s="62" t="s">
        <v>8370</v>
      </c>
      <c r="F1394" s="68" t="s">
        <v>8370</v>
      </c>
      <c r="G1394" s="69">
        <v>9753</v>
      </c>
      <c r="H1394" s="70">
        <v>9669</v>
      </c>
      <c r="I1394" s="19">
        <f t="shared" si="21"/>
        <v>3.1031903312792562E-5</v>
      </c>
    </row>
    <row r="1395" spans="1:9" ht="15" customHeight="1" x14ac:dyDescent="0.25">
      <c r="A1395" s="57" t="s">
        <v>1394</v>
      </c>
      <c r="B1395" s="57" t="s">
        <v>1264</v>
      </c>
      <c r="C1395" s="57" t="s">
        <v>5383</v>
      </c>
      <c r="D1395" s="27" t="s">
        <v>8371</v>
      </c>
      <c r="E1395" s="62" t="s">
        <v>8372</v>
      </c>
      <c r="F1395" s="68" t="s">
        <v>8372</v>
      </c>
      <c r="G1395" s="69">
        <v>24886</v>
      </c>
      <c r="H1395" s="70">
        <v>24844</v>
      </c>
      <c r="I1395" s="19">
        <f t="shared" si="21"/>
        <v>7.9734885293517252E-5</v>
      </c>
    </row>
    <row r="1396" spans="1:9" ht="15" customHeight="1" x14ac:dyDescent="0.25">
      <c r="A1396" s="57" t="s">
        <v>1395</v>
      </c>
      <c r="B1396" s="57" t="s">
        <v>1264</v>
      </c>
      <c r="C1396" s="57" t="s">
        <v>5385</v>
      </c>
      <c r="D1396" s="27" t="s">
        <v>8373</v>
      </c>
      <c r="E1396" s="62" t="s">
        <v>8374</v>
      </c>
      <c r="F1396" s="68" t="s">
        <v>8374</v>
      </c>
      <c r="G1396" s="69">
        <v>3540</v>
      </c>
      <c r="H1396" s="70">
        <v>3505</v>
      </c>
      <c r="I1396" s="19">
        <f t="shared" si="21"/>
        <v>1.1249024833109724E-5</v>
      </c>
    </row>
    <row r="1397" spans="1:9" ht="15" customHeight="1" x14ac:dyDescent="0.25">
      <c r="A1397" s="57" t="s">
        <v>1397</v>
      </c>
      <c r="B1397" s="57" t="s">
        <v>1264</v>
      </c>
      <c r="C1397" s="57" t="s">
        <v>5388</v>
      </c>
      <c r="D1397" s="27" t="s">
        <v>8375</v>
      </c>
      <c r="E1397" s="62" t="s">
        <v>8376</v>
      </c>
      <c r="F1397" s="68" t="s">
        <v>8376</v>
      </c>
      <c r="G1397" s="69">
        <v>21652</v>
      </c>
      <c r="H1397" s="70">
        <v>21503</v>
      </c>
      <c r="I1397" s="19">
        <f t="shared" si="21"/>
        <v>6.901220570224206E-5</v>
      </c>
    </row>
    <row r="1398" spans="1:9" ht="15" customHeight="1" x14ac:dyDescent="0.25">
      <c r="A1398" s="57" t="s">
        <v>1399</v>
      </c>
      <c r="B1398" s="57" t="s">
        <v>1264</v>
      </c>
      <c r="C1398" s="57" t="s">
        <v>5390</v>
      </c>
      <c r="D1398" s="27" t="s">
        <v>8377</v>
      </c>
      <c r="E1398" s="62" t="s">
        <v>8378</v>
      </c>
      <c r="F1398" s="68" t="s">
        <v>8378</v>
      </c>
      <c r="G1398" s="69">
        <v>13835</v>
      </c>
      <c r="H1398" s="70">
        <v>13707</v>
      </c>
      <c r="I1398" s="19">
        <f t="shared" si="21"/>
        <v>4.3991550181864476E-5</v>
      </c>
    </row>
    <row r="1399" spans="1:9" ht="15" customHeight="1" x14ac:dyDescent="0.25">
      <c r="A1399" s="57" t="s">
        <v>1401</v>
      </c>
      <c r="B1399" s="57" t="s">
        <v>1264</v>
      </c>
      <c r="C1399" s="57" t="s">
        <v>5393</v>
      </c>
      <c r="D1399" s="27" t="s">
        <v>8379</v>
      </c>
      <c r="E1399" s="62" t="s">
        <v>8380</v>
      </c>
      <c r="F1399" s="68" t="s">
        <v>8380</v>
      </c>
      <c r="G1399" s="69">
        <v>19132</v>
      </c>
      <c r="H1399" s="70">
        <v>19168</v>
      </c>
      <c r="I1399" s="19">
        <f t="shared" si="21"/>
        <v>6.1518204850512749E-5</v>
      </c>
    </row>
    <row r="1400" spans="1:9" ht="15" customHeight="1" x14ac:dyDescent="0.25">
      <c r="A1400" s="57" t="s">
        <v>1403</v>
      </c>
      <c r="B1400" s="57" t="s">
        <v>1264</v>
      </c>
      <c r="C1400" s="57" t="s">
        <v>5396</v>
      </c>
      <c r="D1400" s="27" t="s">
        <v>8381</v>
      </c>
      <c r="E1400" s="62" t="s">
        <v>8382</v>
      </c>
      <c r="F1400" s="68" t="s">
        <v>8382</v>
      </c>
      <c r="G1400" s="69">
        <v>238914</v>
      </c>
      <c r="H1400" s="70">
        <v>241397</v>
      </c>
      <c r="I1400" s="19">
        <f t="shared" si="21"/>
        <v>7.7474489233614492E-4</v>
      </c>
    </row>
    <row r="1401" spans="1:9" ht="15" customHeight="1" x14ac:dyDescent="0.25">
      <c r="A1401" s="57" t="s">
        <v>1404</v>
      </c>
      <c r="B1401" s="57" t="s">
        <v>1264</v>
      </c>
      <c r="C1401" s="57" t="s">
        <v>5398</v>
      </c>
      <c r="D1401" s="27" t="s">
        <v>8383</v>
      </c>
      <c r="E1401" s="62" t="s">
        <v>8384</v>
      </c>
      <c r="F1401" s="68" t="s">
        <v>8384</v>
      </c>
      <c r="G1401" s="69">
        <v>11216</v>
      </c>
      <c r="H1401" s="70">
        <v>11183</v>
      </c>
      <c r="I1401" s="19">
        <f t="shared" si="21"/>
        <v>3.5890968533142952E-5</v>
      </c>
    </row>
    <row r="1402" spans="1:9" ht="15" customHeight="1" x14ac:dyDescent="0.25">
      <c r="A1402" s="57" t="s">
        <v>1406</v>
      </c>
      <c r="B1402" s="57" t="s">
        <v>1264</v>
      </c>
      <c r="C1402" s="57" t="s">
        <v>5401</v>
      </c>
      <c r="D1402" s="27" t="s">
        <v>8385</v>
      </c>
      <c r="E1402" s="62" t="s">
        <v>8386</v>
      </c>
      <c r="F1402" s="68" t="s">
        <v>8386</v>
      </c>
      <c r="G1402" s="69">
        <v>6573</v>
      </c>
      <c r="H1402" s="70">
        <v>6587</v>
      </c>
      <c r="I1402" s="19">
        <f t="shared" si="21"/>
        <v>2.1140464072951143E-5</v>
      </c>
    </row>
    <row r="1403" spans="1:9" ht="15" customHeight="1" x14ac:dyDescent="0.25">
      <c r="A1403" s="57" t="s">
        <v>1408</v>
      </c>
      <c r="B1403" s="57" t="s">
        <v>1264</v>
      </c>
      <c r="C1403" s="57" t="s">
        <v>5403</v>
      </c>
      <c r="D1403" s="27" t="s">
        <v>8387</v>
      </c>
      <c r="E1403" s="62" t="s">
        <v>8388</v>
      </c>
      <c r="F1403" s="68" t="s">
        <v>8388</v>
      </c>
      <c r="G1403" s="69">
        <v>51386</v>
      </c>
      <c r="H1403" s="70">
        <v>51327</v>
      </c>
      <c r="I1403" s="19">
        <f t="shared" si="21"/>
        <v>1.6473001358317341E-4</v>
      </c>
    </row>
    <row r="1404" spans="1:9" ht="15" customHeight="1" x14ac:dyDescent="0.25">
      <c r="A1404" s="57" t="s">
        <v>1410</v>
      </c>
      <c r="B1404" s="57" t="s">
        <v>1264</v>
      </c>
      <c r="C1404" s="57" t="s">
        <v>5406</v>
      </c>
      <c r="D1404" s="27" t="s">
        <v>8389</v>
      </c>
      <c r="E1404" s="62" t="s">
        <v>8390</v>
      </c>
      <c r="F1404" s="68" t="s">
        <v>8390</v>
      </c>
      <c r="G1404" s="69">
        <v>125122</v>
      </c>
      <c r="H1404" s="70">
        <v>126355</v>
      </c>
      <c r="I1404" s="19">
        <f t="shared" si="21"/>
        <v>4.05526542878054E-4</v>
      </c>
    </row>
    <row r="1405" spans="1:9" ht="15" customHeight="1" x14ac:dyDescent="0.25">
      <c r="A1405" s="57" t="s">
        <v>1411</v>
      </c>
      <c r="B1405" s="57" t="s">
        <v>1264</v>
      </c>
      <c r="C1405" s="57" t="s">
        <v>5408</v>
      </c>
      <c r="D1405" s="27" t="s">
        <v>8391</v>
      </c>
      <c r="E1405" s="62" t="s">
        <v>8392</v>
      </c>
      <c r="F1405" s="68" t="s">
        <v>8392</v>
      </c>
      <c r="G1405" s="69">
        <v>10438</v>
      </c>
      <c r="H1405" s="70">
        <v>10284</v>
      </c>
      <c r="I1405" s="19">
        <f t="shared" si="21"/>
        <v>3.3005697969672015E-5</v>
      </c>
    </row>
    <row r="1406" spans="1:9" ht="15" customHeight="1" x14ac:dyDescent="0.25">
      <c r="A1406" s="57" t="s">
        <v>1413</v>
      </c>
      <c r="B1406" s="57" t="s">
        <v>1414</v>
      </c>
      <c r="C1406" s="57" t="s">
        <v>2677</v>
      </c>
      <c r="D1406" s="27" t="s">
        <v>8393</v>
      </c>
      <c r="E1406" s="62" t="s">
        <v>8394</v>
      </c>
      <c r="F1406" s="68" t="s">
        <v>8394</v>
      </c>
      <c r="G1406" s="69">
        <v>32588</v>
      </c>
      <c r="H1406" s="70">
        <v>32410</v>
      </c>
      <c r="I1406" s="19">
        <f t="shared" si="21"/>
        <v>1.0401737370644398E-4</v>
      </c>
    </row>
    <row r="1407" spans="1:9" ht="15" customHeight="1" x14ac:dyDescent="0.25">
      <c r="A1407" s="57" t="s">
        <v>1416</v>
      </c>
      <c r="B1407" s="57" t="s">
        <v>1414</v>
      </c>
      <c r="C1407" s="57" t="s">
        <v>2682</v>
      </c>
      <c r="D1407" s="27" t="s">
        <v>8395</v>
      </c>
      <c r="E1407" s="62" t="s">
        <v>8396</v>
      </c>
      <c r="F1407" s="68" t="s">
        <v>8396</v>
      </c>
      <c r="G1407" s="69">
        <v>37111</v>
      </c>
      <c r="H1407" s="70">
        <v>37271</v>
      </c>
      <c r="I1407" s="19">
        <f t="shared" si="21"/>
        <v>1.1961837505130743E-4</v>
      </c>
    </row>
    <row r="1408" spans="1:9" ht="15" customHeight="1" x14ac:dyDescent="0.25">
      <c r="A1408" s="57" t="s">
        <v>1418</v>
      </c>
      <c r="B1408" s="57" t="s">
        <v>1414</v>
      </c>
      <c r="C1408" s="57" t="s">
        <v>2685</v>
      </c>
      <c r="D1408" s="27" t="s">
        <v>8397</v>
      </c>
      <c r="E1408" s="62" t="s">
        <v>8398</v>
      </c>
      <c r="F1408" s="68" t="s">
        <v>8399</v>
      </c>
      <c r="G1408" s="69">
        <v>13116</v>
      </c>
      <c r="H1408" s="70">
        <v>13154</v>
      </c>
      <c r="I1408" s="19">
        <f t="shared" si="21"/>
        <v>4.2216739701776126E-5</v>
      </c>
    </row>
    <row r="1409" spans="1:9" ht="15" customHeight="1" x14ac:dyDescent="0.25">
      <c r="A1409" s="57" t="s">
        <v>1420</v>
      </c>
      <c r="B1409" s="57" t="s">
        <v>1414</v>
      </c>
      <c r="C1409" s="57" t="s">
        <v>2688</v>
      </c>
      <c r="D1409" s="27" t="s">
        <v>8400</v>
      </c>
      <c r="E1409" s="62" t="s">
        <v>8401</v>
      </c>
      <c r="F1409" s="68" t="s">
        <v>8401</v>
      </c>
      <c r="G1409" s="69">
        <v>19566</v>
      </c>
      <c r="H1409" s="70">
        <v>19314</v>
      </c>
      <c r="I1409" s="19">
        <f t="shared" si="21"/>
        <v>6.1986780492633725E-5</v>
      </c>
    </row>
    <row r="1410" spans="1:9" ht="15" customHeight="1" x14ac:dyDescent="0.25">
      <c r="A1410" s="57" t="s">
        <v>1422</v>
      </c>
      <c r="B1410" s="57" t="s">
        <v>1414</v>
      </c>
      <c r="C1410" s="57" t="s">
        <v>2691</v>
      </c>
      <c r="D1410" s="27" t="s">
        <v>8402</v>
      </c>
      <c r="E1410" s="62" t="s">
        <v>6560</v>
      </c>
      <c r="F1410" s="68" t="s">
        <v>6560</v>
      </c>
      <c r="G1410" s="69">
        <v>8708</v>
      </c>
      <c r="H1410" s="70">
        <v>8727</v>
      </c>
      <c r="I1410" s="19">
        <f t="shared" si="21"/>
        <v>2.8008627594450374E-5</v>
      </c>
    </row>
    <row r="1411" spans="1:9" ht="15" customHeight="1" x14ac:dyDescent="0.25">
      <c r="A1411" s="57" t="s">
        <v>1423</v>
      </c>
      <c r="B1411" s="57" t="s">
        <v>1414</v>
      </c>
      <c r="C1411" s="57" t="s">
        <v>2694</v>
      </c>
      <c r="D1411" s="27" t="s">
        <v>8403</v>
      </c>
      <c r="E1411" s="62" t="s">
        <v>8404</v>
      </c>
      <c r="F1411" s="68" t="s">
        <v>8404</v>
      </c>
      <c r="G1411" s="69">
        <v>34120</v>
      </c>
      <c r="H1411" s="70">
        <v>33837</v>
      </c>
      <c r="I1411" s="19">
        <f t="shared" si="21"/>
        <v>1.0859721919484557E-4</v>
      </c>
    </row>
    <row r="1412" spans="1:9" ht="15" customHeight="1" x14ac:dyDescent="0.25">
      <c r="A1412" s="57" t="s">
        <v>1425</v>
      </c>
      <c r="B1412" s="57" t="s">
        <v>1414</v>
      </c>
      <c r="C1412" s="57" t="s">
        <v>2697</v>
      </c>
      <c r="D1412" s="27" t="s">
        <v>8405</v>
      </c>
      <c r="E1412" s="62" t="s">
        <v>8406</v>
      </c>
      <c r="F1412" s="68" t="s">
        <v>8406</v>
      </c>
      <c r="G1412" s="69">
        <v>14953</v>
      </c>
      <c r="H1412" s="70">
        <v>14906</v>
      </c>
      <c r="I1412" s="19">
        <f t="shared" si="21"/>
        <v>4.7839647407227831E-5</v>
      </c>
    </row>
    <row r="1413" spans="1:9" ht="15" customHeight="1" x14ac:dyDescent="0.25">
      <c r="A1413" s="57" t="s">
        <v>1426</v>
      </c>
      <c r="B1413" s="57" t="s">
        <v>1414</v>
      </c>
      <c r="C1413" s="57" t="s">
        <v>2700</v>
      </c>
      <c r="D1413" s="27" t="s">
        <v>8407</v>
      </c>
      <c r="E1413" s="62" t="s">
        <v>8408</v>
      </c>
      <c r="F1413" s="68" t="s">
        <v>8408</v>
      </c>
      <c r="G1413" s="69">
        <v>10598</v>
      </c>
      <c r="H1413" s="70">
        <v>10481</v>
      </c>
      <c r="I1413" s="19">
        <f t="shared" si="21"/>
        <v>3.3637954144314702E-5</v>
      </c>
    </row>
    <row r="1414" spans="1:9" ht="15" customHeight="1" x14ac:dyDescent="0.25">
      <c r="A1414" s="57" t="s">
        <v>1427</v>
      </c>
      <c r="B1414" s="57" t="s">
        <v>1414</v>
      </c>
      <c r="C1414" s="57" t="s">
        <v>2703</v>
      </c>
      <c r="D1414" s="27" t="s">
        <v>8410</v>
      </c>
      <c r="E1414" s="62" t="s">
        <v>7091</v>
      </c>
      <c r="F1414" s="68" t="s">
        <v>7091</v>
      </c>
      <c r="G1414" s="69">
        <v>17399</v>
      </c>
      <c r="H1414" s="70">
        <v>17424</v>
      </c>
      <c r="I1414" s="19">
        <f t="shared" ref="I1414:I1477" si="22">H1414/$H$3148</f>
        <v>5.5920972522711512E-5</v>
      </c>
    </row>
    <row r="1415" spans="1:9" ht="15" customHeight="1" x14ac:dyDescent="0.25">
      <c r="A1415" s="57" t="s">
        <v>1428</v>
      </c>
      <c r="B1415" s="57" t="s">
        <v>1414</v>
      </c>
      <c r="C1415" s="57" t="s">
        <v>2706</v>
      </c>
      <c r="D1415" s="27" t="s">
        <v>8411</v>
      </c>
      <c r="E1415" s="62" t="s">
        <v>8412</v>
      </c>
      <c r="F1415" s="68" t="s">
        <v>8412</v>
      </c>
      <c r="G1415" s="69">
        <v>8552</v>
      </c>
      <c r="H1415" s="70">
        <v>8368</v>
      </c>
      <c r="I1415" s="19">
        <f t="shared" si="22"/>
        <v>2.6856445022385786E-5</v>
      </c>
    </row>
    <row r="1416" spans="1:9" ht="15" customHeight="1" x14ac:dyDescent="0.25">
      <c r="A1416" s="57" t="s">
        <v>1429</v>
      </c>
      <c r="B1416" s="57" t="s">
        <v>1414</v>
      </c>
      <c r="C1416" s="57" t="s">
        <v>2709</v>
      </c>
      <c r="D1416" s="27" t="s">
        <v>8413</v>
      </c>
      <c r="E1416" s="62" t="s">
        <v>8414</v>
      </c>
      <c r="F1416" s="68" t="s">
        <v>8415</v>
      </c>
      <c r="G1416" s="69">
        <v>9565</v>
      </c>
      <c r="H1416" s="70">
        <v>9749</v>
      </c>
      <c r="I1416" s="19">
        <f t="shared" si="22"/>
        <v>3.1288657089297201E-5</v>
      </c>
    </row>
    <row r="1417" spans="1:9" ht="15" customHeight="1" x14ac:dyDescent="0.25">
      <c r="A1417" s="57" t="s">
        <v>1430</v>
      </c>
      <c r="B1417" s="57" t="s">
        <v>1414</v>
      </c>
      <c r="C1417" s="57" t="s">
        <v>2712</v>
      </c>
      <c r="D1417" s="27" t="s">
        <v>8416</v>
      </c>
      <c r="E1417" s="62" t="s">
        <v>8417</v>
      </c>
      <c r="F1417" s="68" t="s">
        <v>8417</v>
      </c>
      <c r="G1417" s="69">
        <v>16745</v>
      </c>
      <c r="H1417" s="70">
        <v>16699</v>
      </c>
      <c r="I1417" s="19">
        <f t="shared" si="22"/>
        <v>5.359414142313817E-5</v>
      </c>
    </row>
    <row r="1418" spans="1:9" ht="15" customHeight="1" x14ac:dyDescent="0.25">
      <c r="A1418" s="57" t="s">
        <v>1431</v>
      </c>
      <c r="B1418" s="57" t="s">
        <v>1414</v>
      </c>
      <c r="C1418" s="57" t="s">
        <v>2715</v>
      </c>
      <c r="D1418" s="27" t="s">
        <v>8418</v>
      </c>
      <c r="E1418" s="62" t="s">
        <v>8419</v>
      </c>
      <c r="F1418" s="68" t="s">
        <v>8419</v>
      </c>
      <c r="G1418" s="69">
        <v>20558</v>
      </c>
      <c r="H1418" s="70">
        <v>20496</v>
      </c>
      <c r="I1418" s="19">
        <f t="shared" si="22"/>
        <v>6.5780317540489844E-5</v>
      </c>
    </row>
    <row r="1419" spans="1:9" ht="15" customHeight="1" x14ac:dyDescent="0.25">
      <c r="A1419" s="57" t="s">
        <v>1432</v>
      </c>
      <c r="B1419" s="57" t="s">
        <v>1414</v>
      </c>
      <c r="C1419" s="57" t="s">
        <v>2718</v>
      </c>
      <c r="D1419" s="27" t="s">
        <v>8420</v>
      </c>
      <c r="E1419" s="62" t="s">
        <v>8421</v>
      </c>
      <c r="F1419" s="68" t="s">
        <v>8421</v>
      </c>
      <c r="G1419" s="69">
        <v>26109</v>
      </c>
      <c r="H1419" s="70">
        <v>25861</v>
      </c>
      <c r="I1419" s="19">
        <f t="shared" si="22"/>
        <v>8.2998867677332551E-5</v>
      </c>
    </row>
    <row r="1420" spans="1:9" ht="15" customHeight="1" x14ac:dyDescent="0.25">
      <c r="A1420" s="57" t="s">
        <v>1434</v>
      </c>
      <c r="B1420" s="57" t="s">
        <v>1414</v>
      </c>
      <c r="C1420" s="57" t="s">
        <v>2721</v>
      </c>
      <c r="D1420" s="27" t="s">
        <v>8422</v>
      </c>
      <c r="E1420" s="62" t="s">
        <v>8423</v>
      </c>
      <c r="F1420" s="68" t="s">
        <v>8423</v>
      </c>
      <c r="G1420" s="69">
        <v>29419</v>
      </c>
      <c r="H1420" s="70">
        <v>29234</v>
      </c>
      <c r="I1420" s="19">
        <f t="shared" si="22"/>
        <v>9.382424877920961E-5</v>
      </c>
    </row>
    <row r="1421" spans="1:9" ht="15" customHeight="1" x14ac:dyDescent="0.25">
      <c r="A1421" s="57" t="s">
        <v>1436</v>
      </c>
      <c r="B1421" s="57" t="s">
        <v>1414</v>
      </c>
      <c r="C1421" s="57" t="s">
        <v>2724</v>
      </c>
      <c r="D1421" s="27" t="s">
        <v>8424</v>
      </c>
      <c r="E1421" s="62" t="s">
        <v>8425</v>
      </c>
      <c r="F1421" s="68" t="s">
        <v>8425</v>
      </c>
      <c r="G1421" s="69">
        <v>19595</v>
      </c>
      <c r="H1421" s="70">
        <v>19498</v>
      </c>
      <c r="I1421" s="19">
        <f t="shared" si="22"/>
        <v>6.2577314178594403E-5</v>
      </c>
    </row>
    <row r="1422" spans="1:9" ht="15" customHeight="1" x14ac:dyDescent="0.25">
      <c r="A1422" s="57" t="s">
        <v>1437</v>
      </c>
      <c r="B1422" s="57" t="s">
        <v>1414</v>
      </c>
      <c r="C1422" s="57" t="s">
        <v>2727</v>
      </c>
      <c r="D1422" s="27" t="s">
        <v>8426</v>
      </c>
      <c r="E1422" s="62" t="s">
        <v>8427</v>
      </c>
      <c r="F1422" s="68" t="s">
        <v>8427</v>
      </c>
      <c r="G1422" s="69">
        <v>161774</v>
      </c>
      <c r="H1422" s="70">
        <v>163838</v>
      </c>
      <c r="I1422" s="19">
        <f t="shared" si="22"/>
        <v>5.258253154370987E-4</v>
      </c>
    </row>
    <row r="1423" spans="1:9" ht="15" customHeight="1" x14ac:dyDescent="0.25">
      <c r="A1423" s="57" t="s">
        <v>1438</v>
      </c>
      <c r="B1423" s="57" t="s">
        <v>1414</v>
      </c>
      <c r="C1423" s="57" t="s">
        <v>2730</v>
      </c>
      <c r="D1423" s="27" t="s">
        <v>8428</v>
      </c>
      <c r="E1423" s="62" t="s">
        <v>8429</v>
      </c>
      <c r="F1423" s="68" t="s">
        <v>8429</v>
      </c>
      <c r="G1423" s="69">
        <v>75083</v>
      </c>
      <c r="H1423" s="70">
        <v>76026</v>
      </c>
      <c r="I1423" s="19">
        <f t="shared" si="22"/>
        <v>2.4399953265677601E-4</v>
      </c>
    </row>
    <row r="1424" spans="1:9" ht="15" customHeight="1" x14ac:dyDescent="0.25">
      <c r="A1424" s="57" t="s">
        <v>1440</v>
      </c>
      <c r="B1424" s="57" t="s">
        <v>1414</v>
      </c>
      <c r="C1424" s="57" t="s">
        <v>2733</v>
      </c>
      <c r="D1424" s="27" t="s">
        <v>8430</v>
      </c>
      <c r="E1424" s="62" t="s">
        <v>8431</v>
      </c>
      <c r="F1424" s="68" t="s">
        <v>8431</v>
      </c>
      <c r="G1424" s="69">
        <v>8118</v>
      </c>
      <c r="H1424" s="70">
        <v>7991</v>
      </c>
      <c r="I1424" s="19">
        <f t="shared" si="22"/>
        <v>2.5646492850607647E-5</v>
      </c>
    </row>
    <row r="1425" spans="1:9" ht="15" customHeight="1" x14ac:dyDescent="0.25">
      <c r="A1425" s="57" t="s">
        <v>1441</v>
      </c>
      <c r="B1425" s="57" t="s">
        <v>1414</v>
      </c>
      <c r="C1425" s="57" t="s">
        <v>2736</v>
      </c>
      <c r="D1425" s="27" t="s">
        <v>8432</v>
      </c>
      <c r="E1425" s="62" t="s">
        <v>8433</v>
      </c>
      <c r="F1425" s="68" t="s">
        <v>8433</v>
      </c>
      <c r="G1425" s="69">
        <v>22658</v>
      </c>
      <c r="H1425" s="70">
        <v>22805</v>
      </c>
      <c r="I1425" s="19">
        <f t="shared" si="22"/>
        <v>7.3190873414855139E-5</v>
      </c>
    </row>
    <row r="1426" spans="1:9" ht="15" customHeight="1" x14ac:dyDescent="0.25">
      <c r="A1426" s="57" t="s">
        <v>1443</v>
      </c>
      <c r="B1426" s="57" t="s">
        <v>1414</v>
      </c>
      <c r="C1426" s="57" t="s">
        <v>2739</v>
      </c>
      <c r="D1426" s="27" t="s">
        <v>8434</v>
      </c>
      <c r="E1426" s="62" t="s">
        <v>8435</v>
      </c>
      <c r="F1426" s="68" t="s">
        <v>8435</v>
      </c>
      <c r="G1426" s="69">
        <v>14405</v>
      </c>
      <c r="H1426" s="70">
        <v>14288</v>
      </c>
      <c r="I1426" s="19">
        <f t="shared" si="22"/>
        <v>4.5856224483729453E-5</v>
      </c>
    </row>
    <row r="1427" spans="1:9" ht="15" customHeight="1" x14ac:dyDescent="0.25">
      <c r="A1427" s="57" t="s">
        <v>1444</v>
      </c>
      <c r="B1427" s="57" t="s">
        <v>1414</v>
      </c>
      <c r="C1427" s="57" t="s">
        <v>2742</v>
      </c>
      <c r="D1427" s="27" t="s">
        <v>8436</v>
      </c>
      <c r="E1427" s="62" t="s">
        <v>8437</v>
      </c>
      <c r="F1427" s="68" t="s">
        <v>8437</v>
      </c>
      <c r="G1427" s="69">
        <v>21866</v>
      </c>
      <c r="H1427" s="70">
        <v>21600</v>
      </c>
      <c r="I1427" s="19">
        <f t="shared" si="22"/>
        <v>6.9323519656253941E-5</v>
      </c>
    </row>
    <row r="1428" spans="1:9" ht="15" customHeight="1" x14ac:dyDescent="0.25">
      <c r="A1428" s="57" t="s">
        <v>1446</v>
      </c>
      <c r="B1428" s="57" t="s">
        <v>1414</v>
      </c>
      <c r="C1428" s="57" t="s">
        <v>2745</v>
      </c>
      <c r="D1428" s="27" t="s">
        <v>8438</v>
      </c>
      <c r="E1428" s="62" t="s">
        <v>8439</v>
      </c>
      <c r="F1428" s="68" t="s">
        <v>8439</v>
      </c>
      <c r="G1428" s="69">
        <v>44017</v>
      </c>
      <c r="H1428" s="70">
        <v>44664</v>
      </c>
      <c r="I1428" s="19">
        <f t="shared" si="22"/>
        <v>1.4334563342254287E-4</v>
      </c>
    </row>
    <row r="1429" spans="1:9" ht="15" customHeight="1" x14ac:dyDescent="0.25">
      <c r="A1429" s="57" t="s">
        <v>1447</v>
      </c>
      <c r="B1429" s="57" t="s">
        <v>1414</v>
      </c>
      <c r="C1429" s="57" t="s">
        <v>2748</v>
      </c>
      <c r="D1429" s="27" t="s">
        <v>8440</v>
      </c>
      <c r="E1429" s="62" t="s">
        <v>8441</v>
      </c>
      <c r="F1429" s="68" t="s">
        <v>8441</v>
      </c>
      <c r="G1429" s="69">
        <v>187797</v>
      </c>
      <c r="H1429" s="70">
        <v>190850</v>
      </c>
      <c r="I1429" s="19">
        <f t="shared" si="22"/>
        <v>6.1251822807389185E-4</v>
      </c>
    </row>
    <row r="1430" spans="1:9" ht="15" customHeight="1" x14ac:dyDescent="0.25">
      <c r="A1430" s="57" t="s">
        <v>1448</v>
      </c>
      <c r="B1430" s="57" t="s">
        <v>1414</v>
      </c>
      <c r="C1430" s="57" t="s">
        <v>2751</v>
      </c>
      <c r="D1430" s="27" t="s">
        <v>8442</v>
      </c>
      <c r="E1430" s="62" t="s">
        <v>8443</v>
      </c>
      <c r="F1430" s="68" t="s">
        <v>8443</v>
      </c>
      <c r="G1430" s="69">
        <v>245676</v>
      </c>
      <c r="H1430" s="70">
        <v>248304</v>
      </c>
      <c r="I1430" s="19">
        <f t="shared" si="22"/>
        <v>7.9691237151511467E-4</v>
      </c>
    </row>
    <row r="1431" spans="1:9" ht="15" customHeight="1" x14ac:dyDescent="0.25">
      <c r="A1431" s="57" t="s">
        <v>1450</v>
      </c>
      <c r="B1431" s="57" t="s">
        <v>1414</v>
      </c>
      <c r="C1431" s="57" t="s">
        <v>2754</v>
      </c>
      <c r="D1431" s="27" t="s">
        <v>8444</v>
      </c>
      <c r="E1431" s="62" t="s">
        <v>8445</v>
      </c>
      <c r="F1431" s="68" t="s">
        <v>8445</v>
      </c>
      <c r="G1431" s="69">
        <v>19108</v>
      </c>
      <c r="H1431" s="70">
        <v>18913</v>
      </c>
      <c r="I1431" s="19">
        <f t="shared" si="22"/>
        <v>6.06998021879042E-5</v>
      </c>
    </row>
    <row r="1432" spans="1:9" ht="15" customHeight="1" x14ac:dyDescent="0.25">
      <c r="A1432" s="57" t="s">
        <v>1451</v>
      </c>
      <c r="B1432" s="57" t="s">
        <v>1414</v>
      </c>
      <c r="C1432" s="57" t="s">
        <v>2757</v>
      </c>
      <c r="D1432" s="27" t="s">
        <v>8446</v>
      </c>
      <c r="E1432" s="62" t="s">
        <v>8447</v>
      </c>
      <c r="F1432" s="68" t="s">
        <v>8447</v>
      </c>
      <c r="G1432" s="69">
        <v>9337</v>
      </c>
      <c r="H1432" s="70">
        <v>9308</v>
      </c>
      <c r="I1432" s="19">
        <f t="shared" si="22"/>
        <v>2.9873301896315354E-5</v>
      </c>
    </row>
    <row r="1433" spans="1:9" ht="15" customHeight="1" x14ac:dyDescent="0.25">
      <c r="A1433" s="57" t="s">
        <v>1453</v>
      </c>
      <c r="B1433" s="57" t="s">
        <v>1414</v>
      </c>
      <c r="C1433" s="57" t="s">
        <v>2760</v>
      </c>
      <c r="D1433" s="27" t="s">
        <v>8448</v>
      </c>
      <c r="E1433" s="62" t="s">
        <v>8449</v>
      </c>
      <c r="F1433" s="68" t="s">
        <v>8449</v>
      </c>
      <c r="G1433" s="69">
        <v>1398</v>
      </c>
      <c r="H1433" s="70">
        <v>1379</v>
      </c>
      <c r="I1433" s="19">
        <f t="shared" si="22"/>
        <v>4.4257932224988044E-6</v>
      </c>
    </row>
    <row r="1434" spans="1:9" ht="15" customHeight="1" x14ac:dyDescent="0.25">
      <c r="A1434" s="57" t="s">
        <v>1455</v>
      </c>
      <c r="B1434" s="57" t="s">
        <v>1414</v>
      </c>
      <c r="C1434" s="57" t="s">
        <v>2763</v>
      </c>
      <c r="D1434" s="27" t="s">
        <v>8450</v>
      </c>
      <c r="E1434" s="62" t="s">
        <v>8451</v>
      </c>
      <c r="F1434" s="68" t="s">
        <v>8451</v>
      </c>
      <c r="G1434" s="69">
        <v>23394</v>
      </c>
      <c r="H1434" s="70">
        <v>23319</v>
      </c>
      <c r="I1434" s="19">
        <f t="shared" si="22"/>
        <v>7.4840516428897484E-5</v>
      </c>
    </row>
    <row r="1435" spans="1:9" ht="15" customHeight="1" x14ac:dyDescent="0.25">
      <c r="A1435" s="57" t="s">
        <v>1457</v>
      </c>
      <c r="B1435" s="57" t="s">
        <v>1414</v>
      </c>
      <c r="C1435" s="57" t="s">
        <v>2766</v>
      </c>
      <c r="D1435" s="27" t="s">
        <v>8452</v>
      </c>
      <c r="E1435" s="62" t="s">
        <v>8453</v>
      </c>
      <c r="F1435" s="68" t="s">
        <v>8453</v>
      </c>
      <c r="G1435" s="69">
        <v>139661</v>
      </c>
      <c r="H1435" s="70">
        <v>140205</v>
      </c>
      <c r="I1435" s="19">
        <f t="shared" si="22"/>
        <v>4.4997704043542053E-4</v>
      </c>
    </row>
    <row r="1436" spans="1:9" ht="15" customHeight="1" x14ac:dyDescent="0.25">
      <c r="A1436" s="57" t="s">
        <v>1458</v>
      </c>
      <c r="B1436" s="57" t="s">
        <v>1414</v>
      </c>
      <c r="C1436" s="57" t="s">
        <v>2769</v>
      </c>
      <c r="D1436" s="27" t="s">
        <v>8454</v>
      </c>
      <c r="E1436" s="62" t="s">
        <v>8455</v>
      </c>
      <c r="F1436" s="68" t="s">
        <v>8455</v>
      </c>
      <c r="G1436" s="69">
        <v>16981</v>
      </c>
      <c r="H1436" s="70">
        <v>16782</v>
      </c>
      <c r="I1436" s="19">
        <f t="shared" si="22"/>
        <v>5.3860523466261741E-5</v>
      </c>
    </row>
    <row r="1437" spans="1:9" ht="15" customHeight="1" x14ac:dyDescent="0.25">
      <c r="A1437" s="57" t="s">
        <v>1459</v>
      </c>
      <c r="B1437" s="57" t="s">
        <v>1414</v>
      </c>
      <c r="C1437" s="57" t="s">
        <v>2772</v>
      </c>
      <c r="D1437" s="27" t="s">
        <v>8456</v>
      </c>
      <c r="E1437" s="62" t="s">
        <v>8457</v>
      </c>
      <c r="F1437" s="68" t="s">
        <v>8458</v>
      </c>
      <c r="G1437" s="69">
        <v>7718</v>
      </c>
      <c r="H1437" s="70">
        <v>7603</v>
      </c>
      <c r="I1437" s="19">
        <f t="shared" si="22"/>
        <v>2.4401237034560124E-5</v>
      </c>
    </row>
    <row r="1438" spans="1:9" ht="15" customHeight="1" x14ac:dyDescent="0.25">
      <c r="A1438" s="57" t="s">
        <v>1460</v>
      </c>
      <c r="B1438" s="57" t="s">
        <v>1414</v>
      </c>
      <c r="C1438" s="57" t="s">
        <v>2775</v>
      </c>
      <c r="D1438" s="27" t="s">
        <v>8459</v>
      </c>
      <c r="E1438" s="62" t="s">
        <v>8460</v>
      </c>
      <c r="F1438" s="68" t="s">
        <v>8460</v>
      </c>
      <c r="G1438" s="69">
        <v>12467</v>
      </c>
      <c r="H1438" s="70">
        <v>12183</v>
      </c>
      <c r="I1438" s="19">
        <f t="shared" si="22"/>
        <v>3.9100390739451003E-5</v>
      </c>
    </row>
    <row r="1439" spans="1:9" ht="15" customHeight="1" x14ac:dyDescent="0.25">
      <c r="A1439" s="57" t="s">
        <v>1461</v>
      </c>
      <c r="B1439" s="57" t="s">
        <v>1414</v>
      </c>
      <c r="C1439" s="57" t="s">
        <v>2778</v>
      </c>
      <c r="D1439" s="27" t="s">
        <v>8461</v>
      </c>
      <c r="E1439" s="62" t="s">
        <v>8462</v>
      </c>
      <c r="F1439" s="68" t="s">
        <v>8462</v>
      </c>
      <c r="G1439" s="69">
        <v>67885</v>
      </c>
      <c r="H1439" s="70">
        <v>68000</v>
      </c>
      <c r="I1439" s="19">
        <f t="shared" si="22"/>
        <v>2.1824071002894758E-4</v>
      </c>
    </row>
    <row r="1440" spans="1:9" ht="15" customHeight="1" x14ac:dyDescent="0.25">
      <c r="A1440" s="57" t="s">
        <v>1462</v>
      </c>
      <c r="B1440" s="57" t="s">
        <v>1414</v>
      </c>
      <c r="C1440" s="57" t="s">
        <v>2781</v>
      </c>
      <c r="D1440" s="27" t="s">
        <v>8463</v>
      </c>
      <c r="E1440" s="62" t="s">
        <v>8464</v>
      </c>
      <c r="F1440" s="68" t="s">
        <v>8464</v>
      </c>
      <c r="G1440" s="69">
        <v>10471</v>
      </c>
      <c r="H1440" s="70">
        <v>10244</v>
      </c>
      <c r="I1440" s="19">
        <f t="shared" si="22"/>
        <v>3.2877321081419689E-5</v>
      </c>
    </row>
    <row r="1441" spans="1:9" ht="15" customHeight="1" x14ac:dyDescent="0.25">
      <c r="A1441" s="57" t="s">
        <v>1464</v>
      </c>
      <c r="B1441" s="57" t="s">
        <v>1414</v>
      </c>
      <c r="C1441" s="57" t="s">
        <v>2784</v>
      </c>
      <c r="D1441" s="27" t="s">
        <v>8465</v>
      </c>
      <c r="E1441" s="62" t="s">
        <v>8466</v>
      </c>
      <c r="F1441" s="68" t="s">
        <v>8467</v>
      </c>
      <c r="G1441" s="69">
        <v>47536</v>
      </c>
      <c r="H1441" s="70">
        <v>48459</v>
      </c>
      <c r="I1441" s="19">
        <f t="shared" si="22"/>
        <v>1.5552539069548193E-4</v>
      </c>
    </row>
    <row r="1442" spans="1:9" ht="15" customHeight="1" x14ac:dyDescent="0.25">
      <c r="A1442" s="57" t="s">
        <v>1465</v>
      </c>
      <c r="B1442" s="57" t="s">
        <v>1414</v>
      </c>
      <c r="C1442" s="57" t="s">
        <v>2787</v>
      </c>
      <c r="D1442" s="27" t="s">
        <v>8468</v>
      </c>
      <c r="E1442" s="62" t="s">
        <v>8469</v>
      </c>
      <c r="F1442" s="68" t="s">
        <v>8469</v>
      </c>
      <c r="G1442" s="69">
        <v>56040</v>
      </c>
      <c r="H1442" s="70">
        <v>57040</v>
      </c>
      <c r="I1442" s="19">
        <f t="shared" si="22"/>
        <v>1.8306544264781133E-4</v>
      </c>
    </row>
    <row r="1443" spans="1:9" ht="15" customHeight="1" x14ac:dyDescent="0.25">
      <c r="A1443" s="57" t="s">
        <v>1466</v>
      </c>
      <c r="B1443" s="57" t="s">
        <v>1414</v>
      </c>
      <c r="C1443" s="57" t="s">
        <v>2790</v>
      </c>
      <c r="D1443" s="27" t="s">
        <v>8470</v>
      </c>
      <c r="E1443" s="62" t="s">
        <v>8471</v>
      </c>
      <c r="F1443" s="68" t="s">
        <v>8471</v>
      </c>
      <c r="G1443" s="69">
        <v>80325</v>
      </c>
      <c r="H1443" s="70">
        <v>80571</v>
      </c>
      <c r="I1443" s="19">
        <f t="shared" si="22"/>
        <v>2.585863565844461E-4</v>
      </c>
    </row>
    <row r="1444" spans="1:9" ht="15" customHeight="1" x14ac:dyDescent="0.25">
      <c r="A1444" s="57" t="s">
        <v>1467</v>
      </c>
      <c r="B1444" s="57" t="s">
        <v>1414</v>
      </c>
      <c r="C1444" s="57" t="s">
        <v>2793</v>
      </c>
      <c r="D1444" s="27" t="s">
        <v>8472</v>
      </c>
      <c r="E1444" s="62" t="s">
        <v>7721</v>
      </c>
      <c r="F1444" s="68" t="s">
        <v>7721</v>
      </c>
      <c r="G1444" s="69">
        <v>12903</v>
      </c>
      <c r="H1444" s="70">
        <v>12641</v>
      </c>
      <c r="I1444" s="19">
        <f t="shared" si="22"/>
        <v>4.0570306109940096E-5</v>
      </c>
    </row>
    <row r="1445" spans="1:9" ht="15" customHeight="1" x14ac:dyDescent="0.25">
      <c r="A1445" s="57" t="s">
        <v>1468</v>
      </c>
      <c r="B1445" s="57" t="s">
        <v>1414</v>
      </c>
      <c r="C1445" s="57" t="s">
        <v>2796</v>
      </c>
      <c r="D1445" s="27" t="s">
        <v>8473</v>
      </c>
      <c r="E1445" s="62" t="s">
        <v>8474</v>
      </c>
      <c r="F1445" s="68" t="s">
        <v>8474</v>
      </c>
      <c r="G1445" s="69">
        <v>23785</v>
      </c>
      <c r="H1445" s="70">
        <v>23341</v>
      </c>
      <c r="I1445" s="19">
        <f t="shared" si="22"/>
        <v>7.4911123717436254E-5</v>
      </c>
    </row>
    <row r="1446" spans="1:9" ht="15" customHeight="1" x14ac:dyDescent="0.25">
      <c r="A1446" s="57" t="s">
        <v>1470</v>
      </c>
      <c r="B1446" s="57" t="s">
        <v>1414</v>
      </c>
      <c r="C1446" s="57" t="s">
        <v>2799</v>
      </c>
      <c r="D1446" s="27" t="s">
        <v>8475</v>
      </c>
      <c r="E1446" s="62" t="s">
        <v>8476</v>
      </c>
      <c r="F1446" s="68" t="s">
        <v>8476</v>
      </c>
      <c r="G1446" s="69">
        <v>82985</v>
      </c>
      <c r="H1446" s="70">
        <v>84100</v>
      </c>
      <c r="I1446" s="19">
        <f t="shared" si="22"/>
        <v>2.699124075505072E-4</v>
      </c>
    </row>
    <row r="1447" spans="1:9" ht="15" customHeight="1" x14ac:dyDescent="0.25">
      <c r="A1447" s="57" t="s">
        <v>1471</v>
      </c>
      <c r="B1447" s="57" t="s">
        <v>1414</v>
      </c>
      <c r="C1447" s="57" t="s">
        <v>2802</v>
      </c>
      <c r="D1447" s="27" t="s">
        <v>8477</v>
      </c>
      <c r="E1447" s="62" t="s">
        <v>8478</v>
      </c>
      <c r="F1447" s="68" t="s">
        <v>8478</v>
      </c>
      <c r="G1447" s="69">
        <v>32333</v>
      </c>
      <c r="H1447" s="70">
        <v>31950</v>
      </c>
      <c r="I1447" s="19">
        <f t="shared" si="22"/>
        <v>1.0254103949154229E-4</v>
      </c>
    </row>
    <row r="1448" spans="1:9" ht="15" customHeight="1" x14ac:dyDescent="0.25">
      <c r="A1448" s="57" t="s">
        <v>1473</v>
      </c>
      <c r="B1448" s="57" t="s">
        <v>1414</v>
      </c>
      <c r="C1448" s="57" t="s">
        <v>2805</v>
      </c>
      <c r="D1448" s="27" t="s">
        <v>8479</v>
      </c>
      <c r="E1448" s="62" t="s">
        <v>8480</v>
      </c>
      <c r="F1448" s="68" t="s">
        <v>8480</v>
      </c>
      <c r="G1448" s="69">
        <v>34881</v>
      </c>
      <c r="H1448" s="70">
        <v>34884</v>
      </c>
      <c r="I1448" s="19">
        <f t="shared" si="22"/>
        <v>1.1195748424485011E-4</v>
      </c>
    </row>
    <row r="1449" spans="1:9" ht="15" customHeight="1" x14ac:dyDescent="0.25">
      <c r="A1449" s="57" t="s">
        <v>1474</v>
      </c>
      <c r="B1449" s="57" t="s">
        <v>1414</v>
      </c>
      <c r="C1449" s="57" t="s">
        <v>2808</v>
      </c>
      <c r="D1449" s="27" t="s">
        <v>8481</v>
      </c>
      <c r="E1449" s="62" t="s">
        <v>8482</v>
      </c>
      <c r="F1449" s="68" t="s">
        <v>8482</v>
      </c>
      <c r="G1449" s="69">
        <v>59820</v>
      </c>
      <c r="H1449" s="70">
        <v>59627</v>
      </c>
      <c r="I1449" s="19">
        <f t="shared" si="22"/>
        <v>1.9136821789553026E-4</v>
      </c>
    </row>
    <row r="1450" spans="1:9" ht="15" customHeight="1" x14ac:dyDescent="0.25">
      <c r="A1450" s="57" t="s">
        <v>1475</v>
      </c>
      <c r="B1450" s="57" t="s">
        <v>1414</v>
      </c>
      <c r="C1450" s="57" t="s">
        <v>2811</v>
      </c>
      <c r="D1450" s="27" t="s">
        <v>8483</v>
      </c>
      <c r="E1450" s="62" t="s">
        <v>8484</v>
      </c>
      <c r="F1450" s="68" t="s">
        <v>8484</v>
      </c>
      <c r="G1450" s="69">
        <v>95595</v>
      </c>
      <c r="H1450" s="70">
        <v>97120</v>
      </c>
      <c r="I1450" s="19">
        <f t="shared" si="22"/>
        <v>3.1169908467663807E-4</v>
      </c>
    </row>
    <row r="1451" spans="1:9" ht="15" customHeight="1" x14ac:dyDescent="0.25">
      <c r="A1451" s="57" t="s">
        <v>1476</v>
      </c>
      <c r="B1451" s="57" t="s">
        <v>1414</v>
      </c>
      <c r="C1451" s="57" t="s">
        <v>2814</v>
      </c>
      <c r="D1451" s="27" t="s">
        <v>8485</v>
      </c>
      <c r="E1451" s="62" t="s">
        <v>8486</v>
      </c>
      <c r="F1451" s="68" t="s">
        <v>8486</v>
      </c>
      <c r="G1451" s="69">
        <v>27064</v>
      </c>
      <c r="H1451" s="70">
        <v>26754</v>
      </c>
      <c r="I1451" s="19">
        <f t="shared" si="22"/>
        <v>8.5864881707565645E-5</v>
      </c>
    </row>
    <row r="1452" spans="1:9" ht="15" customHeight="1" x14ac:dyDescent="0.25">
      <c r="A1452" s="57" t="s">
        <v>1477</v>
      </c>
      <c r="B1452" s="57" t="s">
        <v>1414</v>
      </c>
      <c r="C1452" s="57" t="s">
        <v>2817</v>
      </c>
      <c r="D1452" s="27" t="s">
        <v>8487</v>
      </c>
      <c r="E1452" s="62" t="s">
        <v>8488</v>
      </c>
      <c r="F1452" s="68" t="s">
        <v>8488</v>
      </c>
      <c r="G1452" s="69">
        <v>37077</v>
      </c>
      <c r="H1452" s="70">
        <v>36747</v>
      </c>
      <c r="I1452" s="19">
        <f t="shared" si="22"/>
        <v>1.1793663781520201E-4</v>
      </c>
    </row>
    <row r="1453" spans="1:9" ht="15" customHeight="1" x14ac:dyDescent="0.25">
      <c r="A1453" s="57" t="s">
        <v>1478</v>
      </c>
      <c r="B1453" s="57" t="s">
        <v>1414</v>
      </c>
      <c r="C1453" s="57" t="s">
        <v>2820</v>
      </c>
      <c r="D1453" s="27" t="s">
        <v>8490</v>
      </c>
      <c r="E1453" s="62" t="s">
        <v>8491</v>
      </c>
      <c r="F1453" s="68" t="s">
        <v>8491</v>
      </c>
      <c r="G1453" s="69">
        <v>36893</v>
      </c>
      <c r="H1453" s="70">
        <v>36572</v>
      </c>
      <c r="I1453" s="19">
        <f t="shared" si="22"/>
        <v>1.1737498892909809E-4</v>
      </c>
    </row>
    <row r="1454" spans="1:9" ht="15" customHeight="1" x14ac:dyDescent="0.25">
      <c r="A1454" s="57" t="s">
        <v>1479</v>
      </c>
      <c r="B1454" s="57" t="s">
        <v>1414</v>
      </c>
      <c r="C1454" s="57" t="s">
        <v>2823</v>
      </c>
      <c r="D1454" s="27" t="s">
        <v>8492</v>
      </c>
      <c r="E1454" s="62" t="s">
        <v>8493</v>
      </c>
      <c r="F1454" s="68" t="s">
        <v>8493</v>
      </c>
      <c r="G1454" s="69">
        <v>10905</v>
      </c>
      <c r="H1454" s="70">
        <v>10768</v>
      </c>
      <c r="I1454" s="19">
        <f t="shared" si="22"/>
        <v>3.4559058317525111E-5</v>
      </c>
    </row>
    <row r="1455" spans="1:9" ht="15" customHeight="1" x14ac:dyDescent="0.25">
      <c r="A1455" s="57" t="s">
        <v>1480</v>
      </c>
      <c r="B1455" s="57" t="s">
        <v>1414</v>
      </c>
      <c r="C1455" s="57" t="s">
        <v>2826</v>
      </c>
      <c r="D1455" s="27" t="s">
        <v>8494</v>
      </c>
      <c r="E1455" s="62" t="s">
        <v>8495</v>
      </c>
      <c r="F1455" s="68" t="s">
        <v>8495</v>
      </c>
      <c r="G1455" s="69">
        <v>29663</v>
      </c>
      <c r="H1455" s="70">
        <v>29711</v>
      </c>
      <c r="I1455" s="19">
        <f t="shared" si="22"/>
        <v>9.5355143171618547E-5</v>
      </c>
    </row>
    <row r="1456" spans="1:9" ht="15" customHeight="1" x14ac:dyDescent="0.25">
      <c r="A1456" s="57" t="s">
        <v>1482</v>
      </c>
      <c r="B1456" s="57" t="s">
        <v>1414</v>
      </c>
      <c r="C1456" s="57" t="s">
        <v>2829</v>
      </c>
      <c r="D1456" s="27" t="s">
        <v>8496</v>
      </c>
      <c r="E1456" s="62" t="s">
        <v>8497</v>
      </c>
      <c r="F1456" s="68" t="s">
        <v>8497</v>
      </c>
      <c r="G1456" s="69">
        <v>21681</v>
      </c>
      <c r="H1456" s="70">
        <v>21499</v>
      </c>
      <c r="I1456" s="19">
        <f t="shared" si="22"/>
        <v>6.8999368013416827E-5</v>
      </c>
    </row>
    <row r="1457" spans="1:9" ht="15" customHeight="1" x14ac:dyDescent="0.25">
      <c r="A1457" s="57" t="s">
        <v>1483</v>
      </c>
      <c r="B1457" s="57" t="s">
        <v>1414</v>
      </c>
      <c r="C1457" s="57" t="s">
        <v>2832</v>
      </c>
      <c r="D1457" s="27" t="s">
        <v>8498</v>
      </c>
      <c r="E1457" s="62" t="s">
        <v>8499</v>
      </c>
      <c r="F1457" s="68" t="s">
        <v>8499</v>
      </c>
      <c r="G1457" s="69">
        <v>11505</v>
      </c>
      <c r="H1457" s="70">
        <v>11342</v>
      </c>
      <c r="I1457" s="19">
        <f t="shared" si="22"/>
        <v>3.6401266663945936E-5</v>
      </c>
    </row>
    <row r="1458" spans="1:9" ht="15" customHeight="1" x14ac:dyDescent="0.25">
      <c r="A1458" s="57" t="s">
        <v>1485</v>
      </c>
      <c r="B1458" s="57" t="s">
        <v>1414</v>
      </c>
      <c r="C1458" s="57" t="s">
        <v>2835</v>
      </c>
      <c r="D1458" s="27" t="s">
        <v>8500</v>
      </c>
      <c r="E1458" s="62" t="s">
        <v>8501</v>
      </c>
      <c r="F1458" s="68" t="s">
        <v>8501</v>
      </c>
      <c r="G1458" s="69">
        <v>47691</v>
      </c>
      <c r="H1458" s="70">
        <v>47864</v>
      </c>
      <c r="I1458" s="19">
        <f t="shared" si="22"/>
        <v>1.5361578448272863E-4</v>
      </c>
    </row>
    <row r="1459" spans="1:9" ht="15" customHeight="1" x14ac:dyDescent="0.25">
      <c r="A1459" s="57" t="s">
        <v>1487</v>
      </c>
      <c r="B1459" s="57" t="s">
        <v>1414</v>
      </c>
      <c r="C1459" s="57" t="s">
        <v>2838</v>
      </c>
      <c r="D1459" s="27" t="s">
        <v>8502</v>
      </c>
      <c r="E1459" s="62" t="s">
        <v>8503</v>
      </c>
      <c r="F1459" s="68" t="s">
        <v>8504</v>
      </c>
      <c r="G1459" s="69">
        <v>34671</v>
      </c>
      <c r="H1459" s="70">
        <v>34522</v>
      </c>
      <c r="I1459" s="19">
        <f t="shared" si="22"/>
        <v>1.1079567340616659E-4</v>
      </c>
    </row>
    <row r="1460" spans="1:9" ht="15" customHeight="1" x14ac:dyDescent="0.25">
      <c r="A1460" s="57" t="s">
        <v>1489</v>
      </c>
      <c r="B1460" s="57" t="s">
        <v>1414</v>
      </c>
      <c r="C1460" s="57" t="s">
        <v>2841</v>
      </c>
      <c r="D1460" s="27" t="s">
        <v>8505</v>
      </c>
      <c r="E1460" s="62" t="s">
        <v>8506</v>
      </c>
      <c r="F1460" s="68" t="s">
        <v>8506</v>
      </c>
      <c r="G1460" s="69">
        <v>55803</v>
      </c>
      <c r="H1460" s="70">
        <v>55638</v>
      </c>
      <c r="I1460" s="19">
        <f t="shared" si="22"/>
        <v>1.7856583271456743E-4</v>
      </c>
    </row>
    <row r="1461" spans="1:9" ht="15" customHeight="1" x14ac:dyDescent="0.25">
      <c r="A1461" s="57" t="s">
        <v>1491</v>
      </c>
      <c r="B1461" s="57" t="s">
        <v>1414</v>
      </c>
      <c r="C1461" s="57" t="s">
        <v>2844</v>
      </c>
      <c r="D1461" s="27" t="s">
        <v>8507</v>
      </c>
      <c r="E1461" s="62" t="s">
        <v>8508</v>
      </c>
      <c r="F1461" s="68" t="s">
        <v>8508</v>
      </c>
      <c r="G1461" s="69">
        <v>12200</v>
      </c>
      <c r="H1461" s="70">
        <v>12237</v>
      </c>
      <c r="I1461" s="19">
        <f t="shared" si="22"/>
        <v>3.9273699538591639E-5</v>
      </c>
    </row>
    <row r="1462" spans="1:9" ht="15" customHeight="1" x14ac:dyDescent="0.25">
      <c r="A1462" s="57" t="s">
        <v>1492</v>
      </c>
      <c r="B1462" s="57" t="s">
        <v>1414</v>
      </c>
      <c r="C1462" s="57" t="s">
        <v>2847</v>
      </c>
      <c r="D1462" s="27" t="s">
        <v>8509</v>
      </c>
      <c r="E1462" s="62" t="s">
        <v>8510</v>
      </c>
      <c r="F1462" s="68" t="s">
        <v>8511</v>
      </c>
      <c r="G1462" s="69">
        <v>40443</v>
      </c>
      <c r="H1462" s="70">
        <v>40436</v>
      </c>
      <c r="I1462" s="19">
        <f t="shared" si="22"/>
        <v>1.2977619633427242E-4</v>
      </c>
    </row>
    <row r="1463" spans="1:9" ht="15" customHeight="1" x14ac:dyDescent="0.25">
      <c r="A1463" s="57" t="s">
        <v>1493</v>
      </c>
      <c r="B1463" s="57" t="s">
        <v>1414</v>
      </c>
      <c r="C1463" s="57" t="s">
        <v>2850</v>
      </c>
      <c r="D1463" s="27" t="s">
        <v>8512</v>
      </c>
      <c r="E1463" s="62" t="s">
        <v>8513</v>
      </c>
      <c r="F1463" s="68" t="s">
        <v>8513</v>
      </c>
      <c r="G1463" s="69">
        <v>29974</v>
      </c>
      <c r="H1463" s="70">
        <v>29895</v>
      </c>
      <c r="I1463" s="19">
        <f t="shared" si="22"/>
        <v>9.5945676857579239E-5</v>
      </c>
    </row>
    <row r="1464" spans="1:9" ht="15" customHeight="1" x14ac:dyDescent="0.25">
      <c r="A1464" s="57" t="s">
        <v>1495</v>
      </c>
      <c r="B1464" s="57" t="s">
        <v>1414</v>
      </c>
      <c r="C1464" s="57" t="s">
        <v>2853</v>
      </c>
      <c r="D1464" s="27" t="s">
        <v>8514</v>
      </c>
      <c r="E1464" s="62" t="s">
        <v>8515</v>
      </c>
      <c r="F1464" s="68" t="s">
        <v>8515</v>
      </c>
      <c r="G1464" s="69">
        <v>25212</v>
      </c>
      <c r="H1464" s="70">
        <v>25312</v>
      </c>
      <c r="I1464" s="19">
        <f t="shared" si="22"/>
        <v>8.1236894886069428E-5</v>
      </c>
    </row>
    <row r="1465" spans="1:9" ht="15" customHeight="1" x14ac:dyDescent="0.25">
      <c r="A1465" s="57" t="s">
        <v>1497</v>
      </c>
      <c r="B1465" s="57" t="s">
        <v>1414</v>
      </c>
      <c r="C1465" s="57" t="s">
        <v>2856</v>
      </c>
      <c r="D1465" s="27" t="s">
        <v>8516</v>
      </c>
      <c r="E1465" s="62" t="s">
        <v>8517</v>
      </c>
      <c r="F1465" s="68" t="s">
        <v>8517</v>
      </c>
      <c r="G1465" s="69">
        <v>8178</v>
      </c>
      <c r="H1465" s="70">
        <v>8023</v>
      </c>
      <c r="I1465" s="19">
        <f t="shared" si="22"/>
        <v>2.5749194361209507E-5</v>
      </c>
    </row>
    <row r="1466" spans="1:9" ht="15" customHeight="1" x14ac:dyDescent="0.25">
      <c r="A1466" s="57" t="s">
        <v>1498</v>
      </c>
      <c r="B1466" s="57" t="s">
        <v>1414</v>
      </c>
      <c r="C1466" s="57" t="s">
        <v>2859</v>
      </c>
      <c r="D1466" s="27" t="s">
        <v>8518</v>
      </c>
      <c r="E1466" s="62" t="s">
        <v>8519</v>
      </c>
      <c r="F1466" s="68" t="s">
        <v>8519</v>
      </c>
      <c r="G1466" s="69">
        <v>142094</v>
      </c>
      <c r="H1466" s="70">
        <v>143659</v>
      </c>
      <c r="I1466" s="19">
        <f t="shared" si="22"/>
        <v>4.6106238473600855E-4</v>
      </c>
    </row>
    <row r="1467" spans="1:9" ht="15" customHeight="1" x14ac:dyDescent="0.25">
      <c r="A1467" s="57" t="s">
        <v>1500</v>
      </c>
      <c r="B1467" s="57" t="s">
        <v>1414</v>
      </c>
      <c r="C1467" s="57" t="s">
        <v>2862</v>
      </c>
      <c r="D1467" s="27" t="s">
        <v>8520</v>
      </c>
      <c r="E1467" s="62" t="s">
        <v>8521</v>
      </c>
      <c r="F1467" s="68" t="s">
        <v>8521</v>
      </c>
      <c r="G1467" s="69">
        <v>28315</v>
      </c>
      <c r="H1467" s="70">
        <v>28324</v>
      </c>
      <c r="I1467" s="19">
        <f t="shared" si="22"/>
        <v>9.0903674571469288E-5</v>
      </c>
    </row>
    <row r="1468" spans="1:9" ht="15" customHeight="1" x14ac:dyDescent="0.25">
      <c r="A1468" s="57" t="s">
        <v>1501</v>
      </c>
      <c r="B1468" s="57" t="s">
        <v>1414</v>
      </c>
      <c r="C1468" s="57" t="s">
        <v>2865</v>
      </c>
      <c r="D1468" s="27" t="s">
        <v>8522</v>
      </c>
      <c r="E1468" s="62" t="s">
        <v>8523</v>
      </c>
      <c r="F1468" s="68" t="s">
        <v>8523</v>
      </c>
      <c r="G1468" s="69">
        <v>4879</v>
      </c>
      <c r="H1468" s="70">
        <v>4883</v>
      </c>
      <c r="I1468" s="19">
        <f t="shared" si="22"/>
        <v>1.5671608633402222E-5</v>
      </c>
    </row>
    <row r="1469" spans="1:9" ht="15" customHeight="1" x14ac:dyDescent="0.25">
      <c r="A1469" s="57" t="s">
        <v>1503</v>
      </c>
      <c r="B1469" s="57" t="s">
        <v>1414</v>
      </c>
      <c r="C1469" s="57" t="s">
        <v>2868</v>
      </c>
      <c r="D1469" s="27" t="s">
        <v>8524</v>
      </c>
      <c r="E1469" s="62" t="s">
        <v>8525</v>
      </c>
      <c r="F1469" s="68" t="s">
        <v>8525</v>
      </c>
      <c r="G1469" s="69">
        <v>27501</v>
      </c>
      <c r="H1469" s="70">
        <v>27338</v>
      </c>
      <c r="I1469" s="19">
        <f t="shared" si="22"/>
        <v>8.7739184276049547E-5</v>
      </c>
    </row>
    <row r="1470" spans="1:9" ht="15" customHeight="1" x14ac:dyDescent="0.25">
      <c r="A1470" s="57" t="s">
        <v>1504</v>
      </c>
      <c r="B1470" s="57" t="s">
        <v>1414</v>
      </c>
      <c r="C1470" s="57" t="s">
        <v>2871</v>
      </c>
      <c r="D1470" s="27" t="s">
        <v>8526</v>
      </c>
      <c r="E1470" s="62" t="s">
        <v>8527</v>
      </c>
      <c r="F1470" s="68" t="s">
        <v>8527</v>
      </c>
      <c r="G1470" s="69">
        <v>16457</v>
      </c>
      <c r="H1470" s="70">
        <v>16502</v>
      </c>
      <c r="I1470" s="19">
        <f t="shared" si="22"/>
        <v>5.2961885248495483E-5</v>
      </c>
    </row>
    <row r="1471" spans="1:9" ht="15" customHeight="1" x14ac:dyDescent="0.25">
      <c r="A1471" s="57" t="s">
        <v>1505</v>
      </c>
      <c r="B1471" s="57" t="s">
        <v>1414</v>
      </c>
      <c r="C1471" s="57" t="s">
        <v>2874</v>
      </c>
      <c r="D1471" s="27" t="s">
        <v>8528</v>
      </c>
      <c r="E1471" s="62" t="s">
        <v>8529</v>
      </c>
      <c r="F1471" s="68" t="s">
        <v>8529</v>
      </c>
      <c r="G1471" s="69">
        <v>17893</v>
      </c>
      <c r="H1471" s="70">
        <v>17893</v>
      </c>
      <c r="I1471" s="19">
        <f t="shared" si="22"/>
        <v>5.7426191537469982E-5</v>
      </c>
    </row>
    <row r="1472" spans="1:9" ht="15" customHeight="1" x14ac:dyDescent="0.25">
      <c r="A1472" s="57" t="s">
        <v>1506</v>
      </c>
      <c r="B1472" s="57" t="s">
        <v>1414</v>
      </c>
      <c r="C1472" s="57" t="s">
        <v>2877</v>
      </c>
      <c r="D1472" s="27" t="s">
        <v>8530</v>
      </c>
      <c r="E1472" s="62" t="s">
        <v>8531</v>
      </c>
      <c r="F1472" s="68" t="s">
        <v>8531</v>
      </c>
      <c r="G1472" s="69">
        <v>29024</v>
      </c>
      <c r="H1472" s="70">
        <v>28573</v>
      </c>
      <c r="I1472" s="19">
        <f t="shared" si="22"/>
        <v>9.170282070083998E-5</v>
      </c>
    </row>
    <row r="1473" spans="1:9" ht="15" customHeight="1" x14ac:dyDescent="0.25">
      <c r="A1473" s="57" t="s">
        <v>1508</v>
      </c>
      <c r="B1473" s="57" t="s">
        <v>1414</v>
      </c>
      <c r="C1473" s="57" t="s">
        <v>4837</v>
      </c>
      <c r="D1473" s="27" t="s">
        <v>8532</v>
      </c>
      <c r="E1473" s="62" t="s">
        <v>8533</v>
      </c>
      <c r="F1473" s="68" t="s">
        <v>8533</v>
      </c>
      <c r="G1473" s="69">
        <v>15342</v>
      </c>
      <c r="H1473" s="70">
        <v>15362</v>
      </c>
      <c r="I1473" s="19">
        <f t="shared" si="22"/>
        <v>4.9303143933304307E-5</v>
      </c>
    </row>
    <row r="1474" spans="1:9" ht="15" customHeight="1" x14ac:dyDescent="0.25">
      <c r="A1474" s="57" t="s">
        <v>1510</v>
      </c>
      <c r="B1474" s="57" t="s">
        <v>1414</v>
      </c>
      <c r="C1474" s="57" t="s">
        <v>4840</v>
      </c>
      <c r="D1474" s="27" t="s">
        <v>8534</v>
      </c>
      <c r="E1474" s="62" t="s">
        <v>8535</v>
      </c>
      <c r="F1474" s="68" t="s">
        <v>8535</v>
      </c>
      <c r="G1474" s="69">
        <v>28996</v>
      </c>
      <c r="H1474" s="70">
        <v>28748</v>
      </c>
      <c r="I1474" s="19">
        <f t="shared" si="22"/>
        <v>9.2264469586943897E-5</v>
      </c>
    </row>
    <row r="1475" spans="1:9" ht="15" customHeight="1" x14ac:dyDescent="0.25">
      <c r="A1475" s="57" t="s">
        <v>1512</v>
      </c>
      <c r="B1475" s="57" t="s">
        <v>1414</v>
      </c>
      <c r="C1475" s="57" t="s">
        <v>4843</v>
      </c>
      <c r="D1475" s="27" t="s">
        <v>8536</v>
      </c>
      <c r="E1475" s="62" t="s">
        <v>8537</v>
      </c>
      <c r="F1475" s="68" t="s">
        <v>8537</v>
      </c>
      <c r="G1475" s="69">
        <v>22190</v>
      </c>
      <c r="H1475" s="70">
        <v>22030</v>
      </c>
      <c r="I1475" s="19">
        <f t="shared" si="22"/>
        <v>7.0703571204966401E-5</v>
      </c>
    </row>
    <row r="1476" spans="1:9" ht="15" customHeight="1" x14ac:dyDescent="0.25">
      <c r="A1476" s="57" t="s">
        <v>1514</v>
      </c>
      <c r="B1476" s="57" t="s">
        <v>1414</v>
      </c>
      <c r="C1476" s="57" t="s">
        <v>4846</v>
      </c>
      <c r="D1476" s="27" t="s">
        <v>8538</v>
      </c>
      <c r="E1476" s="62" t="s">
        <v>8539</v>
      </c>
      <c r="F1476" s="68" t="s">
        <v>8539</v>
      </c>
      <c r="G1476" s="69">
        <v>19596</v>
      </c>
      <c r="H1476" s="70">
        <v>19619</v>
      </c>
      <c r="I1476" s="19">
        <f t="shared" si="22"/>
        <v>6.2965654265557684E-5</v>
      </c>
    </row>
    <row r="1477" spans="1:9" ht="15" customHeight="1" x14ac:dyDescent="0.25">
      <c r="A1477" s="57" t="s">
        <v>1516</v>
      </c>
      <c r="B1477" s="57" t="s">
        <v>1414</v>
      </c>
      <c r="C1477" s="57" t="s">
        <v>4849</v>
      </c>
      <c r="D1477" s="27" t="s">
        <v>8540</v>
      </c>
      <c r="E1477" s="62" t="s">
        <v>8541</v>
      </c>
      <c r="F1477" s="68" t="s">
        <v>8541</v>
      </c>
      <c r="G1477" s="69">
        <v>10760</v>
      </c>
      <c r="H1477" s="70">
        <v>10609</v>
      </c>
      <c r="I1477" s="19">
        <f t="shared" si="22"/>
        <v>3.4048760186722127E-5</v>
      </c>
    </row>
    <row r="1478" spans="1:9" ht="15" customHeight="1" x14ac:dyDescent="0.25">
      <c r="A1478" s="57" t="s">
        <v>1518</v>
      </c>
      <c r="B1478" s="57" t="s">
        <v>1414</v>
      </c>
      <c r="C1478" s="57" t="s">
        <v>4851</v>
      </c>
      <c r="D1478" s="27" t="s">
        <v>8542</v>
      </c>
      <c r="E1478" s="62" t="s">
        <v>8543</v>
      </c>
      <c r="F1478" s="68" t="s">
        <v>8543</v>
      </c>
      <c r="G1478" s="69">
        <v>27158</v>
      </c>
      <c r="H1478" s="70">
        <v>27312</v>
      </c>
      <c r="I1478" s="19">
        <f t="shared" ref="I1478:I1541" si="23">H1478/$H$3148</f>
        <v>8.765573929868553E-5</v>
      </c>
    </row>
    <row r="1479" spans="1:9" ht="15" customHeight="1" x14ac:dyDescent="0.25">
      <c r="A1479" s="57" t="s">
        <v>1519</v>
      </c>
      <c r="B1479" s="57" t="s">
        <v>1414</v>
      </c>
      <c r="C1479" s="57" t="s">
        <v>4854</v>
      </c>
      <c r="D1479" s="27" t="s">
        <v>8544</v>
      </c>
      <c r="E1479" s="62" t="s">
        <v>8545</v>
      </c>
      <c r="F1479" s="68" t="s">
        <v>8545</v>
      </c>
      <c r="G1479" s="69">
        <v>15402</v>
      </c>
      <c r="H1479" s="70">
        <v>15386</v>
      </c>
      <c r="I1479" s="19">
        <f t="shared" si="23"/>
        <v>4.93801700662557E-5</v>
      </c>
    </row>
    <row r="1480" spans="1:9" ht="15" customHeight="1" x14ac:dyDescent="0.25">
      <c r="A1480" s="57" t="s">
        <v>1521</v>
      </c>
      <c r="B1480" s="57" t="s">
        <v>1414</v>
      </c>
      <c r="C1480" s="57" t="s">
        <v>4857</v>
      </c>
      <c r="D1480" s="27" t="s">
        <v>8546</v>
      </c>
      <c r="E1480" s="62" t="s">
        <v>8547</v>
      </c>
      <c r="F1480" s="68" t="s">
        <v>8547</v>
      </c>
      <c r="G1480" s="69">
        <v>48816</v>
      </c>
      <c r="H1480" s="70">
        <v>48253</v>
      </c>
      <c r="I1480" s="19">
        <f t="shared" si="23"/>
        <v>1.5486424972098247E-4</v>
      </c>
    </row>
    <row r="1481" spans="1:9" ht="15" customHeight="1" x14ac:dyDescent="0.25">
      <c r="A1481" s="57" t="s">
        <v>1522</v>
      </c>
      <c r="B1481" s="57" t="s">
        <v>1414</v>
      </c>
      <c r="C1481" s="57" t="s">
        <v>5381</v>
      </c>
      <c r="D1481" s="27" t="s">
        <v>8548</v>
      </c>
      <c r="E1481" s="62" t="s">
        <v>8549</v>
      </c>
      <c r="F1481" s="68" t="s">
        <v>8549</v>
      </c>
      <c r="G1481" s="69">
        <v>51096</v>
      </c>
      <c r="H1481" s="70">
        <v>50465</v>
      </c>
      <c r="I1481" s="19">
        <f t="shared" si="23"/>
        <v>1.6196349164133587E-4</v>
      </c>
    </row>
    <row r="1482" spans="1:9" ht="15" customHeight="1" x14ac:dyDescent="0.25">
      <c r="A1482" s="57" t="s">
        <v>1523</v>
      </c>
      <c r="B1482" s="57" t="s">
        <v>1414</v>
      </c>
      <c r="C1482" s="57" t="s">
        <v>5383</v>
      </c>
      <c r="D1482" s="27" t="s">
        <v>8550</v>
      </c>
      <c r="E1482" s="62" t="s">
        <v>8551</v>
      </c>
      <c r="F1482" s="68" t="s">
        <v>8551</v>
      </c>
      <c r="G1482" s="69">
        <v>20770</v>
      </c>
      <c r="H1482" s="70">
        <v>20647</v>
      </c>
      <c r="I1482" s="19">
        <f t="shared" si="23"/>
        <v>6.6264940293642361E-5</v>
      </c>
    </row>
    <row r="1483" spans="1:9" ht="15" customHeight="1" x14ac:dyDescent="0.25">
      <c r="A1483" s="57" t="s">
        <v>1524</v>
      </c>
      <c r="B1483" s="57" t="s">
        <v>1414</v>
      </c>
      <c r="C1483" s="57" t="s">
        <v>5385</v>
      </c>
      <c r="D1483" s="27" t="s">
        <v>8552</v>
      </c>
      <c r="E1483" s="62" t="s">
        <v>8553</v>
      </c>
      <c r="F1483" s="68" t="s">
        <v>8553</v>
      </c>
      <c r="G1483" s="69">
        <v>10290</v>
      </c>
      <c r="H1483" s="70">
        <v>10130</v>
      </c>
      <c r="I1483" s="19">
        <f t="shared" si="23"/>
        <v>3.2511446949900573E-5</v>
      </c>
    </row>
    <row r="1484" spans="1:9" ht="15" customHeight="1" x14ac:dyDescent="0.25">
      <c r="A1484" s="57" t="s">
        <v>1525</v>
      </c>
      <c r="B1484" s="57" t="s">
        <v>1414</v>
      </c>
      <c r="C1484" s="57" t="s">
        <v>5388</v>
      </c>
      <c r="D1484" s="27" t="s">
        <v>8554</v>
      </c>
      <c r="E1484" s="62" t="s">
        <v>8555</v>
      </c>
      <c r="F1484" s="68" t="s">
        <v>8555</v>
      </c>
      <c r="G1484" s="69">
        <v>9851</v>
      </c>
      <c r="H1484" s="70">
        <v>9582</v>
      </c>
      <c r="I1484" s="19">
        <f t="shared" si="23"/>
        <v>3.0752683580843758E-5</v>
      </c>
    </row>
    <row r="1485" spans="1:9" ht="15" customHeight="1" x14ac:dyDescent="0.25">
      <c r="A1485" s="57" t="s">
        <v>1526</v>
      </c>
      <c r="B1485" s="57" t="s">
        <v>1414</v>
      </c>
      <c r="C1485" s="57" t="s">
        <v>5390</v>
      </c>
      <c r="D1485" s="27" t="s">
        <v>8556</v>
      </c>
      <c r="E1485" s="62" t="s">
        <v>8445</v>
      </c>
      <c r="F1485" s="68" t="s">
        <v>8445</v>
      </c>
      <c r="G1485" s="69">
        <v>19199</v>
      </c>
      <c r="H1485" s="70">
        <v>19051</v>
      </c>
      <c r="I1485" s="19">
        <f t="shared" si="23"/>
        <v>6.1142702452374715E-5</v>
      </c>
    </row>
    <row r="1486" spans="1:9" ht="15" customHeight="1" x14ac:dyDescent="0.25">
      <c r="A1486" s="57" t="s">
        <v>1527</v>
      </c>
      <c r="B1486" s="57" t="s">
        <v>1414</v>
      </c>
      <c r="C1486" s="57" t="s">
        <v>5393</v>
      </c>
      <c r="D1486" s="27" t="s">
        <v>8557</v>
      </c>
      <c r="E1486" s="62" t="s">
        <v>8558</v>
      </c>
      <c r="F1486" s="68" t="s">
        <v>8558</v>
      </c>
      <c r="G1486" s="69">
        <v>12651</v>
      </c>
      <c r="H1486" s="70">
        <v>12518</v>
      </c>
      <c r="I1486" s="19">
        <f t="shared" si="23"/>
        <v>4.0175547178564205E-5</v>
      </c>
    </row>
    <row r="1487" spans="1:9" ht="15" customHeight="1" x14ac:dyDescent="0.25">
      <c r="A1487" s="57" t="s">
        <v>1529</v>
      </c>
      <c r="B1487" s="57" t="s">
        <v>1414</v>
      </c>
      <c r="C1487" s="57" t="s">
        <v>5396</v>
      </c>
      <c r="D1487" s="27" t="s">
        <v>8559</v>
      </c>
      <c r="E1487" s="62" t="s">
        <v>8560</v>
      </c>
      <c r="F1487" s="68" t="s">
        <v>8560</v>
      </c>
      <c r="G1487" s="69">
        <v>28088</v>
      </c>
      <c r="H1487" s="70">
        <v>28218</v>
      </c>
      <c r="I1487" s="19">
        <f t="shared" si="23"/>
        <v>9.0563475817600632E-5</v>
      </c>
    </row>
    <row r="1488" spans="1:9" ht="15" customHeight="1" x14ac:dyDescent="0.25">
      <c r="A1488" s="57" t="s">
        <v>1531</v>
      </c>
      <c r="B1488" s="57" t="s">
        <v>1532</v>
      </c>
      <c r="C1488" s="57" t="s">
        <v>2677</v>
      </c>
      <c r="D1488" s="27" t="s">
        <v>8561</v>
      </c>
      <c r="E1488" s="62" t="s">
        <v>8562</v>
      </c>
      <c r="F1488" s="68" t="s">
        <v>8562</v>
      </c>
      <c r="G1488" s="69">
        <v>25608</v>
      </c>
      <c r="H1488" s="70">
        <v>25548</v>
      </c>
      <c r="I1488" s="19">
        <f t="shared" si="23"/>
        <v>8.1994318526758126E-5</v>
      </c>
    </row>
    <row r="1489" spans="1:9" ht="15" customHeight="1" x14ac:dyDescent="0.25">
      <c r="A1489" s="57" t="s">
        <v>1534</v>
      </c>
      <c r="B1489" s="57" t="s">
        <v>1532</v>
      </c>
      <c r="C1489" s="57" t="s">
        <v>2682</v>
      </c>
      <c r="D1489" s="27" t="s">
        <v>8563</v>
      </c>
      <c r="E1489" s="62" t="s">
        <v>8564</v>
      </c>
      <c r="F1489" s="68" t="s">
        <v>8564</v>
      </c>
      <c r="G1489" s="69">
        <v>17378</v>
      </c>
      <c r="H1489" s="70">
        <v>17299</v>
      </c>
      <c r="I1489" s="19">
        <f t="shared" si="23"/>
        <v>5.5519794746923004E-5</v>
      </c>
    </row>
    <row r="1490" spans="1:9" ht="15" customHeight="1" x14ac:dyDescent="0.25">
      <c r="A1490" s="57" t="s">
        <v>1536</v>
      </c>
      <c r="B1490" s="57" t="s">
        <v>1532</v>
      </c>
      <c r="C1490" s="57" t="s">
        <v>2685</v>
      </c>
      <c r="D1490" s="27" t="s">
        <v>8565</v>
      </c>
      <c r="E1490" s="62" t="s">
        <v>8566</v>
      </c>
      <c r="F1490" s="68" t="s">
        <v>8566</v>
      </c>
      <c r="G1490" s="69">
        <v>5660</v>
      </c>
      <c r="H1490" s="70">
        <v>5597</v>
      </c>
      <c r="I1490" s="19">
        <f t="shared" si="23"/>
        <v>1.7963136088706172E-5</v>
      </c>
    </row>
    <row r="1491" spans="1:9" ht="15" customHeight="1" x14ac:dyDescent="0.25">
      <c r="A1491" s="57" t="s">
        <v>1537</v>
      </c>
      <c r="B1491" s="57" t="s">
        <v>1532</v>
      </c>
      <c r="C1491" s="57" t="s">
        <v>2688</v>
      </c>
      <c r="D1491" s="27" t="s">
        <v>8567</v>
      </c>
      <c r="E1491" s="62" t="s">
        <v>8568</v>
      </c>
      <c r="F1491" s="68" t="s">
        <v>8568</v>
      </c>
      <c r="G1491" s="69">
        <v>25459</v>
      </c>
      <c r="H1491" s="70">
        <v>25573</v>
      </c>
      <c r="I1491" s="19">
        <f t="shared" si="23"/>
        <v>8.2074554081915834E-5</v>
      </c>
    </row>
    <row r="1492" spans="1:9" ht="15" customHeight="1" x14ac:dyDescent="0.25">
      <c r="A1492" s="57" t="s">
        <v>1539</v>
      </c>
      <c r="B1492" s="57" t="s">
        <v>1532</v>
      </c>
      <c r="C1492" s="57" t="s">
        <v>2691</v>
      </c>
      <c r="D1492" s="27" t="s">
        <v>8569</v>
      </c>
      <c r="E1492" s="62" t="s">
        <v>8570</v>
      </c>
      <c r="F1492" s="68" t="s">
        <v>8570</v>
      </c>
      <c r="G1492" s="69">
        <v>35759</v>
      </c>
      <c r="H1492" s="70">
        <v>35538</v>
      </c>
      <c r="I1492" s="19">
        <f t="shared" si="23"/>
        <v>1.1405644636777557E-4</v>
      </c>
    </row>
    <row r="1493" spans="1:9" ht="15" customHeight="1" x14ac:dyDescent="0.25">
      <c r="A1493" s="57" t="s">
        <v>1540</v>
      </c>
      <c r="B1493" s="57" t="s">
        <v>1532</v>
      </c>
      <c r="C1493" s="57" t="s">
        <v>2694</v>
      </c>
      <c r="D1493" s="27" t="s">
        <v>8571</v>
      </c>
      <c r="E1493" s="62" t="s">
        <v>8572</v>
      </c>
      <c r="F1493" s="68" t="s">
        <v>8572</v>
      </c>
      <c r="G1493" s="69">
        <v>12385</v>
      </c>
      <c r="H1493" s="70">
        <v>12397</v>
      </c>
      <c r="I1493" s="19">
        <f t="shared" si="23"/>
        <v>3.9787207091600931E-5</v>
      </c>
    </row>
    <row r="1494" spans="1:9" ht="15" customHeight="1" x14ac:dyDescent="0.25">
      <c r="A1494" s="57" t="s">
        <v>1541</v>
      </c>
      <c r="B1494" s="57" t="s">
        <v>1532</v>
      </c>
      <c r="C1494" s="57" t="s">
        <v>2697</v>
      </c>
      <c r="D1494" s="27" t="s">
        <v>8573</v>
      </c>
      <c r="E1494" s="62" t="s">
        <v>8574</v>
      </c>
      <c r="F1494" s="68" t="s">
        <v>8574</v>
      </c>
      <c r="G1494" s="69">
        <v>17052</v>
      </c>
      <c r="H1494" s="70">
        <v>17025</v>
      </c>
      <c r="I1494" s="19">
        <f t="shared" si="23"/>
        <v>5.4640413062394597E-5</v>
      </c>
    </row>
    <row r="1495" spans="1:9" ht="15" customHeight="1" x14ac:dyDescent="0.25">
      <c r="A1495" s="57" t="s">
        <v>1543</v>
      </c>
      <c r="B1495" s="57" t="s">
        <v>1532</v>
      </c>
      <c r="C1495" s="57" t="s">
        <v>2700</v>
      </c>
      <c r="D1495" s="27" t="s">
        <v>8575</v>
      </c>
      <c r="E1495" s="62" t="s">
        <v>8576</v>
      </c>
      <c r="F1495" s="68" t="s">
        <v>8576</v>
      </c>
      <c r="G1495" s="69">
        <v>19119</v>
      </c>
      <c r="H1495" s="70">
        <v>19028</v>
      </c>
      <c r="I1495" s="19">
        <f t="shared" si="23"/>
        <v>6.1068885741629624E-5</v>
      </c>
    </row>
    <row r="1496" spans="1:9" ht="15" customHeight="1" x14ac:dyDescent="0.25">
      <c r="A1496" s="57" t="s">
        <v>1544</v>
      </c>
      <c r="B1496" s="57" t="s">
        <v>1532</v>
      </c>
      <c r="C1496" s="57" t="s">
        <v>2703</v>
      </c>
      <c r="D1496" s="27" t="s">
        <v>8577</v>
      </c>
      <c r="E1496" s="62" t="s">
        <v>8578</v>
      </c>
      <c r="F1496" s="68" t="s">
        <v>8578</v>
      </c>
      <c r="G1496" s="69">
        <v>12346</v>
      </c>
      <c r="H1496" s="70">
        <v>12389</v>
      </c>
      <c r="I1496" s="19">
        <f t="shared" si="23"/>
        <v>3.9761531713950465E-5</v>
      </c>
    </row>
    <row r="1497" spans="1:9" ht="15" customHeight="1" x14ac:dyDescent="0.25">
      <c r="A1497" s="57" t="s">
        <v>1546</v>
      </c>
      <c r="B1497" s="57" t="s">
        <v>1532</v>
      </c>
      <c r="C1497" s="57" t="s">
        <v>2706</v>
      </c>
      <c r="D1497" s="27" t="s">
        <v>8579</v>
      </c>
      <c r="E1497" s="62" t="s">
        <v>8580</v>
      </c>
      <c r="F1497" s="68" t="s">
        <v>8580</v>
      </c>
      <c r="G1497" s="69">
        <v>163165</v>
      </c>
      <c r="H1497" s="70">
        <v>165847</v>
      </c>
      <c r="I1497" s="19">
        <f t="shared" si="23"/>
        <v>5.3227304464957157E-4</v>
      </c>
    </row>
    <row r="1498" spans="1:9" ht="15" customHeight="1" x14ac:dyDescent="0.25">
      <c r="A1498" s="57" t="s">
        <v>1547</v>
      </c>
      <c r="B1498" s="57" t="s">
        <v>1532</v>
      </c>
      <c r="C1498" s="57" t="s">
        <v>2709</v>
      </c>
      <c r="D1498" s="27" t="s">
        <v>8581</v>
      </c>
      <c r="E1498" s="62" t="s">
        <v>8582</v>
      </c>
      <c r="F1498" s="68" t="s">
        <v>8582</v>
      </c>
      <c r="G1498" s="69">
        <v>89051</v>
      </c>
      <c r="H1498" s="70">
        <v>89511</v>
      </c>
      <c r="I1498" s="19">
        <f t="shared" si="23"/>
        <v>2.8727859110884012E-4</v>
      </c>
    </row>
    <row r="1499" spans="1:9" ht="15" customHeight="1" x14ac:dyDescent="0.25">
      <c r="A1499" s="57" t="s">
        <v>1548</v>
      </c>
      <c r="B1499" s="57" t="s">
        <v>1532</v>
      </c>
      <c r="C1499" s="57" t="s">
        <v>2712</v>
      </c>
      <c r="D1499" s="27" t="s">
        <v>8583</v>
      </c>
      <c r="E1499" s="62" t="s">
        <v>8584</v>
      </c>
      <c r="F1499" s="68" t="s">
        <v>8584</v>
      </c>
      <c r="G1499" s="69">
        <v>42811</v>
      </c>
      <c r="H1499" s="70">
        <v>43045</v>
      </c>
      <c r="I1499" s="19">
        <f t="shared" si="23"/>
        <v>1.3814957887053013E-4</v>
      </c>
    </row>
    <row r="1500" spans="1:9" ht="15" customHeight="1" x14ac:dyDescent="0.25">
      <c r="A1500" s="57" t="s">
        <v>1549</v>
      </c>
      <c r="B1500" s="57" t="s">
        <v>1532</v>
      </c>
      <c r="C1500" s="57" t="s">
        <v>2715</v>
      </c>
      <c r="D1500" s="27" t="s">
        <v>8585</v>
      </c>
      <c r="E1500" s="62" t="s">
        <v>8586</v>
      </c>
      <c r="F1500" s="68" t="s">
        <v>8586</v>
      </c>
      <c r="G1500" s="69">
        <v>9448</v>
      </c>
      <c r="H1500" s="70">
        <v>9205</v>
      </c>
      <c r="I1500" s="19">
        <f t="shared" si="23"/>
        <v>2.9542731409065623E-5</v>
      </c>
    </row>
    <row r="1501" spans="1:9" ht="15" customHeight="1" x14ac:dyDescent="0.25">
      <c r="A1501" s="57" t="s">
        <v>1550</v>
      </c>
      <c r="B1501" s="57" t="s">
        <v>1532</v>
      </c>
      <c r="C1501" s="57" t="s">
        <v>2718</v>
      </c>
      <c r="D1501" s="27" t="s">
        <v>8587</v>
      </c>
      <c r="E1501" s="62" t="s">
        <v>8588</v>
      </c>
      <c r="F1501" s="68" t="s">
        <v>8588</v>
      </c>
      <c r="G1501" s="69">
        <v>44331</v>
      </c>
      <c r="H1501" s="70">
        <v>44270</v>
      </c>
      <c r="I1501" s="19">
        <f t="shared" si="23"/>
        <v>1.420811210732575E-4</v>
      </c>
    </row>
    <row r="1502" spans="1:9" ht="15" customHeight="1" x14ac:dyDescent="0.25">
      <c r="A1502" s="57" t="s">
        <v>1552</v>
      </c>
      <c r="B1502" s="57" t="s">
        <v>1532</v>
      </c>
      <c r="C1502" s="57" t="s">
        <v>2721</v>
      </c>
      <c r="D1502" s="27" t="s">
        <v>8589</v>
      </c>
      <c r="E1502" s="62" t="s">
        <v>8590</v>
      </c>
      <c r="F1502" s="68" t="s">
        <v>8590</v>
      </c>
      <c r="G1502" s="69">
        <v>44032</v>
      </c>
      <c r="H1502" s="70">
        <v>43587</v>
      </c>
      <c r="I1502" s="19">
        <f t="shared" si="23"/>
        <v>1.3988908570634908E-4</v>
      </c>
    </row>
    <row r="1503" spans="1:9" ht="15" customHeight="1" x14ac:dyDescent="0.25">
      <c r="A1503" s="57" t="s">
        <v>1553</v>
      </c>
      <c r="B1503" s="57" t="s">
        <v>1532</v>
      </c>
      <c r="C1503" s="57" t="s">
        <v>2724</v>
      </c>
      <c r="D1503" s="27" t="s">
        <v>8591</v>
      </c>
      <c r="E1503" s="62" t="s">
        <v>8592</v>
      </c>
      <c r="F1503" s="68" t="s">
        <v>8592</v>
      </c>
      <c r="G1503" s="69">
        <v>75857</v>
      </c>
      <c r="H1503" s="70">
        <v>76572</v>
      </c>
      <c r="I1503" s="19">
        <f t="shared" si="23"/>
        <v>2.4575187718142022E-4</v>
      </c>
    </row>
    <row r="1504" spans="1:9" ht="15" customHeight="1" x14ac:dyDescent="0.25">
      <c r="A1504" s="57" t="s">
        <v>1555</v>
      </c>
      <c r="B1504" s="57" t="s">
        <v>1532</v>
      </c>
      <c r="C1504" s="57" t="s">
        <v>2727</v>
      </c>
      <c r="D1504" s="27" t="s">
        <v>8593</v>
      </c>
      <c r="E1504" s="62" t="s">
        <v>8594</v>
      </c>
      <c r="F1504" s="68" t="s">
        <v>8594</v>
      </c>
      <c r="G1504" s="69">
        <v>9273</v>
      </c>
      <c r="H1504" s="70">
        <v>9255</v>
      </c>
      <c r="I1504" s="19">
        <f t="shared" si="23"/>
        <v>2.9703202519381026E-5</v>
      </c>
    </row>
    <row r="1505" spans="1:9" ht="15" customHeight="1" x14ac:dyDescent="0.25">
      <c r="A1505" s="57" t="s">
        <v>1556</v>
      </c>
      <c r="B1505" s="57" t="s">
        <v>1532</v>
      </c>
      <c r="C1505" s="57" t="s">
        <v>2730</v>
      </c>
      <c r="D1505" s="27" t="s">
        <v>8595</v>
      </c>
      <c r="E1505" s="62" t="s">
        <v>8596</v>
      </c>
      <c r="F1505" s="68" t="s">
        <v>8596</v>
      </c>
      <c r="G1505" s="69">
        <v>6294</v>
      </c>
      <c r="H1505" s="70">
        <v>6308</v>
      </c>
      <c r="I1505" s="19">
        <f t="shared" si="23"/>
        <v>2.0245035277391197E-5</v>
      </c>
    </row>
    <row r="1506" spans="1:9" ht="15" customHeight="1" x14ac:dyDescent="0.25">
      <c r="A1506" s="57" t="s">
        <v>1557</v>
      </c>
      <c r="B1506" s="57" t="s">
        <v>1532</v>
      </c>
      <c r="C1506" s="57" t="s">
        <v>2733</v>
      </c>
      <c r="D1506" s="27" t="s">
        <v>8597</v>
      </c>
      <c r="E1506" s="62" t="s">
        <v>8598</v>
      </c>
      <c r="F1506" s="68" t="s">
        <v>8598</v>
      </c>
      <c r="G1506" s="69">
        <v>99696</v>
      </c>
      <c r="H1506" s="70">
        <v>99882</v>
      </c>
      <c r="I1506" s="19">
        <f t="shared" si="23"/>
        <v>3.2056350881046089E-4</v>
      </c>
    </row>
    <row r="1507" spans="1:9" ht="15" customHeight="1" x14ac:dyDescent="0.25">
      <c r="A1507" s="57" t="s">
        <v>1558</v>
      </c>
      <c r="B1507" s="57" t="s">
        <v>1532</v>
      </c>
      <c r="C1507" s="57" t="s">
        <v>2736</v>
      </c>
      <c r="D1507" s="27" t="s">
        <v>8599</v>
      </c>
      <c r="E1507" s="62" t="s">
        <v>8600</v>
      </c>
      <c r="F1507" s="68" t="s">
        <v>8600</v>
      </c>
      <c r="G1507" s="69">
        <v>13986</v>
      </c>
      <c r="H1507" s="70">
        <v>13823</v>
      </c>
      <c r="I1507" s="19">
        <f t="shared" si="23"/>
        <v>4.4363843157796209E-5</v>
      </c>
    </row>
    <row r="1508" spans="1:9" ht="15" customHeight="1" x14ac:dyDescent="0.25">
      <c r="A1508" s="57" t="s">
        <v>1559</v>
      </c>
      <c r="B1508" s="57" t="s">
        <v>1532</v>
      </c>
      <c r="C1508" s="57" t="s">
        <v>2739</v>
      </c>
      <c r="D1508" s="27" t="s">
        <v>8601</v>
      </c>
      <c r="E1508" s="62" t="s">
        <v>8602</v>
      </c>
      <c r="F1508" s="68" t="s">
        <v>8602</v>
      </c>
      <c r="G1508" s="69">
        <v>7850</v>
      </c>
      <c r="H1508" s="70">
        <v>7732</v>
      </c>
      <c r="I1508" s="19">
        <f t="shared" si="23"/>
        <v>2.4815252499173861E-5</v>
      </c>
    </row>
    <row r="1509" spans="1:9" ht="15" customHeight="1" x14ac:dyDescent="0.25">
      <c r="A1509" s="57" t="s">
        <v>1561</v>
      </c>
      <c r="B1509" s="57" t="s">
        <v>1532</v>
      </c>
      <c r="C1509" s="57" t="s">
        <v>2742</v>
      </c>
      <c r="D1509" s="27" t="s">
        <v>8603</v>
      </c>
      <c r="E1509" s="62" t="s">
        <v>8604</v>
      </c>
      <c r="F1509" s="68" t="s">
        <v>8604</v>
      </c>
      <c r="G1509" s="69">
        <v>77894</v>
      </c>
      <c r="H1509" s="70">
        <v>78699</v>
      </c>
      <c r="I1509" s="19">
        <f t="shared" si="23"/>
        <v>2.5257831821423745E-4</v>
      </c>
    </row>
    <row r="1510" spans="1:9" ht="15" customHeight="1" x14ac:dyDescent="0.25">
      <c r="A1510" s="57" t="s">
        <v>1562</v>
      </c>
      <c r="B1510" s="57" t="s">
        <v>1532</v>
      </c>
      <c r="C1510" s="57" t="s">
        <v>2745</v>
      </c>
      <c r="D1510" s="27" t="s">
        <v>8605</v>
      </c>
      <c r="E1510" s="62" t="s">
        <v>8606</v>
      </c>
      <c r="F1510" s="68" t="s">
        <v>8606</v>
      </c>
      <c r="G1510" s="69">
        <v>7136</v>
      </c>
      <c r="H1510" s="70">
        <v>7034</v>
      </c>
      <c r="I1510" s="19">
        <f t="shared" si="23"/>
        <v>2.2575075799170841E-5</v>
      </c>
    </row>
    <row r="1511" spans="1:9" ht="15" customHeight="1" x14ac:dyDescent="0.25">
      <c r="A1511" s="57" t="s">
        <v>1563</v>
      </c>
      <c r="B1511" s="57" t="s">
        <v>1532</v>
      </c>
      <c r="C1511" s="57" t="s">
        <v>2748</v>
      </c>
      <c r="D1511" s="27" t="s">
        <v>8607</v>
      </c>
      <c r="E1511" s="62" t="s">
        <v>8608</v>
      </c>
      <c r="F1511" s="68" t="s">
        <v>8608</v>
      </c>
      <c r="G1511" s="69">
        <v>222687</v>
      </c>
      <c r="H1511" s="70">
        <v>225111</v>
      </c>
      <c r="I1511" s="19">
        <f t="shared" si="23"/>
        <v>7.2247624228421201E-4</v>
      </c>
    </row>
    <row r="1512" spans="1:9" ht="15" customHeight="1" x14ac:dyDescent="0.25">
      <c r="A1512" s="57" t="s">
        <v>1564</v>
      </c>
      <c r="B1512" s="57" t="s">
        <v>1532</v>
      </c>
      <c r="C1512" s="57" t="s">
        <v>2751</v>
      </c>
      <c r="D1512" s="27" t="s">
        <v>8609</v>
      </c>
      <c r="E1512" s="62" t="s">
        <v>7896</v>
      </c>
      <c r="F1512" s="68" t="s">
        <v>7896</v>
      </c>
      <c r="G1512" s="69">
        <v>20750</v>
      </c>
      <c r="H1512" s="70">
        <v>20685</v>
      </c>
      <c r="I1512" s="19">
        <f t="shared" si="23"/>
        <v>6.6386898337482064E-5</v>
      </c>
    </row>
    <row r="1513" spans="1:9" ht="15" customHeight="1" x14ac:dyDescent="0.25">
      <c r="A1513" s="57" t="s">
        <v>1565</v>
      </c>
      <c r="B1513" s="57" t="s">
        <v>1532</v>
      </c>
      <c r="C1513" s="57" t="s">
        <v>2754</v>
      </c>
      <c r="D1513" s="27" t="s">
        <v>8610</v>
      </c>
      <c r="E1513" s="62" t="s">
        <v>8611</v>
      </c>
      <c r="F1513" s="68" t="s">
        <v>8612</v>
      </c>
      <c r="G1513" s="69">
        <v>76127</v>
      </c>
      <c r="H1513" s="70">
        <v>76461</v>
      </c>
      <c r="I1513" s="19">
        <f t="shared" si="23"/>
        <v>2.4539563131652003E-4</v>
      </c>
    </row>
    <row r="1514" spans="1:9" ht="15" customHeight="1" x14ac:dyDescent="0.25">
      <c r="A1514" s="57" t="s">
        <v>1567</v>
      </c>
      <c r="B1514" s="57" t="s">
        <v>1532</v>
      </c>
      <c r="C1514" s="57" t="s">
        <v>2757</v>
      </c>
      <c r="D1514" s="27" t="s">
        <v>8613</v>
      </c>
      <c r="E1514" s="62" t="s">
        <v>8614</v>
      </c>
      <c r="F1514" s="68" t="s">
        <v>8614</v>
      </c>
      <c r="G1514" s="69">
        <v>17584</v>
      </c>
      <c r="H1514" s="70">
        <v>17560</v>
      </c>
      <c r="I1514" s="19">
        <f t="shared" si="23"/>
        <v>5.6357453942769404E-5</v>
      </c>
    </row>
    <row r="1515" spans="1:9" ht="15" customHeight="1" x14ac:dyDescent="0.25">
      <c r="A1515" s="57" t="s">
        <v>1569</v>
      </c>
      <c r="B1515" s="57" t="s">
        <v>1532</v>
      </c>
      <c r="C1515" s="57" t="s">
        <v>2760</v>
      </c>
      <c r="D1515" s="27" t="s">
        <v>8615</v>
      </c>
      <c r="E1515" s="62" t="s">
        <v>8616</v>
      </c>
      <c r="F1515" s="68" t="s">
        <v>8616</v>
      </c>
      <c r="G1515" s="69">
        <v>24610</v>
      </c>
      <c r="H1515" s="70">
        <v>24794</v>
      </c>
      <c r="I1515" s="19">
        <f t="shared" si="23"/>
        <v>7.9574414183201863E-5</v>
      </c>
    </row>
    <row r="1516" spans="1:9" ht="15" customHeight="1" x14ac:dyDescent="0.25">
      <c r="A1516" s="57" t="s">
        <v>1570</v>
      </c>
      <c r="B1516" s="57" t="s">
        <v>1532</v>
      </c>
      <c r="C1516" s="57" t="s">
        <v>2763</v>
      </c>
      <c r="D1516" s="27" t="s">
        <v>8618</v>
      </c>
      <c r="E1516" s="62" t="s">
        <v>8619</v>
      </c>
      <c r="F1516" s="68" t="s">
        <v>8619</v>
      </c>
      <c r="G1516" s="69">
        <v>7862</v>
      </c>
      <c r="H1516" s="70">
        <v>7779</v>
      </c>
      <c r="I1516" s="19">
        <f t="shared" si="23"/>
        <v>2.4966095342870342E-5</v>
      </c>
    </row>
    <row r="1517" spans="1:9" ht="15" customHeight="1" x14ac:dyDescent="0.25">
      <c r="A1517" s="57" t="s">
        <v>1571</v>
      </c>
      <c r="B1517" s="57" t="s">
        <v>1532</v>
      </c>
      <c r="C1517" s="57" t="s">
        <v>2766</v>
      </c>
      <c r="D1517" s="27" t="s">
        <v>8620</v>
      </c>
      <c r="E1517" s="62" t="s">
        <v>8621</v>
      </c>
      <c r="F1517" s="68" t="s">
        <v>8621</v>
      </c>
      <c r="G1517" s="69">
        <v>16735</v>
      </c>
      <c r="H1517" s="70">
        <v>16788</v>
      </c>
      <c r="I1517" s="19">
        <f t="shared" si="23"/>
        <v>5.3879779999499584E-5</v>
      </c>
    </row>
    <row r="1518" spans="1:9" ht="15" customHeight="1" x14ac:dyDescent="0.25">
      <c r="A1518" s="57" t="s">
        <v>1572</v>
      </c>
      <c r="B1518" s="57" t="s">
        <v>1532</v>
      </c>
      <c r="C1518" s="57" t="s">
        <v>2769</v>
      </c>
      <c r="D1518" s="27" t="s">
        <v>8622</v>
      </c>
      <c r="E1518" s="62" t="s">
        <v>8623</v>
      </c>
      <c r="F1518" s="68" t="s">
        <v>8623</v>
      </c>
      <c r="G1518" s="69">
        <v>8455</v>
      </c>
      <c r="H1518" s="70">
        <v>8333</v>
      </c>
      <c r="I1518" s="19">
        <f t="shared" si="23"/>
        <v>2.6744115245165001E-5</v>
      </c>
    </row>
    <row r="1519" spans="1:9" ht="15" customHeight="1" x14ac:dyDescent="0.25">
      <c r="A1519" s="57" t="s">
        <v>1573</v>
      </c>
      <c r="B1519" s="57" t="s">
        <v>1532</v>
      </c>
      <c r="C1519" s="57" t="s">
        <v>2772</v>
      </c>
      <c r="D1519" s="27" t="s">
        <v>8624</v>
      </c>
      <c r="E1519" s="62" t="s">
        <v>8625</v>
      </c>
      <c r="F1519" s="68" t="s">
        <v>8625</v>
      </c>
      <c r="G1519" s="69">
        <v>12878</v>
      </c>
      <c r="H1519" s="70">
        <v>12918</v>
      </c>
      <c r="I1519" s="19">
        <f t="shared" si="23"/>
        <v>4.1459316061087422E-5</v>
      </c>
    </row>
    <row r="1520" spans="1:9" ht="15" customHeight="1" x14ac:dyDescent="0.25">
      <c r="A1520" s="57" t="s">
        <v>1574</v>
      </c>
      <c r="B1520" s="57" t="s">
        <v>1532</v>
      </c>
      <c r="C1520" s="57" t="s">
        <v>2775</v>
      </c>
      <c r="D1520" s="27" t="s">
        <v>8626</v>
      </c>
      <c r="E1520" s="62" t="s">
        <v>8627</v>
      </c>
      <c r="F1520" s="68" t="s">
        <v>8627</v>
      </c>
      <c r="G1520" s="69">
        <v>15715</v>
      </c>
      <c r="H1520" s="70">
        <v>15596</v>
      </c>
      <c r="I1520" s="19">
        <f t="shared" si="23"/>
        <v>5.0054148729580388E-5</v>
      </c>
    </row>
    <row r="1521" spans="1:9" ht="15" customHeight="1" x14ac:dyDescent="0.25">
      <c r="A1521" s="57" t="s">
        <v>1576</v>
      </c>
      <c r="B1521" s="57" t="s">
        <v>1532</v>
      </c>
      <c r="C1521" s="57" t="s">
        <v>2778</v>
      </c>
      <c r="D1521" s="27" t="s">
        <v>8628</v>
      </c>
      <c r="E1521" s="62" t="s">
        <v>8629</v>
      </c>
      <c r="F1521" s="68" t="s">
        <v>8629</v>
      </c>
      <c r="G1521" s="69">
        <v>13648</v>
      </c>
      <c r="H1521" s="70">
        <v>13640</v>
      </c>
      <c r="I1521" s="19">
        <f t="shared" si="23"/>
        <v>4.3776518894041839E-5</v>
      </c>
    </row>
    <row r="1522" spans="1:9" ht="15" customHeight="1" x14ac:dyDescent="0.25">
      <c r="A1522" s="57" t="s">
        <v>1577</v>
      </c>
      <c r="B1522" s="57" t="s">
        <v>1532</v>
      </c>
      <c r="C1522" s="57" t="s">
        <v>2781</v>
      </c>
      <c r="D1522" s="27" t="s">
        <v>8630</v>
      </c>
      <c r="E1522" s="62" t="s">
        <v>8631</v>
      </c>
      <c r="F1522" s="68" t="s">
        <v>8631</v>
      </c>
      <c r="G1522" s="69">
        <v>31950</v>
      </c>
      <c r="H1522" s="70">
        <v>32038</v>
      </c>
      <c r="I1522" s="19">
        <f t="shared" si="23"/>
        <v>1.0282346864569739E-4</v>
      </c>
    </row>
    <row r="1523" spans="1:9" ht="15" customHeight="1" x14ac:dyDescent="0.25">
      <c r="A1523" s="57" t="s">
        <v>1579</v>
      </c>
      <c r="B1523" s="57" t="s">
        <v>1532</v>
      </c>
      <c r="C1523" s="57" t="s">
        <v>2784</v>
      </c>
      <c r="D1523" s="27" t="s">
        <v>8632</v>
      </c>
      <c r="E1523" s="62" t="s">
        <v>8633</v>
      </c>
      <c r="F1523" s="68" t="s">
        <v>8634</v>
      </c>
      <c r="G1523" s="69">
        <v>101538</v>
      </c>
      <c r="H1523" s="70">
        <v>101669</v>
      </c>
      <c r="I1523" s="19">
        <f t="shared" si="23"/>
        <v>3.262987462931334E-4</v>
      </c>
    </row>
    <row r="1524" spans="1:9" ht="15" customHeight="1" x14ac:dyDescent="0.25">
      <c r="A1524" s="57" t="s">
        <v>1580</v>
      </c>
      <c r="B1524" s="57" t="s">
        <v>1532</v>
      </c>
      <c r="C1524" s="57" t="s">
        <v>2787</v>
      </c>
      <c r="D1524" s="27" t="s">
        <v>8635</v>
      </c>
      <c r="E1524" s="62" t="s">
        <v>8636</v>
      </c>
      <c r="F1524" s="68" t="s">
        <v>8636</v>
      </c>
      <c r="G1524" s="69">
        <v>15221</v>
      </c>
      <c r="H1524" s="70">
        <v>15103</v>
      </c>
      <c r="I1524" s="19">
        <f t="shared" si="23"/>
        <v>4.8471903581870517E-5</v>
      </c>
    </row>
    <row r="1525" spans="1:9" ht="15" customHeight="1" x14ac:dyDescent="0.25">
      <c r="A1525" s="57" t="s">
        <v>1582</v>
      </c>
      <c r="B1525" s="57" t="s">
        <v>1532</v>
      </c>
      <c r="C1525" s="57" t="s">
        <v>2790</v>
      </c>
      <c r="D1525" s="27" t="s">
        <v>8637</v>
      </c>
      <c r="E1525" s="62" t="s">
        <v>8638</v>
      </c>
      <c r="F1525" s="68" t="s">
        <v>8638</v>
      </c>
      <c r="G1525" s="69">
        <v>6730</v>
      </c>
      <c r="H1525" s="70">
        <v>6822</v>
      </c>
      <c r="I1525" s="19">
        <f t="shared" si="23"/>
        <v>2.1894678291433536E-5</v>
      </c>
    </row>
    <row r="1526" spans="1:9" ht="15" customHeight="1" x14ac:dyDescent="0.25">
      <c r="A1526" s="57" t="s">
        <v>1584</v>
      </c>
      <c r="B1526" s="57" t="s">
        <v>1532</v>
      </c>
      <c r="C1526" s="57" t="s">
        <v>2793</v>
      </c>
      <c r="D1526" s="27" t="s">
        <v>8639</v>
      </c>
      <c r="E1526" s="62" t="s">
        <v>8640</v>
      </c>
      <c r="F1526" s="68" t="s">
        <v>8640</v>
      </c>
      <c r="G1526" s="69">
        <v>275369</v>
      </c>
      <c r="H1526" s="70">
        <v>277298</v>
      </c>
      <c r="I1526" s="19">
        <f t="shared" si="23"/>
        <v>8.8996635896481041E-4</v>
      </c>
    </row>
    <row r="1527" spans="1:9" ht="15" customHeight="1" x14ac:dyDescent="0.25">
      <c r="A1527" s="57" t="s">
        <v>1585</v>
      </c>
      <c r="B1527" s="57" t="s">
        <v>1532</v>
      </c>
      <c r="C1527" s="57" t="s">
        <v>2796</v>
      </c>
      <c r="D1527" s="27" t="s">
        <v>8641</v>
      </c>
      <c r="E1527" s="62" t="s">
        <v>8642</v>
      </c>
      <c r="F1527" s="68" t="s">
        <v>8642</v>
      </c>
      <c r="G1527" s="69">
        <v>10259</v>
      </c>
      <c r="H1527" s="70">
        <v>10248</v>
      </c>
      <c r="I1527" s="19">
        <f t="shared" si="23"/>
        <v>3.2890158770244922E-5</v>
      </c>
    </row>
    <row r="1528" spans="1:9" ht="15" customHeight="1" x14ac:dyDescent="0.25">
      <c r="A1528" s="57" t="s">
        <v>1586</v>
      </c>
      <c r="B1528" s="57" t="s">
        <v>1532</v>
      </c>
      <c r="C1528" s="57" t="s">
        <v>2799</v>
      </c>
      <c r="D1528" s="27" t="s">
        <v>8643</v>
      </c>
      <c r="E1528" s="62" t="s">
        <v>8644</v>
      </c>
      <c r="F1528" s="68" t="s">
        <v>8644</v>
      </c>
      <c r="G1528" s="69">
        <v>8949</v>
      </c>
      <c r="H1528" s="70">
        <v>8906</v>
      </c>
      <c r="I1528" s="19">
        <f t="shared" si="23"/>
        <v>2.8583114169379517E-5</v>
      </c>
    </row>
    <row r="1529" spans="1:9" ht="15" customHeight="1" x14ac:dyDescent="0.25">
      <c r="A1529" s="57" t="s">
        <v>1587</v>
      </c>
      <c r="B1529" s="57" t="s">
        <v>1532</v>
      </c>
      <c r="C1529" s="57" t="s">
        <v>2802</v>
      </c>
      <c r="D1529" s="27" t="s">
        <v>8645</v>
      </c>
      <c r="E1529" s="62" t="s">
        <v>8646</v>
      </c>
      <c r="F1529" s="68" t="s">
        <v>8646</v>
      </c>
      <c r="G1529" s="69">
        <v>22242</v>
      </c>
      <c r="H1529" s="70">
        <v>22192</v>
      </c>
      <c r="I1529" s="19">
        <f t="shared" si="23"/>
        <v>7.1223497602388309E-5</v>
      </c>
    </row>
    <row r="1530" spans="1:9" ht="15" customHeight="1" x14ac:dyDescent="0.25">
      <c r="A1530" s="57" t="s">
        <v>1588</v>
      </c>
      <c r="B1530" s="57" t="s">
        <v>1532</v>
      </c>
      <c r="C1530" s="57" t="s">
        <v>2805</v>
      </c>
      <c r="D1530" s="27" t="s">
        <v>8647</v>
      </c>
      <c r="E1530" s="62" t="s">
        <v>8648</v>
      </c>
      <c r="F1530" s="68" t="s">
        <v>8648</v>
      </c>
      <c r="G1530" s="69">
        <v>9641</v>
      </c>
      <c r="H1530" s="70">
        <v>9591</v>
      </c>
      <c r="I1530" s="19">
        <f t="shared" si="23"/>
        <v>3.0781568380700533E-5</v>
      </c>
    </row>
    <row r="1531" spans="1:9" ht="15" customHeight="1" x14ac:dyDescent="0.25">
      <c r="A1531" s="57" t="s">
        <v>1590</v>
      </c>
      <c r="B1531" s="57" t="s">
        <v>1532</v>
      </c>
      <c r="C1531" s="57" t="s">
        <v>2808</v>
      </c>
      <c r="D1531" s="27" t="s">
        <v>8649</v>
      </c>
      <c r="E1531" s="62" t="s">
        <v>8650</v>
      </c>
      <c r="F1531" s="68" t="s">
        <v>8650</v>
      </c>
      <c r="G1531" s="69">
        <v>4900</v>
      </c>
      <c r="H1531" s="70">
        <v>4826</v>
      </c>
      <c r="I1531" s="19">
        <f t="shared" si="23"/>
        <v>1.548867156764266E-5</v>
      </c>
    </row>
    <row r="1532" spans="1:9" ht="15" customHeight="1" x14ac:dyDescent="0.25">
      <c r="A1532" s="57" t="s">
        <v>1592</v>
      </c>
      <c r="B1532" s="57" t="s">
        <v>1532</v>
      </c>
      <c r="C1532" s="57" t="s">
        <v>2811</v>
      </c>
      <c r="D1532" s="27" t="s">
        <v>8651</v>
      </c>
      <c r="E1532" s="62" t="s">
        <v>8652</v>
      </c>
      <c r="F1532" s="68" t="s">
        <v>8652</v>
      </c>
      <c r="G1532" s="69">
        <v>10127</v>
      </c>
      <c r="H1532" s="70">
        <v>10191</v>
      </c>
      <c r="I1532" s="19">
        <f t="shared" si="23"/>
        <v>3.2707221704485361E-5</v>
      </c>
    </row>
    <row r="1533" spans="1:9" ht="15" customHeight="1" x14ac:dyDescent="0.25">
      <c r="A1533" s="57" t="s">
        <v>1593</v>
      </c>
      <c r="B1533" s="57" t="s">
        <v>1532</v>
      </c>
      <c r="C1533" s="57" t="s">
        <v>2814</v>
      </c>
      <c r="D1533" s="27" t="s">
        <v>8653</v>
      </c>
      <c r="E1533" s="62" t="s">
        <v>8654</v>
      </c>
      <c r="F1533" s="68" t="s">
        <v>8654</v>
      </c>
      <c r="G1533" s="69">
        <v>40612</v>
      </c>
      <c r="H1533" s="70">
        <v>40687</v>
      </c>
      <c r="I1533" s="19">
        <f t="shared" si="23"/>
        <v>1.3058176130805574E-4</v>
      </c>
    </row>
    <row r="1534" spans="1:9" ht="15" customHeight="1" x14ac:dyDescent="0.25">
      <c r="A1534" s="57" t="s">
        <v>1595</v>
      </c>
      <c r="B1534" s="57" t="s">
        <v>1532</v>
      </c>
      <c r="C1534" s="57" t="s">
        <v>2817</v>
      </c>
      <c r="D1534" s="27" t="s">
        <v>8655</v>
      </c>
      <c r="E1534" s="62" t="s">
        <v>8656</v>
      </c>
      <c r="F1534" s="68" t="s">
        <v>8656</v>
      </c>
      <c r="G1534" s="69">
        <v>10594</v>
      </c>
      <c r="H1534" s="70">
        <v>10467</v>
      </c>
      <c r="I1534" s="19">
        <f t="shared" si="23"/>
        <v>3.3593022233426385E-5</v>
      </c>
    </row>
    <row r="1535" spans="1:9" ht="15" customHeight="1" x14ac:dyDescent="0.25">
      <c r="A1535" s="57" t="s">
        <v>1596</v>
      </c>
      <c r="B1535" s="57" t="s">
        <v>1532</v>
      </c>
      <c r="C1535" s="57" t="s">
        <v>2820</v>
      </c>
      <c r="D1535" s="27" t="s">
        <v>8657</v>
      </c>
      <c r="E1535" s="62" t="s">
        <v>8658</v>
      </c>
      <c r="F1535" s="68" t="s">
        <v>8658</v>
      </c>
      <c r="G1535" s="69">
        <v>674934</v>
      </c>
      <c r="H1535" s="70">
        <v>675267</v>
      </c>
      <c r="I1535" s="19">
        <f t="shared" si="23"/>
        <v>2.1672169049870198E-3</v>
      </c>
    </row>
    <row r="1536" spans="1:9" ht="15" customHeight="1" x14ac:dyDescent="0.25">
      <c r="A1536" s="57" t="s">
        <v>1597</v>
      </c>
      <c r="B1536" s="57" t="s">
        <v>1532</v>
      </c>
      <c r="C1536" s="57" t="s">
        <v>2823</v>
      </c>
      <c r="D1536" s="27" t="s">
        <v>8659</v>
      </c>
      <c r="E1536" s="62" t="s">
        <v>8660</v>
      </c>
      <c r="F1536" s="68" t="s">
        <v>8660</v>
      </c>
      <c r="G1536" s="69">
        <v>117784</v>
      </c>
      <c r="H1536" s="70">
        <v>117933</v>
      </c>
      <c r="I1536" s="19">
        <f t="shared" si="23"/>
        <v>3.7849678905652756E-4</v>
      </c>
    </row>
    <row r="1537" spans="1:9" ht="15" customHeight="1" x14ac:dyDescent="0.25">
      <c r="A1537" s="57" t="s">
        <v>1598</v>
      </c>
      <c r="B1537" s="57" t="s">
        <v>1532</v>
      </c>
      <c r="C1537" s="57" t="s">
        <v>2826</v>
      </c>
      <c r="D1537" s="27" t="s">
        <v>8661</v>
      </c>
      <c r="E1537" s="62" t="s">
        <v>8662</v>
      </c>
      <c r="F1537" s="68" t="s">
        <v>8663</v>
      </c>
      <c r="G1537" s="69">
        <v>219087</v>
      </c>
      <c r="H1537" s="70">
        <v>219703</v>
      </c>
      <c r="I1537" s="19">
        <f t="shared" si="23"/>
        <v>7.0511968699249808E-4</v>
      </c>
    </row>
    <row r="1538" spans="1:9" ht="15" customHeight="1" x14ac:dyDescent="0.25">
      <c r="A1538" s="57" t="s">
        <v>1599</v>
      </c>
      <c r="B1538" s="57" t="s">
        <v>1532</v>
      </c>
      <c r="C1538" s="57" t="s">
        <v>2829</v>
      </c>
      <c r="D1538" s="27" t="s">
        <v>8664</v>
      </c>
      <c r="E1538" s="62" t="s">
        <v>8665</v>
      </c>
      <c r="F1538" s="68" t="s">
        <v>8665</v>
      </c>
      <c r="G1538" s="69">
        <v>52705</v>
      </c>
      <c r="H1538" s="70">
        <v>53464</v>
      </c>
      <c r="I1538" s="19">
        <f t="shared" si="23"/>
        <v>1.7158854883805372E-4</v>
      </c>
    </row>
    <row r="1539" spans="1:9" ht="15" customHeight="1" x14ac:dyDescent="0.25">
      <c r="A1539" s="57" t="s">
        <v>1600</v>
      </c>
      <c r="B1539" s="57" t="s">
        <v>1532</v>
      </c>
      <c r="C1539" s="57" t="s">
        <v>2832</v>
      </c>
      <c r="D1539" s="27" t="s">
        <v>8666</v>
      </c>
      <c r="E1539" s="62" t="s">
        <v>8667</v>
      </c>
      <c r="F1539" s="68" t="s">
        <v>8667</v>
      </c>
      <c r="G1539" s="69">
        <v>4125</v>
      </c>
      <c r="H1539" s="70">
        <v>4109</v>
      </c>
      <c r="I1539" s="19">
        <f t="shared" si="23"/>
        <v>1.3187515845719788E-5</v>
      </c>
    </row>
    <row r="1540" spans="1:9" ht="15" customHeight="1" x14ac:dyDescent="0.25">
      <c r="A1540" s="57" t="s">
        <v>1601</v>
      </c>
      <c r="B1540" s="57" t="s">
        <v>1532</v>
      </c>
      <c r="C1540" s="57" t="s">
        <v>2835</v>
      </c>
      <c r="D1540" s="27" t="s">
        <v>8669</v>
      </c>
      <c r="E1540" s="62" t="s">
        <v>8670</v>
      </c>
      <c r="F1540" s="68" t="s">
        <v>8670</v>
      </c>
      <c r="G1540" s="69">
        <v>35652</v>
      </c>
      <c r="H1540" s="70">
        <v>35580</v>
      </c>
      <c r="I1540" s="19">
        <f t="shared" si="23"/>
        <v>1.1419124210044052E-4</v>
      </c>
    </row>
    <row r="1541" spans="1:9" ht="15" customHeight="1" x14ac:dyDescent="0.25">
      <c r="A1541" s="57" t="s">
        <v>1603</v>
      </c>
      <c r="B1541" s="57" t="s">
        <v>1532</v>
      </c>
      <c r="C1541" s="57" t="s">
        <v>2838</v>
      </c>
      <c r="D1541" s="27" t="s">
        <v>8671</v>
      </c>
      <c r="E1541" s="62" t="s">
        <v>8672</v>
      </c>
      <c r="F1541" s="68" t="s">
        <v>8672</v>
      </c>
      <c r="G1541" s="69">
        <v>33413</v>
      </c>
      <c r="H1541" s="70">
        <v>33223</v>
      </c>
      <c r="I1541" s="19">
        <f t="shared" si="23"/>
        <v>1.0662663396017244E-4</v>
      </c>
    </row>
    <row r="1542" spans="1:9" ht="15" customHeight="1" x14ac:dyDescent="0.25">
      <c r="A1542" s="57" t="s">
        <v>1604</v>
      </c>
      <c r="B1542" s="57" t="s">
        <v>1532</v>
      </c>
      <c r="C1542" s="57" t="s">
        <v>2841</v>
      </c>
      <c r="D1542" s="27" t="s">
        <v>8673</v>
      </c>
      <c r="E1542" s="62" t="s">
        <v>8674</v>
      </c>
      <c r="F1542" s="68" t="s">
        <v>8674</v>
      </c>
      <c r="G1542" s="69">
        <v>38583</v>
      </c>
      <c r="H1542" s="70">
        <v>38555</v>
      </c>
      <c r="I1542" s="19">
        <f t="shared" ref="I1542:I1605" si="24">H1542/$H$3148</f>
        <v>1.2373927316420695E-4</v>
      </c>
    </row>
    <row r="1543" spans="1:9" ht="15" customHeight="1" x14ac:dyDescent="0.25">
      <c r="A1543" s="57" t="s">
        <v>1605</v>
      </c>
      <c r="B1543" s="57" t="s">
        <v>1532</v>
      </c>
      <c r="C1543" s="57" t="s">
        <v>2844</v>
      </c>
      <c r="D1543" s="27" t="s">
        <v>8675</v>
      </c>
      <c r="E1543" s="62" t="s">
        <v>8676</v>
      </c>
      <c r="F1543" s="68" t="s">
        <v>8676</v>
      </c>
      <c r="G1543" s="69">
        <v>10202</v>
      </c>
      <c r="H1543" s="70">
        <v>10242</v>
      </c>
      <c r="I1543" s="19">
        <f t="shared" si="24"/>
        <v>3.2870902237007072E-5</v>
      </c>
    </row>
    <row r="1544" spans="1:9" ht="15" customHeight="1" x14ac:dyDescent="0.25">
      <c r="A1544" s="57" t="s">
        <v>1606</v>
      </c>
      <c r="B1544" s="57" t="s">
        <v>1532</v>
      </c>
      <c r="C1544" s="57" t="s">
        <v>2847</v>
      </c>
      <c r="D1544" s="27" t="s">
        <v>8677</v>
      </c>
      <c r="E1544" s="62" t="s">
        <v>8678</v>
      </c>
      <c r="F1544" s="68" t="s">
        <v>8678</v>
      </c>
      <c r="G1544" s="69">
        <v>52707</v>
      </c>
      <c r="H1544" s="70">
        <v>53099</v>
      </c>
      <c r="I1544" s="19">
        <f t="shared" si="24"/>
        <v>1.7041710973275128E-4</v>
      </c>
    </row>
    <row r="1545" spans="1:9" ht="15" customHeight="1" x14ac:dyDescent="0.25">
      <c r="A1545" s="57" t="s">
        <v>1607</v>
      </c>
      <c r="B1545" s="57" t="s">
        <v>1532</v>
      </c>
      <c r="C1545" s="57" t="s">
        <v>2850</v>
      </c>
      <c r="D1545" s="27" t="s">
        <v>8679</v>
      </c>
      <c r="E1545" s="62" t="s">
        <v>8680</v>
      </c>
      <c r="F1545" s="68" t="s">
        <v>8680</v>
      </c>
      <c r="G1545" s="69">
        <v>12753</v>
      </c>
      <c r="H1545" s="70">
        <v>12567</v>
      </c>
      <c r="I1545" s="19">
        <f t="shared" si="24"/>
        <v>4.03328088666733E-5</v>
      </c>
    </row>
    <row r="1546" spans="1:9" ht="15" customHeight="1" x14ac:dyDescent="0.25">
      <c r="A1546" s="57" t="s">
        <v>1608</v>
      </c>
      <c r="B1546" s="57" t="s">
        <v>1532</v>
      </c>
      <c r="C1546" s="57" t="s">
        <v>2853</v>
      </c>
      <c r="D1546" s="27" t="s">
        <v>8681</v>
      </c>
      <c r="E1546" s="62" t="s">
        <v>8682</v>
      </c>
      <c r="F1546" s="68" t="s">
        <v>8682</v>
      </c>
      <c r="G1546" s="69">
        <v>15136</v>
      </c>
      <c r="H1546" s="70">
        <v>15103</v>
      </c>
      <c r="I1546" s="19">
        <f t="shared" si="24"/>
        <v>4.8471903581870517E-5</v>
      </c>
    </row>
    <row r="1547" spans="1:9" ht="15" customHeight="1" x14ac:dyDescent="0.25">
      <c r="A1547" s="57" t="s">
        <v>1609</v>
      </c>
      <c r="B1547" s="57" t="s">
        <v>1532</v>
      </c>
      <c r="C1547" s="57" t="s">
        <v>2856</v>
      </c>
      <c r="D1547" s="27" t="s">
        <v>8683</v>
      </c>
      <c r="E1547" s="62" t="s">
        <v>8684</v>
      </c>
      <c r="F1547" s="68" t="s">
        <v>8684</v>
      </c>
      <c r="G1547" s="69">
        <v>23070</v>
      </c>
      <c r="H1547" s="70">
        <v>22856</v>
      </c>
      <c r="I1547" s="19">
        <f t="shared" si="24"/>
        <v>7.335455394737685E-5</v>
      </c>
    </row>
    <row r="1548" spans="1:9" ht="15" customHeight="1" x14ac:dyDescent="0.25">
      <c r="A1548" s="57" t="s">
        <v>1611</v>
      </c>
      <c r="B1548" s="57" t="s">
        <v>1532</v>
      </c>
      <c r="C1548" s="57" t="s">
        <v>2859</v>
      </c>
      <c r="D1548" s="27" t="s">
        <v>8685</v>
      </c>
      <c r="E1548" s="62" t="s">
        <v>8686</v>
      </c>
      <c r="F1548" s="68" t="s">
        <v>8686</v>
      </c>
      <c r="G1548" s="69">
        <v>15603</v>
      </c>
      <c r="H1548" s="70">
        <v>15493</v>
      </c>
      <c r="I1548" s="19">
        <f t="shared" si="24"/>
        <v>4.9723578242330657E-5</v>
      </c>
    </row>
    <row r="1549" spans="1:9" ht="15" customHeight="1" x14ac:dyDescent="0.25">
      <c r="A1549" s="57" t="s">
        <v>1612</v>
      </c>
      <c r="B1549" s="57" t="s">
        <v>1532</v>
      </c>
      <c r="C1549" s="57" t="s">
        <v>2862</v>
      </c>
      <c r="D1549" s="27" t="s">
        <v>8687</v>
      </c>
      <c r="E1549" s="62" t="s">
        <v>8688</v>
      </c>
      <c r="F1549" s="68" t="s">
        <v>8689</v>
      </c>
      <c r="G1549" s="69">
        <v>12207</v>
      </c>
      <c r="H1549" s="70">
        <v>12329</v>
      </c>
      <c r="I1549" s="19">
        <f t="shared" si="24"/>
        <v>3.9568966381571979E-5</v>
      </c>
    </row>
    <row r="1550" spans="1:9" ht="15" customHeight="1" x14ac:dyDescent="0.25">
      <c r="A1550" s="57" t="s">
        <v>1613</v>
      </c>
      <c r="B1550" s="57" t="s">
        <v>1532</v>
      </c>
      <c r="C1550" s="57" t="s">
        <v>2865</v>
      </c>
      <c r="D1550" s="27" t="s">
        <v>8690</v>
      </c>
      <c r="E1550" s="62" t="s">
        <v>8691</v>
      </c>
      <c r="F1550" s="68" t="s">
        <v>8692</v>
      </c>
      <c r="G1550" s="69">
        <v>9181</v>
      </c>
      <c r="H1550" s="70">
        <v>9192</v>
      </c>
      <c r="I1550" s="19">
        <f t="shared" si="24"/>
        <v>2.9501008920383618E-5</v>
      </c>
    </row>
    <row r="1551" spans="1:9" ht="15" customHeight="1" x14ac:dyDescent="0.25">
      <c r="A1551" s="57" t="s">
        <v>1615</v>
      </c>
      <c r="B1551" s="57" t="s">
        <v>1532</v>
      </c>
      <c r="C1551" s="57" t="s">
        <v>2868</v>
      </c>
      <c r="D1551" s="27" t="s">
        <v>8693</v>
      </c>
      <c r="E1551" s="62" t="s">
        <v>8694</v>
      </c>
      <c r="F1551" s="68" t="s">
        <v>8694</v>
      </c>
      <c r="G1551" s="69">
        <v>28798</v>
      </c>
      <c r="H1551" s="70">
        <v>28780</v>
      </c>
      <c r="I1551" s="19">
        <f t="shared" si="24"/>
        <v>9.236717109754575E-5</v>
      </c>
    </row>
    <row r="1552" spans="1:9" ht="15" customHeight="1" x14ac:dyDescent="0.25">
      <c r="A1552" s="57" t="s">
        <v>1616</v>
      </c>
      <c r="B1552" s="57" t="s">
        <v>1532</v>
      </c>
      <c r="C1552" s="57" t="s">
        <v>2871</v>
      </c>
      <c r="D1552" s="27" t="s">
        <v>8695</v>
      </c>
      <c r="E1552" s="62" t="s">
        <v>8696</v>
      </c>
      <c r="F1552" s="68" t="s">
        <v>8696</v>
      </c>
      <c r="G1552" s="69">
        <v>3774</v>
      </c>
      <c r="H1552" s="70">
        <v>3783</v>
      </c>
      <c r="I1552" s="19">
        <f t="shared" si="24"/>
        <v>1.2141244206463363E-5</v>
      </c>
    </row>
    <row r="1553" spans="1:9" ht="15" customHeight="1" x14ac:dyDescent="0.25">
      <c r="A1553" s="57" t="s">
        <v>1617</v>
      </c>
      <c r="B1553" s="57" t="s">
        <v>1532</v>
      </c>
      <c r="C1553" s="57" t="s">
        <v>2874</v>
      </c>
      <c r="D1553" s="27" t="s">
        <v>8697</v>
      </c>
      <c r="E1553" s="62" t="s">
        <v>8698</v>
      </c>
      <c r="F1553" s="68" t="s">
        <v>8698</v>
      </c>
      <c r="G1553" s="69">
        <v>24716</v>
      </c>
      <c r="H1553" s="70">
        <v>24859</v>
      </c>
      <c r="I1553" s="19">
        <f t="shared" si="24"/>
        <v>7.9783026626611877E-5</v>
      </c>
    </row>
    <row r="1554" spans="1:9" ht="15" customHeight="1" x14ac:dyDescent="0.25">
      <c r="A1554" s="57" t="s">
        <v>1618</v>
      </c>
      <c r="B1554" s="57" t="s">
        <v>1532</v>
      </c>
      <c r="C1554" s="57" t="s">
        <v>2877</v>
      </c>
      <c r="D1554" s="27" t="s">
        <v>8699</v>
      </c>
      <c r="E1554" s="62" t="s">
        <v>8700</v>
      </c>
      <c r="F1554" s="68" t="s">
        <v>8700</v>
      </c>
      <c r="G1554" s="69">
        <v>14333</v>
      </c>
      <c r="H1554" s="70">
        <v>14262</v>
      </c>
      <c r="I1554" s="19">
        <f t="shared" si="24"/>
        <v>4.5772779506365443E-5</v>
      </c>
    </row>
    <row r="1555" spans="1:9" ht="15" customHeight="1" x14ac:dyDescent="0.25">
      <c r="A1555" s="57" t="s">
        <v>1619</v>
      </c>
      <c r="B1555" s="57" t="s">
        <v>1532</v>
      </c>
      <c r="C1555" s="57" t="s">
        <v>4837</v>
      </c>
      <c r="D1555" s="27" t="s">
        <v>8701</v>
      </c>
      <c r="E1555" s="62" t="s">
        <v>8702</v>
      </c>
      <c r="F1555" s="68" t="s">
        <v>8702</v>
      </c>
      <c r="G1555" s="69">
        <v>15623</v>
      </c>
      <c r="H1555" s="70">
        <v>15693</v>
      </c>
      <c r="I1555" s="19">
        <f t="shared" si="24"/>
        <v>5.0365462683592269E-5</v>
      </c>
    </row>
    <row r="1556" spans="1:9" ht="15" customHeight="1" x14ac:dyDescent="0.25">
      <c r="A1556" s="57" t="s">
        <v>1621</v>
      </c>
      <c r="B1556" s="57" t="s">
        <v>1532</v>
      </c>
      <c r="C1556" s="57" t="s">
        <v>4840</v>
      </c>
      <c r="D1556" s="27" t="s">
        <v>8703</v>
      </c>
      <c r="E1556" s="62" t="s">
        <v>8704</v>
      </c>
      <c r="F1556" s="68" t="s">
        <v>8704</v>
      </c>
      <c r="G1556" s="69">
        <v>8789</v>
      </c>
      <c r="H1556" s="70">
        <v>8708</v>
      </c>
      <c r="I1556" s="19">
        <f t="shared" si="24"/>
        <v>2.7947648572530522E-5</v>
      </c>
    </row>
    <row r="1557" spans="1:9" ht="15" customHeight="1" x14ac:dyDescent="0.25">
      <c r="A1557" s="57" t="s">
        <v>1622</v>
      </c>
      <c r="B1557" s="57" t="s">
        <v>1532</v>
      </c>
      <c r="C1557" s="57" t="s">
        <v>4843</v>
      </c>
      <c r="D1557" s="27" t="s">
        <v>8705</v>
      </c>
      <c r="E1557" s="62" t="s">
        <v>8706</v>
      </c>
      <c r="F1557" s="68" t="s">
        <v>8706</v>
      </c>
      <c r="G1557" s="69">
        <v>12239</v>
      </c>
      <c r="H1557" s="70">
        <v>12231</v>
      </c>
      <c r="I1557" s="19">
        <f t="shared" si="24"/>
        <v>3.9254443005353789E-5</v>
      </c>
    </row>
    <row r="1558" spans="1:9" ht="15" customHeight="1" x14ac:dyDescent="0.25">
      <c r="A1558" s="57" t="s">
        <v>1623</v>
      </c>
      <c r="B1558" s="57" t="s">
        <v>1532</v>
      </c>
      <c r="C1558" s="57" t="s">
        <v>4846</v>
      </c>
      <c r="D1558" s="27" t="s">
        <v>8707</v>
      </c>
      <c r="E1558" s="62" t="s">
        <v>8708</v>
      </c>
      <c r="F1558" s="68" t="s">
        <v>8708</v>
      </c>
      <c r="G1558" s="69">
        <v>20572</v>
      </c>
      <c r="H1558" s="70">
        <v>20403</v>
      </c>
      <c r="I1558" s="19">
        <f t="shared" si="24"/>
        <v>6.5481841275303197E-5</v>
      </c>
    </row>
    <row r="1559" spans="1:9" ht="15" customHeight="1" x14ac:dyDescent="0.25">
      <c r="A1559" s="57" t="s">
        <v>1624</v>
      </c>
      <c r="B1559" s="57" t="s">
        <v>1532</v>
      </c>
      <c r="C1559" s="57" t="s">
        <v>4849</v>
      </c>
      <c r="D1559" s="27" t="s">
        <v>8709</v>
      </c>
      <c r="E1559" s="62" t="s">
        <v>8710</v>
      </c>
      <c r="F1559" s="68" t="s">
        <v>8711</v>
      </c>
      <c r="G1559" s="69">
        <v>18937</v>
      </c>
      <c r="H1559" s="70">
        <v>18794</v>
      </c>
      <c r="I1559" s="19">
        <f t="shared" si="24"/>
        <v>6.0317880945353543E-5</v>
      </c>
    </row>
    <row r="1560" spans="1:9" ht="15" customHeight="1" x14ac:dyDescent="0.25">
      <c r="A1560" s="57" t="s">
        <v>1626</v>
      </c>
      <c r="B1560" s="57" t="s">
        <v>1532</v>
      </c>
      <c r="C1560" s="57" t="s">
        <v>4851</v>
      </c>
      <c r="D1560" s="27" t="s">
        <v>8712</v>
      </c>
      <c r="E1560" s="62" t="s">
        <v>8713</v>
      </c>
      <c r="F1560" s="68" t="s">
        <v>8713</v>
      </c>
      <c r="G1560" s="69">
        <v>58125</v>
      </c>
      <c r="H1560" s="70">
        <v>58805</v>
      </c>
      <c r="I1560" s="19">
        <f t="shared" si="24"/>
        <v>1.8873007284194503E-4</v>
      </c>
    </row>
    <row r="1561" spans="1:9" ht="15" customHeight="1" x14ac:dyDescent="0.25">
      <c r="A1561" s="57" t="s">
        <v>1627</v>
      </c>
      <c r="B1561" s="57" t="s">
        <v>1532</v>
      </c>
      <c r="C1561" s="57" t="s">
        <v>4854</v>
      </c>
      <c r="D1561" s="27" t="s">
        <v>8714</v>
      </c>
      <c r="E1561" s="62" t="s">
        <v>8715</v>
      </c>
      <c r="F1561" s="68" t="s">
        <v>8715</v>
      </c>
      <c r="G1561" s="69">
        <v>23378</v>
      </c>
      <c r="H1561" s="70">
        <v>23450</v>
      </c>
      <c r="I1561" s="19">
        <f t="shared" si="24"/>
        <v>7.5260950737923835E-5</v>
      </c>
    </row>
    <row r="1562" spans="1:9" ht="15" customHeight="1" x14ac:dyDescent="0.25">
      <c r="A1562" s="57" t="s">
        <v>1629</v>
      </c>
      <c r="B1562" s="57" t="s">
        <v>1532</v>
      </c>
      <c r="C1562" s="57" t="s">
        <v>4857</v>
      </c>
      <c r="D1562" s="27" t="s">
        <v>8716</v>
      </c>
      <c r="E1562" s="62" t="s">
        <v>8293</v>
      </c>
      <c r="F1562" s="68" t="s">
        <v>8293</v>
      </c>
      <c r="G1562" s="69">
        <v>10920</v>
      </c>
      <c r="H1562" s="70">
        <v>11052</v>
      </c>
      <c r="I1562" s="19">
        <f t="shared" si="24"/>
        <v>3.5470534224116595E-5</v>
      </c>
    </row>
    <row r="1563" spans="1:9" ht="15" customHeight="1" x14ac:dyDescent="0.25">
      <c r="A1563" s="57" t="s">
        <v>1631</v>
      </c>
      <c r="B1563" s="57" t="s">
        <v>1532</v>
      </c>
      <c r="C1563" s="57" t="s">
        <v>5381</v>
      </c>
      <c r="D1563" s="27" t="s">
        <v>8717</v>
      </c>
      <c r="E1563" s="62" t="s">
        <v>5516</v>
      </c>
      <c r="F1563" s="68" t="s">
        <v>7576</v>
      </c>
      <c r="G1563" s="69">
        <v>13872</v>
      </c>
      <c r="H1563" s="70">
        <v>13914</v>
      </c>
      <c r="I1563" s="19">
        <f t="shared" si="24"/>
        <v>4.4655900578570246E-5</v>
      </c>
    </row>
    <row r="1564" spans="1:9" ht="15" customHeight="1" x14ac:dyDescent="0.25">
      <c r="A1564" s="57" t="s">
        <v>1632</v>
      </c>
      <c r="B1564" s="57" t="s">
        <v>1532</v>
      </c>
      <c r="C1564" s="57" t="s">
        <v>5383</v>
      </c>
      <c r="D1564" s="27" t="s">
        <v>8718</v>
      </c>
      <c r="E1564" s="62" t="s">
        <v>8368</v>
      </c>
      <c r="F1564" s="68" t="s">
        <v>8368</v>
      </c>
      <c r="G1564" s="69">
        <v>9736</v>
      </c>
      <c r="H1564" s="70">
        <v>9655</v>
      </c>
      <c r="I1564" s="19">
        <f t="shared" si="24"/>
        <v>3.0986971401904246E-5</v>
      </c>
    </row>
    <row r="1565" spans="1:9" ht="15" customHeight="1" x14ac:dyDescent="0.25">
      <c r="A1565" s="57" t="s">
        <v>1634</v>
      </c>
      <c r="B1565" s="57" t="s">
        <v>1532</v>
      </c>
      <c r="C1565" s="57" t="s">
        <v>5385</v>
      </c>
      <c r="D1565" s="27" t="s">
        <v>8719</v>
      </c>
      <c r="E1565" s="62" t="s">
        <v>8720</v>
      </c>
      <c r="F1565" s="68" t="s">
        <v>8720</v>
      </c>
      <c r="G1565" s="69">
        <v>18255</v>
      </c>
      <c r="H1565" s="70">
        <v>18209</v>
      </c>
      <c r="I1565" s="19">
        <f t="shared" si="24"/>
        <v>5.8440368954663333E-5</v>
      </c>
    </row>
    <row r="1566" spans="1:9" ht="15" customHeight="1" x14ac:dyDescent="0.25">
      <c r="A1566" s="57" t="s">
        <v>1636</v>
      </c>
      <c r="B1566" s="57" t="s">
        <v>1532</v>
      </c>
      <c r="C1566" s="57" t="s">
        <v>5388</v>
      </c>
      <c r="D1566" s="27" t="s">
        <v>8721</v>
      </c>
      <c r="E1566" s="62" t="s">
        <v>8722</v>
      </c>
      <c r="F1566" s="68" t="s">
        <v>8722</v>
      </c>
      <c r="G1566" s="69">
        <v>18968</v>
      </c>
      <c r="H1566" s="70">
        <v>18898</v>
      </c>
      <c r="I1566" s="19">
        <f t="shared" si="24"/>
        <v>6.0651660854809575E-5</v>
      </c>
    </row>
    <row r="1567" spans="1:9" ht="15" customHeight="1" x14ac:dyDescent="0.25">
      <c r="A1567" s="57" t="s">
        <v>1637</v>
      </c>
      <c r="B1567" s="57" t="s">
        <v>1532</v>
      </c>
      <c r="C1567" s="57" t="s">
        <v>5390</v>
      </c>
      <c r="D1567" s="27" t="s">
        <v>8723</v>
      </c>
      <c r="E1567" s="62" t="s">
        <v>8724</v>
      </c>
      <c r="F1567" s="68" t="s">
        <v>8724</v>
      </c>
      <c r="G1567" s="69">
        <v>42246</v>
      </c>
      <c r="H1567" s="70">
        <v>42114</v>
      </c>
      <c r="I1567" s="19">
        <f t="shared" si="24"/>
        <v>1.3516160679645734E-4</v>
      </c>
    </row>
    <row r="1568" spans="1:9" ht="15" customHeight="1" x14ac:dyDescent="0.25">
      <c r="A1568" s="57" t="s">
        <v>1639</v>
      </c>
      <c r="B1568" s="57" t="s">
        <v>1532</v>
      </c>
      <c r="C1568" s="57" t="s">
        <v>5393</v>
      </c>
      <c r="D1568" s="27" t="s">
        <v>8725</v>
      </c>
      <c r="E1568" s="62" t="s">
        <v>8726</v>
      </c>
      <c r="F1568" s="68" t="s">
        <v>8726</v>
      </c>
      <c r="G1568" s="69">
        <v>45307</v>
      </c>
      <c r="H1568" s="70">
        <v>45139</v>
      </c>
      <c r="I1568" s="19">
        <f t="shared" si="24"/>
        <v>1.4487010897053918E-4</v>
      </c>
    </row>
    <row r="1569" spans="1:9" ht="15" customHeight="1" x14ac:dyDescent="0.25">
      <c r="A1569" s="57" t="s">
        <v>1641</v>
      </c>
      <c r="B1569" s="57" t="s">
        <v>1532</v>
      </c>
      <c r="C1569" s="57" t="s">
        <v>5396</v>
      </c>
      <c r="D1569" s="27" t="s">
        <v>8727</v>
      </c>
      <c r="E1569" s="62" t="s">
        <v>8728</v>
      </c>
      <c r="F1569" s="68" t="s">
        <v>8728</v>
      </c>
      <c r="G1569" s="69">
        <v>18486</v>
      </c>
      <c r="H1569" s="70">
        <v>18648</v>
      </c>
      <c r="I1569" s="19">
        <f t="shared" si="24"/>
        <v>5.9849305303232567E-5</v>
      </c>
    </row>
    <row r="1570" spans="1:9" ht="15" customHeight="1" x14ac:dyDescent="0.25">
      <c r="A1570" s="57" t="s">
        <v>1642</v>
      </c>
      <c r="B1570" s="57" t="s">
        <v>1532</v>
      </c>
      <c r="C1570" s="57" t="s">
        <v>5398</v>
      </c>
      <c r="D1570" s="27" t="s">
        <v>8729</v>
      </c>
      <c r="E1570" s="62" t="s">
        <v>8730</v>
      </c>
      <c r="F1570" s="68" t="s">
        <v>8730</v>
      </c>
      <c r="G1570" s="69">
        <v>89723</v>
      </c>
      <c r="H1570" s="70">
        <v>90835</v>
      </c>
      <c r="I1570" s="19">
        <f t="shared" si="24"/>
        <v>2.9152786610999197E-4</v>
      </c>
    </row>
    <row r="1571" spans="1:9" ht="15" customHeight="1" x14ac:dyDescent="0.25">
      <c r="A1571" s="57" t="s">
        <v>1644</v>
      </c>
      <c r="B1571" s="57" t="s">
        <v>1532</v>
      </c>
      <c r="C1571" s="57" t="s">
        <v>5401</v>
      </c>
      <c r="D1571" s="27" t="s">
        <v>8731</v>
      </c>
      <c r="E1571" s="62" t="s">
        <v>8732</v>
      </c>
      <c r="F1571" s="68" t="s">
        <v>8732</v>
      </c>
      <c r="G1571" s="69">
        <v>31162</v>
      </c>
      <c r="H1571" s="70">
        <v>31168</v>
      </c>
      <c r="I1571" s="19">
        <f t="shared" si="24"/>
        <v>1.0003127132620939E-4</v>
      </c>
    </row>
    <row r="1572" spans="1:9" ht="15" customHeight="1" x14ac:dyDescent="0.25">
      <c r="A1572" s="57" t="s">
        <v>1645</v>
      </c>
      <c r="B1572" s="57" t="s">
        <v>1532</v>
      </c>
      <c r="C1572" s="57" t="s">
        <v>5403</v>
      </c>
      <c r="D1572" s="27" t="s">
        <v>8733</v>
      </c>
      <c r="E1572" s="62" t="s">
        <v>8734</v>
      </c>
      <c r="F1572" s="68" t="s">
        <v>8735</v>
      </c>
      <c r="G1572" s="69">
        <v>52879</v>
      </c>
      <c r="H1572" s="70">
        <v>53273</v>
      </c>
      <c r="I1572" s="19">
        <f t="shared" si="24"/>
        <v>1.7097554919664887E-4</v>
      </c>
    </row>
    <row r="1573" spans="1:9" ht="15" customHeight="1" x14ac:dyDescent="0.25">
      <c r="A1573" s="57" t="s">
        <v>1646</v>
      </c>
      <c r="B1573" s="57" t="s">
        <v>1532</v>
      </c>
      <c r="C1573" s="57" t="s">
        <v>5406</v>
      </c>
      <c r="D1573" s="27" t="s">
        <v>8736</v>
      </c>
      <c r="E1573" s="62" t="s">
        <v>8737</v>
      </c>
      <c r="F1573" s="68" t="s">
        <v>8737</v>
      </c>
      <c r="G1573" s="69">
        <v>4969</v>
      </c>
      <c r="H1573" s="70">
        <v>4959</v>
      </c>
      <c r="I1573" s="19">
        <f t="shared" si="24"/>
        <v>1.5915524721081634E-5</v>
      </c>
    </row>
    <row r="1574" spans="1:9" ht="15" customHeight="1" x14ac:dyDescent="0.25">
      <c r="A1574" s="57" t="s">
        <v>1647</v>
      </c>
      <c r="B1574" s="57" t="s">
        <v>1532</v>
      </c>
      <c r="C1574" s="57" t="s">
        <v>5408</v>
      </c>
      <c r="D1574" s="27" t="s">
        <v>8738</v>
      </c>
      <c r="E1574" s="62" t="s">
        <v>8739</v>
      </c>
      <c r="F1574" s="68" t="s">
        <v>8739</v>
      </c>
      <c r="G1574" s="69">
        <v>10176</v>
      </c>
      <c r="H1574" s="70">
        <v>10292</v>
      </c>
      <c r="I1574" s="19">
        <f t="shared" si="24"/>
        <v>3.3031373347322475E-5</v>
      </c>
    </row>
    <row r="1575" spans="1:9" ht="15" customHeight="1" x14ac:dyDescent="0.25">
      <c r="A1575" s="57" t="s">
        <v>1649</v>
      </c>
      <c r="B1575" s="57" t="s">
        <v>1532</v>
      </c>
      <c r="C1575" s="57" t="s">
        <v>5411</v>
      </c>
      <c r="D1575" s="27" t="s">
        <v>8740</v>
      </c>
      <c r="E1575" s="62" t="s">
        <v>8741</v>
      </c>
      <c r="F1575" s="68" t="s">
        <v>8741</v>
      </c>
      <c r="G1575" s="69">
        <v>25445</v>
      </c>
      <c r="H1575" s="70">
        <v>25225</v>
      </c>
      <c r="I1575" s="19">
        <f t="shared" si="24"/>
        <v>8.095767515412063E-5</v>
      </c>
    </row>
    <row r="1576" spans="1:9" ht="15" customHeight="1" x14ac:dyDescent="0.25">
      <c r="A1576" s="57" t="s">
        <v>1650</v>
      </c>
      <c r="B1576" s="57" t="s">
        <v>1532</v>
      </c>
      <c r="C1576" s="57" t="s">
        <v>1</v>
      </c>
      <c r="D1576" s="27" t="s">
        <v>8742</v>
      </c>
      <c r="E1576" s="62" t="s">
        <v>8743</v>
      </c>
      <c r="F1576" s="68" t="s">
        <v>8743</v>
      </c>
      <c r="G1576" s="69">
        <v>23478</v>
      </c>
      <c r="H1576" s="70">
        <v>23315</v>
      </c>
      <c r="I1576" s="19">
        <f t="shared" si="24"/>
        <v>7.4827678740072251E-5</v>
      </c>
    </row>
    <row r="1577" spans="1:9" ht="15" customHeight="1" x14ac:dyDescent="0.25">
      <c r="A1577" s="57" t="s">
        <v>1652</v>
      </c>
      <c r="B1577" s="57" t="s">
        <v>1532</v>
      </c>
      <c r="C1577" s="57" t="s">
        <v>3</v>
      </c>
      <c r="D1577" s="27" t="s">
        <v>8744</v>
      </c>
      <c r="E1577" s="62" t="s">
        <v>8745</v>
      </c>
      <c r="F1577" s="68" t="s">
        <v>6324</v>
      </c>
      <c r="G1577" s="69">
        <v>6687</v>
      </c>
      <c r="H1577" s="70">
        <v>6687</v>
      </c>
      <c r="I1577" s="19">
        <f t="shared" si="24"/>
        <v>2.1461406293581949E-5</v>
      </c>
    </row>
    <row r="1578" spans="1:9" ht="15" customHeight="1" x14ac:dyDescent="0.25">
      <c r="A1578" s="57" t="s">
        <v>1654</v>
      </c>
      <c r="B1578" s="57" t="s">
        <v>1532</v>
      </c>
      <c r="C1578" s="57" t="s">
        <v>5</v>
      </c>
      <c r="D1578" s="27" t="s">
        <v>8746</v>
      </c>
      <c r="E1578" s="62" t="s">
        <v>5794</v>
      </c>
      <c r="F1578" s="68" t="s">
        <v>5794</v>
      </c>
      <c r="G1578" s="69">
        <v>14107</v>
      </c>
      <c r="H1578" s="70">
        <v>14134</v>
      </c>
      <c r="I1578" s="19">
        <f t="shared" si="24"/>
        <v>4.5361973463958017E-5</v>
      </c>
    </row>
    <row r="1579" spans="1:9" ht="15" customHeight="1" x14ac:dyDescent="0.25">
      <c r="A1579" s="57" t="s">
        <v>1655</v>
      </c>
      <c r="B1579" s="57" t="s">
        <v>1532</v>
      </c>
      <c r="C1579" s="57" t="s">
        <v>7</v>
      </c>
      <c r="D1579" s="27" t="s">
        <v>8747</v>
      </c>
      <c r="E1579" s="62" t="s">
        <v>8748</v>
      </c>
      <c r="F1579" s="68" t="s">
        <v>8748</v>
      </c>
      <c r="G1579" s="69">
        <v>361650</v>
      </c>
      <c r="H1579" s="70">
        <v>364900</v>
      </c>
      <c r="I1579" s="19">
        <f t="shared" si="24"/>
        <v>1.1711181630818083E-3</v>
      </c>
    </row>
    <row r="1580" spans="1:9" ht="15" customHeight="1" x14ac:dyDescent="0.25">
      <c r="A1580" s="57" t="s">
        <v>1656</v>
      </c>
      <c r="B1580" s="57" t="s">
        <v>1532</v>
      </c>
      <c r="C1580" s="57" t="s">
        <v>4659</v>
      </c>
      <c r="D1580" s="27" t="s">
        <v>8749</v>
      </c>
      <c r="E1580" s="62" t="s">
        <v>8750</v>
      </c>
      <c r="F1580" s="68" t="s">
        <v>8750</v>
      </c>
      <c r="G1580" s="69">
        <v>9832</v>
      </c>
      <c r="H1580" s="70">
        <v>9711</v>
      </c>
      <c r="I1580" s="19">
        <f t="shared" si="24"/>
        <v>3.1166699045457499E-5</v>
      </c>
    </row>
    <row r="1581" spans="1:9" ht="15" customHeight="1" x14ac:dyDescent="0.25">
      <c r="A1581" s="57" t="s">
        <v>1657</v>
      </c>
      <c r="B1581" s="57" t="s">
        <v>1532</v>
      </c>
      <c r="C1581" s="57" t="s">
        <v>1658</v>
      </c>
      <c r="D1581" s="27" t="s">
        <v>8751</v>
      </c>
      <c r="E1581" s="62" t="s">
        <v>8752</v>
      </c>
      <c r="F1581" s="68" t="s">
        <v>8753</v>
      </c>
      <c r="G1581" s="69">
        <v>18124</v>
      </c>
      <c r="H1581" s="70">
        <v>18162</v>
      </c>
      <c r="I1581" s="19">
        <f t="shared" si="24"/>
        <v>5.8289526110966848E-5</v>
      </c>
    </row>
    <row r="1582" spans="1:9" ht="15" customHeight="1" x14ac:dyDescent="0.25">
      <c r="A1582" s="57" t="s">
        <v>1660</v>
      </c>
      <c r="B1582" s="57" t="s">
        <v>1532</v>
      </c>
      <c r="C1582" s="57" t="s">
        <v>11</v>
      </c>
      <c r="D1582" s="27" t="s">
        <v>8754</v>
      </c>
      <c r="E1582" s="62" t="s">
        <v>8755</v>
      </c>
      <c r="F1582" s="68" t="s">
        <v>8756</v>
      </c>
      <c r="G1582" s="69">
        <v>65504</v>
      </c>
      <c r="H1582" s="70">
        <v>65572</v>
      </c>
      <c r="I1582" s="19">
        <f t="shared" si="24"/>
        <v>2.1044823291203164E-4</v>
      </c>
    </row>
    <row r="1583" spans="1:9" ht="15" customHeight="1" x14ac:dyDescent="0.25">
      <c r="A1583" s="57" t="s">
        <v>1662</v>
      </c>
      <c r="B1583" s="57" t="s">
        <v>1532</v>
      </c>
      <c r="C1583" s="57" t="s">
        <v>14</v>
      </c>
      <c r="D1583" s="27" t="s">
        <v>8757</v>
      </c>
      <c r="E1583" s="62" t="s">
        <v>8758</v>
      </c>
      <c r="F1583" s="68" t="s">
        <v>8758</v>
      </c>
      <c r="G1583" s="69">
        <v>998920</v>
      </c>
      <c r="H1583" s="70">
        <v>999171</v>
      </c>
      <c r="I1583" s="19">
        <f t="shared" si="24"/>
        <v>3.2067615952990234E-3</v>
      </c>
    </row>
    <row r="1584" spans="1:9" ht="15" customHeight="1" x14ac:dyDescent="0.25">
      <c r="A1584" s="57" t="s">
        <v>1663</v>
      </c>
      <c r="B1584" s="57" t="s">
        <v>1532</v>
      </c>
      <c r="C1584" s="57" t="s">
        <v>22</v>
      </c>
      <c r="D1584" s="27" t="s">
        <v>8759</v>
      </c>
      <c r="E1584" s="62" t="s">
        <v>8715</v>
      </c>
      <c r="F1584" s="68" t="s">
        <v>8715</v>
      </c>
      <c r="G1584" s="69">
        <v>23403</v>
      </c>
      <c r="H1584" s="70">
        <v>23309</v>
      </c>
      <c r="I1584" s="19">
        <f t="shared" si="24"/>
        <v>7.4808422206834401E-5</v>
      </c>
    </row>
    <row r="1585" spans="1:9" ht="15" customHeight="1" x14ac:dyDescent="0.25">
      <c r="A1585" s="57" t="s">
        <v>1664</v>
      </c>
      <c r="B1585" s="57" t="s">
        <v>1532</v>
      </c>
      <c r="C1585" s="57" t="s">
        <v>24</v>
      </c>
      <c r="D1585" s="27" t="s">
        <v>8760</v>
      </c>
      <c r="E1585" s="62" t="s">
        <v>8761</v>
      </c>
      <c r="F1585" s="68" t="s">
        <v>8761</v>
      </c>
      <c r="G1585" s="69">
        <v>4439</v>
      </c>
      <c r="H1585" s="70">
        <v>4385</v>
      </c>
      <c r="I1585" s="19">
        <f t="shared" si="24"/>
        <v>1.4073316374660811E-5</v>
      </c>
    </row>
    <row r="1586" spans="1:9" ht="15" customHeight="1" x14ac:dyDescent="0.25">
      <c r="A1586" s="57" t="s">
        <v>1665</v>
      </c>
      <c r="B1586" s="57" t="s">
        <v>1532</v>
      </c>
      <c r="C1586" s="57" t="s">
        <v>26</v>
      </c>
      <c r="D1586" s="27" t="s">
        <v>8762</v>
      </c>
      <c r="E1586" s="62" t="s">
        <v>8763</v>
      </c>
      <c r="F1586" s="68" t="s">
        <v>8763</v>
      </c>
      <c r="G1586" s="69">
        <v>4829</v>
      </c>
      <c r="H1586" s="70">
        <v>4831</v>
      </c>
      <c r="I1586" s="19">
        <f t="shared" si="24"/>
        <v>1.5504718678674202E-5</v>
      </c>
    </row>
    <row r="1587" spans="1:9" ht="15" customHeight="1" x14ac:dyDescent="0.25">
      <c r="A1587" s="57" t="s">
        <v>1667</v>
      </c>
      <c r="B1587" s="57" t="s">
        <v>1532</v>
      </c>
      <c r="C1587" s="57" t="s">
        <v>4664</v>
      </c>
      <c r="D1587" s="27" t="s">
        <v>8764</v>
      </c>
      <c r="E1587" s="62" t="s">
        <v>8765</v>
      </c>
      <c r="F1587" s="68" t="s">
        <v>8318</v>
      </c>
      <c r="G1587" s="69">
        <v>39253</v>
      </c>
      <c r="H1587" s="70">
        <v>39166</v>
      </c>
      <c r="I1587" s="19">
        <f t="shared" si="24"/>
        <v>1.2570023013226119E-4</v>
      </c>
    </row>
    <row r="1588" spans="1:9" ht="15" customHeight="1" x14ac:dyDescent="0.25">
      <c r="A1588" s="57" t="s">
        <v>1668</v>
      </c>
      <c r="B1588" s="57" t="s">
        <v>1532</v>
      </c>
      <c r="C1588" s="57" t="s">
        <v>434</v>
      </c>
      <c r="D1588" s="27" t="s">
        <v>8766</v>
      </c>
      <c r="E1588" s="62" t="s">
        <v>8767</v>
      </c>
      <c r="F1588" s="68" t="s">
        <v>8767</v>
      </c>
      <c r="G1588" s="69">
        <v>8441</v>
      </c>
      <c r="H1588" s="70">
        <v>8421</v>
      </c>
      <c r="I1588" s="19">
        <f t="shared" si="24"/>
        <v>2.702654439932011E-5</v>
      </c>
    </row>
    <row r="1589" spans="1:9" ht="15" customHeight="1" x14ac:dyDescent="0.25">
      <c r="A1589" s="57" t="s">
        <v>1670</v>
      </c>
      <c r="B1589" s="57" t="s">
        <v>1532</v>
      </c>
      <c r="C1589" s="57" t="s">
        <v>30</v>
      </c>
      <c r="D1589" s="27" t="s">
        <v>8768</v>
      </c>
      <c r="E1589" s="62" t="s">
        <v>7461</v>
      </c>
      <c r="F1589" s="68" t="s">
        <v>7461</v>
      </c>
      <c r="G1589" s="69">
        <v>6366</v>
      </c>
      <c r="H1589" s="70">
        <v>6231</v>
      </c>
      <c r="I1589" s="19">
        <f t="shared" si="24"/>
        <v>1.9997909767505476E-5</v>
      </c>
    </row>
    <row r="1590" spans="1:9" ht="15" customHeight="1" x14ac:dyDescent="0.25">
      <c r="A1590" s="57" t="s">
        <v>1671</v>
      </c>
      <c r="B1590" s="57" t="s">
        <v>1532</v>
      </c>
      <c r="C1590" s="57" t="s">
        <v>33</v>
      </c>
      <c r="D1590" s="27" t="s">
        <v>8769</v>
      </c>
      <c r="E1590" s="62" t="s">
        <v>8770</v>
      </c>
      <c r="F1590" s="68" t="s">
        <v>8771</v>
      </c>
      <c r="G1590" s="69">
        <v>30012</v>
      </c>
      <c r="H1590" s="70">
        <v>29837</v>
      </c>
      <c r="I1590" s="19">
        <f t="shared" si="24"/>
        <v>9.5759530369613369E-5</v>
      </c>
    </row>
    <row r="1591" spans="1:9" ht="15" customHeight="1" x14ac:dyDescent="0.25">
      <c r="A1591" s="57" t="s">
        <v>1673</v>
      </c>
      <c r="B1591" s="57" t="s">
        <v>1532</v>
      </c>
      <c r="C1591" s="57" t="s">
        <v>35</v>
      </c>
      <c r="D1591" s="27" t="s">
        <v>8772</v>
      </c>
      <c r="E1591" s="62" t="s">
        <v>8773</v>
      </c>
      <c r="F1591" s="68" t="s">
        <v>8773</v>
      </c>
      <c r="G1591" s="69">
        <v>32053</v>
      </c>
      <c r="H1591" s="70">
        <v>31908</v>
      </c>
      <c r="I1591" s="19">
        <f t="shared" si="24"/>
        <v>1.0240624375887734E-4</v>
      </c>
    </row>
    <row r="1592" spans="1:9" ht="15" customHeight="1" x14ac:dyDescent="0.25">
      <c r="A1592" s="57" t="s">
        <v>1674</v>
      </c>
      <c r="B1592" s="57" t="s">
        <v>1532</v>
      </c>
      <c r="C1592" s="57" t="s">
        <v>37</v>
      </c>
      <c r="D1592" s="27" t="s">
        <v>8774</v>
      </c>
      <c r="E1592" s="62" t="s">
        <v>8775</v>
      </c>
      <c r="F1592" s="68" t="s">
        <v>8775</v>
      </c>
      <c r="G1592" s="69">
        <v>6714</v>
      </c>
      <c r="H1592" s="70">
        <v>6665</v>
      </c>
      <c r="I1592" s="19">
        <f t="shared" si="24"/>
        <v>2.1390799005043169E-5</v>
      </c>
    </row>
    <row r="1593" spans="1:9" ht="15" customHeight="1" x14ac:dyDescent="0.25">
      <c r="A1593" s="57" t="s">
        <v>1675</v>
      </c>
      <c r="B1593" s="57" t="s">
        <v>1532</v>
      </c>
      <c r="C1593" s="57" t="s">
        <v>39</v>
      </c>
      <c r="D1593" s="27" t="s">
        <v>8776</v>
      </c>
      <c r="E1593" s="62" t="s">
        <v>8777</v>
      </c>
      <c r="F1593" s="68" t="s">
        <v>8777</v>
      </c>
      <c r="G1593" s="69">
        <v>51927</v>
      </c>
      <c r="H1593" s="70">
        <v>52694</v>
      </c>
      <c r="I1593" s="19">
        <f t="shared" si="24"/>
        <v>1.6911729373919653E-4</v>
      </c>
    </row>
    <row r="1594" spans="1:9" ht="15" customHeight="1" x14ac:dyDescent="0.25">
      <c r="A1594" s="57" t="s">
        <v>1677</v>
      </c>
      <c r="B1594" s="57" t="s">
        <v>1532</v>
      </c>
      <c r="C1594" s="57" t="s">
        <v>42</v>
      </c>
      <c r="D1594" s="27" t="s">
        <v>8778</v>
      </c>
      <c r="E1594" s="62" t="s">
        <v>8779</v>
      </c>
      <c r="F1594" s="68" t="s">
        <v>8779</v>
      </c>
      <c r="G1594" s="69">
        <v>26026</v>
      </c>
      <c r="H1594" s="70">
        <v>25937</v>
      </c>
      <c r="I1594" s="19">
        <f t="shared" si="24"/>
        <v>8.3242783765011957E-5</v>
      </c>
    </row>
    <row r="1595" spans="1:9" ht="15" customHeight="1" x14ac:dyDescent="0.25">
      <c r="A1595" s="57" t="s">
        <v>1679</v>
      </c>
      <c r="B1595" s="57" t="s">
        <v>1532</v>
      </c>
      <c r="C1595" s="57" t="s">
        <v>45</v>
      </c>
      <c r="D1595" s="27" t="s">
        <v>8780</v>
      </c>
      <c r="E1595" s="62" t="s">
        <v>8781</v>
      </c>
      <c r="F1595" s="68" t="s">
        <v>8781</v>
      </c>
      <c r="G1595" s="69">
        <v>21145</v>
      </c>
      <c r="H1595" s="70">
        <v>20984</v>
      </c>
      <c r="I1595" s="19">
        <f t="shared" si="24"/>
        <v>6.7346515577168173E-5</v>
      </c>
    </row>
    <row r="1596" spans="1:9" ht="15" customHeight="1" x14ac:dyDescent="0.25">
      <c r="A1596" s="57" t="s">
        <v>1680</v>
      </c>
      <c r="B1596" s="57" t="s">
        <v>1532</v>
      </c>
      <c r="C1596" s="57" t="s">
        <v>47</v>
      </c>
      <c r="D1596" s="27" t="s">
        <v>8782</v>
      </c>
      <c r="E1596" s="62" t="s">
        <v>8783</v>
      </c>
      <c r="F1596" s="68" t="s">
        <v>8783</v>
      </c>
      <c r="G1596" s="69">
        <v>32580</v>
      </c>
      <c r="H1596" s="70">
        <v>32629</v>
      </c>
      <c r="I1596" s="19">
        <f t="shared" si="24"/>
        <v>1.0472023716962545E-4</v>
      </c>
    </row>
    <row r="1597" spans="1:9" ht="15" customHeight="1" x14ac:dyDescent="0.25">
      <c r="A1597" s="57" t="s">
        <v>1681</v>
      </c>
      <c r="B1597" s="57" t="s">
        <v>1532</v>
      </c>
      <c r="C1597" s="57" t="s">
        <v>50</v>
      </c>
      <c r="D1597" s="27" t="s">
        <v>8784</v>
      </c>
      <c r="E1597" s="62" t="s">
        <v>8785</v>
      </c>
      <c r="F1597" s="68" t="s">
        <v>8786</v>
      </c>
      <c r="G1597" s="69">
        <v>25173</v>
      </c>
      <c r="H1597" s="70">
        <v>25100</v>
      </c>
      <c r="I1597" s="19">
        <f t="shared" si="24"/>
        <v>8.0556497378332116E-5</v>
      </c>
    </row>
    <row r="1598" spans="1:9" ht="15" customHeight="1" x14ac:dyDescent="0.25">
      <c r="A1598" s="57" t="s">
        <v>1682</v>
      </c>
      <c r="B1598" s="57" t="s">
        <v>1532</v>
      </c>
      <c r="C1598" s="57" t="s">
        <v>53</v>
      </c>
      <c r="D1598" s="27" t="s">
        <v>8787</v>
      </c>
      <c r="E1598" s="62" t="s">
        <v>8788</v>
      </c>
      <c r="F1598" s="68" t="s">
        <v>7666</v>
      </c>
      <c r="G1598" s="69">
        <v>13513</v>
      </c>
      <c r="H1598" s="70">
        <v>13385</v>
      </c>
      <c r="I1598" s="19">
        <f t="shared" si="24"/>
        <v>4.2958116231433282E-5</v>
      </c>
    </row>
    <row r="1599" spans="1:9" ht="15" customHeight="1" x14ac:dyDescent="0.25">
      <c r="A1599" s="57" t="s">
        <v>1683</v>
      </c>
      <c r="B1599" s="57" t="s">
        <v>1532</v>
      </c>
      <c r="C1599" s="57" t="s">
        <v>56</v>
      </c>
      <c r="D1599" s="27" t="s">
        <v>8789</v>
      </c>
      <c r="E1599" s="62" t="s">
        <v>8790</v>
      </c>
      <c r="F1599" s="68" t="s">
        <v>8790</v>
      </c>
      <c r="G1599" s="69">
        <v>36285</v>
      </c>
      <c r="H1599" s="70">
        <v>36291</v>
      </c>
      <c r="I1599" s="19">
        <f t="shared" si="24"/>
        <v>1.1647314128912554E-4</v>
      </c>
    </row>
    <row r="1600" spans="1:9" ht="15" customHeight="1" x14ac:dyDescent="0.25">
      <c r="A1600" s="57" t="s">
        <v>1684</v>
      </c>
      <c r="B1600" s="57" t="s">
        <v>1532</v>
      </c>
      <c r="C1600" s="57" t="s">
        <v>59</v>
      </c>
      <c r="D1600" s="27" t="s">
        <v>8791</v>
      </c>
      <c r="E1600" s="62" t="s">
        <v>8792</v>
      </c>
      <c r="F1600" s="68" t="s">
        <v>8792</v>
      </c>
      <c r="G1600" s="69">
        <v>2153</v>
      </c>
      <c r="H1600" s="70">
        <v>2128</v>
      </c>
      <c r="I1600" s="19">
        <f t="shared" si="24"/>
        <v>6.8296504550235361E-6</v>
      </c>
    </row>
    <row r="1601" spans="1:9" ht="15" customHeight="1" x14ac:dyDescent="0.25">
      <c r="A1601" s="57" t="s">
        <v>1685</v>
      </c>
      <c r="B1601" s="57" t="s">
        <v>1532</v>
      </c>
      <c r="C1601" s="57" t="s">
        <v>61</v>
      </c>
      <c r="D1601" s="27" t="s">
        <v>8793</v>
      </c>
      <c r="E1601" s="62" t="s">
        <v>8794</v>
      </c>
      <c r="F1601" s="68" t="s">
        <v>8794</v>
      </c>
      <c r="G1601" s="69">
        <v>18849</v>
      </c>
      <c r="H1601" s="70">
        <v>18634</v>
      </c>
      <c r="I1601" s="19">
        <f t="shared" si="24"/>
        <v>5.9804373392344251E-5</v>
      </c>
    </row>
    <row r="1602" spans="1:9" ht="15" customHeight="1" x14ac:dyDescent="0.25">
      <c r="A1602" s="57" t="s">
        <v>1686</v>
      </c>
      <c r="B1602" s="57" t="s">
        <v>1532</v>
      </c>
      <c r="C1602" s="57" t="s">
        <v>1089</v>
      </c>
      <c r="D1602" s="27" t="s">
        <v>8795</v>
      </c>
      <c r="E1602" s="62" t="s">
        <v>8796</v>
      </c>
      <c r="F1602" s="68" t="s">
        <v>8796</v>
      </c>
      <c r="G1602" s="69">
        <v>319257</v>
      </c>
      <c r="H1602" s="70">
        <v>319147</v>
      </c>
      <c r="I1602" s="19">
        <f t="shared" si="24"/>
        <v>1.0242774688765961E-3</v>
      </c>
    </row>
    <row r="1603" spans="1:9" ht="15" customHeight="1" x14ac:dyDescent="0.25">
      <c r="A1603" s="57" t="s">
        <v>1687</v>
      </c>
      <c r="B1603" s="57" t="s">
        <v>1688</v>
      </c>
      <c r="C1603" s="57" t="s">
        <v>2677</v>
      </c>
      <c r="D1603" s="27" t="s">
        <v>8797</v>
      </c>
      <c r="E1603" s="62" t="s">
        <v>8798</v>
      </c>
      <c r="F1603" s="68" t="s">
        <v>8798</v>
      </c>
      <c r="G1603" s="69">
        <v>9250</v>
      </c>
      <c r="H1603" s="70">
        <v>9222</v>
      </c>
      <c r="I1603" s="19">
        <f t="shared" si="24"/>
        <v>2.9597291586572861E-5</v>
      </c>
    </row>
    <row r="1604" spans="1:9" ht="15" customHeight="1" x14ac:dyDescent="0.25">
      <c r="A1604" s="57" t="s">
        <v>1691</v>
      </c>
      <c r="B1604" s="57" t="s">
        <v>1688</v>
      </c>
      <c r="C1604" s="57" t="s">
        <v>2682</v>
      </c>
      <c r="D1604" s="27" t="s">
        <v>8799</v>
      </c>
      <c r="E1604" s="62" t="s">
        <v>8800</v>
      </c>
      <c r="F1604" s="68" t="s">
        <v>8800</v>
      </c>
      <c r="G1604" s="69">
        <v>12912</v>
      </c>
      <c r="H1604" s="70">
        <v>13035</v>
      </c>
      <c r="I1604" s="19">
        <f t="shared" si="24"/>
        <v>4.1834818459225462E-5</v>
      </c>
    </row>
    <row r="1605" spans="1:9" ht="15" customHeight="1" x14ac:dyDescent="0.25">
      <c r="A1605" s="57" t="s">
        <v>1693</v>
      </c>
      <c r="B1605" s="57" t="s">
        <v>1688</v>
      </c>
      <c r="C1605" s="57" t="s">
        <v>2685</v>
      </c>
      <c r="D1605" s="27" t="s">
        <v>8801</v>
      </c>
      <c r="E1605" s="62" t="s">
        <v>8802</v>
      </c>
      <c r="F1605" s="68" t="s">
        <v>8802</v>
      </c>
      <c r="G1605" s="69">
        <v>6484</v>
      </c>
      <c r="H1605" s="70">
        <v>6559</v>
      </c>
      <c r="I1605" s="19">
        <f t="shared" si="24"/>
        <v>2.1050600251174517E-5</v>
      </c>
    </row>
    <row r="1606" spans="1:9" ht="15" customHeight="1" x14ac:dyDescent="0.25">
      <c r="A1606" s="57" t="s">
        <v>1694</v>
      </c>
      <c r="B1606" s="57" t="s">
        <v>1688</v>
      </c>
      <c r="C1606" s="57" t="s">
        <v>2688</v>
      </c>
      <c r="D1606" s="27" t="s">
        <v>8803</v>
      </c>
      <c r="E1606" s="62" t="s">
        <v>8804</v>
      </c>
      <c r="F1606" s="68" t="s">
        <v>8804</v>
      </c>
      <c r="G1606" s="69">
        <v>5640</v>
      </c>
      <c r="H1606" s="70">
        <v>5734</v>
      </c>
      <c r="I1606" s="19">
        <f t="shared" ref="I1606:I1669" si="25">H1606/$H$3148</f>
        <v>1.8402826930970372E-5</v>
      </c>
    </row>
    <row r="1607" spans="1:9" ht="15" customHeight="1" x14ac:dyDescent="0.25">
      <c r="A1607" s="57" t="s">
        <v>1696</v>
      </c>
      <c r="B1607" s="57" t="s">
        <v>1688</v>
      </c>
      <c r="C1607" s="57" t="s">
        <v>2691</v>
      </c>
      <c r="D1607" s="27" t="s">
        <v>8805</v>
      </c>
      <c r="E1607" s="62" t="s">
        <v>6470</v>
      </c>
      <c r="F1607" s="68" t="s">
        <v>6470</v>
      </c>
      <c r="G1607" s="69">
        <v>10059</v>
      </c>
      <c r="H1607" s="70">
        <v>10080</v>
      </c>
      <c r="I1607" s="19">
        <f t="shared" si="25"/>
        <v>3.235097583958517E-5</v>
      </c>
    </row>
    <row r="1608" spans="1:9" ht="15" customHeight="1" x14ac:dyDescent="0.25">
      <c r="A1608" s="57" t="s">
        <v>1698</v>
      </c>
      <c r="B1608" s="57" t="s">
        <v>1688</v>
      </c>
      <c r="C1608" s="57" t="s">
        <v>2694</v>
      </c>
      <c r="D1608" s="27" t="s">
        <v>8806</v>
      </c>
      <c r="E1608" s="62" t="s">
        <v>8807</v>
      </c>
      <c r="F1608" s="68" t="s">
        <v>8807</v>
      </c>
      <c r="G1608" s="69">
        <v>1155</v>
      </c>
      <c r="H1608" s="70">
        <v>1139</v>
      </c>
      <c r="I1608" s="19">
        <f t="shared" si="25"/>
        <v>3.6555318929848719E-6</v>
      </c>
    </row>
    <row r="1609" spans="1:9" ht="15" customHeight="1" x14ac:dyDescent="0.25">
      <c r="A1609" s="57" t="s">
        <v>1699</v>
      </c>
      <c r="B1609" s="57" t="s">
        <v>1688</v>
      </c>
      <c r="C1609" s="57" t="s">
        <v>2697</v>
      </c>
      <c r="D1609" s="27" t="s">
        <v>8808</v>
      </c>
      <c r="E1609" s="62" t="s">
        <v>8809</v>
      </c>
      <c r="F1609" s="68" t="s">
        <v>8809</v>
      </c>
      <c r="G1609" s="69">
        <v>81501</v>
      </c>
      <c r="H1609" s="70">
        <v>81758</v>
      </c>
      <c r="I1609" s="19">
        <f t="shared" si="25"/>
        <v>2.6239594074333378E-4</v>
      </c>
    </row>
    <row r="1610" spans="1:9" ht="15" customHeight="1" x14ac:dyDescent="0.25">
      <c r="A1610" s="57" t="s">
        <v>1701</v>
      </c>
      <c r="B1610" s="57" t="s">
        <v>1688</v>
      </c>
      <c r="C1610" s="57" t="s">
        <v>2700</v>
      </c>
      <c r="D1610" s="27" t="s">
        <v>8810</v>
      </c>
      <c r="E1610" s="62" t="s">
        <v>8811</v>
      </c>
      <c r="F1610" s="68" t="s">
        <v>8811</v>
      </c>
      <c r="G1610" s="69">
        <v>5802</v>
      </c>
      <c r="H1610" s="70">
        <v>5770</v>
      </c>
      <c r="I1610" s="19">
        <f t="shared" si="25"/>
        <v>1.8518366130397462E-5</v>
      </c>
    </row>
    <row r="1611" spans="1:9" ht="15" customHeight="1" x14ac:dyDescent="0.25">
      <c r="A1611" s="57" t="s">
        <v>1703</v>
      </c>
      <c r="B1611" s="57" t="s">
        <v>1688</v>
      </c>
      <c r="C1611" s="57" t="s">
        <v>2703</v>
      </c>
      <c r="D1611" s="27" t="s">
        <v>8812</v>
      </c>
      <c r="E1611" s="62" t="s">
        <v>8813</v>
      </c>
      <c r="F1611" s="68" t="s">
        <v>8813</v>
      </c>
      <c r="G1611" s="69">
        <v>11698</v>
      </c>
      <c r="H1611" s="70">
        <v>11765</v>
      </c>
      <c r="I1611" s="19">
        <f t="shared" si="25"/>
        <v>3.7758852257214237E-5</v>
      </c>
    </row>
    <row r="1612" spans="1:9" ht="15" customHeight="1" x14ac:dyDescent="0.25">
      <c r="A1612" s="57" t="s">
        <v>1704</v>
      </c>
      <c r="B1612" s="57" t="s">
        <v>1688</v>
      </c>
      <c r="C1612" s="57" t="s">
        <v>2706</v>
      </c>
      <c r="D1612" s="27" t="s">
        <v>8814</v>
      </c>
      <c r="E1612" s="62" t="s">
        <v>8815</v>
      </c>
      <c r="F1612" s="68" t="s">
        <v>8815</v>
      </c>
      <c r="G1612" s="69">
        <v>1742</v>
      </c>
      <c r="H1612" s="70">
        <v>1767</v>
      </c>
      <c r="I1612" s="19">
        <f t="shared" si="25"/>
        <v>5.6710490385463293E-6</v>
      </c>
    </row>
    <row r="1613" spans="1:9" ht="15" customHeight="1" x14ac:dyDescent="0.25">
      <c r="A1613" s="57" t="s">
        <v>1706</v>
      </c>
      <c r="B1613" s="57" t="s">
        <v>1688</v>
      </c>
      <c r="C1613" s="57" t="s">
        <v>2709</v>
      </c>
      <c r="D1613" s="27" t="s">
        <v>8816</v>
      </c>
      <c r="E1613" s="62" t="s">
        <v>8817</v>
      </c>
      <c r="F1613" s="68" t="s">
        <v>8817</v>
      </c>
      <c r="G1613" s="69">
        <v>8932</v>
      </c>
      <c r="H1613" s="70">
        <v>9010</v>
      </c>
      <c r="I1613" s="19">
        <f t="shared" si="25"/>
        <v>2.8916894078835553E-5</v>
      </c>
    </row>
    <row r="1614" spans="1:9" ht="15" customHeight="1" x14ac:dyDescent="0.25">
      <c r="A1614" s="57" t="s">
        <v>1707</v>
      </c>
      <c r="B1614" s="57" t="s">
        <v>1688</v>
      </c>
      <c r="C1614" s="57" t="s">
        <v>2712</v>
      </c>
      <c r="D1614" s="27" t="s">
        <v>8818</v>
      </c>
      <c r="E1614" s="62" t="s">
        <v>8819</v>
      </c>
      <c r="F1614" s="68" t="s">
        <v>8819</v>
      </c>
      <c r="G1614" s="69">
        <v>9300</v>
      </c>
      <c r="H1614" s="70">
        <v>9279</v>
      </c>
      <c r="I1614" s="19">
        <f t="shared" si="25"/>
        <v>2.9780228652332419E-5</v>
      </c>
    </row>
    <row r="1615" spans="1:9" ht="15" customHeight="1" x14ac:dyDescent="0.25">
      <c r="A1615" s="57" t="s">
        <v>1709</v>
      </c>
      <c r="B1615" s="57" t="s">
        <v>1688</v>
      </c>
      <c r="C1615" s="57" t="s">
        <v>2715</v>
      </c>
      <c r="D1615" s="27" t="s">
        <v>8820</v>
      </c>
      <c r="E1615" s="62" t="s">
        <v>8821</v>
      </c>
      <c r="F1615" s="68" t="s">
        <v>8821</v>
      </c>
      <c r="G1615" s="69">
        <v>2890</v>
      </c>
      <c r="H1615" s="70">
        <v>2940</v>
      </c>
      <c r="I1615" s="19">
        <f t="shared" si="25"/>
        <v>9.4357012865456738E-6</v>
      </c>
    </row>
    <row r="1616" spans="1:9" ht="15" customHeight="1" x14ac:dyDescent="0.25">
      <c r="A1616" s="57" t="s">
        <v>1711</v>
      </c>
      <c r="B1616" s="57" t="s">
        <v>1688</v>
      </c>
      <c r="C1616" s="57" t="s">
        <v>2718</v>
      </c>
      <c r="D1616" s="27" t="s">
        <v>8822</v>
      </c>
      <c r="E1616" s="62" t="s">
        <v>8823</v>
      </c>
      <c r="F1616" s="68" t="s">
        <v>8823</v>
      </c>
      <c r="G1616" s="69">
        <v>11577</v>
      </c>
      <c r="H1616" s="70">
        <v>11490</v>
      </c>
      <c r="I1616" s="19">
        <f t="shared" si="25"/>
        <v>3.6876261150479521E-5</v>
      </c>
    </row>
    <row r="1617" spans="1:9" ht="15" customHeight="1" x14ac:dyDescent="0.25">
      <c r="A1617" s="57" t="s">
        <v>1713</v>
      </c>
      <c r="B1617" s="57" t="s">
        <v>1688</v>
      </c>
      <c r="C1617" s="57" t="s">
        <v>2721</v>
      </c>
      <c r="D1617" s="27" t="s">
        <v>8824</v>
      </c>
      <c r="E1617" s="62" t="s">
        <v>8825</v>
      </c>
      <c r="F1617" s="68" t="s">
        <v>8825</v>
      </c>
      <c r="G1617" s="69">
        <v>90891</v>
      </c>
      <c r="H1617" s="70">
        <v>91153</v>
      </c>
      <c r="I1617" s="19">
        <f t="shared" si="25"/>
        <v>2.9254846237159794E-4</v>
      </c>
    </row>
    <row r="1618" spans="1:9" ht="15" customHeight="1" x14ac:dyDescent="0.25">
      <c r="A1618" s="57" t="s">
        <v>1715</v>
      </c>
      <c r="B1618" s="57" t="s">
        <v>1688</v>
      </c>
      <c r="C1618" s="57" t="s">
        <v>2724</v>
      </c>
      <c r="D1618" s="27" t="s">
        <v>8826</v>
      </c>
      <c r="E1618" s="62" t="s">
        <v>8827</v>
      </c>
      <c r="F1618" s="68" t="s">
        <v>8827</v>
      </c>
      <c r="G1618" s="69">
        <v>89587</v>
      </c>
      <c r="H1618" s="70">
        <v>91336</v>
      </c>
      <c r="I1618" s="19">
        <f t="shared" si="25"/>
        <v>2.9313578663535227E-4</v>
      </c>
    </row>
    <row r="1619" spans="1:9" ht="15" customHeight="1" x14ac:dyDescent="0.25">
      <c r="A1619" s="57" t="s">
        <v>1716</v>
      </c>
      <c r="B1619" s="57" t="s">
        <v>1688</v>
      </c>
      <c r="C1619" s="57" t="s">
        <v>2727</v>
      </c>
      <c r="D1619" s="27" t="s">
        <v>8828</v>
      </c>
      <c r="E1619" s="62" t="s">
        <v>8829</v>
      </c>
      <c r="F1619" s="68" t="s">
        <v>8829</v>
      </c>
      <c r="G1619" s="69">
        <v>1183</v>
      </c>
      <c r="H1619" s="70">
        <v>1273</v>
      </c>
      <c r="I1619" s="19">
        <f t="shared" si="25"/>
        <v>4.0855944686301512E-6</v>
      </c>
    </row>
    <row r="1620" spans="1:9" ht="15" customHeight="1" x14ac:dyDescent="0.25">
      <c r="A1620" s="57" t="s">
        <v>1717</v>
      </c>
      <c r="B1620" s="57" t="s">
        <v>1688</v>
      </c>
      <c r="C1620" s="57" t="s">
        <v>2730</v>
      </c>
      <c r="D1620" s="27" t="s">
        <v>8830</v>
      </c>
      <c r="E1620" s="62" t="s">
        <v>8831</v>
      </c>
      <c r="F1620" s="68" t="s">
        <v>8831</v>
      </c>
      <c r="G1620" s="69">
        <v>13441</v>
      </c>
      <c r="H1620" s="70">
        <v>13552</v>
      </c>
      <c r="I1620" s="19">
        <f t="shared" si="25"/>
        <v>4.3494089739886726E-5</v>
      </c>
    </row>
    <row r="1621" spans="1:9" ht="15" customHeight="1" x14ac:dyDescent="0.25">
      <c r="A1621" s="57" t="s">
        <v>1719</v>
      </c>
      <c r="B1621" s="57" t="s">
        <v>1688</v>
      </c>
      <c r="C1621" s="57" t="s">
        <v>2733</v>
      </c>
      <c r="D1621" s="27" t="s">
        <v>8832</v>
      </c>
      <c r="E1621" s="62" t="s">
        <v>8833</v>
      </c>
      <c r="F1621" s="68" t="s">
        <v>8833</v>
      </c>
      <c r="G1621" s="71">
        <v>881</v>
      </c>
      <c r="H1621" s="72">
        <v>848</v>
      </c>
      <c r="I1621" s="19">
        <f t="shared" si="25"/>
        <v>2.7215900309492287E-6</v>
      </c>
    </row>
    <row r="1622" spans="1:9" ht="15" customHeight="1" x14ac:dyDescent="0.25">
      <c r="A1622" s="57" t="s">
        <v>1721</v>
      </c>
      <c r="B1622" s="57" t="s">
        <v>1688</v>
      </c>
      <c r="C1622" s="57" t="s">
        <v>2736</v>
      </c>
      <c r="D1622" s="27" t="s">
        <v>8834</v>
      </c>
      <c r="E1622" s="62" t="s">
        <v>8835</v>
      </c>
      <c r="F1622" s="68" t="s">
        <v>8835</v>
      </c>
      <c r="G1622" s="69">
        <v>3073</v>
      </c>
      <c r="H1622" s="70">
        <v>3146</v>
      </c>
      <c r="I1622" s="19">
        <f t="shared" si="25"/>
        <v>1.0096842261045134E-5</v>
      </c>
    </row>
    <row r="1623" spans="1:9" ht="15" customHeight="1" x14ac:dyDescent="0.25">
      <c r="A1623" s="57" t="s">
        <v>1723</v>
      </c>
      <c r="B1623" s="57" t="s">
        <v>1688</v>
      </c>
      <c r="C1623" s="57" t="s">
        <v>2739</v>
      </c>
      <c r="D1623" s="27" t="s">
        <v>8836</v>
      </c>
      <c r="E1623" s="62" t="s">
        <v>8837</v>
      </c>
      <c r="F1623" s="68" t="s">
        <v>8837</v>
      </c>
      <c r="G1623" s="69">
        <v>16144</v>
      </c>
      <c r="H1623" s="70">
        <v>16402</v>
      </c>
      <c r="I1623" s="19">
        <f t="shared" si="25"/>
        <v>5.2640943027864677E-5</v>
      </c>
    </row>
    <row r="1624" spans="1:9" ht="15" customHeight="1" x14ac:dyDescent="0.25">
      <c r="A1624" s="57" t="s">
        <v>1725</v>
      </c>
      <c r="B1624" s="57" t="s">
        <v>1688</v>
      </c>
      <c r="C1624" s="57" t="s">
        <v>2742</v>
      </c>
      <c r="D1624" s="27" t="s">
        <v>8838</v>
      </c>
      <c r="E1624" s="62" t="s">
        <v>8839</v>
      </c>
      <c r="F1624" s="68" t="s">
        <v>8839</v>
      </c>
      <c r="G1624" s="69">
        <v>11409</v>
      </c>
      <c r="H1624" s="70">
        <v>11455</v>
      </c>
      <c r="I1624" s="19">
        <f t="shared" si="25"/>
        <v>3.6763931373258743E-5</v>
      </c>
    </row>
    <row r="1625" spans="1:9" ht="15" customHeight="1" x14ac:dyDescent="0.25">
      <c r="A1625" s="57" t="s">
        <v>1726</v>
      </c>
      <c r="B1625" s="57" t="s">
        <v>1688</v>
      </c>
      <c r="C1625" s="57" t="s">
        <v>2745</v>
      </c>
      <c r="D1625" s="27" t="s">
        <v>8840</v>
      </c>
      <c r="E1625" s="62" t="s">
        <v>8841</v>
      </c>
      <c r="F1625" s="68" t="s">
        <v>8841</v>
      </c>
      <c r="G1625" s="69">
        <v>2062</v>
      </c>
      <c r="H1625" s="70">
        <v>2030</v>
      </c>
      <c r="I1625" s="19">
        <f t="shared" si="25"/>
        <v>6.5151270788053469E-6</v>
      </c>
    </row>
    <row r="1626" spans="1:9" ht="15" customHeight="1" x14ac:dyDescent="0.25">
      <c r="A1626" s="57" t="s">
        <v>1728</v>
      </c>
      <c r="B1626" s="57" t="s">
        <v>1688</v>
      </c>
      <c r="C1626" s="57" t="s">
        <v>2748</v>
      </c>
      <c r="D1626" s="27" t="s">
        <v>8842</v>
      </c>
      <c r="E1626" s="62" t="s">
        <v>8843</v>
      </c>
      <c r="F1626" s="68" t="s">
        <v>8843</v>
      </c>
      <c r="G1626" s="69">
        <v>28787</v>
      </c>
      <c r="H1626" s="70">
        <v>29030</v>
      </c>
      <c r="I1626" s="19">
        <f t="shared" si="25"/>
        <v>9.3169526649122765E-5</v>
      </c>
    </row>
    <row r="1627" spans="1:9" ht="15" customHeight="1" x14ac:dyDescent="0.25">
      <c r="A1627" s="57" t="s">
        <v>1729</v>
      </c>
      <c r="B1627" s="57" t="s">
        <v>1688</v>
      </c>
      <c r="C1627" s="57" t="s">
        <v>2751</v>
      </c>
      <c r="D1627" s="27" t="s">
        <v>8844</v>
      </c>
      <c r="E1627" s="62" t="s">
        <v>8845</v>
      </c>
      <c r="F1627" s="68" t="s">
        <v>8845</v>
      </c>
      <c r="G1627" s="69">
        <v>63586</v>
      </c>
      <c r="H1627" s="70">
        <v>64242</v>
      </c>
      <c r="I1627" s="19">
        <f t="shared" si="25"/>
        <v>2.0617970137764191E-4</v>
      </c>
    </row>
    <row r="1628" spans="1:9" ht="15" customHeight="1" x14ac:dyDescent="0.25">
      <c r="A1628" s="57" t="s">
        <v>1731</v>
      </c>
      <c r="B1628" s="57" t="s">
        <v>1688</v>
      </c>
      <c r="C1628" s="57" t="s">
        <v>2754</v>
      </c>
      <c r="D1628" s="27" t="s">
        <v>8846</v>
      </c>
      <c r="E1628" s="62" t="s">
        <v>8847</v>
      </c>
      <c r="F1628" s="68" t="s">
        <v>8847</v>
      </c>
      <c r="G1628" s="69">
        <v>2354</v>
      </c>
      <c r="H1628" s="70">
        <v>2382</v>
      </c>
      <c r="I1628" s="19">
        <f t="shared" si="25"/>
        <v>7.6448436954257804E-6</v>
      </c>
    </row>
    <row r="1629" spans="1:9" ht="15" customHeight="1" x14ac:dyDescent="0.25">
      <c r="A1629" s="57" t="s">
        <v>1732</v>
      </c>
      <c r="B1629" s="57" t="s">
        <v>1688</v>
      </c>
      <c r="C1629" s="57" t="s">
        <v>2757</v>
      </c>
      <c r="D1629" s="27" t="s">
        <v>8849</v>
      </c>
      <c r="E1629" s="62" t="s">
        <v>8850</v>
      </c>
      <c r="F1629" s="68" t="s">
        <v>8850</v>
      </c>
      <c r="G1629" s="69">
        <v>19683</v>
      </c>
      <c r="H1629" s="70">
        <v>19601</v>
      </c>
      <c r="I1629" s="19">
        <f t="shared" si="25"/>
        <v>6.2907884665844134E-5</v>
      </c>
    </row>
    <row r="1630" spans="1:9" ht="15" customHeight="1" x14ac:dyDescent="0.25">
      <c r="A1630" s="57" t="s">
        <v>1733</v>
      </c>
      <c r="B1630" s="57" t="s">
        <v>1688</v>
      </c>
      <c r="C1630" s="57" t="s">
        <v>2760</v>
      </c>
      <c r="D1630" s="27" t="s">
        <v>8851</v>
      </c>
      <c r="E1630" s="62" t="s">
        <v>8852</v>
      </c>
      <c r="F1630" s="68" t="s">
        <v>8852</v>
      </c>
      <c r="G1630" s="69">
        <v>1734</v>
      </c>
      <c r="H1630" s="70">
        <v>1713</v>
      </c>
      <c r="I1630" s="19">
        <f t="shared" si="25"/>
        <v>5.4977402394056939E-6</v>
      </c>
    </row>
    <row r="1631" spans="1:9" ht="15" customHeight="1" x14ac:dyDescent="0.25">
      <c r="A1631" s="57" t="s">
        <v>1735</v>
      </c>
      <c r="B1631" s="57" t="s">
        <v>1688</v>
      </c>
      <c r="C1631" s="57" t="s">
        <v>2763</v>
      </c>
      <c r="D1631" s="27" t="s">
        <v>8853</v>
      </c>
      <c r="E1631" s="62" t="s">
        <v>8854</v>
      </c>
      <c r="F1631" s="68" t="s">
        <v>8854</v>
      </c>
      <c r="G1631" s="69">
        <v>7685</v>
      </c>
      <c r="H1631" s="70">
        <v>7693</v>
      </c>
      <c r="I1631" s="19">
        <f t="shared" si="25"/>
        <v>2.469008503312785E-5</v>
      </c>
    </row>
    <row r="1632" spans="1:9" ht="15" customHeight="1" x14ac:dyDescent="0.25">
      <c r="A1632" s="57" t="s">
        <v>1736</v>
      </c>
      <c r="B1632" s="57" t="s">
        <v>1688</v>
      </c>
      <c r="C1632" s="57" t="s">
        <v>2766</v>
      </c>
      <c r="D1632" s="27" t="s">
        <v>8855</v>
      </c>
      <c r="E1632" s="62" t="s">
        <v>7370</v>
      </c>
      <c r="F1632" s="68" t="s">
        <v>7370</v>
      </c>
      <c r="G1632" s="69">
        <v>1890</v>
      </c>
      <c r="H1632" s="70">
        <v>1890</v>
      </c>
      <c r="I1632" s="19">
        <f t="shared" si="25"/>
        <v>6.065807969922219E-6</v>
      </c>
    </row>
    <row r="1633" spans="1:9" ht="15" customHeight="1" x14ac:dyDescent="0.25">
      <c r="A1633" s="57" t="s">
        <v>1738</v>
      </c>
      <c r="B1633" s="57" t="s">
        <v>1688</v>
      </c>
      <c r="C1633" s="57" t="s">
        <v>2769</v>
      </c>
      <c r="D1633" s="27" t="s">
        <v>8856</v>
      </c>
      <c r="E1633" s="62" t="s">
        <v>8857</v>
      </c>
      <c r="F1633" s="68" t="s">
        <v>8857</v>
      </c>
      <c r="G1633" s="69">
        <v>4211</v>
      </c>
      <c r="H1633" s="70">
        <v>4247</v>
      </c>
      <c r="I1633" s="19">
        <f t="shared" si="25"/>
        <v>1.3630416110190299E-5</v>
      </c>
    </row>
    <row r="1634" spans="1:9" ht="15" customHeight="1" x14ac:dyDescent="0.25">
      <c r="A1634" s="57" t="s">
        <v>1739</v>
      </c>
      <c r="B1634" s="57" t="s">
        <v>1688</v>
      </c>
      <c r="C1634" s="57" t="s">
        <v>2772</v>
      </c>
      <c r="D1634" s="27" t="s">
        <v>8858</v>
      </c>
      <c r="E1634" s="62" t="s">
        <v>8859</v>
      </c>
      <c r="F1634" s="68" t="s">
        <v>8859</v>
      </c>
      <c r="G1634" s="69">
        <v>109426</v>
      </c>
      <c r="H1634" s="70">
        <v>110162</v>
      </c>
      <c r="I1634" s="19">
        <f t="shared" si="25"/>
        <v>3.5355636909130769E-4</v>
      </c>
    </row>
    <row r="1635" spans="1:9" ht="15" customHeight="1" x14ac:dyDescent="0.25">
      <c r="A1635" s="57" t="s">
        <v>1741</v>
      </c>
      <c r="B1635" s="57" t="s">
        <v>1688</v>
      </c>
      <c r="C1635" s="57" t="s">
        <v>2775</v>
      </c>
      <c r="D1635" s="27" t="s">
        <v>8860</v>
      </c>
      <c r="E1635" s="62" t="s">
        <v>8861</v>
      </c>
      <c r="F1635" s="68" t="s">
        <v>8861</v>
      </c>
      <c r="G1635" s="69">
        <v>4550</v>
      </c>
      <c r="H1635" s="70">
        <v>4739</v>
      </c>
      <c r="I1635" s="19">
        <f t="shared" si="25"/>
        <v>1.5209451835693861E-5</v>
      </c>
    </row>
    <row r="1636" spans="1:9" ht="15" customHeight="1" x14ac:dyDescent="0.25">
      <c r="A1636" s="57" t="s">
        <v>1743</v>
      </c>
      <c r="B1636" s="57" t="s">
        <v>1688</v>
      </c>
      <c r="C1636" s="57" t="s">
        <v>2778</v>
      </c>
      <c r="D1636" s="27" t="s">
        <v>8862</v>
      </c>
      <c r="E1636" s="62" t="s">
        <v>8863</v>
      </c>
      <c r="F1636" s="68" t="s">
        <v>8863</v>
      </c>
      <c r="G1636" s="69">
        <v>15586</v>
      </c>
      <c r="H1636" s="70">
        <v>15508</v>
      </c>
      <c r="I1636" s="19">
        <f t="shared" si="25"/>
        <v>4.9771719575425282E-5</v>
      </c>
    </row>
    <row r="1637" spans="1:9" ht="15" customHeight="1" x14ac:dyDescent="0.25">
      <c r="A1637" s="57" t="s">
        <v>1744</v>
      </c>
      <c r="B1637" s="57" t="s">
        <v>1688</v>
      </c>
      <c r="C1637" s="57" t="s">
        <v>2781</v>
      </c>
      <c r="D1637" s="27" t="s">
        <v>8864</v>
      </c>
      <c r="E1637" s="62" t="s">
        <v>8865</v>
      </c>
      <c r="F1637" s="68" t="s">
        <v>8865</v>
      </c>
      <c r="G1637" s="71">
        <v>492</v>
      </c>
      <c r="H1637" s="72">
        <v>489</v>
      </c>
      <c r="I1637" s="19">
        <f t="shared" si="25"/>
        <v>1.5694074588846377E-6</v>
      </c>
    </row>
    <row r="1638" spans="1:9" ht="15" customHeight="1" x14ac:dyDescent="0.25">
      <c r="A1638" s="57" t="s">
        <v>1746</v>
      </c>
      <c r="B1638" s="57" t="s">
        <v>1688</v>
      </c>
      <c r="C1638" s="57" t="s">
        <v>2784</v>
      </c>
      <c r="D1638" s="27" t="s">
        <v>8866</v>
      </c>
      <c r="E1638" s="62" t="s">
        <v>8867</v>
      </c>
      <c r="F1638" s="68" t="s">
        <v>8867</v>
      </c>
      <c r="G1638" s="69">
        <v>4267</v>
      </c>
      <c r="H1638" s="70">
        <v>4208</v>
      </c>
      <c r="I1638" s="19">
        <f t="shared" si="25"/>
        <v>1.3505248644144286E-5</v>
      </c>
    </row>
    <row r="1639" spans="1:9" ht="15" customHeight="1" x14ac:dyDescent="0.25">
      <c r="A1639" s="57" t="s">
        <v>1747</v>
      </c>
      <c r="B1639" s="57" t="s">
        <v>1688</v>
      </c>
      <c r="C1639" s="57" t="s">
        <v>2787</v>
      </c>
      <c r="D1639" s="27" t="s">
        <v>8868</v>
      </c>
      <c r="E1639" s="62" t="s">
        <v>8869</v>
      </c>
      <c r="F1639" s="68" t="s">
        <v>8869</v>
      </c>
      <c r="G1639" s="69">
        <v>6168</v>
      </c>
      <c r="H1639" s="70">
        <v>6186</v>
      </c>
      <c r="I1639" s="19">
        <f t="shared" si="25"/>
        <v>1.9853485768221615E-5</v>
      </c>
    </row>
    <row r="1640" spans="1:9" ht="15" customHeight="1" x14ac:dyDescent="0.25">
      <c r="A1640" s="57" t="s">
        <v>1749</v>
      </c>
      <c r="B1640" s="57" t="s">
        <v>1688</v>
      </c>
      <c r="C1640" s="57" t="s">
        <v>2790</v>
      </c>
      <c r="D1640" s="27" t="s">
        <v>8870</v>
      </c>
      <c r="E1640" s="62" t="s">
        <v>8871</v>
      </c>
      <c r="F1640" s="68" t="s">
        <v>8871</v>
      </c>
      <c r="G1640" s="69">
        <v>1729</v>
      </c>
      <c r="H1640" s="70">
        <v>1753</v>
      </c>
      <c r="I1640" s="19">
        <f t="shared" si="25"/>
        <v>5.6261171276580161E-6</v>
      </c>
    </row>
    <row r="1641" spans="1:9" ht="15" customHeight="1" x14ac:dyDescent="0.25">
      <c r="A1641" s="57" t="s">
        <v>1751</v>
      </c>
      <c r="B1641" s="57" t="s">
        <v>1688</v>
      </c>
      <c r="C1641" s="57" t="s">
        <v>2793</v>
      </c>
      <c r="D1641" s="27" t="s">
        <v>8872</v>
      </c>
      <c r="E1641" s="62" t="s">
        <v>8873</v>
      </c>
      <c r="F1641" s="68" t="s">
        <v>8873</v>
      </c>
      <c r="G1641" s="69">
        <v>7017</v>
      </c>
      <c r="H1641" s="70">
        <v>7075</v>
      </c>
      <c r="I1641" s="19">
        <f t="shared" si="25"/>
        <v>2.2706662109629472E-5</v>
      </c>
    </row>
    <row r="1642" spans="1:9" ht="15" customHeight="1" x14ac:dyDescent="0.25">
      <c r="A1642" s="57" t="s">
        <v>1752</v>
      </c>
      <c r="B1642" s="57" t="s">
        <v>1688</v>
      </c>
      <c r="C1642" s="57" t="s">
        <v>2796</v>
      </c>
      <c r="D1642" s="27" t="s">
        <v>8874</v>
      </c>
      <c r="E1642" s="62" t="s">
        <v>8875</v>
      </c>
      <c r="F1642" s="68" t="s">
        <v>8875</v>
      </c>
      <c r="G1642" s="69">
        <v>1189</v>
      </c>
      <c r="H1642" s="70">
        <v>1156</v>
      </c>
      <c r="I1642" s="19">
        <f t="shared" si="25"/>
        <v>3.7100920704921089E-6</v>
      </c>
    </row>
    <row r="1643" spans="1:9" ht="15" customHeight="1" x14ac:dyDescent="0.25">
      <c r="A1643" s="57" t="s">
        <v>1753</v>
      </c>
      <c r="B1643" s="57" t="s">
        <v>1688</v>
      </c>
      <c r="C1643" s="57" t="s">
        <v>2799</v>
      </c>
      <c r="D1643" s="27" t="s">
        <v>8876</v>
      </c>
      <c r="E1643" s="62" t="s">
        <v>8877</v>
      </c>
      <c r="F1643" s="68" t="s">
        <v>8877</v>
      </c>
      <c r="G1643" s="69">
        <v>40323</v>
      </c>
      <c r="H1643" s="70">
        <v>40388</v>
      </c>
      <c r="I1643" s="19">
        <f t="shared" si="25"/>
        <v>1.2962214406836962E-4</v>
      </c>
    </row>
    <row r="1644" spans="1:9" ht="15" customHeight="1" x14ac:dyDescent="0.25">
      <c r="A1644" s="57" t="s">
        <v>1755</v>
      </c>
      <c r="B1644" s="57" t="s">
        <v>1688</v>
      </c>
      <c r="C1644" s="57" t="s">
        <v>2802</v>
      </c>
      <c r="D1644" s="27" t="s">
        <v>8878</v>
      </c>
      <c r="E1644" s="62" t="s">
        <v>8879</v>
      </c>
      <c r="F1644" s="68" t="s">
        <v>8879</v>
      </c>
      <c r="G1644" s="69">
        <v>9739</v>
      </c>
      <c r="H1644" s="70">
        <v>10142</v>
      </c>
      <c r="I1644" s="19">
        <f t="shared" si="25"/>
        <v>3.2549960016376266E-5</v>
      </c>
    </row>
    <row r="1645" spans="1:9" ht="15" customHeight="1" x14ac:dyDescent="0.25">
      <c r="A1645" s="57" t="s">
        <v>1756</v>
      </c>
      <c r="B1645" s="57" t="s">
        <v>1688</v>
      </c>
      <c r="C1645" s="57" t="s">
        <v>2805</v>
      </c>
      <c r="D1645" s="27" t="s">
        <v>8880</v>
      </c>
      <c r="E1645" s="62" t="s">
        <v>8881</v>
      </c>
      <c r="F1645" s="68" t="s">
        <v>8881</v>
      </c>
      <c r="G1645" s="69">
        <v>10438</v>
      </c>
      <c r="H1645" s="70">
        <v>10524</v>
      </c>
      <c r="I1645" s="19">
        <f t="shared" si="25"/>
        <v>3.3775959299185946E-5</v>
      </c>
    </row>
    <row r="1646" spans="1:9" ht="15" customHeight="1" x14ac:dyDescent="0.25">
      <c r="A1646" s="57" t="s">
        <v>1758</v>
      </c>
      <c r="B1646" s="57" t="s">
        <v>1688</v>
      </c>
      <c r="C1646" s="57" t="s">
        <v>2808</v>
      </c>
      <c r="D1646" s="27" t="s">
        <v>8882</v>
      </c>
      <c r="E1646" s="62" t="s">
        <v>8883</v>
      </c>
      <c r="F1646" s="68" t="s">
        <v>8883</v>
      </c>
      <c r="G1646" s="69">
        <v>9270</v>
      </c>
      <c r="H1646" s="70">
        <v>9370</v>
      </c>
      <c r="I1646" s="19">
        <f t="shared" si="25"/>
        <v>3.0072286073106453E-5</v>
      </c>
    </row>
    <row r="1647" spans="1:9" ht="15" customHeight="1" x14ac:dyDescent="0.25">
      <c r="A1647" s="57" t="s">
        <v>1760</v>
      </c>
      <c r="B1647" s="57" t="s">
        <v>1688</v>
      </c>
      <c r="C1647" s="57" t="s">
        <v>2811</v>
      </c>
      <c r="D1647" s="27" t="s">
        <v>8884</v>
      </c>
      <c r="E1647" s="62" t="s">
        <v>8885</v>
      </c>
      <c r="F1647" s="68" t="s">
        <v>8885</v>
      </c>
      <c r="G1647" s="69">
        <v>11396</v>
      </c>
      <c r="H1647" s="70">
        <v>11377</v>
      </c>
      <c r="I1647" s="19">
        <f t="shared" si="25"/>
        <v>3.6513596441166714E-5</v>
      </c>
    </row>
    <row r="1648" spans="1:9" ht="15" customHeight="1" x14ac:dyDescent="0.25">
      <c r="A1648" s="57" t="s">
        <v>1762</v>
      </c>
      <c r="B1648" s="57" t="s">
        <v>1688</v>
      </c>
      <c r="C1648" s="57" t="s">
        <v>2814</v>
      </c>
      <c r="D1648" s="27" t="s">
        <v>8886</v>
      </c>
      <c r="E1648" s="62" t="s">
        <v>8887</v>
      </c>
      <c r="F1648" s="68" t="s">
        <v>8887</v>
      </c>
      <c r="G1648" s="69">
        <v>3374</v>
      </c>
      <c r="H1648" s="70">
        <v>3439</v>
      </c>
      <c r="I1648" s="19">
        <f t="shared" si="25"/>
        <v>1.1037202967493393E-5</v>
      </c>
    </row>
    <row r="1649" spans="1:9" ht="15" customHeight="1" x14ac:dyDescent="0.25">
      <c r="A1649" s="57" t="s">
        <v>1763</v>
      </c>
      <c r="B1649" s="57" t="s">
        <v>1688</v>
      </c>
      <c r="C1649" s="57" t="s">
        <v>2817</v>
      </c>
      <c r="D1649" s="27" t="s">
        <v>8888</v>
      </c>
      <c r="E1649" s="62" t="s">
        <v>8889</v>
      </c>
      <c r="F1649" s="68" t="s">
        <v>8889</v>
      </c>
      <c r="G1649" s="69">
        <v>34233</v>
      </c>
      <c r="H1649" s="70">
        <v>34380</v>
      </c>
      <c r="I1649" s="19">
        <f t="shared" si="25"/>
        <v>1.1033993545287085E-4</v>
      </c>
    </row>
    <row r="1650" spans="1:9" ht="15" customHeight="1" x14ac:dyDescent="0.25">
      <c r="A1650" s="57" t="s">
        <v>1765</v>
      </c>
      <c r="B1650" s="57" t="s">
        <v>1688</v>
      </c>
      <c r="C1650" s="57" t="s">
        <v>2820</v>
      </c>
      <c r="D1650" s="27" t="s">
        <v>8890</v>
      </c>
      <c r="E1650" s="62" t="s">
        <v>8891</v>
      </c>
      <c r="F1650" s="68" t="s">
        <v>8891</v>
      </c>
      <c r="G1650" s="69">
        <v>9111</v>
      </c>
      <c r="H1650" s="70">
        <v>9163</v>
      </c>
      <c r="I1650" s="19">
        <f t="shared" si="25"/>
        <v>2.9407935676400687E-5</v>
      </c>
    </row>
    <row r="1651" spans="1:9" ht="15" customHeight="1" x14ac:dyDescent="0.25">
      <c r="A1651" s="57" t="s">
        <v>1767</v>
      </c>
      <c r="B1651" s="57" t="s">
        <v>1688</v>
      </c>
      <c r="C1651" s="57" t="s">
        <v>2823</v>
      </c>
      <c r="D1651" s="27" t="s">
        <v>8892</v>
      </c>
      <c r="E1651" s="62" t="s">
        <v>8893</v>
      </c>
      <c r="F1651" s="68" t="s">
        <v>8893</v>
      </c>
      <c r="G1651" s="69">
        <v>3614</v>
      </c>
      <c r="H1651" s="70">
        <v>3585</v>
      </c>
      <c r="I1651" s="19">
        <f t="shared" si="25"/>
        <v>1.1505778609614368E-5</v>
      </c>
    </row>
    <row r="1652" spans="1:9" ht="15" customHeight="1" x14ac:dyDescent="0.25">
      <c r="A1652" s="57" t="s">
        <v>1769</v>
      </c>
      <c r="B1652" s="57" t="s">
        <v>1688</v>
      </c>
      <c r="C1652" s="57" t="s">
        <v>2826</v>
      </c>
      <c r="D1652" s="27" t="s">
        <v>8894</v>
      </c>
      <c r="E1652" s="62" t="s">
        <v>8895</v>
      </c>
      <c r="F1652" s="68" t="s">
        <v>8895</v>
      </c>
      <c r="G1652" s="69">
        <v>6078</v>
      </c>
      <c r="H1652" s="70">
        <v>6073</v>
      </c>
      <c r="I1652" s="19">
        <f t="shared" si="25"/>
        <v>1.9490821058908804E-5</v>
      </c>
    </row>
    <row r="1653" spans="1:9" ht="15" customHeight="1" x14ac:dyDescent="0.25">
      <c r="A1653" s="57" t="s">
        <v>1770</v>
      </c>
      <c r="B1653" s="57" t="s">
        <v>1688</v>
      </c>
      <c r="C1653" s="57" t="s">
        <v>2829</v>
      </c>
      <c r="D1653" s="27" t="s">
        <v>8896</v>
      </c>
      <c r="E1653" s="62" t="s">
        <v>8897</v>
      </c>
      <c r="F1653" s="68" t="s">
        <v>8897</v>
      </c>
      <c r="G1653" s="69">
        <v>5341</v>
      </c>
      <c r="H1653" s="70">
        <v>5170</v>
      </c>
      <c r="I1653" s="19">
        <f t="shared" si="25"/>
        <v>1.6592712806612631E-5</v>
      </c>
    </row>
    <row r="1654" spans="1:9" ht="15" customHeight="1" x14ac:dyDescent="0.25">
      <c r="A1654" s="57" t="s">
        <v>1772</v>
      </c>
      <c r="B1654" s="57" t="s">
        <v>1688</v>
      </c>
      <c r="C1654" s="57" t="s">
        <v>2832</v>
      </c>
      <c r="D1654" s="27" t="s">
        <v>8898</v>
      </c>
      <c r="E1654" s="62" t="s">
        <v>8899</v>
      </c>
      <c r="F1654" s="68" t="s">
        <v>8899</v>
      </c>
      <c r="G1654" s="71">
        <v>718</v>
      </c>
      <c r="H1654" s="72">
        <v>719</v>
      </c>
      <c r="I1654" s="19">
        <f t="shared" si="25"/>
        <v>2.3075745663354898E-6</v>
      </c>
    </row>
    <row r="1655" spans="1:9" ht="15" customHeight="1" x14ac:dyDescent="0.25">
      <c r="A1655" s="57" t="s">
        <v>1774</v>
      </c>
      <c r="B1655" s="57" t="s">
        <v>1688</v>
      </c>
      <c r="C1655" s="57" t="s">
        <v>2835</v>
      </c>
      <c r="D1655" s="27" t="s">
        <v>8900</v>
      </c>
      <c r="E1655" s="62" t="s">
        <v>8901</v>
      </c>
      <c r="F1655" s="68" t="s">
        <v>8901</v>
      </c>
      <c r="G1655" s="69">
        <v>7367</v>
      </c>
      <c r="H1655" s="70">
        <v>7476</v>
      </c>
      <c r="I1655" s="19">
        <f t="shared" si="25"/>
        <v>2.3993640414359E-5</v>
      </c>
    </row>
    <row r="1656" spans="1:9" ht="15" customHeight="1" x14ac:dyDescent="0.25">
      <c r="A1656" s="57" t="s">
        <v>1775</v>
      </c>
      <c r="B1656" s="57" t="s">
        <v>1688</v>
      </c>
      <c r="C1656" s="57" t="s">
        <v>2838</v>
      </c>
      <c r="D1656" s="27" t="s">
        <v>8902</v>
      </c>
      <c r="E1656" s="62" t="s">
        <v>8903</v>
      </c>
      <c r="F1656" s="68" t="s">
        <v>8903</v>
      </c>
      <c r="G1656" s="69">
        <v>2158</v>
      </c>
      <c r="H1656" s="70">
        <v>2138</v>
      </c>
      <c r="I1656" s="19">
        <f t="shared" si="25"/>
        <v>6.8617446770866168E-6</v>
      </c>
    </row>
    <row r="1657" spans="1:9" ht="15" customHeight="1" x14ac:dyDescent="0.25">
      <c r="A1657" s="57" t="s">
        <v>1777</v>
      </c>
      <c r="B1657" s="57" t="s">
        <v>1688</v>
      </c>
      <c r="C1657" s="57" t="s">
        <v>2841</v>
      </c>
      <c r="D1657" s="27" t="s">
        <v>8904</v>
      </c>
      <c r="E1657" s="62" t="s">
        <v>8905</v>
      </c>
      <c r="F1657" s="68" t="s">
        <v>8905</v>
      </c>
      <c r="G1657" s="69">
        <v>1006</v>
      </c>
      <c r="H1657" s="72">
        <v>986</v>
      </c>
      <c r="I1657" s="19">
        <f t="shared" si="25"/>
        <v>3.16449029541974E-6</v>
      </c>
    </row>
    <row r="1658" spans="1:9" ht="15" customHeight="1" x14ac:dyDescent="0.25">
      <c r="A1658" s="57" t="s">
        <v>1779</v>
      </c>
      <c r="B1658" s="57" t="s">
        <v>1688</v>
      </c>
      <c r="C1658" s="57" t="s">
        <v>2844</v>
      </c>
      <c r="D1658" s="27" t="s">
        <v>8906</v>
      </c>
      <c r="E1658" s="62" t="s">
        <v>8907</v>
      </c>
      <c r="F1658" s="68" t="s">
        <v>8907</v>
      </c>
      <c r="G1658" s="69">
        <v>148394</v>
      </c>
      <c r="H1658" s="70">
        <v>149853</v>
      </c>
      <c r="I1658" s="19">
        <f t="shared" si="25"/>
        <v>4.8094154588188058E-4</v>
      </c>
    </row>
    <row r="1659" spans="1:9" ht="15" customHeight="1" x14ac:dyDescent="0.25">
      <c r="A1659" s="57" t="s">
        <v>1781</v>
      </c>
      <c r="B1659" s="57" t="s">
        <v>1782</v>
      </c>
      <c r="C1659" s="57" t="s">
        <v>2677</v>
      </c>
      <c r="D1659" s="27" t="s">
        <v>8908</v>
      </c>
      <c r="E1659" s="62" t="s">
        <v>8909</v>
      </c>
      <c r="F1659" s="68" t="s">
        <v>8909</v>
      </c>
      <c r="G1659" s="69">
        <v>31337</v>
      </c>
      <c r="H1659" s="70">
        <v>31215</v>
      </c>
      <c r="I1659" s="19">
        <f t="shared" si="25"/>
        <v>1.0018211416990587E-4</v>
      </c>
    </row>
    <row r="1660" spans="1:9" ht="15" customHeight="1" x14ac:dyDescent="0.25">
      <c r="A1660" s="57" t="s">
        <v>1784</v>
      </c>
      <c r="B1660" s="57" t="s">
        <v>1782</v>
      </c>
      <c r="C1660" s="57" t="s">
        <v>2682</v>
      </c>
      <c r="D1660" s="27" t="s">
        <v>8910</v>
      </c>
      <c r="E1660" s="62" t="s">
        <v>8911</v>
      </c>
      <c r="F1660" s="68" t="s">
        <v>8911</v>
      </c>
      <c r="G1660" s="69">
        <v>6658</v>
      </c>
      <c r="H1660" s="70">
        <v>6623</v>
      </c>
      <c r="I1660" s="19">
        <f t="shared" si="25"/>
        <v>2.1256003272378233E-5</v>
      </c>
    </row>
    <row r="1661" spans="1:9" ht="15" customHeight="1" x14ac:dyDescent="0.25">
      <c r="A1661" s="57" t="s">
        <v>1786</v>
      </c>
      <c r="B1661" s="57" t="s">
        <v>1782</v>
      </c>
      <c r="C1661" s="57" t="s">
        <v>2685</v>
      </c>
      <c r="D1661" s="27" t="s">
        <v>8912</v>
      </c>
      <c r="E1661" s="62" t="s">
        <v>8913</v>
      </c>
      <c r="F1661" s="68" t="s">
        <v>8913</v>
      </c>
      <c r="G1661" s="71">
        <v>465</v>
      </c>
      <c r="H1661" s="72">
        <v>467</v>
      </c>
      <c r="I1661" s="19">
        <f t="shared" si="25"/>
        <v>1.4988001703458606E-6</v>
      </c>
    </row>
    <row r="1662" spans="1:9" ht="15" customHeight="1" x14ac:dyDescent="0.25">
      <c r="A1662" s="57" t="s">
        <v>1788</v>
      </c>
      <c r="B1662" s="57" t="s">
        <v>1782</v>
      </c>
      <c r="C1662" s="57" t="s">
        <v>2688</v>
      </c>
      <c r="D1662" s="27" t="s">
        <v>8914</v>
      </c>
      <c r="E1662" s="62" t="s">
        <v>4115</v>
      </c>
      <c r="F1662" s="68" t="s">
        <v>4115</v>
      </c>
      <c r="G1662" s="71">
        <v>697</v>
      </c>
      <c r="H1662" s="72">
        <v>735</v>
      </c>
      <c r="I1662" s="19">
        <f t="shared" si="25"/>
        <v>2.3589253216364185E-6</v>
      </c>
    </row>
    <row r="1663" spans="1:9" ht="15" customHeight="1" x14ac:dyDescent="0.25">
      <c r="A1663" s="57" t="s">
        <v>1791</v>
      </c>
      <c r="B1663" s="57" t="s">
        <v>1782</v>
      </c>
      <c r="C1663" s="57" t="s">
        <v>2691</v>
      </c>
      <c r="D1663" s="27" t="s">
        <v>8915</v>
      </c>
      <c r="E1663" s="62" t="s">
        <v>8916</v>
      </c>
      <c r="F1663" s="68" t="s">
        <v>8916</v>
      </c>
      <c r="G1663" s="71">
        <v>472</v>
      </c>
      <c r="H1663" s="72">
        <v>495</v>
      </c>
      <c r="I1663" s="19">
        <f t="shared" si="25"/>
        <v>1.588663992122486E-6</v>
      </c>
    </row>
    <row r="1664" spans="1:9" ht="15" customHeight="1" x14ac:dyDescent="0.25">
      <c r="A1664" s="57" t="s">
        <v>1792</v>
      </c>
      <c r="B1664" s="57" t="s">
        <v>1782</v>
      </c>
      <c r="C1664" s="57" t="s">
        <v>2694</v>
      </c>
      <c r="D1664" s="27" t="s">
        <v>8917</v>
      </c>
      <c r="E1664" s="62" t="s">
        <v>8918</v>
      </c>
      <c r="F1664" s="68" t="s">
        <v>8918</v>
      </c>
      <c r="G1664" s="69">
        <v>5498</v>
      </c>
      <c r="H1664" s="70">
        <v>5387</v>
      </c>
      <c r="I1664" s="19">
        <f t="shared" si="25"/>
        <v>1.728915742538148E-5</v>
      </c>
    </row>
    <row r="1665" spans="1:9" ht="15" customHeight="1" x14ac:dyDescent="0.25">
      <c r="A1665" s="57" t="s">
        <v>1793</v>
      </c>
      <c r="B1665" s="57" t="s">
        <v>1782</v>
      </c>
      <c r="C1665" s="57" t="s">
        <v>2697</v>
      </c>
      <c r="D1665" s="27" t="s">
        <v>8919</v>
      </c>
      <c r="E1665" s="62" t="s">
        <v>8920</v>
      </c>
      <c r="F1665" s="68" t="s">
        <v>8920</v>
      </c>
      <c r="G1665" s="69">
        <v>11294</v>
      </c>
      <c r="H1665" s="70">
        <v>11300</v>
      </c>
      <c r="I1665" s="19">
        <f t="shared" si="25"/>
        <v>3.6266470931280993E-5</v>
      </c>
    </row>
    <row r="1666" spans="1:9" ht="15" customHeight="1" x14ac:dyDescent="0.25">
      <c r="A1666" s="57" t="s">
        <v>1795</v>
      </c>
      <c r="B1666" s="57" t="s">
        <v>1782</v>
      </c>
      <c r="C1666" s="57" t="s">
        <v>2700</v>
      </c>
      <c r="D1666" s="27" t="s">
        <v>8921</v>
      </c>
      <c r="E1666" s="62" t="s">
        <v>8922</v>
      </c>
      <c r="F1666" s="68" t="s">
        <v>8922</v>
      </c>
      <c r="G1666" s="69">
        <v>2100</v>
      </c>
      <c r="H1666" s="70">
        <v>2083</v>
      </c>
      <c r="I1666" s="19">
        <f t="shared" si="25"/>
        <v>6.685226455739674E-6</v>
      </c>
    </row>
    <row r="1667" spans="1:9" ht="15" customHeight="1" x14ac:dyDescent="0.25">
      <c r="A1667" s="57" t="s">
        <v>1796</v>
      </c>
      <c r="B1667" s="57" t="s">
        <v>1782</v>
      </c>
      <c r="C1667" s="57" t="s">
        <v>2703</v>
      </c>
      <c r="D1667" s="27" t="s">
        <v>8923</v>
      </c>
      <c r="E1667" s="62" t="s">
        <v>8924</v>
      </c>
      <c r="F1667" s="68" t="s">
        <v>8924</v>
      </c>
      <c r="G1667" s="69">
        <v>3144</v>
      </c>
      <c r="H1667" s="70">
        <v>3076</v>
      </c>
      <c r="I1667" s="19">
        <f t="shared" si="25"/>
        <v>9.8721827066035693E-6</v>
      </c>
    </row>
    <row r="1668" spans="1:9" ht="15" customHeight="1" x14ac:dyDescent="0.25">
      <c r="A1668" s="57" t="s">
        <v>1797</v>
      </c>
      <c r="B1668" s="57" t="s">
        <v>1782</v>
      </c>
      <c r="C1668" s="57" t="s">
        <v>2706</v>
      </c>
      <c r="D1668" s="27" t="s">
        <v>8925</v>
      </c>
      <c r="E1668" s="62" t="s">
        <v>8926</v>
      </c>
      <c r="F1668" s="68" t="s">
        <v>8926</v>
      </c>
      <c r="G1668" s="69">
        <v>46174</v>
      </c>
      <c r="H1668" s="70">
        <v>46816</v>
      </c>
      <c r="I1668" s="19">
        <f t="shared" si="25"/>
        <v>1.502523100105178E-4</v>
      </c>
    </row>
    <row r="1669" spans="1:9" ht="15" customHeight="1" x14ac:dyDescent="0.25">
      <c r="A1669" s="57" t="s">
        <v>1799</v>
      </c>
      <c r="B1669" s="57" t="s">
        <v>1782</v>
      </c>
      <c r="C1669" s="57" t="s">
        <v>2709</v>
      </c>
      <c r="D1669" s="27" t="s">
        <v>8927</v>
      </c>
      <c r="E1669" s="62" t="s">
        <v>8928</v>
      </c>
      <c r="F1669" s="68" t="s">
        <v>8928</v>
      </c>
      <c r="G1669" s="69">
        <v>6838</v>
      </c>
      <c r="H1669" s="70">
        <v>6780</v>
      </c>
      <c r="I1669" s="19">
        <f t="shared" si="25"/>
        <v>2.1759882558768596E-5</v>
      </c>
    </row>
    <row r="1670" spans="1:9" ht="15" customHeight="1" x14ac:dyDescent="0.25">
      <c r="A1670" s="57" t="s">
        <v>1801</v>
      </c>
      <c r="B1670" s="57" t="s">
        <v>1782</v>
      </c>
      <c r="C1670" s="57" t="s">
        <v>2712</v>
      </c>
      <c r="D1670" s="27" t="s">
        <v>8929</v>
      </c>
      <c r="E1670" s="62" t="s">
        <v>8930</v>
      </c>
      <c r="F1670" s="68" t="s">
        <v>8930</v>
      </c>
      <c r="G1670" s="69">
        <v>8373</v>
      </c>
      <c r="H1670" s="70">
        <v>8300</v>
      </c>
      <c r="I1670" s="19">
        <f t="shared" ref="I1670:I1733" si="26">H1670/$H$3148</f>
        <v>2.6638204312356836E-5</v>
      </c>
    </row>
    <row r="1671" spans="1:9" ht="15" customHeight="1" x14ac:dyDescent="0.25">
      <c r="A1671" s="57" t="s">
        <v>1802</v>
      </c>
      <c r="B1671" s="57" t="s">
        <v>1782</v>
      </c>
      <c r="C1671" s="57" t="s">
        <v>2715</v>
      </c>
      <c r="D1671" s="27" t="s">
        <v>8931</v>
      </c>
      <c r="E1671" s="62" t="s">
        <v>8932</v>
      </c>
      <c r="F1671" s="68" t="s">
        <v>8932</v>
      </c>
      <c r="G1671" s="69">
        <v>25245</v>
      </c>
      <c r="H1671" s="70">
        <v>25237</v>
      </c>
      <c r="I1671" s="19">
        <f t="shared" si="26"/>
        <v>8.0996188220596317E-5</v>
      </c>
    </row>
    <row r="1672" spans="1:9" ht="15" customHeight="1" x14ac:dyDescent="0.25">
      <c r="A1672" s="57" t="s">
        <v>1803</v>
      </c>
      <c r="B1672" s="57" t="s">
        <v>1782</v>
      </c>
      <c r="C1672" s="57" t="s">
        <v>2718</v>
      </c>
      <c r="D1672" s="27" t="s">
        <v>8933</v>
      </c>
      <c r="E1672" s="62" t="s">
        <v>8934</v>
      </c>
      <c r="F1672" s="68" t="s">
        <v>8934</v>
      </c>
      <c r="G1672" s="69">
        <v>8827</v>
      </c>
      <c r="H1672" s="70">
        <v>8782</v>
      </c>
      <c r="I1672" s="19">
        <f t="shared" si="26"/>
        <v>2.8185145815797318E-5</v>
      </c>
    </row>
    <row r="1673" spans="1:9" ht="15" customHeight="1" x14ac:dyDescent="0.25">
      <c r="A1673" s="57" t="s">
        <v>1804</v>
      </c>
      <c r="B1673" s="57" t="s">
        <v>1782</v>
      </c>
      <c r="C1673" s="57" t="s">
        <v>2721</v>
      </c>
      <c r="D1673" s="27" t="s">
        <v>8935</v>
      </c>
      <c r="E1673" s="62" t="s">
        <v>8936</v>
      </c>
      <c r="F1673" s="68" t="s">
        <v>8936</v>
      </c>
      <c r="G1673" s="69">
        <v>3963</v>
      </c>
      <c r="H1673" s="70">
        <v>3997</v>
      </c>
      <c r="I1673" s="19">
        <f t="shared" si="26"/>
        <v>1.2828060558613286E-5</v>
      </c>
    </row>
    <row r="1674" spans="1:9" ht="15" customHeight="1" x14ac:dyDescent="0.25">
      <c r="A1674" s="57" t="s">
        <v>1805</v>
      </c>
      <c r="B1674" s="57" t="s">
        <v>1782</v>
      </c>
      <c r="C1674" s="57" t="s">
        <v>2724</v>
      </c>
      <c r="D1674" s="27" t="s">
        <v>8937</v>
      </c>
      <c r="E1674" s="62" t="s">
        <v>8938</v>
      </c>
      <c r="F1674" s="68" t="s">
        <v>8938</v>
      </c>
      <c r="G1674" s="69">
        <v>5718</v>
      </c>
      <c r="H1674" s="70">
        <v>5745</v>
      </c>
      <c r="I1674" s="19">
        <f t="shared" si="26"/>
        <v>1.843813057523976E-5</v>
      </c>
    </row>
    <row r="1675" spans="1:9" ht="15" customHeight="1" x14ac:dyDescent="0.25">
      <c r="A1675" s="57" t="s">
        <v>1807</v>
      </c>
      <c r="B1675" s="57" t="s">
        <v>1782</v>
      </c>
      <c r="C1675" s="57" t="s">
        <v>2727</v>
      </c>
      <c r="D1675" s="27" t="s">
        <v>8939</v>
      </c>
      <c r="E1675" s="62" t="s">
        <v>8940</v>
      </c>
      <c r="F1675" s="68" t="s">
        <v>8940</v>
      </c>
      <c r="G1675" s="69">
        <v>9961</v>
      </c>
      <c r="H1675" s="70">
        <v>9960</v>
      </c>
      <c r="I1675" s="19">
        <f t="shared" si="26"/>
        <v>3.1965845174828205E-5</v>
      </c>
    </row>
    <row r="1676" spans="1:9" ht="15" customHeight="1" x14ac:dyDescent="0.25">
      <c r="A1676" s="57" t="s">
        <v>1808</v>
      </c>
      <c r="B1676" s="57" t="s">
        <v>1782</v>
      </c>
      <c r="C1676" s="57" t="s">
        <v>2730</v>
      </c>
      <c r="D1676" s="27" t="s">
        <v>8941</v>
      </c>
      <c r="E1676" s="62" t="s">
        <v>8942</v>
      </c>
      <c r="F1676" s="68" t="s">
        <v>8942</v>
      </c>
      <c r="G1676" s="69">
        <v>6542</v>
      </c>
      <c r="H1676" s="70">
        <v>6481</v>
      </c>
      <c r="I1676" s="19">
        <f t="shared" si="26"/>
        <v>2.0800265319082487E-5</v>
      </c>
    </row>
    <row r="1677" spans="1:9" ht="15" customHeight="1" x14ac:dyDescent="0.25">
      <c r="A1677" s="57" t="s">
        <v>1809</v>
      </c>
      <c r="B1677" s="57" t="s">
        <v>1782</v>
      </c>
      <c r="C1677" s="57" t="s">
        <v>2733</v>
      </c>
      <c r="D1677" s="27" t="s">
        <v>8943</v>
      </c>
      <c r="E1677" s="62" t="s">
        <v>8944</v>
      </c>
      <c r="F1677" s="68" t="s">
        <v>8944</v>
      </c>
      <c r="G1677" s="69">
        <v>10543</v>
      </c>
      <c r="H1677" s="70">
        <v>10579</v>
      </c>
      <c r="I1677" s="19">
        <f t="shared" si="26"/>
        <v>3.3952477520532891E-5</v>
      </c>
    </row>
    <row r="1678" spans="1:9" ht="15" customHeight="1" x14ac:dyDescent="0.25">
      <c r="A1678" s="57" t="s">
        <v>1811</v>
      </c>
      <c r="B1678" s="57" t="s">
        <v>1782</v>
      </c>
      <c r="C1678" s="57" t="s">
        <v>2736</v>
      </c>
      <c r="D1678" s="27" t="s">
        <v>8945</v>
      </c>
      <c r="E1678" s="62" t="s">
        <v>8946</v>
      </c>
      <c r="F1678" s="68" t="s">
        <v>8946</v>
      </c>
      <c r="G1678" s="69">
        <v>9141</v>
      </c>
      <c r="H1678" s="70">
        <v>9126</v>
      </c>
      <c r="I1678" s="19">
        <f t="shared" si="26"/>
        <v>2.9289187054767289E-5</v>
      </c>
    </row>
    <row r="1679" spans="1:9" ht="15" customHeight="1" x14ac:dyDescent="0.25">
      <c r="A1679" s="57" t="s">
        <v>1813</v>
      </c>
      <c r="B1679" s="57" t="s">
        <v>1782</v>
      </c>
      <c r="C1679" s="57" t="s">
        <v>2739</v>
      </c>
      <c r="D1679" s="27" t="s">
        <v>8947</v>
      </c>
      <c r="E1679" s="62" t="s">
        <v>8948</v>
      </c>
      <c r="F1679" s="68" t="s">
        <v>8948</v>
      </c>
      <c r="G1679" s="69">
        <v>10909</v>
      </c>
      <c r="H1679" s="70">
        <v>10879</v>
      </c>
      <c r="I1679" s="19">
        <f t="shared" si="26"/>
        <v>3.4915304182425301E-5</v>
      </c>
    </row>
    <row r="1680" spans="1:9" ht="15" customHeight="1" x14ac:dyDescent="0.25">
      <c r="A1680" s="57" t="s">
        <v>1814</v>
      </c>
      <c r="B1680" s="57" t="s">
        <v>1782</v>
      </c>
      <c r="C1680" s="57" t="s">
        <v>2742</v>
      </c>
      <c r="D1680" s="27" t="s">
        <v>8949</v>
      </c>
      <c r="E1680" s="62" t="s">
        <v>8950</v>
      </c>
      <c r="F1680" s="68" t="s">
        <v>8950</v>
      </c>
      <c r="G1680" s="69">
        <v>21032</v>
      </c>
      <c r="H1680" s="70">
        <v>20846</v>
      </c>
      <c r="I1680" s="19">
        <f t="shared" si="26"/>
        <v>6.6903615312697664E-5</v>
      </c>
    </row>
    <row r="1681" spans="1:9" ht="15" customHeight="1" x14ac:dyDescent="0.25">
      <c r="A1681" s="57" t="s">
        <v>1815</v>
      </c>
      <c r="B1681" s="57" t="s">
        <v>1782</v>
      </c>
      <c r="C1681" s="57" t="s">
        <v>2745</v>
      </c>
      <c r="D1681" s="27" t="s">
        <v>8951</v>
      </c>
      <c r="E1681" s="62" t="s">
        <v>8952</v>
      </c>
      <c r="F1681" s="68" t="s">
        <v>8952</v>
      </c>
      <c r="G1681" s="69">
        <v>9167</v>
      </c>
      <c r="H1681" s="70">
        <v>9219</v>
      </c>
      <c r="I1681" s="19">
        <f t="shared" si="26"/>
        <v>2.9587663319953936E-5</v>
      </c>
    </row>
    <row r="1682" spans="1:9" ht="15" customHeight="1" x14ac:dyDescent="0.25">
      <c r="A1682" s="57" t="s">
        <v>1817</v>
      </c>
      <c r="B1682" s="57" t="s">
        <v>1782</v>
      </c>
      <c r="C1682" s="57" t="s">
        <v>2748</v>
      </c>
      <c r="D1682" s="27" t="s">
        <v>8953</v>
      </c>
      <c r="E1682" s="62" t="s">
        <v>8954</v>
      </c>
      <c r="F1682" s="68" t="s">
        <v>8954</v>
      </c>
      <c r="G1682" s="69">
        <v>24357</v>
      </c>
      <c r="H1682" s="70">
        <v>24342</v>
      </c>
      <c r="I1682" s="19">
        <f t="shared" si="26"/>
        <v>7.812375534595062E-5</v>
      </c>
    </row>
    <row r="1683" spans="1:9" ht="15" customHeight="1" x14ac:dyDescent="0.25">
      <c r="A1683" s="57" t="s">
        <v>1818</v>
      </c>
      <c r="B1683" s="57" t="s">
        <v>1782</v>
      </c>
      <c r="C1683" s="57" t="s">
        <v>2751</v>
      </c>
      <c r="D1683" s="27" t="s">
        <v>8955</v>
      </c>
      <c r="E1683" s="62" t="s">
        <v>8956</v>
      </c>
      <c r="F1683" s="68" t="s">
        <v>8956</v>
      </c>
      <c r="G1683" s="69">
        <v>1937</v>
      </c>
      <c r="H1683" s="70">
        <v>1968</v>
      </c>
      <c r="I1683" s="19">
        <f t="shared" si="26"/>
        <v>6.3161429020142475E-6</v>
      </c>
    </row>
    <row r="1684" spans="1:9" ht="15" customHeight="1" x14ac:dyDescent="0.25">
      <c r="A1684" s="57" t="s">
        <v>1820</v>
      </c>
      <c r="B1684" s="57" t="s">
        <v>1782</v>
      </c>
      <c r="C1684" s="57" t="s">
        <v>2754</v>
      </c>
      <c r="D1684" s="27" t="s">
        <v>8957</v>
      </c>
      <c r="E1684" s="62" t="s">
        <v>8958</v>
      </c>
      <c r="F1684" s="68" t="s">
        <v>8958</v>
      </c>
      <c r="G1684" s="69">
        <v>5970</v>
      </c>
      <c r="H1684" s="70">
        <v>6013</v>
      </c>
      <c r="I1684" s="19">
        <f t="shared" si="26"/>
        <v>1.9298255726530321E-5</v>
      </c>
    </row>
    <row r="1685" spans="1:9" ht="15" customHeight="1" x14ac:dyDescent="0.25">
      <c r="A1685" s="57" t="s">
        <v>1822</v>
      </c>
      <c r="B1685" s="57" t="s">
        <v>1782</v>
      </c>
      <c r="C1685" s="57" t="s">
        <v>2757</v>
      </c>
      <c r="D1685" s="27" t="s">
        <v>8959</v>
      </c>
      <c r="E1685" s="62" t="s">
        <v>8960</v>
      </c>
      <c r="F1685" s="68" t="s">
        <v>8960</v>
      </c>
      <c r="G1685" s="69">
        <v>36701</v>
      </c>
      <c r="H1685" s="70">
        <v>36943</v>
      </c>
      <c r="I1685" s="19">
        <f t="shared" si="26"/>
        <v>1.1856568456763839E-4</v>
      </c>
    </row>
    <row r="1686" spans="1:9" ht="15" customHeight="1" x14ac:dyDescent="0.25">
      <c r="A1686" s="57" t="s">
        <v>1823</v>
      </c>
      <c r="B1686" s="57" t="s">
        <v>1782</v>
      </c>
      <c r="C1686" s="57" t="s">
        <v>2760</v>
      </c>
      <c r="D1686" s="27" t="s">
        <v>8961</v>
      </c>
      <c r="E1686" s="62" t="s">
        <v>8962</v>
      </c>
      <c r="F1686" s="68" t="s">
        <v>8962</v>
      </c>
      <c r="G1686" s="69">
        <v>518585</v>
      </c>
      <c r="H1686" s="70">
        <v>524535</v>
      </c>
      <c r="I1686" s="19">
        <f t="shared" si="26"/>
        <v>1.6834542769857944E-3</v>
      </c>
    </row>
    <row r="1687" spans="1:9" ht="15" customHeight="1" x14ac:dyDescent="0.25">
      <c r="A1687" s="57" t="s">
        <v>1824</v>
      </c>
      <c r="B1687" s="57" t="s">
        <v>1782</v>
      </c>
      <c r="C1687" s="57" t="s">
        <v>2763</v>
      </c>
      <c r="D1687" s="27" t="s">
        <v>8963</v>
      </c>
      <c r="E1687" s="62" t="s">
        <v>8964</v>
      </c>
      <c r="F1687" s="68" t="s">
        <v>8964</v>
      </c>
      <c r="G1687" s="69">
        <v>2008</v>
      </c>
      <c r="H1687" s="70">
        <v>1978</v>
      </c>
      <c r="I1687" s="19">
        <f t="shared" si="26"/>
        <v>6.3482371240773282E-6</v>
      </c>
    </row>
    <row r="1688" spans="1:9" ht="15" customHeight="1" x14ac:dyDescent="0.25">
      <c r="A1688" s="57" t="s">
        <v>1826</v>
      </c>
      <c r="B1688" s="57" t="s">
        <v>1782</v>
      </c>
      <c r="C1688" s="57" t="s">
        <v>2766</v>
      </c>
      <c r="D1688" s="27" t="s">
        <v>8965</v>
      </c>
      <c r="E1688" s="62" t="s">
        <v>8966</v>
      </c>
      <c r="F1688" s="68" t="s">
        <v>8966</v>
      </c>
      <c r="G1688" s="69">
        <v>5887</v>
      </c>
      <c r="H1688" s="70">
        <v>5851</v>
      </c>
      <c r="I1688" s="19">
        <f t="shared" si="26"/>
        <v>1.8778329329108416E-5</v>
      </c>
    </row>
    <row r="1689" spans="1:9" ht="15" customHeight="1" x14ac:dyDescent="0.25">
      <c r="A1689" s="57" t="s">
        <v>1827</v>
      </c>
      <c r="B1689" s="57" t="s">
        <v>1782</v>
      </c>
      <c r="C1689" s="57" t="s">
        <v>2769</v>
      </c>
      <c r="D1689" s="27" t="s">
        <v>8967</v>
      </c>
      <c r="E1689" s="62" t="s">
        <v>8968</v>
      </c>
      <c r="F1689" s="68" t="s">
        <v>8968</v>
      </c>
      <c r="G1689" s="69">
        <v>3231</v>
      </c>
      <c r="H1689" s="70">
        <v>3211</v>
      </c>
      <c r="I1689" s="19">
        <f t="shared" si="26"/>
        <v>1.0305454704455156E-5</v>
      </c>
    </row>
    <row r="1690" spans="1:9" ht="15" customHeight="1" x14ac:dyDescent="0.25">
      <c r="A1690" s="57" t="s">
        <v>1828</v>
      </c>
      <c r="B1690" s="57" t="s">
        <v>1782</v>
      </c>
      <c r="C1690" s="57" t="s">
        <v>2772</v>
      </c>
      <c r="D1690" s="27" t="s">
        <v>8969</v>
      </c>
      <c r="E1690" s="62" t="s">
        <v>7447</v>
      </c>
      <c r="F1690" s="68" t="s">
        <v>7447</v>
      </c>
      <c r="G1690" s="69">
        <v>2751</v>
      </c>
      <c r="H1690" s="70">
        <v>2730</v>
      </c>
      <c r="I1690" s="19">
        <f t="shared" si="26"/>
        <v>8.761722623220984E-6</v>
      </c>
    </row>
    <row r="1691" spans="1:9" ht="15" customHeight="1" x14ac:dyDescent="0.25">
      <c r="A1691" s="57" t="s">
        <v>1830</v>
      </c>
      <c r="B1691" s="57" t="s">
        <v>1782</v>
      </c>
      <c r="C1691" s="57" t="s">
        <v>2775</v>
      </c>
      <c r="D1691" s="27" t="s">
        <v>8970</v>
      </c>
      <c r="E1691" s="62" t="s">
        <v>8971</v>
      </c>
      <c r="F1691" s="68" t="s">
        <v>8971</v>
      </c>
      <c r="G1691" s="69">
        <v>4954</v>
      </c>
      <c r="H1691" s="70">
        <v>4939</v>
      </c>
      <c r="I1691" s="19">
        <f t="shared" si="26"/>
        <v>1.5851336276955471E-5</v>
      </c>
    </row>
    <row r="1692" spans="1:9" ht="15" customHeight="1" x14ac:dyDescent="0.25">
      <c r="A1692" s="57" t="s">
        <v>1832</v>
      </c>
      <c r="B1692" s="57" t="s">
        <v>1782</v>
      </c>
      <c r="C1692" s="57" t="s">
        <v>2778</v>
      </c>
      <c r="D1692" s="27" t="s">
        <v>8972</v>
      </c>
      <c r="E1692" s="62" t="s">
        <v>8973</v>
      </c>
      <c r="F1692" s="68" t="s">
        <v>8973</v>
      </c>
      <c r="G1692" s="69">
        <v>22292</v>
      </c>
      <c r="H1692" s="70">
        <v>21967</v>
      </c>
      <c r="I1692" s="19">
        <f t="shared" si="26"/>
        <v>7.0501377605968989E-5</v>
      </c>
    </row>
    <row r="1693" spans="1:9" ht="15" customHeight="1" x14ac:dyDescent="0.25">
      <c r="A1693" s="57" t="s">
        <v>1834</v>
      </c>
      <c r="B1693" s="57" t="s">
        <v>1782</v>
      </c>
      <c r="C1693" s="57" t="s">
        <v>2781</v>
      </c>
      <c r="D1693" s="27" t="s">
        <v>8974</v>
      </c>
      <c r="E1693" s="62" t="s">
        <v>8975</v>
      </c>
      <c r="F1693" s="68" t="s">
        <v>8975</v>
      </c>
      <c r="G1693" s="69">
        <v>2078</v>
      </c>
      <c r="H1693" s="70">
        <v>2043</v>
      </c>
      <c r="I1693" s="19">
        <f t="shared" si="26"/>
        <v>6.5568495674873518E-6</v>
      </c>
    </row>
    <row r="1694" spans="1:9" ht="15" customHeight="1" x14ac:dyDescent="0.25">
      <c r="A1694" s="57" t="s">
        <v>1836</v>
      </c>
      <c r="B1694" s="57" t="s">
        <v>1782</v>
      </c>
      <c r="C1694" s="57" t="s">
        <v>2784</v>
      </c>
      <c r="D1694" s="27" t="s">
        <v>8976</v>
      </c>
      <c r="E1694" s="62" t="s">
        <v>8977</v>
      </c>
      <c r="F1694" s="68" t="s">
        <v>8977</v>
      </c>
      <c r="G1694" s="69">
        <v>2041</v>
      </c>
      <c r="H1694" s="70">
        <v>1989</v>
      </c>
      <c r="I1694" s="19">
        <f t="shared" si="26"/>
        <v>6.3835407683467165E-6</v>
      </c>
    </row>
    <row r="1695" spans="1:9" ht="15" customHeight="1" x14ac:dyDescent="0.25">
      <c r="A1695" s="57" t="s">
        <v>1837</v>
      </c>
      <c r="B1695" s="57" t="s">
        <v>1782</v>
      </c>
      <c r="C1695" s="57" t="s">
        <v>2787</v>
      </c>
      <c r="D1695" s="27" t="s">
        <v>8978</v>
      </c>
      <c r="E1695" s="62" t="s">
        <v>8979</v>
      </c>
      <c r="F1695" s="68" t="s">
        <v>8979</v>
      </c>
      <c r="G1695" s="69">
        <v>2049</v>
      </c>
      <c r="H1695" s="70">
        <v>1953</v>
      </c>
      <c r="I1695" s="19">
        <f t="shared" si="26"/>
        <v>6.2680015689196268E-6</v>
      </c>
    </row>
    <row r="1696" spans="1:9" ht="15" customHeight="1" x14ac:dyDescent="0.25">
      <c r="A1696" s="57" t="s">
        <v>1839</v>
      </c>
      <c r="B1696" s="57" t="s">
        <v>1782</v>
      </c>
      <c r="C1696" s="57" t="s">
        <v>2790</v>
      </c>
      <c r="D1696" s="27" t="s">
        <v>8980</v>
      </c>
      <c r="E1696" s="62" t="s">
        <v>8981</v>
      </c>
      <c r="F1696" s="68" t="s">
        <v>8981</v>
      </c>
      <c r="G1696" s="71">
        <v>610</v>
      </c>
      <c r="H1696" s="72">
        <v>638</v>
      </c>
      <c r="I1696" s="19">
        <f t="shared" si="26"/>
        <v>2.0476113676245377E-6</v>
      </c>
    </row>
    <row r="1697" spans="1:9" ht="15" customHeight="1" x14ac:dyDescent="0.25">
      <c r="A1697" s="57" t="s">
        <v>1840</v>
      </c>
      <c r="B1697" s="57" t="s">
        <v>1782</v>
      </c>
      <c r="C1697" s="57" t="s">
        <v>2793</v>
      </c>
      <c r="D1697" s="27" t="s">
        <v>8982</v>
      </c>
      <c r="E1697" s="62" t="s">
        <v>8983</v>
      </c>
      <c r="F1697" s="68" t="s">
        <v>8983</v>
      </c>
      <c r="G1697" s="69">
        <v>2545</v>
      </c>
      <c r="H1697" s="70">
        <v>2533</v>
      </c>
      <c r="I1697" s="19">
        <f t="shared" si="26"/>
        <v>8.1294664485782974E-6</v>
      </c>
    </row>
    <row r="1698" spans="1:9" ht="15" customHeight="1" x14ac:dyDescent="0.25">
      <c r="A1698" s="57" t="s">
        <v>1841</v>
      </c>
      <c r="B1698" s="57" t="s">
        <v>1782</v>
      </c>
      <c r="C1698" s="57" t="s">
        <v>2796</v>
      </c>
      <c r="D1698" s="27" t="s">
        <v>8984</v>
      </c>
      <c r="E1698" s="62" t="s">
        <v>8985</v>
      </c>
      <c r="F1698" s="68" t="s">
        <v>8985</v>
      </c>
      <c r="G1698" s="69">
        <v>58779</v>
      </c>
      <c r="H1698" s="70">
        <v>59481</v>
      </c>
      <c r="I1698" s="19">
        <f t="shared" si="26"/>
        <v>1.9089964225340927E-4</v>
      </c>
    </row>
    <row r="1699" spans="1:9" ht="15" customHeight="1" x14ac:dyDescent="0.25">
      <c r="A1699" s="57" t="s">
        <v>1842</v>
      </c>
      <c r="B1699" s="57" t="s">
        <v>1782</v>
      </c>
      <c r="C1699" s="57" t="s">
        <v>2799</v>
      </c>
      <c r="D1699" s="27" t="s">
        <v>8986</v>
      </c>
      <c r="E1699" s="62" t="s">
        <v>8987</v>
      </c>
      <c r="F1699" s="68" t="s">
        <v>8987</v>
      </c>
      <c r="G1699" s="69">
        <v>9127</v>
      </c>
      <c r="H1699" s="70">
        <v>9070</v>
      </c>
      <c r="I1699" s="19">
        <f t="shared" si="26"/>
        <v>2.9109459411214036E-5</v>
      </c>
    </row>
    <row r="1700" spans="1:9" ht="15" customHeight="1" x14ac:dyDescent="0.25">
      <c r="A1700" s="57" t="s">
        <v>1843</v>
      </c>
      <c r="B1700" s="57" t="s">
        <v>1782</v>
      </c>
      <c r="C1700" s="57" t="s">
        <v>2802</v>
      </c>
      <c r="D1700" s="27" t="s">
        <v>8988</v>
      </c>
      <c r="E1700" s="62" t="s">
        <v>8989</v>
      </c>
      <c r="F1700" s="68" t="s">
        <v>8989</v>
      </c>
      <c r="G1700" s="69">
        <v>3429</v>
      </c>
      <c r="H1700" s="70">
        <v>3449</v>
      </c>
      <c r="I1700" s="19">
        <f t="shared" si="26"/>
        <v>1.1069297189556473E-5</v>
      </c>
    </row>
    <row r="1701" spans="1:9" ht="15" customHeight="1" x14ac:dyDescent="0.25">
      <c r="A1701" s="57" t="s">
        <v>1844</v>
      </c>
      <c r="B1701" s="57" t="s">
        <v>1782</v>
      </c>
      <c r="C1701" s="57" t="s">
        <v>2805</v>
      </c>
      <c r="D1701" s="27" t="s">
        <v>8990</v>
      </c>
      <c r="E1701" s="62" t="s">
        <v>8991</v>
      </c>
      <c r="F1701" s="68" t="s">
        <v>8991</v>
      </c>
      <c r="G1701" s="71">
        <v>960</v>
      </c>
      <c r="H1701" s="72">
        <v>984</v>
      </c>
      <c r="I1701" s="19">
        <f t="shared" si="26"/>
        <v>3.1580714510071237E-6</v>
      </c>
    </row>
    <row r="1702" spans="1:9" ht="15" customHeight="1" x14ac:dyDescent="0.25">
      <c r="A1702" s="57" t="s">
        <v>1846</v>
      </c>
      <c r="B1702" s="57" t="s">
        <v>1782</v>
      </c>
      <c r="C1702" s="57" t="s">
        <v>2808</v>
      </c>
      <c r="D1702" s="27" t="s">
        <v>8992</v>
      </c>
      <c r="E1702" s="62" t="s">
        <v>8993</v>
      </c>
      <c r="F1702" s="68" t="s">
        <v>8993</v>
      </c>
      <c r="G1702" s="69">
        <v>2893</v>
      </c>
      <c r="H1702" s="70">
        <v>2869</v>
      </c>
      <c r="I1702" s="19">
        <f t="shared" si="26"/>
        <v>9.2078323098978028E-6</v>
      </c>
    </row>
    <row r="1703" spans="1:9" ht="15" customHeight="1" x14ac:dyDescent="0.25">
      <c r="A1703" s="57" t="s">
        <v>1848</v>
      </c>
      <c r="B1703" s="57" t="s">
        <v>1782</v>
      </c>
      <c r="C1703" s="57" t="s">
        <v>2811</v>
      </c>
      <c r="D1703" s="27" t="s">
        <v>8994</v>
      </c>
      <c r="E1703" s="62" t="s">
        <v>8995</v>
      </c>
      <c r="F1703" s="68" t="s">
        <v>8995</v>
      </c>
      <c r="G1703" s="69">
        <v>10456</v>
      </c>
      <c r="H1703" s="70">
        <v>10459</v>
      </c>
      <c r="I1703" s="19">
        <f t="shared" si="26"/>
        <v>3.3567346855775925E-5</v>
      </c>
    </row>
    <row r="1704" spans="1:9" ht="15" customHeight="1" x14ac:dyDescent="0.25">
      <c r="A1704" s="57" t="s">
        <v>1849</v>
      </c>
      <c r="B1704" s="57" t="s">
        <v>1782</v>
      </c>
      <c r="C1704" s="57" t="s">
        <v>2814</v>
      </c>
      <c r="D1704" s="27" t="s">
        <v>8996</v>
      </c>
      <c r="E1704" s="62" t="s">
        <v>8997</v>
      </c>
      <c r="F1704" s="68" t="s">
        <v>8997</v>
      </c>
      <c r="G1704" s="71">
        <v>734</v>
      </c>
      <c r="H1704" s="72">
        <v>745</v>
      </c>
      <c r="I1704" s="19">
        <f t="shared" si="26"/>
        <v>2.3910195436994992E-6</v>
      </c>
    </row>
    <row r="1705" spans="1:9" ht="15" customHeight="1" x14ac:dyDescent="0.25">
      <c r="A1705" s="57" t="s">
        <v>1851</v>
      </c>
      <c r="B1705" s="57" t="s">
        <v>1782</v>
      </c>
      <c r="C1705" s="57" t="s">
        <v>2817</v>
      </c>
      <c r="D1705" s="27" t="s">
        <v>8998</v>
      </c>
      <c r="E1705" s="62" t="s">
        <v>8999</v>
      </c>
      <c r="F1705" s="68" t="s">
        <v>8999</v>
      </c>
      <c r="G1705" s="69">
        <v>6267</v>
      </c>
      <c r="H1705" s="70">
        <v>6310</v>
      </c>
      <c r="I1705" s="19">
        <f t="shared" si="26"/>
        <v>2.025145412180381E-5</v>
      </c>
    </row>
    <row r="1706" spans="1:9" ht="15" customHeight="1" x14ac:dyDescent="0.25">
      <c r="A1706" s="57" t="s">
        <v>1852</v>
      </c>
      <c r="B1706" s="57" t="s">
        <v>1782</v>
      </c>
      <c r="C1706" s="57" t="s">
        <v>2820</v>
      </c>
      <c r="D1706" s="27" t="s">
        <v>9000</v>
      </c>
      <c r="E1706" s="62" t="s">
        <v>9001</v>
      </c>
      <c r="F1706" s="68" t="s">
        <v>9001</v>
      </c>
      <c r="G1706" s="69">
        <v>7534</v>
      </c>
      <c r="H1706" s="70">
        <v>7564</v>
      </c>
      <c r="I1706" s="19">
        <f t="shared" si="26"/>
        <v>2.4276069568514109E-5</v>
      </c>
    </row>
    <row r="1707" spans="1:9" ht="15" customHeight="1" x14ac:dyDescent="0.25">
      <c r="A1707" s="57" t="s">
        <v>1853</v>
      </c>
      <c r="B1707" s="57" t="s">
        <v>1782</v>
      </c>
      <c r="C1707" s="57" t="s">
        <v>2823</v>
      </c>
      <c r="D1707" s="27" t="s">
        <v>9002</v>
      </c>
      <c r="E1707" s="62" t="s">
        <v>9003</v>
      </c>
      <c r="F1707" s="68" t="s">
        <v>9003</v>
      </c>
      <c r="G1707" s="69">
        <v>5216</v>
      </c>
      <c r="H1707" s="70">
        <v>5192</v>
      </c>
      <c r="I1707" s="19">
        <f t="shared" si="26"/>
        <v>1.666332009515141E-5</v>
      </c>
    </row>
    <row r="1708" spans="1:9" ht="15" customHeight="1" x14ac:dyDescent="0.25">
      <c r="A1708" s="57" t="s">
        <v>1854</v>
      </c>
      <c r="B1708" s="57" t="s">
        <v>1782</v>
      </c>
      <c r="C1708" s="57" t="s">
        <v>2826</v>
      </c>
      <c r="D1708" s="27" t="s">
        <v>9004</v>
      </c>
      <c r="E1708" s="62" t="s">
        <v>9005</v>
      </c>
      <c r="F1708" s="68" t="s">
        <v>9005</v>
      </c>
      <c r="G1708" s="69">
        <v>6496</v>
      </c>
      <c r="H1708" s="70">
        <v>6562</v>
      </c>
      <c r="I1708" s="19">
        <f t="shared" si="26"/>
        <v>2.1060228517793442E-5</v>
      </c>
    </row>
    <row r="1709" spans="1:9" ht="15" customHeight="1" x14ac:dyDescent="0.25">
      <c r="A1709" s="57" t="s">
        <v>1856</v>
      </c>
      <c r="B1709" s="57" t="s">
        <v>1782</v>
      </c>
      <c r="C1709" s="57" t="s">
        <v>2829</v>
      </c>
      <c r="D1709" s="27" t="s">
        <v>9006</v>
      </c>
      <c r="E1709" s="62" t="s">
        <v>9007</v>
      </c>
      <c r="F1709" s="68" t="s">
        <v>9007</v>
      </c>
      <c r="G1709" s="69">
        <v>8361</v>
      </c>
      <c r="H1709" s="70">
        <v>8221</v>
      </c>
      <c r="I1709" s="19">
        <f t="shared" si="26"/>
        <v>2.6384659958058502E-5</v>
      </c>
    </row>
    <row r="1710" spans="1:9" ht="15" customHeight="1" x14ac:dyDescent="0.25">
      <c r="A1710" s="57" t="s">
        <v>1858</v>
      </c>
      <c r="B1710" s="57" t="s">
        <v>1782</v>
      </c>
      <c r="C1710" s="57" t="s">
        <v>2832</v>
      </c>
      <c r="D1710" s="27" t="s">
        <v>9008</v>
      </c>
      <c r="E1710" s="62" t="s">
        <v>9009</v>
      </c>
      <c r="F1710" s="68" t="s">
        <v>9009</v>
      </c>
      <c r="G1710" s="71">
        <v>821</v>
      </c>
      <c r="H1710" s="72">
        <v>823</v>
      </c>
      <c r="I1710" s="19">
        <f t="shared" si="26"/>
        <v>2.6413544757915273E-6</v>
      </c>
    </row>
    <row r="1711" spans="1:9" ht="15" customHeight="1" x14ac:dyDescent="0.25">
      <c r="A1711" s="57" t="s">
        <v>1860</v>
      </c>
      <c r="B1711" s="57" t="s">
        <v>1782</v>
      </c>
      <c r="C1711" s="57" t="s">
        <v>2835</v>
      </c>
      <c r="D1711" s="27" t="s">
        <v>9010</v>
      </c>
      <c r="E1711" s="62" t="s">
        <v>6706</v>
      </c>
      <c r="F1711" s="68" t="s">
        <v>6706</v>
      </c>
      <c r="G1711" s="69">
        <v>3826</v>
      </c>
      <c r="H1711" s="70">
        <v>3783</v>
      </c>
      <c r="I1711" s="19">
        <f t="shared" si="26"/>
        <v>1.2141244206463363E-5</v>
      </c>
    </row>
    <row r="1712" spans="1:9" ht="15" customHeight="1" x14ac:dyDescent="0.25">
      <c r="A1712" s="57" t="s">
        <v>1862</v>
      </c>
      <c r="B1712" s="57" t="s">
        <v>1782</v>
      </c>
      <c r="C1712" s="57" t="s">
        <v>2838</v>
      </c>
      <c r="D1712" s="27" t="s">
        <v>9011</v>
      </c>
      <c r="E1712" s="62" t="s">
        <v>9012</v>
      </c>
      <c r="F1712" s="68" t="s">
        <v>9012</v>
      </c>
      <c r="G1712" s="69">
        <v>8667</v>
      </c>
      <c r="H1712" s="70">
        <v>8574</v>
      </c>
      <c r="I1712" s="19">
        <f t="shared" si="26"/>
        <v>2.7517585996885244E-5</v>
      </c>
    </row>
    <row r="1713" spans="1:9" ht="15" customHeight="1" x14ac:dyDescent="0.25">
      <c r="A1713" s="57" t="s">
        <v>1863</v>
      </c>
      <c r="B1713" s="57" t="s">
        <v>1782</v>
      </c>
      <c r="C1713" s="57" t="s">
        <v>2841</v>
      </c>
      <c r="D1713" s="27" t="s">
        <v>9013</v>
      </c>
      <c r="E1713" s="62" t="s">
        <v>9014</v>
      </c>
      <c r="F1713" s="68" t="s">
        <v>9014</v>
      </c>
      <c r="G1713" s="69">
        <v>286126</v>
      </c>
      <c r="H1713" s="70">
        <v>289704</v>
      </c>
      <c r="I1713" s="19">
        <f t="shared" si="26"/>
        <v>9.297824508562681E-4</v>
      </c>
    </row>
    <row r="1714" spans="1:9" ht="15" customHeight="1" x14ac:dyDescent="0.25">
      <c r="A1714" s="57" t="s">
        <v>1865</v>
      </c>
      <c r="B1714" s="57" t="s">
        <v>1782</v>
      </c>
      <c r="C1714" s="57" t="s">
        <v>2844</v>
      </c>
      <c r="D1714" s="27" t="s">
        <v>9015</v>
      </c>
      <c r="E1714" s="62" t="s">
        <v>9016</v>
      </c>
      <c r="F1714" s="68" t="s">
        <v>9016</v>
      </c>
      <c r="G1714" s="69">
        <v>36264</v>
      </c>
      <c r="H1714" s="70">
        <v>36045</v>
      </c>
      <c r="I1714" s="19">
        <f t="shared" si="26"/>
        <v>1.1568362342637375E-4</v>
      </c>
    </row>
    <row r="1715" spans="1:9" ht="15" customHeight="1" x14ac:dyDescent="0.25">
      <c r="A1715" s="57" t="s">
        <v>1866</v>
      </c>
      <c r="B1715" s="57" t="s">
        <v>1782</v>
      </c>
      <c r="C1715" s="57" t="s">
        <v>2847</v>
      </c>
      <c r="D1715" s="27" t="s">
        <v>9017</v>
      </c>
      <c r="E1715" s="62" t="s">
        <v>9018</v>
      </c>
      <c r="F1715" s="68" t="s">
        <v>9018</v>
      </c>
      <c r="G1715" s="71">
        <v>768</v>
      </c>
      <c r="H1715" s="72">
        <v>770</v>
      </c>
      <c r="I1715" s="19">
        <f t="shared" si="26"/>
        <v>2.4712550988572006E-6</v>
      </c>
    </row>
    <row r="1716" spans="1:9" ht="15" customHeight="1" x14ac:dyDescent="0.25">
      <c r="A1716" s="57" t="s">
        <v>1867</v>
      </c>
      <c r="B1716" s="57" t="s">
        <v>1782</v>
      </c>
      <c r="C1716" s="57" t="s">
        <v>2850</v>
      </c>
      <c r="D1716" s="27" t="s">
        <v>9019</v>
      </c>
      <c r="E1716" s="62" t="s">
        <v>9020</v>
      </c>
      <c r="F1716" s="68" t="s">
        <v>9020</v>
      </c>
      <c r="G1716" s="71">
        <v>626</v>
      </c>
      <c r="H1716" s="72">
        <v>612</v>
      </c>
      <c r="I1716" s="19">
        <f t="shared" si="26"/>
        <v>1.9641663902605283E-6</v>
      </c>
    </row>
    <row r="1717" spans="1:9" ht="15" customHeight="1" x14ac:dyDescent="0.25">
      <c r="A1717" s="57" t="s">
        <v>1869</v>
      </c>
      <c r="B1717" s="57" t="s">
        <v>1782</v>
      </c>
      <c r="C1717" s="57" t="s">
        <v>2853</v>
      </c>
      <c r="D1717" s="27" t="s">
        <v>9021</v>
      </c>
      <c r="E1717" s="62" t="s">
        <v>9022</v>
      </c>
      <c r="F1717" s="68" t="s">
        <v>9022</v>
      </c>
      <c r="G1717" s="71">
        <v>538</v>
      </c>
      <c r="H1717" s="72">
        <v>543</v>
      </c>
      <c r="I1717" s="19">
        <f t="shared" si="26"/>
        <v>1.7427162580252725E-6</v>
      </c>
    </row>
    <row r="1718" spans="1:9" ht="15" customHeight="1" x14ac:dyDescent="0.25">
      <c r="A1718" s="57" t="s">
        <v>1870</v>
      </c>
      <c r="B1718" s="57" t="s">
        <v>1782</v>
      </c>
      <c r="C1718" s="57" t="s">
        <v>2856</v>
      </c>
      <c r="D1718" s="27" t="s">
        <v>9023</v>
      </c>
      <c r="E1718" s="62" t="s">
        <v>9024</v>
      </c>
      <c r="F1718" s="68" t="s">
        <v>9024</v>
      </c>
      <c r="G1718" s="69">
        <v>34949</v>
      </c>
      <c r="H1718" s="70">
        <v>35024</v>
      </c>
      <c r="I1718" s="19">
        <f t="shared" si="26"/>
        <v>1.1240680335373323E-4</v>
      </c>
    </row>
    <row r="1719" spans="1:9" ht="15" customHeight="1" x14ac:dyDescent="0.25">
      <c r="A1719" s="57" t="s">
        <v>1871</v>
      </c>
      <c r="B1719" s="57" t="s">
        <v>1782</v>
      </c>
      <c r="C1719" s="57" t="s">
        <v>2859</v>
      </c>
      <c r="D1719" s="27" t="s">
        <v>9025</v>
      </c>
      <c r="E1719" s="62" t="s">
        <v>7433</v>
      </c>
      <c r="F1719" s="68" t="s">
        <v>7433</v>
      </c>
      <c r="G1719" s="69">
        <v>7857</v>
      </c>
      <c r="H1719" s="70">
        <v>7736</v>
      </c>
      <c r="I1719" s="19">
        <f t="shared" si="26"/>
        <v>2.4828090187999094E-5</v>
      </c>
    </row>
    <row r="1720" spans="1:9" ht="15" customHeight="1" x14ac:dyDescent="0.25">
      <c r="A1720" s="57" t="s">
        <v>1873</v>
      </c>
      <c r="B1720" s="57" t="s">
        <v>1782</v>
      </c>
      <c r="C1720" s="57" t="s">
        <v>2862</v>
      </c>
      <c r="D1720" s="27" t="s">
        <v>9026</v>
      </c>
      <c r="E1720" s="62" t="s">
        <v>9027</v>
      </c>
      <c r="F1720" s="68" t="s">
        <v>9027</v>
      </c>
      <c r="G1720" s="69">
        <v>5039</v>
      </c>
      <c r="H1720" s="70">
        <v>4934</v>
      </c>
      <c r="I1720" s="19">
        <f t="shared" si="26"/>
        <v>1.5835289165923933E-5</v>
      </c>
    </row>
    <row r="1721" spans="1:9" ht="15" customHeight="1" x14ac:dyDescent="0.25">
      <c r="A1721" s="57" t="s">
        <v>1875</v>
      </c>
      <c r="B1721" s="57" t="s">
        <v>1782</v>
      </c>
      <c r="C1721" s="57" t="s">
        <v>2865</v>
      </c>
      <c r="D1721" s="27" t="s">
        <v>9028</v>
      </c>
      <c r="E1721" s="62" t="s">
        <v>9029</v>
      </c>
      <c r="F1721" s="68" t="s">
        <v>9029</v>
      </c>
      <c r="G1721" s="69">
        <v>3730</v>
      </c>
      <c r="H1721" s="70">
        <v>3735</v>
      </c>
      <c r="I1721" s="19">
        <f t="shared" si="26"/>
        <v>1.1987191940560577E-5</v>
      </c>
    </row>
    <row r="1722" spans="1:9" ht="15" customHeight="1" x14ac:dyDescent="0.25">
      <c r="A1722" s="57" t="s">
        <v>1877</v>
      </c>
      <c r="B1722" s="57" t="s">
        <v>1782</v>
      </c>
      <c r="C1722" s="57" t="s">
        <v>2868</v>
      </c>
      <c r="D1722" s="27" t="s">
        <v>9030</v>
      </c>
      <c r="E1722" s="62" t="s">
        <v>9031</v>
      </c>
      <c r="F1722" s="68" t="s">
        <v>9031</v>
      </c>
      <c r="G1722" s="69">
        <v>7249</v>
      </c>
      <c r="H1722" s="70">
        <v>7267</v>
      </c>
      <c r="I1722" s="19">
        <f t="shared" si="26"/>
        <v>2.3322871173240617E-5</v>
      </c>
    </row>
    <row r="1723" spans="1:9" ht="15" customHeight="1" x14ac:dyDescent="0.25">
      <c r="A1723" s="57" t="s">
        <v>1878</v>
      </c>
      <c r="B1723" s="57" t="s">
        <v>1782</v>
      </c>
      <c r="C1723" s="57" t="s">
        <v>2871</v>
      </c>
      <c r="D1723" s="27" t="s">
        <v>9032</v>
      </c>
      <c r="E1723" s="62" t="s">
        <v>9033</v>
      </c>
      <c r="F1723" s="68" t="s">
        <v>9033</v>
      </c>
      <c r="G1723" s="69">
        <v>4507</v>
      </c>
      <c r="H1723" s="70">
        <v>4452</v>
      </c>
      <c r="I1723" s="19">
        <f t="shared" si="26"/>
        <v>1.428834766248345E-5</v>
      </c>
    </row>
    <row r="1724" spans="1:9" ht="15" customHeight="1" x14ac:dyDescent="0.25">
      <c r="A1724" s="57" t="s">
        <v>1880</v>
      </c>
      <c r="B1724" s="57" t="s">
        <v>1782</v>
      </c>
      <c r="C1724" s="57" t="s">
        <v>2874</v>
      </c>
      <c r="D1724" s="27" t="s">
        <v>9034</v>
      </c>
      <c r="E1724" s="62" t="s">
        <v>9035</v>
      </c>
      <c r="F1724" s="68" t="s">
        <v>9035</v>
      </c>
      <c r="G1724" s="69">
        <v>15766</v>
      </c>
      <c r="H1724" s="70">
        <v>15773</v>
      </c>
      <c r="I1724" s="19">
        <f t="shared" si="26"/>
        <v>5.0622216460096915E-5</v>
      </c>
    </row>
    <row r="1725" spans="1:9" ht="15" customHeight="1" x14ac:dyDescent="0.25">
      <c r="A1725" s="57" t="s">
        <v>1882</v>
      </c>
      <c r="B1725" s="57" t="s">
        <v>1782</v>
      </c>
      <c r="C1725" s="57" t="s">
        <v>2877</v>
      </c>
      <c r="D1725" s="27" t="s">
        <v>9036</v>
      </c>
      <c r="E1725" s="62" t="s">
        <v>9037</v>
      </c>
      <c r="F1725" s="68" t="s">
        <v>9037</v>
      </c>
      <c r="G1725" s="69">
        <v>2771</v>
      </c>
      <c r="H1725" s="70">
        <v>2781</v>
      </c>
      <c r="I1725" s="19">
        <f t="shared" si="26"/>
        <v>8.9254031557426936E-6</v>
      </c>
    </row>
    <row r="1726" spans="1:9" ht="15" customHeight="1" x14ac:dyDescent="0.25">
      <c r="A1726" s="57" t="s">
        <v>1883</v>
      </c>
      <c r="B1726" s="57" t="s">
        <v>1782</v>
      </c>
      <c r="C1726" s="57" t="s">
        <v>4837</v>
      </c>
      <c r="D1726" s="27" t="s">
        <v>9038</v>
      </c>
      <c r="E1726" s="62" t="s">
        <v>9039</v>
      </c>
      <c r="F1726" s="68" t="s">
        <v>9039</v>
      </c>
      <c r="G1726" s="69">
        <v>2986</v>
      </c>
      <c r="H1726" s="70">
        <v>2955</v>
      </c>
      <c r="I1726" s="19">
        <f t="shared" si="26"/>
        <v>9.4838426196402954E-6</v>
      </c>
    </row>
    <row r="1727" spans="1:9" ht="15" customHeight="1" x14ac:dyDescent="0.25">
      <c r="A1727" s="57" t="s">
        <v>1885</v>
      </c>
      <c r="B1727" s="57" t="s">
        <v>1782</v>
      </c>
      <c r="C1727" s="57" t="s">
        <v>4840</v>
      </c>
      <c r="D1727" s="27" t="s">
        <v>9040</v>
      </c>
      <c r="E1727" s="62" t="s">
        <v>9041</v>
      </c>
      <c r="F1727" s="68" t="s">
        <v>9041</v>
      </c>
      <c r="G1727" s="69">
        <v>9185</v>
      </c>
      <c r="H1727" s="70">
        <v>9169</v>
      </c>
      <c r="I1727" s="19">
        <f t="shared" si="26"/>
        <v>2.9427192209638533E-5</v>
      </c>
    </row>
    <row r="1728" spans="1:9" ht="15" customHeight="1" x14ac:dyDescent="0.25">
      <c r="A1728" s="57" t="s">
        <v>1886</v>
      </c>
      <c r="B1728" s="57" t="s">
        <v>1782</v>
      </c>
      <c r="C1728" s="57" t="s">
        <v>4843</v>
      </c>
      <c r="D1728" s="27" t="s">
        <v>9042</v>
      </c>
      <c r="E1728" s="62" t="s">
        <v>9043</v>
      </c>
      <c r="F1728" s="68" t="s">
        <v>9043</v>
      </c>
      <c r="G1728" s="69">
        <v>7266</v>
      </c>
      <c r="H1728" s="70">
        <v>7195</v>
      </c>
      <c r="I1728" s="19">
        <f t="shared" si="26"/>
        <v>2.3091792774386438E-5</v>
      </c>
    </row>
    <row r="1729" spans="1:9" ht="15" customHeight="1" x14ac:dyDescent="0.25">
      <c r="A1729" s="57" t="s">
        <v>1887</v>
      </c>
      <c r="B1729" s="57" t="s">
        <v>1782</v>
      </c>
      <c r="C1729" s="57" t="s">
        <v>4846</v>
      </c>
      <c r="D1729" s="27" t="s">
        <v>9044</v>
      </c>
      <c r="E1729" s="62" t="s">
        <v>9045</v>
      </c>
      <c r="F1729" s="68" t="s">
        <v>9045</v>
      </c>
      <c r="G1729" s="69">
        <v>32264</v>
      </c>
      <c r="H1729" s="70">
        <v>32402</v>
      </c>
      <c r="I1729" s="19">
        <f t="shared" si="26"/>
        <v>1.0399169832879351E-4</v>
      </c>
    </row>
    <row r="1730" spans="1:9" ht="15" customHeight="1" x14ac:dyDescent="0.25">
      <c r="A1730" s="57" t="s">
        <v>1888</v>
      </c>
      <c r="B1730" s="57" t="s">
        <v>1782</v>
      </c>
      <c r="C1730" s="57" t="s">
        <v>4849</v>
      </c>
      <c r="D1730" s="27" t="s">
        <v>9046</v>
      </c>
      <c r="E1730" s="62" t="s">
        <v>9047</v>
      </c>
      <c r="F1730" s="68" t="s">
        <v>9047</v>
      </c>
      <c r="G1730" s="69">
        <v>5386</v>
      </c>
      <c r="H1730" s="70">
        <v>5342</v>
      </c>
      <c r="I1730" s="19">
        <f t="shared" si="26"/>
        <v>1.7144733426097616E-5</v>
      </c>
    </row>
    <row r="1731" spans="1:9" ht="15" customHeight="1" x14ac:dyDescent="0.25">
      <c r="A1731" s="57" t="s">
        <v>1889</v>
      </c>
      <c r="B1731" s="57" t="s">
        <v>1782</v>
      </c>
      <c r="C1731" s="57" t="s">
        <v>4851</v>
      </c>
      <c r="D1731" s="27" t="s">
        <v>9048</v>
      </c>
      <c r="E1731" s="62" t="s">
        <v>9049</v>
      </c>
      <c r="F1731" s="68" t="s">
        <v>9049</v>
      </c>
      <c r="G1731" s="69">
        <v>11052</v>
      </c>
      <c r="H1731" s="70">
        <v>11003</v>
      </c>
      <c r="I1731" s="19">
        <f t="shared" si="26"/>
        <v>3.53132725360075E-5</v>
      </c>
    </row>
    <row r="1732" spans="1:9" ht="15" customHeight="1" x14ac:dyDescent="0.25">
      <c r="A1732" s="57" t="s">
        <v>1891</v>
      </c>
      <c r="B1732" s="57" t="s">
        <v>1782</v>
      </c>
      <c r="C1732" s="57" t="s">
        <v>4854</v>
      </c>
      <c r="D1732" s="27" t="s">
        <v>9050</v>
      </c>
      <c r="E1732" s="62" t="s">
        <v>9051</v>
      </c>
      <c r="F1732" s="68" t="s">
        <v>9051</v>
      </c>
      <c r="G1732" s="69">
        <v>8344</v>
      </c>
      <c r="H1732" s="70">
        <v>8326</v>
      </c>
      <c r="I1732" s="19">
        <f t="shared" si="26"/>
        <v>2.6721649289720846E-5</v>
      </c>
    </row>
    <row r="1733" spans="1:9" ht="15" customHeight="1" x14ac:dyDescent="0.25">
      <c r="A1733" s="57" t="s">
        <v>1893</v>
      </c>
      <c r="B1733" s="57" t="s">
        <v>1782</v>
      </c>
      <c r="C1733" s="57" t="s">
        <v>4857</v>
      </c>
      <c r="D1733" s="27" t="s">
        <v>9052</v>
      </c>
      <c r="E1733" s="62" t="s">
        <v>9053</v>
      </c>
      <c r="F1733" s="68" t="s">
        <v>9053</v>
      </c>
      <c r="G1733" s="69">
        <v>1518</v>
      </c>
      <c r="H1733" s="70">
        <v>1433</v>
      </c>
      <c r="I1733" s="19">
        <f t="shared" si="26"/>
        <v>4.5991020216394397E-6</v>
      </c>
    </row>
    <row r="1734" spans="1:9" ht="15" customHeight="1" x14ac:dyDescent="0.25">
      <c r="A1734" s="57" t="s">
        <v>1894</v>
      </c>
      <c r="B1734" s="57" t="s">
        <v>1782</v>
      </c>
      <c r="C1734" s="57" t="s">
        <v>5381</v>
      </c>
      <c r="D1734" s="27" t="s">
        <v>9054</v>
      </c>
      <c r="E1734" s="62" t="s">
        <v>9055</v>
      </c>
      <c r="F1734" s="68" t="s">
        <v>9055</v>
      </c>
      <c r="G1734" s="69">
        <v>14236</v>
      </c>
      <c r="H1734" s="70">
        <v>14399</v>
      </c>
      <c r="I1734" s="19">
        <f t="shared" ref="I1734:I1797" si="27">H1734/$H$3148</f>
        <v>4.621247034862965E-5</v>
      </c>
    </row>
    <row r="1735" spans="1:9" ht="15" customHeight="1" x14ac:dyDescent="0.25">
      <c r="A1735" s="57" t="s">
        <v>1895</v>
      </c>
      <c r="B1735" s="57" t="s">
        <v>1782</v>
      </c>
      <c r="C1735" s="57" t="s">
        <v>5383</v>
      </c>
      <c r="D1735" s="27" t="s">
        <v>9056</v>
      </c>
      <c r="E1735" s="62" t="s">
        <v>9057</v>
      </c>
      <c r="F1735" s="68" t="s">
        <v>9057</v>
      </c>
      <c r="G1735" s="69">
        <v>159736</v>
      </c>
      <c r="H1735" s="70">
        <v>162639</v>
      </c>
      <c r="I1735" s="19">
        <f t="shared" si="27"/>
        <v>5.2197721821173532E-4</v>
      </c>
    </row>
    <row r="1736" spans="1:9" ht="15" customHeight="1" x14ac:dyDescent="0.25">
      <c r="A1736" s="57" t="s">
        <v>1897</v>
      </c>
      <c r="B1736" s="57" t="s">
        <v>1782</v>
      </c>
      <c r="C1736" s="57" t="s">
        <v>5385</v>
      </c>
      <c r="D1736" s="27" t="s">
        <v>9058</v>
      </c>
      <c r="E1736" s="62" t="s">
        <v>9059</v>
      </c>
      <c r="F1736" s="68" t="s">
        <v>9059</v>
      </c>
      <c r="G1736" s="69">
        <v>20860</v>
      </c>
      <c r="H1736" s="70">
        <v>20874</v>
      </c>
      <c r="I1736" s="19">
        <f t="shared" si="27"/>
        <v>6.6993479134474284E-5</v>
      </c>
    </row>
    <row r="1737" spans="1:9" ht="15" customHeight="1" x14ac:dyDescent="0.25">
      <c r="A1737" s="57" t="s">
        <v>1899</v>
      </c>
      <c r="B1737" s="57" t="s">
        <v>1782</v>
      </c>
      <c r="C1737" s="57" t="s">
        <v>5388</v>
      </c>
      <c r="D1737" s="27" t="s">
        <v>9060</v>
      </c>
      <c r="E1737" s="62" t="s">
        <v>9061</v>
      </c>
      <c r="F1737" s="68" t="s">
        <v>9061</v>
      </c>
      <c r="G1737" s="69">
        <v>37062</v>
      </c>
      <c r="H1737" s="70">
        <v>36920</v>
      </c>
      <c r="I1737" s="19">
        <f t="shared" si="27"/>
        <v>1.184918678568933E-4</v>
      </c>
    </row>
    <row r="1738" spans="1:9" ht="15" customHeight="1" x14ac:dyDescent="0.25">
      <c r="A1738" s="57" t="s">
        <v>1901</v>
      </c>
      <c r="B1738" s="57" t="s">
        <v>1782</v>
      </c>
      <c r="C1738" s="57" t="s">
        <v>5390</v>
      </c>
      <c r="D1738" s="27" t="s">
        <v>9062</v>
      </c>
      <c r="E1738" s="62" t="s">
        <v>6932</v>
      </c>
      <c r="F1738" s="68" t="s">
        <v>6932</v>
      </c>
      <c r="G1738" s="69">
        <v>16790</v>
      </c>
      <c r="H1738" s="70">
        <v>16739</v>
      </c>
      <c r="I1738" s="19">
        <f t="shared" si="27"/>
        <v>5.3722518311390489E-5</v>
      </c>
    </row>
    <row r="1739" spans="1:9" ht="15" customHeight="1" x14ac:dyDescent="0.25">
      <c r="A1739" s="57" t="s">
        <v>1902</v>
      </c>
      <c r="B1739" s="57" t="s">
        <v>1782</v>
      </c>
      <c r="C1739" s="57" t="s">
        <v>5393</v>
      </c>
      <c r="D1739" s="27" t="s">
        <v>9063</v>
      </c>
      <c r="E1739" s="62" t="s">
        <v>9064</v>
      </c>
      <c r="F1739" s="68" t="s">
        <v>9064</v>
      </c>
      <c r="G1739" s="69">
        <v>5457</v>
      </c>
      <c r="H1739" s="70">
        <v>5393</v>
      </c>
      <c r="I1739" s="19">
        <f t="shared" si="27"/>
        <v>1.7308413958619327E-5</v>
      </c>
    </row>
    <row r="1740" spans="1:9" ht="15" customHeight="1" x14ac:dyDescent="0.25">
      <c r="A1740" s="57" t="s">
        <v>1903</v>
      </c>
      <c r="B1740" s="57" t="s">
        <v>1782</v>
      </c>
      <c r="C1740" s="57" t="s">
        <v>5396</v>
      </c>
      <c r="D1740" s="27" t="s">
        <v>9065</v>
      </c>
      <c r="E1740" s="62" t="s">
        <v>9066</v>
      </c>
      <c r="F1740" s="68" t="s">
        <v>9066</v>
      </c>
      <c r="G1740" s="69">
        <v>3147</v>
      </c>
      <c r="H1740" s="70">
        <v>3147</v>
      </c>
      <c r="I1740" s="19">
        <f t="shared" si="27"/>
        <v>1.0100051683251442E-5</v>
      </c>
    </row>
    <row r="1741" spans="1:9" ht="15" customHeight="1" x14ac:dyDescent="0.25">
      <c r="A1741" s="57" t="s">
        <v>1904</v>
      </c>
      <c r="B1741" s="57" t="s">
        <v>1782</v>
      </c>
      <c r="C1741" s="57" t="s">
        <v>5398</v>
      </c>
      <c r="D1741" s="27" t="s">
        <v>9067</v>
      </c>
      <c r="E1741" s="62" t="s">
        <v>9068</v>
      </c>
      <c r="F1741" s="68" t="s">
        <v>9068</v>
      </c>
      <c r="G1741" s="69">
        <v>1312</v>
      </c>
      <c r="H1741" s="70">
        <v>1326</v>
      </c>
      <c r="I1741" s="19">
        <f t="shared" si="27"/>
        <v>4.2556938455644774E-6</v>
      </c>
    </row>
    <row r="1742" spans="1:9" ht="15" customHeight="1" x14ac:dyDescent="0.25">
      <c r="A1742" s="57" t="s">
        <v>1905</v>
      </c>
      <c r="B1742" s="57" t="s">
        <v>1782</v>
      </c>
      <c r="C1742" s="57" t="s">
        <v>5401</v>
      </c>
      <c r="D1742" s="27" t="s">
        <v>9069</v>
      </c>
      <c r="E1742" s="62" t="s">
        <v>6505</v>
      </c>
      <c r="F1742" s="68" t="s">
        <v>6505</v>
      </c>
      <c r="G1742" s="69">
        <v>6129</v>
      </c>
      <c r="H1742" s="70">
        <v>6202</v>
      </c>
      <c r="I1742" s="19">
        <f t="shared" si="27"/>
        <v>1.9904836523522541E-5</v>
      </c>
    </row>
    <row r="1743" spans="1:9" ht="15" customHeight="1" x14ac:dyDescent="0.25">
      <c r="A1743" s="57" t="s">
        <v>1906</v>
      </c>
      <c r="B1743" s="57" t="s">
        <v>1782</v>
      </c>
      <c r="C1743" s="57" t="s">
        <v>5403</v>
      </c>
      <c r="D1743" s="27" t="s">
        <v>9070</v>
      </c>
      <c r="E1743" s="62" t="s">
        <v>9071</v>
      </c>
      <c r="F1743" s="68" t="s">
        <v>9071</v>
      </c>
      <c r="G1743" s="69">
        <v>5219</v>
      </c>
      <c r="H1743" s="70">
        <v>5169</v>
      </c>
      <c r="I1743" s="19">
        <f t="shared" si="27"/>
        <v>1.6589503384406322E-5</v>
      </c>
    </row>
    <row r="1744" spans="1:9" ht="15" customHeight="1" x14ac:dyDescent="0.25">
      <c r="A1744" s="57" t="s">
        <v>1908</v>
      </c>
      <c r="B1744" s="57" t="s">
        <v>1782</v>
      </c>
      <c r="C1744" s="57" t="s">
        <v>5406</v>
      </c>
      <c r="D1744" s="27" t="s">
        <v>9072</v>
      </c>
      <c r="E1744" s="62" t="s">
        <v>9073</v>
      </c>
      <c r="F1744" s="68" t="s">
        <v>9073</v>
      </c>
      <c r="G1744" s="71">
        <v>649</v>
      </c>
      <c r="H1744" s="72">
        <v>695</v>
      </c>
      <c r="I1744" s="19">
        <f t="shared" si="27"/>
        <v>2.2305484333840967E-6</v>
      </c>
    </row>
    <row r="1745" spans="1:9" ht="15" customHeight="1" x14ac:dyDescent="0.25">
      <c r="A1745" s="57" t="s">
        <v>1909</v>
      </c>
      <c r="B1745" s="57" t="s">
        <v>1782</v>
      </c>
      <c r="C1745" s="57" t="s">
        <v>5408</v>
      </c>
      <c r="D1745" s="27" t="s">
        <v>9074</v>
      </c>
      <c r="E1745" s="62" t="s">
        <v>9075</v>
      </c>
      <c r="F1745" s="68" t="s">
        <v>9075</v>
      </c>
      <c r="G1745" s="69">
        <v>6971</v>
      </c>
      <c r="H1745" s="70">
        <v>6913</v>
      </c>
      <c r="I1745" s="19">
        <f t="shared" si="27"/>
        <v>2.2186735712207567E-5</v>
      </c>
    </row>
    <row r="1746" spans="1:9" ht="15" customHeight="1" x14ac:dyDescent="0.25">
      <c r="A1746" s="57" t="s">
        <v>1911</v>
      </c>
      <c r="B1746" s="57" t="s">
        <v>1782</v>
      </c>
      <c r="C1746" s="57" t="s">
        <v>5411</v>
      </c>
      <c r="D1746" s="27" t="s">
        <v>9076</v>
      </c>
      <c r="E1746" s="62" t="s">
        <v>9077</v>
      </c>
      <c r="F1746" s="68" t="s">
        <v>9077</v>
      </c>
      <c r="G1746" s="69">
        <v>4259</v>
      </c>
      <c r="H1746" s="70">
        <v>4247</v>
      </c>
      <c r="I1746" s="19">
        <f t="shared" si="27"/>
        <v>1.3630416110190299E-5</v>
      </c>
    </row>
    <row r="1747" spans="1:9" ht="15" customHeight="1" x14ac:dyDescent="0.25">
      <c r="A1747" s="57" t="s">
        <v>1912</v>
      </c>
      <c r="B1747" s="57" t="s">
        <v>1782</v>
      </c>
      <c r="C1747" s="57" t="s">
        <v>1</v>
      </c>
      <c r="D1747" s="27" t="s">
        <v>9078</v>
      </c>
      <c r="E1747" s="62" t="s">
        <v>9079</v>
      </c>
      <c r="F1747" s="68" t="s">
        <v>9079</v>
      </c>
      <c r="G1747" s="69">
        <v>20275</v>
      </c>
      <c r="H1747" s="70">
        <v>20267</v>
      </c>
      <c r="I1747" s="19">
        <f t="shared" si="27"/>
        <v>6.5045359855245305E-5</v>
      </c>
    </row>
    <row r="1748" spans="1:9" ht="15" customHeight="1" x14ac:dyDescent="0.25">
      <c r="A1748" s="57" t="s">
        <v>1913</v>
      </c>
      <c r="B1748" s="57" t="s">
        <v>1782</v>
      </c>
      <c r="C1748" s="57" t="s">
        <v>3</v>
      </c>
      <c r="D1748" s="27" t="s">
        <v>9080</v>
      </c>
      <c r="E1748" s="62" t="s">
        <v>9081</v>
      </c>
      <c r="F1748" s="68" t="s">
        <v>9081</v>
      </c>
      <c r="G1748" s="69">
        <v>9604</v>
      </c>
      <c r="H1748" s="70">
        <v>9440</v>
      </c>
      <c r="I1748" s="19">
        <f t="shared" si="27"/>
        <v>3.0296945627548016E-5</v>
      </c>
    </row>
    <row r="1749" spans="1:9" ht="15" customHeight="1" x14ac:dyDescent="0.25">
      <c r="A1749" s="57" t="s">
        <v>1914</v>
      </c>
      <c r="B1749" s="57" t="s">
        <v>1782</v>
      </c>
      <c r="C1749" s="57" t="s">
        <v>5</v>
      </c>
      <c r="D1749" s="27" t="s">
        <v>9082</v>
      </c>
      <c r="E1749" s="62" t="s">
        <v>9083</v>
      </c>
      <c r="F1749" s="68" t="s">
        <v>9083</v>
      </c>
      <c r="G1749" s="69">
        <v>3814</v>
      </c>
      <c r="H1749" s="70">
        <v>3766</v>
      </c>
      <c r="I1749" s="19">
        <f t="shared" si="27"/>
        <v>1.2086684028956126E-5</v>
      </c>
    </row>
    <row r="1750" spans="1:9" ht="15" customHeight="1" x14ac:dyDescent="0.25">
      <c r="A1750" s="57" t="s">
        <v>1915</v>
      </c>
      <c r="B1750" s="57" t="s">
        <v>1782</v>
      </c>
      <c r="C1750" s="57" t="s">
        <v>7</v>
      </c>
      <c r="D1750" s="27" t="s">
        <v>9084</v>
      </c>
      <c r="E1750" s="62" t="s">
        <v>9085</v>
      </c>
      <c r="F1750" s="68" t="s">
        <v>9085</v>
      </c>
      <c r="G1750" s="71">
        <v>821</v>
      </c>
      <c r="H1750" s="72">
        <v>812</v>
      </c>
      <c r="I1750" s="19">
        <f t="shared" si="27"/>
        <v>2.6060508315221386E-6</v>
      </c>
    </row>
    <row r="1751" spans="1:9" ht="15" customHeight="1" x14ac:dyDescent="0.25">
      <c r="A1751" s="57" t="s">
        <v>1916</v>
      </c>
      <c r="B1751" s="57" t="s">
        <v>1782</v>
      </c>
      <c r="C1751" s="57" t="s">
        <v>4659</v>
      </c>
      <c r="D1751" s="27" t="s">
        <v>9086</v>
      </c>
      <c r="E1751" s="62" t="s">
        <v>9087</v>
      </c>
      <c r="F1751" s="68" t="s">
        <v>9087</v>
      </c>
      <c r="G1751" s="69">
        <v>13646</v>
      </c>
      <c r="H1751" s="70">
        <v>13753</v>
      </c>
      <c r="I1751" s="19">
        <f t="shared" si="27"/>
        <v>4.4139183603354646E-5</v>
      </c>
    </row>
    <row r="1752" spans="1:9" ht="15" customHeight="1" x14ac:dyDescent="0.25">
      <c r="A1752" s="57" t="s">
        <v>1917</v>
      </c>
      <c r="B1752" s="57" t="s">
        <v>1918</v>
      </c>
      <c r="C1752" s="57" t="s">
        <v>2677</v>
      </c>
      <c r="D1752" s="27" t="s">
        <v>9088</v>
      </c>
      <c r="E1752" s="62" t="s">
        <v>9089</v>
      </c>
      <c r="F1752" s="68" t="s">
        <v>9089</v>
      </c>
      <c r="G1752" s="69">
        <v>24796</v>
      </c>
      <c r="H1752" s="70">
        <v>24594</v>
      </c>
      <c r="I1752" s="19">
        <f t="shared" si="27"/>
        <v>7.8932529741940251E-5</v>
      </c>
    </row>
    <row r="1753" spans="1:9" ht="15" customHeight="1" x14ac:dyDescent="0.25">
      <c r="A1753" s="57" t="s">
        <v>1921</v>
      </c>
      <c r="B1753" s="57" t="s">
        <v>1918</v>
      </c>
      <c r="C1753" s="57" t="s">
        <v>2682</v>
      </c>
      <c r="D1753" s="27" t="s">
        <v>9090</v>
      </c>
      <c r="E1753" s="62" t="s">
        <v>9091</v>
      </c>
      <c r="F1753" s="68" t="s">
        <v>9091</v>
      </c>
      <c r="G1753" s="69">
        <v>1953106</v>
      </c>
      <c r="H1753" s="70">
        <v>1966586</v>
      </c>
      <c r="I1753" s="19">
        <f t="shared" si="27"/>
        <v>6.3116047790145275E-3</v>
      </c>
    </row>
    <row r="1754" spans="1:9" ht="15" customHeight="1" x14ac:dyDescent="0.25">
      <c r="A1754" s="57" t="s">
        <v>1922</v>
      </c>
      <c r="B1754" s="57" t="s">
        <v>1918</v>
      </c>
      <c r="C1754" s="57" t="s">
        <v>2685</v>
      </c>
      <c r="D1754" s="27" t="s">
        <v>9092</v>
      </c>
      <c r="E1754" s="62" t="s">
        <v>9093</v>
      </c>
      <c r="F1754" s="68" t="s">
        <v>9093</v>
      </c>
      <c r="G1754" s="69">
        <v>47039</v>
      </c>
      <c r="H1754" s="70">
        <v>47036</v>
      </c>
      <c r="I1754" s="19">
        <f t="shared" si="27"/>
        <v>1.5095838289590557E-4</v>
      </c>
    </row>
    <row r="1755" spans="1:9" ht="15" customHeight="1" x14ac:dyDescent="0.25">
      <c r="A1755" s="57" t="s">
        <v>1923</v>
      </c>
      <c r="B1755" s="57" t="s">
        <v>1918</v>
      </c>
      <c r="C1755" s="57" t="s">
        <v>2688</v>
      </c>
      <c r="D1755" s="27" t="s">
        <v>9094</v>
      </c>
      <c r="E1755" s="62" t="s">
        <v>9095</v>
      </c>
      <c r="F1755" s="68" t="s">
        <v>9095</v>
      </c>
      <c r="G1755" s="69">
        <v>48956</v>
      </c>
      <c r="H1755" s="70">
        <v>49375</v>
      </c>
      <c r="I1755" s="19">
        <f t="shared" si="27"/>
        <v>1.5846522143646009E-4</v>
      </c>
    </row>
    <row r="1756" spans="1:9" ht="15" customHeight="1" x14ac:dyDescent="0.25">
      <c r="A1756" s="57" t="s">
        <v>1925</v>
      </c>
      <c r="B1756" s="57" t="s">
        <v>1918</v>
      </c>
      <c r="C1756" s="57" t="s">
        <v>2691</v>
      </c>
      <c r="D1756" s="27" t="s">
        <v>9096</v>
      </c>
      <c r="E1756" s="62" t="s">
        <v>9097</v>
      </c>
      <c r="F1756" s="68" t="s">
        <v>9097</v>
      </c>
      <c r="G1756" s="71">
        <v>776</v>
      </c>
      <c r="H1756" s="72">
        <v>750</v>
      </c>
      <c r="I1756" s="19">
        <f t="shared" si="27"/>
        <v>2.4070666547310396E-6</v>
      </c>
    </row>
    <row r="1757" spans="1:9" ht="15" customHeight="1" x14ac:dyDescent="0.25">
      <c r="A1757" s="57" t="s">
        <v>1927</v>
      </c>
      <c r="B1757" s="57" t="s">
        <v>1918</v>
      </c>
      <c r="C1757" s="57" t="s">
        <v>2694</v>
      </c>
      <c r="D1757" s="27" t="s">
        <v>9098</v>
      </c>
      <c r="E1757" s="62" t="s">
        <v>9099</v>
      </c>
      <c r="F1757" s="68" t="s">
        <v>9099</v>
      </c>
      <c r="G1757" s="69">
        <v>1995</v>
      </c>
      <c r="H1757" s="70">
        <v>1992</v>
      </c>
      <c r="I1757" s="19">
        <f t="shared" si="27"/>
        <v>6.3931690349656406E-6</v>
      </c>
    </row>
    <row r="1758" spans="1:9" ht="15" customHeight="1" x14ac:dyDescent="0.25">
      <c r="A1758" s="57" t="s">
        <v>1929</v>
      </c>
      <c r="B1758" s="57" t="s">
        <v>1918</v>
      </c>
      <c r="C1758" s="57" t="s">
        <v>2697</v>
      </c>
      <c r="D1758" s="27" t="s">
        <v>9100</v>
      </c>
      <c r="E1758" s="62" t="s">
        <v>9101</v>
      </c>
      <c r="F1758" s="68" t="s">
        <v>9101</v>
      </c>
      <c r="G1758" s="69">
        <v>16614</v>
      </c>
      <c r="H1758" s="70">
        <v>16661</v>
      </c>
      <c r="I1758" s="19">
        <f t="shared" si="27"/>
        <v>5.3472183379298467E-5</v>
      </c>
    </row>
    <row r="1759" spans="1:9" ht="15" customHeight="1" x14ac:dyDescent="0.25">
      <c r="A1759" s="57" t="s">
        <v>1930</v>
      </c>
      <c r="B1759" s="57" t="s">
        <v>1918</v>
      </c>
      <c r="C1759" s="57" t="s">
        <v>2700</v>
      </c>
      <c r="D1759" s="27" t="s">
        <v>9102</v>
      </c>
      <c r="E1759" s="62" t="s">
        <v>9103</v>
      </c>
      <c r="F1759" s="68" t="s">
        <v>9103</v>
      </c>
      <c r="G1759" s="69">
        <v>5788</v>
      </c>
      <c r="H1759" s="70">
        <v>5832</v>
      </c>
      <c r="I1759" s="19">
        <f t="shared" si="27"/>
        <v>1.8717350307188561E-5</v>
      </c>
    </row>
    <row r="1760" spans="1:9" ht="15" customHeight="1" x14ac:dyDescent="0.25">
      <c r="A1760" s="57" t="s">
        <v>1932</v>
      </c>
      <c r="B1760" s="57" t="s">
        <v>1918</v>
      </c>
      <c r="C1760" s="57" t="s">
        <v>2703</v>
      </c>
      <c r="D1760" s="27" t="s">
        <v>9104</v>
      </c>
      <c r="E1760" s="62" t="s">
        <v>9105</v>
      </c>
      <c r="F1760" s="68" t="s">
        <v>9105</v>
      </c>
      <c r="G1760" s="69">
        <v>5365</v>
      </c>
      <c r="H1760" s="70">
        <v>5269</v>
      </c>
      <c r="I1760" s="19">
        <f t="shared" si="27"/>
        <v>1.6910445605037128E-5</v>
      </c>
    </row>
    <row r="1761" spans="1:9" ht="15" customHeight="1" x14ac:dyDescent="0.25">
      <c r="A1761" s="57" t="s">
        <v>1933</v>
      </c>
      <c r="B1761" s="57" t="s">
        <v>1918</v>
      </c>
      <c r="C1761" s="57" t="s">
        <v>2706</v>
      </c>
      <c r="D1761" s="27" t="s">
        <v>9106</v>
      </c>
      <c r="E1761" s="62" t="s">
        <v>9107</v>
      </c>
      <c r="F1761" s="68" t="s">
        <v>9107</v>
      </c>
      <c r="G1761" s="69">
        <v>52068</v>
      </c>
      <c r="H1761" s="70">
        <v>51530</v>
      </c>
      <c r="I1761" s="19">
        <f t="shared" si="27"/>
        <v>1.6538152629105396E-4</v>
      </c>
    </row>
    <row r="1762" spans="1:9" ht="15" customHeight="1" x14ac:dyDescent="0.25">
      <c r="A1762" s="57" t="s">
        <v>1934</v>
      </c>
      <c r="B1762" s="57" t="s">
        <v>1918</v>
      </c>
      <c r="C1762" s="57" t="s">
        <v>2709</v>
      </c>
      <c r="D1762" s="27" t="s">
        <v>9108</v>
      </c>
      <c r="E1762" s="62" t="s">
        <v>9109</v>
      </c>
      <c r="F1762" s="68" t="s">
        <v>9109</v>
      </c>
      <c r="G1762" s="69">
        <v>4785</v>
      </c>
      <c r="H1762" s="70">
        <v>4639</v>
      </c>
      <c r="I1762" s="19">
        <f t="shared" si="27"/>
        <v>1.4888509615063055E-5</v>
      </c>
    </row>
    <row r="1763" spans="1:9" ht="15" customHeight="1" x14ac:dyDescent="0.25">
      <c r="A1763" s="57" t="s">
        <v>1935</v>
      </c>
      <c r="B1763" s="57" t="s">
        <v>1918</v>
      </c>
      <c r="C1763" s="57" t="s">
        <v>2712</v>
      </c>
      <c r="D1763" s="27" t="s">
        <v>9110</v>
      </c>
      <c r="E1763" s="62" t="s">
        <v>9111</v>
      </c>
      <c r="F1763" s="68" t="s">
        <v>9111</v>
      </c>
      <c r="G1763" s="69">
        <v>43866</v>
      </c>
      <c r="H1763" s="70">
        <v>43316</v>
      </c>
      <c r="I1763" s="19">
        <f t="shared" si="27"/>
        <v>1.3901933228843959E-4</v>
      </c>
    </row>
    <row r="1764" spans="1:9" ht="15" customHeight="1" x14ac:dyDescent="0.25">
      <c r="A1764" s="57" t="s">
        <v>1937</v>
      </c>
      <c r="B1764" s="57" t="s">
        <v>1918</v>
      </c>
      <c r="C1764" s="57" t="s">
        <v>2718</v>
      </c>
      <c r="D1764" s="27" t="s">
        <v>9112</v>
      </c>
      <c r="E1764" s="62" t="s">
        <v>9113</v>
      </c>
      <c r="F1764" s="68" t="s">
        <v>9113</v>
      </c>
      <c r="G1764" s="69">
        <v>6741</v>
      </c>
      <c r="H1764" s="70">
        <v>6642</v>
      </c>
      <c r="I1764" s="19">
        <f t="shared" si="27"/>
        <v>2.1316982294298084E-5</v>
      </c>
    </row>
    <row r="1765" spans="1:9" ht="15" customHeight="1" x14ac:dyDescent="0.25">
      <c r="A1765" s="57" t="s">
        <v>1939</v>
      </c>
      <c r="B1765" s="57" t="s">
        <v>1918</v>
      </c>
      <c r="C1765" s="57" t="s">
        <v>2721</v>
      </c>
      <c r="D1765" s="27" t="s">
        <v>9114</v>
      </c>
      <c r="E1765" s="62" t="s">
        <v>9115</v>
      </c>
      <c r="F1765" s="68" t="s">
        <v>9115</v>
      </c>
      <c r="G1765" s="69">
        <v>3997</v>
      </c>
      <c r="H1765" s="70">
        <v>3964</v>
      </c>
      <c r="I1765" s="19">
        <f t="shared" si="27"/>
        <v>1.272214962580512E-5</v>
      </c>
    </row>
    <row r="1766" spans="1:9" ht="15" customHeight="1" x14ac:dyDescent="0.25">
      <c r="A1766" s="57" t="s">
        <v>1941</v>
      </c>
      <c r="B1766" s="57" t="s">
        <v>1918</v>
      </c>
      <c r="C1766" s="57" t="s">
        <v>2724</v>
      </c>
      <c r="D1766" s="27" t="s">
        <v>9116</v>
      </c>
      <c r="E1766" s="62" t="s">
        <v>9117</v>
      </c>
      <c r="F1766" s="68" t="s">
        <v>9117</v>
      </c>
      <c r="G1766" s="69">
        <v>422029</v>
      </c>
      <c r="H1766" s="70">
        <v>424912</v>
      </c>
      <c r="I1766" s="19">
        <f t="shared" si="27"/>
        <v>1.3637220085267673E-3</v>
      </c>
    </row>
    <row r="1767" spans="1:9" ht="15" customHeight="1" x14ac:dyDescent="0.25">
      <c r="A1767" s="57" t="s">
        <v>1943</v>
      </c>
      <c r="B1767" s="57" t="s">
        <v>1918</v>
      </c>
      <c r="C1767" s="57" t="s">
        <v>2727</v>
      </c>
      <c r="D1767" s="27" t="s">
        <v>9118</v>
      </c>
      <c r="E1767" s="62" t="s">
        <v>9119</v>
      </c>
      <c r="F1767" s="68" t="s">
        <v>9119</v>
      </c>
      <c r="G1767" s="69">
        <v>10046</v>
      </c>
      <c r="H1767" s="70">
        <v>10107</v>
      </c>
      <c r="I1767" s="19">
        <f t="shared" si="27"/>
        <v>3.2437630239155488E-5</v>
      </c>
    </row>
    <row r="1768" spans="1:9" ht="15" customHeight="1" x14ac:dyDescent="0.25">
      <c r="A1768" s="57" t="s">
        <v>1945</v>
      </c>
      <c r="B1768" s="57" t="s">
        <v>1918</v>
      </c>
      <c r="C1768" s="57" t="s">
        <v>1089</v>
      </c>
      <c r="D1768" s="27" t="s">
        <v>9120</v>
      </c>
      <c r="E1768" s="62" t="s">
        <v>9121</v>
      </c>
      <c r="F1768" s="68" t="s">
        <v>9121</v>
      </c>
      <c r="G1768" s="69">
        <v>55263</v>
      </c>
      <c r="H1768" s="70">
        <v>54746</v>
      </c>
      <c r="I1768" s="19">
        <f t="shared" si="27"/>
        <v>1.7570302810654065E-4</v>
      </c>
    </row>
    <row r="1769" spans="1:9" ht="15" customHeight="1" x14ac:dyDescent="0.25">
      <c r="A1769" s="57" t="s">
        <v>1947</v>
      </c>
      <c r="B1769" s="57" t="s">
        <v>1948</v>
      </c>
      <c r="C1769" s="57" t="s">
        <v>2677</v>
      </c>
      <c r="D1769" s="27" t="s">
        <v>9122</v>
      </c>
      <c r="E1769" s="62" t="s">
        <v>9123</v>
      </c>
      <c r="F1769" s="68" t="s">
        <v>9123</v>
      </c>
      <c r="G1769" s="69">
        <v>60108</v>
      </c>
      <c r="H1769" s="70">
        <v>60232</v>
      </c>
      <c r="I1769" s="19">
        <f t="shared" si="27"/>
        <v>1.9330991833034662E-4</v>
      </c>
    </row>
    <row r="1770" spans="1:9" ht="15" customHeight="1" x14ac:dyDescent="0.25">
      <c r="A1770" s="57" t="s">
        <v>1951</v>
      </c>
      <c r="B1770" s="57" t="s">
        <v>1948</v>
      </c>
      <c r="C1770" s="57" t="s">
        <v>2682</v>
      </c>
      <c r="D1770" s="27" t="s">
        <v>9124</v>
      </c>
      <c r="E1770" s="62" t="s">
        <v>9125</v>
      </c>
      <c r="F1770" s="68" t="s">
        <v>9126</v>
      </c>
      <c r="G1770" s="69">
        <v>47806</v>
      </c>
      <c r="H1770" s="70">
        <v>47733</v>
      </c>
      <c r="I1770" s="19">
        <f t="shared" si="27"/>
        <v>1.5319535017370228E-4</v>
      </c>
    </row>
    <row r="1771" spans="1:9" ht="15" customHeight="1" x14ac:dyDescent="0.25">
      <c r="A1771" s="57" t="s">
        <v>1952</v>
      </c>
      <c r="B1771" s="57" t="s">
        <v>1948</v>
      </c>
      <c r="C1771" s="57" t="s">
        <v>2685</v>
      </c>
      <c r="D1771" s="27" t="s">
        <v>9127</v>
      </c>
      <c r="E1771" s="62" t="s">
        <v>9128</v>
      </c>
      <c r="F1771" s="68" t="s">
        <v>9128</v>
      </c>
      <c r="G1771" s="69">
        <v>77011</v>
      </c>
      <c r="H1771" s="70">
        <v>76806</v>
      </c>
      <c r="I1771" s="19">
        <f t="shared" si="27"/>
        <v>2.4650288197769629E-4</v>
      </c>
    </row>
    <row r="1772" spans="1:9" ht="15" customHeight="1" x14ac:dyDescent="0.25">
      <c r="A1772" s="57" t="s">
        <v>1954</v>
      </c>
      <c r="B1772" s="57" t="s">
        <v>1948</v>
      </c>
      <c r="C1772" s="57" t="s">
        <v>2688</v>
      </c>
      <c r="D1772" s="27" t="s">
        <v>9129</v>
      </c>
      <c r="E1772" s="62" t="s">
        <v>9130</v>
      </c>
      <c r="F1772" s="68" t="s">
        <v>9130</v>
      </c>
      <c r="G1772" s="69">
        <v>32954</v>
      </c>
      <c r="H1772" s="70">
        <v>32451</v>
      </c>
      <c r="I1772" s="19">
        <f t="shared" si="27"/>
        <v>1.0414896001690261E-4</v>
      </c>
    </row>
    <row r="1773" spans="1:9" ht="15" customHeight="1" x14ac:dyDescent="0.25">
      <c r="A1773" s="57" t="s">
        <v>1956</v>
      </c>
      <c r="B1773" s="57" t="s">
        <v>1948</v>
      </c>
      <c r="C1773" s="57" t="s">
        <v>2691</v>
      </c>
      <c r="D1773" s="27" t="s">
        <v>9131</v>
      </c>
      <c r="E1773" s="62" t="s">
        <v>9132</v>
      </c>
      <c r="F1773" s="68" t="s">
        <v>9132</v>
      </c>
      <c r="G1773" s="69">
        <v>89101</v>
      </c>
      <c r="H1773" s="70">
        <v>88979</v>
      </c>
      <c r="I1773" s="19">
        <f t="shared" si="27"/>
        <v>2.855711784950842E-4</v>
      </c>
    </row>
    <row r="1774" spans="1:9" ht="15" customHeight="1" x14ac:dyDescent="0.25">
      <c r="A1774" s="57" t="s">
        <v>1958</v>
      </c>
      <c r="B1774" s="57" t="s">
        <v>1948</v>
      </c>
      <c r="C1774" s="57" t="s">
        <v>2694</v>
      </c>
      <c r="D1774" s="27" t="s">
        <v>9133</v>
      </c>
      <c r="E1774" s="62" t="s">
        <v>9134</v>
      </c>
      <c r="F1774" s="68" t="s">
        <v>9134</v>
      </c>
      <c r="G1774" s="69">
        <v>400999</v>
      </c>
      <c r="H1774" s="70">
        <v>401871</v>
      </c>
      <c r="I1774" s="19">
        <f t="shared" si="27"/>
        <v>1.2897737114712234E-3</v>
      </c>
    </row>
    <row r="1775" spans="1:9" ht="15" customHeight="1" x14ac:dyDescent="0.25">
      <c r="A1775" s="57" t="s">
        <v>1959</v>
      </c>
      <c r="B1775" s="57" t="s">
        <v>1948</v>
      </c>
      <c r="C1775" s="57" t="s">
        <v>2697</v>
      </c>
      <c r="D1775" s="27" t="s">
        <v>9135</v>
      </c>
      <c r="E1775" s="62" t="s">
        <v>9136</v>
      </c>
      <c r="F1775" s="68" t="s">
        <v>9136</v>
      </c>
      <c r="G1775" s="69">
        <v>146407</v>
      </c>
      <c r="H1775" s="70">
        <v>146641</v>
      </c>
      <c r="I1775" s="19">
        <f t="shared" si="27"/>
        <v>4.7063288175521915E-4</v>
      </c>
    </row>
    <row r="1776" spans="1:9" ht="15" customHeight="1" x14ac:dyDescent="0.25">
      <c r="A1776" s="57" t="s">
        <v>1961</v>
      </c>
      <c r="B1776" s="57" t="s">
        <v>1948</v>
      </c>
      <c r="C1776" s="57" t="s">
        <v>2700</v>
      </c>
      <c r="D1776" s="27" t="s">
        <v>9137</v>
      </c>
      <c r="E1776" s="62" t="s">
        <v>9138</v>
      </c>
      <c r="F1776" s="68" t="s">
        <v>9138</v>
      </c>
      <c r="G1776" s="69">
        <v>295325</v>
      </c>
      <c r="H1776" s="70">
        <v>296069</v>
      </c>
      <c r="I1776" s="19">
        <f t="shared" si="27"/>
        <v>9.5021042319941881E-4</v>
      </c>
    </row>
    <row r="1777" spans="1:9" ht="15" customHeight="1" x14ac:dyDescent="0.25">
      <c r="A1777" s="57" t="s">
        <v>1963</v>
      </c>
      <c r="B1777" s="57" t="s">
        <v>1948</v>
      </c>
      <c r="C1777" s="57" t="s">
        <v>2703</v>
      </c>
      <c r="D1777" s="27" t="s">
        <v>9139</v>
      </c>
      <c r="E1777" s="62" t="s">
        <v>9140</v>
      </c>
      <c r="F1777" s="68" t="s">
        <v>9140</v>
      </c>
      <c r="G1777" s="69">
        <v>123190</v>
      </c>
      <c r="H1777" s="70">
        <v>123880</v>
      </c>
      <c r="I1777" s="19">
        <f t="shared" si="27"/>
        <v>3.9758322291744158E-4</v>
      </c>
    </row>
    <row r="1778" spans="1:9" ht="15" customHeight="1" x14ac:dyDescent="0.25">
      <c r="A1778" s="57" t="s">
        <v>1965</v>
      </c>
      <c r="B1778" s="57" t="s">
        <v>1948</v>
      </c>
      <c r="C1778" s="57" t="s">
        <v>2706</v>
      </c>
      <c r="D1778" s="27" t="s">
        <v>9141</v>
      </c>
      <c r="E1778" s="62" t="s">
        <v>9142</v>
      </c>
      <c r="F1778" s="68" t="s">
        <v>9142</v>
      </c>
      <c r="G1778" s="69">
        <v>43713</v>
      </c>
      <c r="H1778" s="70">
        <v>43413</v>
      </c>
      <c r="I1778" s="19">
        <f t="shared" si="27"/>
        <v>1.3933064624245149E-4</v>
      </c>
    </row>
    <row r="1779" spans="1:9" ht="15" customHeight="1" x14ac:dyDescent="0.25">
      <c r="A1779" s="57" t="s">
        <v>1966</v>
      </c>
      <c r="B1779" s="57" t="s">
        <v>1967</v>
      </c>
      <c r="C1779" s="57" t="s">
        <v>2677</v>
      </c>
      <c r="D1779" s="27" t="s">
        <v>9143</v>
      </c>
      <c r="E1779" s="62" t="s">
        <v>9144</v>
      </c>
      <c r="F1779" s="68" t="s">
        <v>9144</v>
      </c>
      <c r="G1779" s="69">
        <v>274732</v>
      </c>
      <c r="H1779" s="70">
        <v>274794</v>
      </c>
      <c r="I1779" s="19">
        <f t="shared" si="27"/>
        <v>8.8192996576021501E-4</v>
      </c>
    </row>
    <row r="1780" spans="1:9" ht="15" customHeight="1" x14ac:dyDescent="0.25">
      <c r="A1780" s="57" t="s">
        <v>1970</v>
      </c>
      <c r="B1780" s="57" t="s">
        <v>1967</v>
      </c>
      <c r="C1780" s="57" t="s">
        <v>2682</v>
      </c>
      <c r="D1780" s="27" t="s">
        <v>9145</v>
      </c>
      <c r="E1780" s="62" t="s">
        <v>9146</v>
      </c>
      <c r="F1780" s="68" t="s">
        <v>9146</v>
      </c>
      <c r="G1780" s="69">
        <v>906509</v>
      </c>
      <c r="H1780" s="70">
        <v>912808</v>
      </c>
      <c r="I1780" s="19">
        <f t="shared" si="27"/>
        <v>2.929586265295641E-3</v>
      </c>
    </row>
    <row r="1781" spans="1:9" ht="15" customHeight="1" x14ac:dyDescent="0.25">
      <c r="A1781" s="57" t="s">
        <v>1972</v>
      </c>
      <c r="B1781" s="57" t="s">
        <v>1967</v>
      </c>
      <c r="C1781" s="57" t="s">
        <v>2685</v>
      </c>
      <c r="D1781" s="27" t="s">
        <v>9147</v>
      </c>
      <c r="E1781" s="62" t="s">
        <v>9148</v>
      </c>
      <c r="F1781" s="68" t="s">
        <v>9148</v>
      </c>
      <c r="G1781" s="69">
        <v>449215</v>
      </c>
      <c r="H1781" s="70">
        <v>450750</v>
      </c>
      <c r="I1781" s="19">
        <f t="shared" si="27"/>
        <v>1.4466470594933548E-3</v>
      </c>
    </row>
    <row r="1782" spans="1:9" ht="15" customHeight="1" x14ac:dyDescent="0.25">
      <c r="A1782" s="57" t="s">
        <v>1974</v>
      </c>
      <c r="B1782" s="57" t="s">
        <v>1967</v>
      </c>
      <c r="C1782" s="57" t="s">
        <v>2688</v>
      </c>
      <c r="D1782" s="27" t="s">
        <v>9149</v>
      </c>
      <c r="E1782" s="62" t="s">
        <v>9150</v>
      </c>
      <c r="F1782" s="68" t="s">
        <v>9150</v>
      </c>
      <c r="G1782" s="69">
        <v>513682</v>
      </c>
      <c r="H1782" s="70">
        <v>513668</v>
      </c>
      <c r="I1782" s="19">
        <f t="shared" si="27"/>
        <v>1.6485774858698448E-3</v>
      </c>
    </row>
    <row r="1783" spans="1:9" ht="15" customHeight="1" x14ac:dyDescent="0.25">
      <c r="A1783" s="57" t="s">
        <v>1975</v>
      </c>
      <c r="B1783" s="57" t="s">
        <v>1967</v>
      </c>
      <c r="C1783" s="57" t="s">
        <v>2691</v>
      </c>
      <c r="D1783" s="27" t="s">
        <v>9151</v>
      </c>
      <c r="E1783" s="62" t="s">
        <v>9152</v>
      </c>
      <c r="F1783" s="68" t="s">
        <v>9152</v>
      </c>
      <c r="G1783" s="69">
        <v>97266</v>
      </c>
      <c r="H1783" s="70">
        <v>96603</v>
      </c>
      <c r="I1783" s="19">
        <f t="shared" si="27"/>
        <v>3.1003981339597678E-4</v>
      </c>
    </row>
    <row r="1784" spans="1:9" ht="15" customHeight="1" x14ac:dyDescent="0.25">
      <c r="A1784" s="57" t="s">
        <v>1977</v>
      </c>
      <c r="B1784" s="57" t="s">
        <v>1967</v>
      </c>
      <c r="C1784" s="57" t="s">
        <v>2694</v>
      </c>
      <c r="D1784" s="27" t="s">
        <v>9153</v>
      </c>
      <c r="E1784" s="62" t="s">
        <v>9154</v>
      </c>
      <c r="F1784" s="68" t="s">
        <v>9154</v>
      </c>
      <c r="G1784" s="69">
        <v>157208</v>
      </c>
      <c r="H1784" s="70">
        <v>157724</v>
      </c>
      <c r="I1784" s="19">
        <f t="shared" si="27"/>
        <v>5.0620290806773134E-4</v>
      </c>
    </row>
    <row r="1785" spans="1:9" ht="15" customHeight="1" x14ac:dyDescent="0.25">
      <c r="A1785" s="57" t="s">
        <v>1978</v>
      </c>
      <c r="B1785" s="57" t="s">
        <v>1967</v>
      </c>
      <c r="C1785" s="57" t="s">
        <v>2697</v>
      </c>
      <c r="D1785" s="27" t="s">
        <v>9155</v>
      </c>
      <c r="E1785" s="62" t="s">
        <v>9156</v>
      </c>
      <c r="F1785" s="68" t="s">
        <v>9156</v>
      </c>
      <c r="G1785" s="69">
        <v>784476</v>
      </c>
      <c r="H1785" s="70">
        <v>786337</v>
      </c>
      <c r="I1785" s="19">
        <f t="shared" si="27"/>
        <v>2.5236874294416551E-3</v>
      </c>
    </row>
    <row r="1786" spans="1:9" ht="15" customHeight="1" x14ac:dyDescent="0.25">
      <c r="A1786" s="57" t="s">
        <v>1979</v>
      </c>
      <c r="B1786" s="57" t="s">
        <v>1967</v>
      </c>
      <c r="C1786" s="57" t="s">
        <v>2700</v>
      </c>
      <c r="D1786" s="27" t="s">
        <v>9157</v>
      </c>
      <c r="E1786" s="62" t="s">
        <v>9158</v>
      </c>
      <c r="F1786" s="68" t="s">
        <v>9158</v>
      </c>
      <c r="G1786" s="69">
        <v>288620</v>
      </c>
      <c r="H1786" s="70">
        <v>289437</v>
      </c>
      <c r="I1786" s="19">
        <f t="shared" si="27"/>
        <v>9.2892553512718382E-4</v>
      </c>
    </row>
    <row r="1787" spans="1:9" ht="15" customHeight="1" x14ac:dyDescent="0.25">
      <c r="A1787" s="57" t="s">
        <v>1981</v>
      </c>
      <c r="B1787" s="57" t="s">
        <v>1967</v>
      </c>
      <c r="C1787" s="57" t="s">
        <v>2703</v>
      </c>
      <c r="D1787" s="27" t="s">
        <v>9159</v>
      </c>
      <c r="E1787" s="62" t="s">
        <v>9160</v>
      </c>
      <c r="F1787" s="68" t="s">
        <v>9160</v>
      </c>
      <c r="G1787" s="69">
        <v>635691</v>
      </c>
      <c r="H1787" s="70">
        <v>645113</v>
      </c>
      <c r="I1787" s="19">
        <f t="shared" si="27"/>
        <v>2.0704399877780068E-3</v>
      </c>
    </row>
    <row r="1788" spans="1:9" ht="15" customHeight="1" x14ac:dyDescent="0.25">
      <c r="A1788" s="57" t="s">
        <v>1983</v>
      </c>
      <c r="B1788" s="57" t="s">
        <v>1967</v>
      </c>
      <c r="C1788" s="57" t="s">
        <v>2706</v>
      </c>
      <c r="D1788" s="27" t="s">
        <v>9161</v>
      </c>
      <c r="E1788" s="62" t="s">
        <v>9162</v>
      </c>
      <c r="F1788" s="68" t="s">
        <v>9162</v>
      </c>
      <c r="G1788" s="69">
        <v>127355</v>
      </c>
      <c r="H1788" s="70">
        <v>126946</v>
      </c>
      <c r="I1788" s="19">
        <f t="shared" si="27"/>
        <v>4.0742331140198202E-4</v>
      </c>
    </row>
    <row r="1789" spans="1:9" ht="15" customHeight="1" x14ac:dyDescent="0.25">
      <c r="A1789" s="57" t="s">
        <v>1985</v>
      </c>
      <c r="B1789" s="57" t="s">
        <v>1967</v>
      </c>
      <c r="C1789" s="57" t="s">
        <v>2709</v>
      </c>
      <c r="D1789" s="27" t="s">
        <v>9163</v>
      </c>
      <c r="E1789" s="62" t="s">
        <v>9164</v>
      </c>
      <c r="F1789" s="68" t="s">
        <v>9165</v>
      </c>
      <c r="G1789" s="69">
        <v>368024</v>
      </c>
      <c r="H1789" s="70">
        <v>367812</v>
      </c>
      <c r="I1789" s="19">
        <f t="shared" si="27"/>
        <v>1.1804640005465775E-3</v>
      </c>
    </row>
    <row r="1790" spans="1:9" ht="15" customHeight="1" x14ac:dyDescent="0.25">
      <c r="A1790" s="57" t="s">
        <v>1986</v>
      </c>
      <c r="B1790" s="57" t="s">
        <v>1967</v>
      </c>
      <c r="C1790" s="57" t="s">
        <v>2712</v>
      </c>
      <c r="D1790" s="27" t="s">
        <v>9166</v>
      </c>
      <c r="E1790" s="62" t="s">
        <v>9167</v>
      </c>
      <c r="F1790" s="68" t="s">
        <v>9168</v>
      </c>
      <c r="G1790" s="69">
        <v>811130</v>
      </c>
      <c r="H1790" s="70">
        <v>816683</v>
      </c>
      <c r="I1790" s="19">
        <f t="shared" si="27"/>
        <v>2.6210805557142793E-3</v>
      </c>
    </row>
    <row r="1791" spans="1:9" ht="15" customHeight="1" x14ac:dyDescent="0.25">
      <c r="A1791" s="57" t="s">
        <v>1987</v>
      </c>
      <c r="B1791" s="57" t="s">
        <v>1967</v>
      </c>
      <c r="C1791" s="57" t="s">
        <v>2715</v>
      </c>
      <c r="D1791" s="27" t="s">
        <v>9169</v>
      </c>
      <c r="E1791" s="62" t="s">
        <v>9170</v>
      </c>
      <c r="F1791" s="68" t="s">
        <v>9170</v>
      </c>
      <c r="G1791" s="69">
        <v>630745</v>
      </c>
      <c r="H1791" s="70">
        <v>630198</v>
      </c>
      <c r="I1791" s="19">
        <f t="shared" si="27"/>
        <v>2.022571455570922E-3</v>
      </c>
    </row>
    <row r="1792" spans="1:9" ht="15" customHeight="1" x14ac:dyDescent="0.25">
      <c r="A1792" s="57" t="s">
        <v>1989</v>
      </c>
      <c r="B1792" s="57" t="s">
        <v>1967</v>
      </c>
      <c r="C1792" s="57" t="s">
        <v>2718</v>
      </c>
      <c r="D1792" s="27" t="s">
        <v>9171</v>
      </c>
      <c r="E1792" s="62" t="s">
        <v>9172</v>
      </c>
      <c r="F1792" s="68" t="s">
        <v>9172</v>
      </c>
      <c r="G1792" s="69">
        <v>492755</v>
      </c>
      <c r="H1792" s="70">
        <v>495744</v>
      </c>
      <c r="I1792" s="19">
        <f t="shared" si="27"/>
        <v>1.5910518022439792E-3</v>
      </c>
    </row>
    <row r="1793" spans="1:9" ht="15" customHeight="1" x14ac:dyDescent="0.25">
      <c r="A1793" s="57" t="s">
        <v>1990</v>
      </c>
      <c r="B1793" s="57" t="s">
        <v>1967</v>
      </c>
      <c r="C1793" s="57" t="s">
        <v>2721</v>
      </c>
      <c r="D1793" s="27" t="s">
        <v>9173</v>
      </c>
      <c r="E1793" s="62" t="s">
        <v>9174</v>
      </c>
      <c r="F1793" s="68" t="s">
        <v>9174</v>
      </c>
      <c r="G1793" s="69">
        <v>577719</v>
      </c>
      <c r="H1793" s="70">
        <v>579310</v>
      </c>
      <c r="I1793" s="19">
        <f t="shared" si="27"/>
        <v>1.859250378336318E-3</v>
      </c>
    </row>
    <row r="1794" spans="1:9" ht="15" customHeight="1" x14ac:dyDescent="0.25">
      <c r="A1794" s="57" t="s">
        <v>1992</v>
      </c>
      <c r="B1794" s="57" t="s">
        <v>1967</v>
      </c>
      <c r="C1794" s="57" t="s">
        <v>2724</v>
      </c>
      <c r="D1794" s="27" t="s">
        <v>9175</v>
      </c>
      <c r="E1794" s="62" t="s">
        <v>9176</v>
      </c>
      <c r="F1794" s="68" t="s">
        <v>9176</v>
      </c>
      <c r="G1794" s="69">
        <v>502203</v>
      </c>
      <c r="H1794" s="70">
        <v>503508</v>
      </c>
      <c r="I1794" s="19">
        <f t="shared" si="27"/>
        <v>1.615969756253755E-3</v>
      </c>
    </row>
    <row r="1795" spans="1:9" ht="15" customHeight="1" x14ac:dyDescent="0.25">
      <c r="A1795" s="57" t="s">
        <v>1994</v>
      </c>
      <c r="B1795" s="57" t="s">
        <v>1967</v>
      </c>
      <c r="C1795" s="57" t="s">
        <v>2727</v>
      </c>
      <c r="D1795" s="27" t="s">
        <v>9177</v>
      </c>
      <c r="E1795" s="62" t="s">
        <v>9178</v>
      </c>
      <c r="F1795" s="68" t="s">
        <v>9178</v>
      </c>
      <c r="G1795" s="69">
        <v>65988</v>
      </c>
      <c r="H1795" s="70">
        <v>66060</v>
      </c>
      <c r="I1795" s="19">
        <f t="shared" si="27"/>
        <v>2.1201443094870997E-4</v>
      </c>
    </row>
    <row r="1796" spans="1:9" ht="15" customHeight="1" x14ac:dyDescent="0.25">
      <c r="A1796" s="57" t="s">
        <v>1996</v>
      </c>
      <c r="B1796" s="57" t="s">
        <v>1967</v>
      </c>
      <c r="C1796" s="57" t="s">
        <v>2730</v>
      </c>
      <c r="D1796" s="27" t="s">
        <v>9179</v>
      </c>
      <c r="E1796" s="62" t="s">
        <v>9180</v>
      </c>
      <c r="F1796" s="68" t="s">
        <v>9180</v>
      </c>
      <c r="G1796" s="69">
        <v>324175</v>
      </c>
      <c r="H1796" s="70">
        <v>326466</v>
      </c>
      <c r="I1796" s="19">
        <f t="shared" si="27"/>
        <v>1.0477672300045647E-3</v>
      </c>
    </row>
    <row r="1797" spans="1:9" ht="15" customHeight="1" x14ac:dyDescent="0.25">
      <c r="A1797" s="57" t="s">
        <v>1997</v>
      </c>
      <c r="B1797" s="57" t="s">
        <v>1967</v>
      </c>
      <c r="C1797" s="57" t="s">
        <v>2733</v>
      </c>
      <c r="D1797" s="27" t="s">
        <v>9181</v>
      </c>
      <c r="E1797" s="62" t="s">
        <v>9182</v>
      </c>
      <c r="F1797" s="68" t="s">
        <v>9182</v>
      </c>
      <c r="G1797" s="69">
        <v>148792</v>
      </c>
      <c r="H1797" s="70">
        <v>148157</v>
      </c>
      <c r="I1797" s="19">
        <f t="shared" si="27"/>
        <v>4.7549836581998214E-4</v>
      </c>
    </row>
    <row r="1798" spans="1:9" ht="15" customHeight="1" x14ac:dyDescent="0.25">
      <c r="A1798" s="57" t="s">
        <v>1998</v>
      </c>
      <c r="B1798" s="57" t="s">
        <v>1967</v>
      </c>
      <c r="C1798" s="57" t="s">
        <v>2736</v>
      </c>
      <c r="D1798" s="27" t="s">
        <v>9183</v>
      </c>
      <c r="E1798" s="62" t="s">
        <v>9184</v>
      </c>
      <c r="F1798" s="68" t="s">
        <v>9184</v>
      </c>
      <c r="G1798" s="69">
        <v>537736</v>
      </c>
      <c r="H1798" s="70">
        <v>540311</v>
      </c>
      <c r="I1798" s="19">
        <f t="shared" ref="I1798:I1861" si="28">H1798/$H$3148</f>
        <v>1.7340861217125102E-3</v>
      </c>
    </row>
    <row r="1799" spans="1:9" ht="15" customHeight="1" x14ac:dyDescent="0.25">
      <c r="A1799" s="57" t="s">
        <v>1999</v>
      </c>
      <c r="B1799" s="57" t="s">
        <v>1967</v>
      </c>
      <c r="C1799" s="57" t="s">
        <v>2739</v>
      </c>
      <c r="D1799" s="27" t="s">
        <v>9185</v>
      </c>
      <c r="E1799" s="62" t="s">
        <v>9186</v>
      </c>
      <c r="F1799" s="68" t="s">
        <v>9186</v>
      </c>
      <c r="G1799" s="69">
        <v>108686</v>
      </c>
      <c r="H1799" s="70">
        <v>108210</v>
      </c>
      <c r="I1799" s="19">
        <f t="shared" si="28"/>
        <v>3.4729157694459437E-4</v>
      </c>
    </row>
    <row r="1800" spans="1:9" ht="15" customHeight="1" x14ac:dyDescent="0.25">
      <c r="A1800" s="57" t="s">
        <v>2000</v>
      </c>
      <c r="B1800" s="57" t="s">
        <v>2001</v>
      </c>
      <c r="C1800" s="57" t="s">
        <v>2677</v>
      </c>
      <c r="D1800" s="27" t="s">
        <v>9187</v>
      </c>
      <c r="E1800" s="62" t="s">
        <v>9188</v>
      </c>
      <c r="F1800" s="68" t="s">
        <v>9188</v>
      </c>
      <c r="G1800" s="69">
        <v>664099</v>
      </c>
      <c r="H1800" s="70">
        <v>669416</v>
      </c>
      <c r="I1800" s="19">
        <f t="shared" si="28"/>
        <v>2.1484385756579114E-3</v>
      </c>
    </row>
    <row r="1801" spans="1:9" ht="15" customHeight="1" x14ac:dyDescent="0.25">
      <c r="A1801" s="57" t="s">
        <v>2004</v>
      </c>
      <c r="B1801" s="57" t="s">
        <v>2001</v>
      </c>
      <c r="C1801" s="57" t="s">
        <v>2682</v>
      </c>
      <c r="D1801" s="27" t="s">
        <v>9189</v>
      </c>
      <c r="E1801" s="62" t="s">
        <v>9190</v>
      </c>
      <c r="F1801" s="68" t="s">
        <v>9190</v>
      </c>
      <c r="G1801" s="69">
        <v>3741</v>
      </c>
      <c r="H1801" s="70">
        <v>3714</v>
      </c>
      <c r="I1801" s="19">
        <f t="shared" si="28"/>
        <v>1.1919794074228107E-5</v>
      </c>
    </row>
    <row r="1802" spans="1:9" ht="15" customHeight="1" x14ac:dyDescent="0.25">
      <c r="A1802" s="57" t="s">
        <v>2006</v>
      </c>
      <c r="B1802" s="57" t="s">
        <v>2001</v>
      </c>
      <c r="C1802" s="57" t="s">
        <v>2685</v>
      </c>
      <c r="D1802" s="27" t="s">
        <v>9191</v>
      </c>
      <c r="E1802" s="62" t="s">
        <v>9192</v>
      </c>
      <c r="F1802" s="68" t="s">
        <v>9192</v>
      </c>
      <c r="G1802" s="69">
        <v>65776</v>
      </c>
      <c r="H1802" s="70">
        <v>65698</v>
      </c>
      <c r="I1802" s="19">
        <f t="shared" si="28"/>
        <v>2.1085262011002643E-4</v>
      </c>
    </row>
    <row r="1803" spans="1:9" ht="15" customHeight="1" x14ac:dyDescent="0.25">
      <c r="A1803" s="57" t="s">
        <v>2008</v>
      </c>
      <c r="B1803" s="57" t="s">
        <v>2001</v>
      </c>
      <c r="C1803" s="57" t="s">
        <v>2009</v>
      </c>
      <c r="D1803" s="27" t="s">
        <v>9193</v>
      </c>
      <c r="E1803" s="62" t="s">
        <v>9194</v>
      </c>
      <c r="F1803" s="68" t="s">
        <v>9194</v>
      </c>
      <c r="G1803" s="69">
        <v>27306</v>
      </c>
      <c r="H1803" s="70">
        <v>27481</v>
      </c>
      <c r="I1803" s="19">
        <f t="shared" si="28"/>
        <v>8.8198131651551597E-5</v>
      </c>
    </row>
    <row r="1804" spans="1:9" ht="15" customHeight="1" x14ac:dyDescent="0.25">
      <c r="A1804" s="57" t="s">
        <v>2011</v>
      </c>
      <c r="B1804" s="57" t="s">
        <v>2001</v>
      </c>
      <c r="C1804" s="57" t="s">
        <v>2688</v>
      </c>
      <c r="D1804" s="27" t="s">
        <v>9195</v>
      </c>
      <c r="E1804" s="62" t="s">
        <v>9196</v>
      </c>
      <c r="F1804" s="68" t="s">
        <v>9196</v>
      </c>
      <c r="G1804" s="69">
        <v>13738</v>
      </c>
      <c r="H1804" s="70">
        <v>13619</v>
      </c>
      <c r="I1804" s="19">
        <f t="shared" si="28"/>
        <v>4.370912102770937E-5</v>
      </c>
    </row>
    <row r="1805" spans="1:9" ht="15" customHeight="1" x14ac:dyDescent="0.25">
      <c r="A1805" s="57" t="s">
        <v>2012</v>
      </c>
      <c r="B1805" s="57" t="s">
        <v>2001</v>
      </c>
      <c r="C1805" s="57" t="s">
        <v>2691</v>
      </c>
      <c r="D1805" s="27" t="s">
        <v>9197</v>
      </c>
      <c r="E1805" s="62" t="s">
        <v>9198</v>
      </c>
      <c r="F1805" s="68" t="s">
        <v>9198</v>
      </c>
      <c r="G1805" s="69">
        <v>48970</v>
      </c>
      <c r="H1805" s="70">
        <v>49690</v>
      </c>
      <c r="I1805" s="19">
        <f t="shared" si="28"/>
        <v>1.5947618943144712E-4</v>
      </c>
    </row>
    <row r="1806" spans="1:9" ht="15" customHeight="1" x14ac:dyDescent="0.25">
      <c r="A1806" s="57" t="s">
        <v>2014</v>
      </c>
      <c r="B1806" s="57" t="s">
        <v>2001</v>
      </c>
      <c r="C1806" s="57" t="s">
        <v>2694</v>
      </c>
      <c r="D1806" s="27" t="s">
        <v>9199</v>
      </c>
      <c r="E1806" s="62" t="s">
        <v>9200</v>
      </c>
      <c r="F1806" s="68" t="s">
        <v>9200</v>
      </c>
      <c r="G1806" s="69">
        <v>2016</v>
      </c>
      <c r="H1806" s="70">
        <v>1964</v>
      </c>
      <c r="I1806" s="19">
        <f t="shared" si="28"/>
        <v>6.303305213189015E-6</v>
      </c>
    </row>
    <row r="1807" spans="1:9" ht="15" customHeight="1" x14ac:dyDescent="0.25">
      <c r="A1807" s="57" t="s">
        <v>2016</v>
      </c>
      <c r="B1807" s="57" t="s">
        <v>2001</v>
      </c>
      <c r="C1807" s="57" t="s">
        <v>2697</v>
      </c>
      <c r="D1807" s="27" t="s">
        <v>9201</v>
      </c>
      <c r="E1807" s="62" t="s">
        <v>9202</v>
      </c>
      <c r="F1807" s="68" t="s">
        <v>9203</v>
      </c>
      <c r="G1807" s="69">
        <v>210288</v>
      </c>
      <c r="H1807" s="70">
        <v>212772</v>
      </c>
      <c r="I1807" s="19">
        <f t="shared" si="28"/>
        <v>6.8287518168057694E-4</v>
      </c>
    </row>
    <row r="1808" spans="1:9" ht="15" customHeight="1" x14ac:dyDescent="0.25">
      <c r="A1808" s="57" t="s">
        <v>2018</v>
      </c>
      <c r="B1808" s="57" t="s">
        <v>2001</v>
      </c>
      <c r="C1808" s="57" t="s">
        <v>2700</v>
      </c>
      <c r="D1808" s="27" t="s">
        <v>9204</v>
      </c>
      <c r="E1808" s="62" t="s">
        <v>9205</v>
      </c>
      <c r="F1808" s="68" t="s">
        <v>9205</v>
      </c>
      <c r="G1808" s="69">
        <v>53904</v>
      </c>
      <c r="H1808" s="70">
        <v>54031</v>
      </c>
      <c r="I1808" s="19">
        <f t="shared" si="28"/>
        <v>1.734082912290304E-4</v>
      </c>
    </row>
    <row r="1809" spans="1:9" ht="15" customHeight="1" x14ac:dyDescent="0.25">
      <c r="A1809" s="57" t="s">
        <v>2020</v>
      </c>
      <c r="B1809" s="57" t="s">
        <v>2001</v>
      </c>
      <c r="C1809" s="57" t="s">
        <v>2703</v>
      </c>
      <c r="D1809" s="27" t="s">
        <v>9206</v>
      </c>
      <c r="E1809" s="62" t="s">
        <v>9207</v>
      </c>
      <c r="F1809" s="68" t="s">
        <v>9207</v>
      </c>
      <c r="G1809" s="69">
        <v>29385</v>
      </c>
      <c r="H1809" s="70">
        <v>29414</v>
      </c>
      <c r="I1809" s="19">
        <f t="shared" si="28"/>
        <v>9.4401944776345055E-5</v>
      </c>
    </row>
    <row r="1810" spans="1:9" ht="15" customHeight="1" x14ac:dyDescent="0.25">
      <c r="A1810" s="57" t="s">
        <v>2021</v>
      </c>
      <c r="B1810" s="57" t="s">
        <v>2001</v>
      </c>
      <c r="C1810" s="57" t="s">
        <v>2706</v>
      </c>
      <c r="D1810" s="27" t="s">
        <v>9208</v>
      </c>
      <c r="E1810" s="62" t="s">
        <v>9209</v>
      </c>
      <c r="F1810" s="68" t="s">
        <v>9209</v>
      </c>
      <c r="G1810" s="69">
        <v>4688</v>
      </c>
      <c r="H1810" s="70">
        <v>4645</v>
      </c>
      <c r="I1810" s="19">
        <f t="shared" si="28"/>
        <v>1.4907766148300904E-5</v>
      </c>
    </row>
    <row r="1811" spans="1:9" ht="15" customHeight="1" x14ac:dyDescent="0.25">
      <c r="A1811" s="57" t="s">
        <v>2023</v>
      </c>
      <c r="B1811" s="57" t="s">
        <v>2001</v>
      </c>
      <c r="C1811" s="57" t="s">
        <v>2709</v>
      </c>
      <c r="D1811" s="27" t="s">
        <v>9210</v>
      </c>
      <c r="E1811" s="62" t="s">
        <v>9211</v>
      </c>
      <c r="F1811" s="68" t="s">
        <v>9211</v>
      </c>
      <c r="G1811" s="71">
        <v>688</v>
      </c>
      <c r="H1811" s="72">
        <v>709</v>
      </c>
      <c r="I1811" s="19">
        <f t="shared" si="28"/>
        <v>2.2754803442724091E-6</v>
      </c>
    </row>
    <row r="1812" spans="1:9" ht="15" customHeight="1" x14ac:dyDescent="0.25">
      <c r="A1812" s="57" t="s">
        <v>2025</v>
      </c>
      <c r="B1812" s="57" t="s">
        <v>2001</v>
      </c>
      <c r="C1812" s="57" t="s">
        <v>2712</v>
      </c>
      <c r="D1812" s="27" t="s">
        <v>9212</v>
      </c>
      <c r="E1812" s="62" t="s">
        <v>9213</v>
      </c>
      <c r="F1812" s="68" t="s">
        <v>9213</v>
      </c>
      <c r="G1812" s="69">
        <v>4851</v>
      </c>
      <c r="H1812" s="70">
        <v>4837</v>
      </c>
      <c r="I1812" s="19">
        <f t="shared" si="28"/>
        <v>1.5523975211912052E-5</v>
      </c>
    </row>
    <row r="1813" spans="1:9" ht="15" customHeight="1" x14ac:dyDescent="0.25">
      <c r="A1813" s="57" t="s">
        <v>2027</v>
      </c>
      <c r="B1813" s="57" t="s">
        <v>2001</v>
      </c>
      <c r="C1813" s="57" t="s">
        <v>2715</v>
      </c>
      <c r="D1813" s="27" t="s">
        <v>9214</v>
      </c>
      <c r="E1813" s="62" t="s">
        <v>9215</v>
      </c>
      <c r="F1813" s="68" t="s">
        <v>9215</v>
      </c>
      <c r="G1813" s="69">
        <v>64652</v>
      </c>
      <c r="H1813" s="70">
        <v>65045</v>
      </c>
      <c r="I1813" s="19">
        <f t="shared" si="28"/>
        <v>2.0875686740930727E-4</v>
      </c>
    </row>
    <row r="1814" spans="1:9" ht="15" customHeight="1" x14ac:dyDescent="0.25">
      <c r="A1814" s="57" t="s">
        <v>2029</v>
      </c>
      <c r="B1814" s="57" t="s">
        <v>2001</v>
      </c>
      <c r="C1814" s="57" t="s">
        <v>2718</v>
      </c>
      <c r="D1814" s="27" t="s">
        <v>9216</v>
      </c>
      <c r="E1814" s="62" t="s">
        <v>9217</v>
      </c>
      <c r="F1814" s="68" t="s">
        <v>9217</v>
      </c>
      <c r="G1814" s="69">
        <v>20472</v>
      </c>
      <c r="H1814" s="70">
        <v>20433</v>
      </c>
      <c r="I1814" s="19">
        <f t="shared" si="28"/>
        <v>6.5578123941492433E-5</v>
      </c>
    </row>
    <row r="1815" spans="1:9" ht="15" customHeight="1" x14ac:dyDescent="0.25">
      <c r="A1815" s="57" t="s">
        <v>2030</v>
      </c>
      <c r="B1815" s="57" t="s">
        <v>2001</v>
      </c>
      <c r="C1815" s="57" t="s">
        <v>2031</v>
      </c>
      <c r="D1815" s="27" t="s">
        <v>9218</v>
      </c>
      <c r="E1815" s="62" t="s">
        <v>9219</v>
      </c>
      <c r="F1815" s="68" t="s">
        <v>9219</v>
      </c>
      <c r="G1815" s="69">
        <v>18017</v>
      </c>
      <c r="H1815" s="70">
        <v>18194</v>
      </c>
      <c r="I1815" s="19">
        <f t="shared" si="28"/>
        <v>5.8392227621568708E-5</v>
      </c>
    </row>
    <row r="1816" spans="1:9" ht="15" customHeight="1" x14ac:dyDescent="0.25">
      <c r="A1816" s="57" t="s">
        <v>2033</v>
      </c>
      <c r="B1816" s="57" t="s">
        <v>2001</v>
      </c>
      <c r="C1816" s="57" t="s">
        <v>2721</v>
      </c>
      <c r="D1816" s="27" t="s">
        <v>9220</v>
      </c>
      <c r="E1816" s="62" t="s">
        <v>9221</v>
      </c>
      <c r="F1816" s="68" t="s">
        <v>9221</v>
      </c>
      <c r="G1816" s="69">
        <v>25113</v>
      </c>
      <c r="H1816" s="70">
        <v>25146</v>
      </c>
      <c r="I1816" s="19">
        <f t="shared" si="28"/>
        <v>8.0704130799822286E-5</v>
      </c>
    </row>
    <row r="1817" spans="1:9" ht="15" customHeight="1" x14ac:dyDescent="0.25">
      <c r="A1817" s="57" t="s">
        <v>2035</v>
      </c>
      <c r="B1817" s="57" t="s">
        <v>2001</v>
      </c>
      <c r="C1817" s="57" t="s">
        <v>2724</v>
      </c>
      <c r="D1817" s="27" t="s">
        <v>9222</v>
      </c>
      <c r="E1817" s="62" t="s">
        <v>9223</v>
      </c>
      <c r="F1817" s="68" t="s">
        <v>9223</v>
      </c>
      <c r="G1817" s="69">
        <v>71775</v>
      </c>
      <c r="H1817" s="70">
        <v>73490</v>
      </c>
      <c r="I1817" s="19">
        <f t="shared" si="28"/>
        <v>2.3586043794157879E-4</v>
      </c>
    </row>
    <row r="1818" spans="1:9" ht="15" customHeight="1" x14ac:dyDescent="0.25">
      <c r="A1818" s="57" t="s">
        <v>2037</v>
      </c>
      <c r="B1818" s="57" t="s">
        <v>2001</v>
      </c>
      <c r="C1818" s="57" t="s">
        <v>2727</v>
      </c>
      <c r="D1818" s="27" t="s">
        <v>9224</v>
      </c>
      <c r="E1818" s="62" t="s">
        <v>9225</v>
      </c>
      <c r="F1818" s="68" t="s">
        <v>9225</v>
      </c>
      <c r="G1818" s="69">
        <v>4882</v>
      </c>
      <c r="H1818" s="70">
        <v>4794</v>
      </c>
      <c r="I1818" s="19">
        <f t="shared" si="28"/>
        <v>1.5385970057040804E-5</v>
      </c>
    </row>
    <row r="1819" spans="1:9" ht="15" customHeight="1" x14ac:dyDescent="0.25">
      <c r="A1819" s="57" t="s">
        <v>2039</v>
      </c>
      <c r="B1819" s="57" t="s">
        <v>2001</v>
      </c>
      <c r="C1819" s="57" t="s">
        <v>2730</v>
      </c>
      <c r="D1819" s="27" t="s">
        <v>9226</v>
      </c>
      <c r="E1819" s="62" t="s">
        <v>9227</v>
      </c>
      <c r="F1819" s="68" t="s">
        <v>9227</v>
      </c>
      <c r="G1819" s="69">
        <v>64337</v>
      </c>
      <c r="H1819" s="70">
        <v>65497</v>
      </c>
      <c r="I1819" s="19">
        <f t="shared" si="28"/>
        <v>2.1020752624655853E-4</v>
      </c>
    </row>
    <row r="1820" spans="1:9" ht="15" customHeight="1" x14ac:dyDescent="0.25">
      <c r="A1820" s="57" t="s">
        <v>2040</v>
      </c>
      <c r="B1820" s="57" t="s">
        <v>2001</v>
      </c>
      <c r="C1820" s="57" t="s">
        <v>2733</v>
      </c>
      <c r="D1820" s="27" t="s">
        <v>9228</v>
      </c>
      <c r="E1820" s="62" t="s">
        <v>9229</v>
      </c>
      <c r="F1820" s="68" t="s">
        <v>9229</v>
      </c>
      <c r="G1820" s="69">
        <v>9048</v>
      </c>
      <c r="H1820" s="70">
        <v>9050</v>
      </c>
      <c r="I1820" s="19">
        <f t="shared" si="28"/>
        <v>2.9045270967087876E-5</v>
      </c>
    </row>
    <row r="1821" spans="1:9" ht="15" customHeight="1" x14ac:dyDescent="0.25">
      <c r="A1821" s="57" t="s">
        <v>2042</v>
      </c>
      <c r="B1821" s="57" t="s">
        <v>2001</v>
      </c>
      <c r="C1821" s="57" t="s">
        <v>2736</v>
      </c>
      <c r="D1821" s="27" t="s">
        <v>9230</v>
      </c>
      <c r="E1821" s="62" t="s">
        <v>9231</v>
      </c>
      <c r="F1821" s="68" t="s">
        <v>9232</v>
      </c>
      <c r="G1821" s="69">
        <v>40331</v>
      </c>
      <c r="H1821" s="70">
        <v>40363</v>
      </c>
      <c r="I1821" s="19">
        <f t="shared" si="28"/>
        <v>1.2954190851321193E-4</v>
      </c>
    </row>
    <row r="1822" spans="1:9" ht="15" customHeight="1" x14ac:dyDescent="0.25">
      <c r="A1822" s="57" t="s">
        <v>2044</v>
      </c>
      <c r="B1822" s="57" t="s">
        <v>2001</v>
      </c>
      <c r="C1822" s="57" t="s">
        <v>2739</v>
      </c>
      <c r="D1822" s="27" t="s">
        <v>9233</v>
      </c>
      <c r="E1822" s="62" t="s">
        <v>9234</v>
      </c>
      <c r="F1822" s="68" t="s">
        <v>9234</v>
      </c>
      <c r="G1822" s="69">
        <v>20011</v>
      </c>
      <c r="H1822" s="70">
        <v>20444</v>
      </c>
      <c r="I1822" s="19">
        <f t="shared" si="28"/>
        <v>6.5613427585761825E-5</v>
      </c>
    </row>
    <row r="1823" spans="1:9" ht="15" customHeight="1" x14ac:dyDescent="0.25">
      <c r="A1823" s="57" t="s">
        <v>2045</v>
      </c>
      <c r="B1823" s="57" t="s">
        <v>2001</v>
      </c>
      <c r="C1823" s="57" t="s">
        <v>2742</v>
      </c>
      <c r="D1823" s="27" t="s">
        <v>9235</v>
      </c>
      <c r="E1823" s="62" t="s">
        <v>9236</v>
      </c>
      <c r="F1823" s="68" t="s">
        <v>9236</v>
      </c>
      <c r="G1823" s="69">
        <v>132370</v>
      </c>
      <c r="H1823" s="70">
        <v>134202</v>
      </c>
      <c r="I1823" s="19">
        <f t="shared" si="28"/>
        <v>4.3071087893095325E-4</v>
      </c>
    </row>
    <row r="1824" spans="1:9" ht="15" customHeight="1" x14ac:dyDescent="0.25">
      <c r="A1824" s="57" t="s">
        <v>2047</v>
      </c>
      <c r="B1824" s="57" t="s">
        <v>2001</v>
      </c>
      <c r="C1824" s="57" t="s">
        <v>2745</v>
      </c>
      <c r="D1824" s="27" t="s">
        <v>9237</v>
      </c>
      <c r="E1824" s="62" t="s">
        <v>9238</v>
      </c>
      <c r="F1824" s="68" t="s">
        <v>9238</v>
      </c>
      <c r="G1824" s="69">
        <v>130161</v>
      </c>
      <c r="H1824" s="70">
        <v>128016</v>
      </c>
      <c r="I1824" s="19">
        <f t="shared" si="28"/>
        <v>4.1085739316273169E-4</v>
      </c>
    </row>
    <row r="1825" spans="1:9" ht="15" customHeight="1" x14ac:dyDescent="0.25">
      <c r="A1825" s="57" t="s">
        <v>2048</v>
      </c>
      <c r="B1825" s="57" t="s">
        <v>2001</v>
      </c>
      <c r="C1825" s="57" t="s">
        <v>2748</v>
      </c>
      <c r="D1825" s="27" t="s">
        <v>9239</v>
      </c>
      <c r="E1825" s="62" t="s">
        <v>9240</v>
      </c>
      <c r="F1825" s="68" t="s">
        <v>9240</v>
      </c>
      <c r="G1825" s="69">
        <v>29375</v>
      </c>
      <c r="H1825" s="70">
        <v>29301</v>
      </c>
      <c r="I1825" s="19">
        <f t="shared" si="28"/>
        <v>9.4039280067032254E-5</v>
      </c>
    </row>
    <row r="1826" spans="1:9" ht="15" customHeight="1" x14ac:dyDescent="0.25">
      <c r="A1826" s="57" t="s">
        <v>2049</v>
      </c>
      <c r="B1826" s="57" t="s">
        <v>2001</v>
      </c>
      <c r="C1826" s="57" t="s">
        <v>2751</v>
      </c>
      <c r="D1826" s="27" t="s">
        <v>9241</v>
      </c>
      <c r="E1826" s="62" t="s">
        <v>9242</v>
      </c>
      <c r="F1826" s="68" t="s">
        <v>9243</v>
      </c>
      <c r="G1826" s="69">
        <v>144508</v>
      </c>
      <c r="H1826" s="70">
        <v>145409</v>
      </c>
      <c r="I1826" s="19">
        <f t="shared" si="28"/>
        <v>4.6667887359704761E-4</v>
      </c>
    </row>
    <row r="1827" spans="1:9" ht="15" customHeight="1" x14ac:dyDescent="0.25">
      <c r="A1827" s="57" t="s">
        <v>2051</v>
      </c>
      <c r="B1827" s="57" t="s">
        <v>2001</v>
      </c>
      <c r="C1827" s="57" t="s">
        <v>2754</v>
      </c>
      <c r="D1827" s="27" t="s">
        <v>9244</v>
      </c>
      <c r="E1827" s="62" t="s">
        <v>9245</v>
      </c>
      <c r="F1827" s="68" t="s">
        <v>9245</v>
      </c>
      <c r="G1827" s="69">
        <v>12038</v>
      </c>
      <c r="H1827" s="70">
        <v>12039</v>
      </c>
      <c r="I1827" s="19">
        <f t="shared" si="28"/>
        <v>3.8638233941742644E-5</v>
      </c>
    </row>
    <row r="1828" spans="1:9" ht="15" customHeight="1" x14ac:dyDescent="0.25">
      <c r="A1828" s="57" t="s">
        <v>2052</v>
      </c>
      <c r="B1828" s="57" t="s">
        <v>2001</v>
      </c>
      <c r="C1828" s="57" t="s">
        <v>2757</v>
      </c>
      <c r="D1828" s="27" t="s">
        <v>9246</v>
      </c>
      <c r="E1828" s="62" t="s">
        <v>5750</v>
      </c>
      <c r="F1828" s="68" t="s">
        <v>9247</v>
      </c>
      <c r="G1828" s="69">
        <v>17837</v>
      </c>
      <c r="H1828" s="70">
        <v>17861</v>
      </c>
      <c r="I1828" s="19">
        <f t="shared" si="28"/>
        <v>5.7323490026868129E-5</v>
      </c>
    </row>
    <row r="1829" spans="1:9" ht="15" customHeight="1" x14ac:dyDescent="0.25">
      <c r="A1829" s="57" t="s">
        <v>2054</v>
      </c>
      <c r="B1829" s="57" t="s">
        <v>2001</v>
      </c>
      <c r="C1829" s="57" t="s">
        <v>2760</v>
      </c>
      <c r="D1829" s="27" t="s">
        <v>9248</v>
      </c>
      <c r="E1829" s="62" t="s">
        <v>9249</v>
      </c>
      <c r="F1829" s="68" t="s">
        <v>9249</v>
      </c>
      <c r="G1829" s="69">
        <v>32909</v>
      </c>
      <c r="H1829" s="70">
        <v>32957</v>
      </c>
      <c r="I1829" s="19">
        <f t="shared" si="28"/>
        <v>1.0577292765329449E-4</v>
      </c>
    </row>
    <row r="1830" spans="1:9" ht="15" customHeight="1" x14ac:dyDescent="0.25">
      <c r="A1830" s="57" t="s">
        <v>2056</v>
      </c>
      <c r="B1830" s="57" t="s">
        <v>2001</v>
      </c>
      <c r="C1830" s="57" t="s">
        <v>2763</v>
      </c>
      <c r="D1830" s="27" t="s">
        <v>9250</v>
      </c>
      <c r="E1830" s="62" t="s">
        <v>9251</v>
      </c>
      <c r="F1830" s="68" t="s">
        <v>9251</v>
      </c>
      <c r="G1830" s="69">
        <v>16371</v>
      </c>
      <c r="H1830" s="70">
        <v>16378</v>
      </c>
      <c r="I1830" s="19">
        <f t="shared" si="28"/>
        <v>5.2563916894913284E-5</v>
      </c>
    </row>
    <row r="1831" spans="1:9" ht="15" customHeight="1" x14ac:dyDescent="0.25">
      <c r="A1831" s="57" t="s">
        <v>2058</v>
      </c>
      <c r="B1831" s="57" t="s">
        <v>2001</v>
      </c>
      <c r="C1831" s="57" t="s">
        <v>2766</v>
      </c>
      <c r="D1831" s="27" t="s">
        <v>9252</v>
      </c>
      <c r="E1831" s="62" t="s">
        <v>9253</v>
      </c>
      <c r="F1831" s="68" t="s">
        <v>9253</v>
      </c>
      <c r="G1831" s="69">
        <v>4538</v>
      </c>
      <c r="H1831" s="70">
        <v>4435</v>
      </c>
      <c r="I1831" s="19">
        <f t="shared" si="28"/>
        <v>1.4233787484976214E-5</v>
      </c>
    </row>
    <row r="1832" spans="1:9" ht="15" customHeight="1" x14ac:dyDescent="0.25">
      <c r="A1832" s="57" t="s">
        <v>2059</v>
      </c>
      <c r="B1832" s="57" t="s">
        <v>2001</v>
      </c>
      <c r="C1832" s="57" t="s">
        <v>2769</v>
      </c>
      <c r="D1832" s="27" t="s">
        <v>9254</v>
      </c>
      <c r="E1832" s="62" t="s">
        <v>9255</v>
      </c>
      <c r="F1832" s="68" t="s">
        <v>9256</v>
      </c>
      <c r="G1832" s="69">
        <v>76787</v>
      </c>
      <c r="H1832" s="70">
        <v>76875</v>
      </c>
      <c r="I1832" s="19">
        <f t="shared" si="28"/>
        <v>2.4672433210993155E-4</v>
      </c>
    </row>
    <row r="1833" spans="1:9" ht="15" customHeight="1" x14ac:dyDescent="0.25">
      <c r="A1833" s="57" t="s">
        <v>2061</v>
      </c>
      <c r="B1833" s="57" t="s">
        <v>2062</v>
      </c>
      <c r="C1833" s="57" t="s">
        <v>2677</v>
      </c>
      <c r="D1833" s="27" t="s">
        <v>9257</v>
      </c>
      <c r="E1833" s="62" t="s">
        <v>9258</v>
      </c>
      <c r="F1833" s="68" t="s">
        <v>9259</v>
      </c>
      <c r="G1833" s="69">
        <v>303991</v>
      </c>
      <c r="H1833" s="70">
        <v>304712</v>
      </c>
      <c r="I1833" s="19">
        <f t="shared" si="28"/>
        <v>9.7794945932853927E-4</v>
      </c>
    </row>
    <row r="1834" spans="1:9" ht="15" customHeight="1" x14ac:dyDescent="0.25">
      <c r="A1834" s="57" t="s">
        <v>2065</v>
      </c>
      <c r="B1834" s="57" t="s">
        <v>2062</v>
      </c>
      <c r="C1834" s="57" t="s">
        <v>2682</v>
      </c>
      <c r="D1834" s="27" t="s">
        <v>9260</v>
      </c>
      <c r="E1834" s="62" t="s">
        <v>9261</v>
      </c>
      <c r="F1834" s="68" t="s">
        <v>9261</v>
      </c>
      <c r="G1834" s="69">
        <v>48964</v>
      </c>
      <c r="H1834" s="70">
        <v>48804</v>
      </c>
      <c r="I1834" s="19">
        <f t="shared" si="28"/>
        <v>1.5663264135665819E-4</v>
      </c>
    </row>
    <row r="1835" spans="1:9" ht="15" customHeight="1" x14ac:dyDescent="0.25">
      <c r="A1835" s="57" t="s">
        <v>2066</v>
      </c>
      <c r="B1835" s="57" t="s">
        <v>2062</v>
      </c>
      <c r="C1835" s="57" t="s">
        <v>2685</v>
      </c>
      <c r="D1835" s="27" t="s">
        <v>9262</v>
      </c>
      <c r="E1835" s="62" t="s">
        <v>9263</v>
      </c>
      <c r="F1835" s="68" t="s">
        <v>9263</v>
      </c>
      <c r="G1835" s="69">
        <v>1387709</v>
      </c>
      <c r="H1835" s="70">
        <v>1395933</v>
      </c>
      <c r="I1835" s="19">
        <f t="shared" si="28"/>
        <v>4.480138368718219E-3</v>
      </c>
    </row>
    <row r="1836" spans="1:9" ht="15" customHeight="1" x14ac:dyDescent="0.25">
      <c r="A1836" s="57" t="s">
        <v>2068</v>
      </c>
      <c r="B1836" s="57" t="s">
        <v>2062</v>
      </c>
      <c r="C1836" s="57" t="s">
        <v>2688</v>
      </c>
      <c r="D1836" s="27" t="s">
        <v>9264</v>
      </c>
      <c r="E1836" s="62" t="s">
        <v>9265</v>
      </c>
      <c r="F1836" s="68" t="s">
        <v>9265</v>
      </c>
      <c r="G1836" s="69">
        <v>200419</v>
      </c>
      <c r="H1836" s="70">
        <v>199245</v>
      </c>
      <c r="I1836" s="19">
        <f t="shared" si="28"/>
        <v>6.3946132749584795E-4</v>
      </c>
    </row>
    <row r="1837" spans="1:9" ht="15" customHeight="1" x14ac:dyDescent="0.25">
      <c r="A1837" s="57" t="s">
        <v>2070</v>
      </c>
      <c r="B1837" s="57" t="s">
        <v>2062</v>
      </c>
      <c r="C1837" s="57" t="s">
        <v>2691</v>
      </c>
      <c r="D1837" s="27" t="s">
        <v>9266</v>
      </c>
      <c r="E1837" s="62" t="s">
        <v>9267</v>
      </c>
      <c r="F1837" s="68" t="s">
        <v>9267</v>
      </c>
      <c r="G1837" s="69">
        <v>80221</v>
      </c>
      <c r="H1837" s="70">
        <v>79793</v>
      </c>
      <c r="I1837" s="19">
        <f t="shared" si="28"/>
        <v>2.5608942610793846E-4</v>
      </c>
    </row>
    <row r="1838" spans="1:9" ht="15" customHeight="1" x14ac:dyDescent="0.25">
      <c r="A1838" s="57" t="s">
        <v>2072</v>
      </c>
      <c r="B1838" s="57" t="s">
        <v>2062</v>
      </c>
      <c r="C1838" s="57" t="s">
        <v>2694</v>
      </c>
      <c r="D1838" s="27" t="s">
        <v>9268</v>
      </c>
      <c r="E1838" s="62" t="s">
        <v>9269</v>
      </c>
      <c r="F1838" s="68" t="s">
        <v>9270</v>
      </c>
      <c r="G1838" s="69">
        <v>79831</v>
      </c>
      <c r="H1838" s="70">
        <v>79767</v>
      </c>
      <c r="I1838" s="19">
        <f t="shared" si="28"/>
        <v>2.5600598113057442E-4</v>
      </c>
    </row>
    <row r="1839" spans="1:9" ht="15" customHeight="1" x14ac:dyDescent="0.25">
      <c r="A1839" s="57" t="s">
        <v>2074</v>
      </c>
      <c r="B1839" s="57" t="s">
        <v>2062</v>
      </c>
      <c r="C1839" s="57" t="s">
        <v>2697</v>
      </c>
      <c r="D1839" s="27" t="s">
        <v>9271</v>
      </c>
      <c r="E1839" s="62" t="s">
        <v>9272</v>
      </c>
      <c r="F1839" s="68" t="s">
        <v>9272</v>
      </c>
      <c r="G1839" s="69">
        <v>134830</v>
      </c>
      <c r="H1839" s="70">
        <v>134270</v>
      </c>
      <c r="I1839" s="19">
        <f t="shared" si="28"/>
        <v>4.3092911964098221E-4</v>
      </c>
    </row>
    <row r="1840" spans="1:9" ht="15" customHeight="1" x14ac:dyDescent="0.25">
      <c r="A1840" s="57" t="s">
        <v>2075</v>
      </c>
      <c r="B1840" s="57" t="s">
        <v>2062</v>
      </c>
      <c r="C1840" s="57" t="s">
        <v>2700</v>
      </c>
      <c r="D1840" s="27" t="s">
        <v>9273</v>
      </c>
      <c r="E1840" s="62" t="s">
        <v>9274</v>
      </c>
      <c r="F1840" s="68" t="s">
        <v>9274</v>
      </c>
      <c r="G1840" s="69">
        <v>88940</v>
      </c>
      <c r="H1840" s="70">
        <v>88939</v>
      </c>
      <c r="I1840" s="19">
        <f t="shared" si="28"/>
        <v>2.8544280160683187E-4</v>
      </c>
    </row>
    <row r="1841" spans="1:9" ht="15" customHeight="1" x14ac:dyDescent="0.25">
      <c r="A1841" s="57" t="s">
        <v>2077</v>
      </c>
      <c r="B1841" s="57" t="s">
        <v>2062</v>
      </c>
      <c r="C1841" s="57" t="s">
        <v>2703</v>
      </c>
      <c r="D1841" s="27" t="s">
        <v>9275</v>
      </c>
      <c r="E1841" s="62" t="s">
        <v>9276</v>
      </c>
      <c r="F1841" s="68" t="s">
        <v>9276</v>
      </c>
      <c r="G1841" s="69">
        <v>50333</v>
      </c>
      <c r="H1841" s="70">
        <v>50228</v>
      </c>
      <c r="I1841" s="19">
        <f t="shared" si="28"/>
        <v>1.6120285857844087E-4</v>
      </c>
    </row>
    <row r="1842" spans="1:9" ht="15" customHeight="1" x14ac:dyDescent="0.25">
      <c r="A1842" s="57" t="s">
        <v>2079</v>
      </c>
      <c r="B1842" s="57" t="s">
        <v>2062</v>
      </c>
      <c r="C1842" s="57" t="s">
        <v>2706</v>
      </c>
      <c r="D1842" s="27" t="s">
        <v>9277</v>
      </c>
      <c r="E1842" s="62" t="s">
        <v>9278</v>
      </c>
      <c r="F1842" s="68" t="s">
        <v>9278</v>
      </c>
      <c r="G1842" s="69">
        <v>82048</v>
      </c>
      <c r="H1842" s="70">
        <v>81765</v>
      </c>
      <c r="I1842" s="19">
        <f t="shared" si="28"/>
        <v>2.6241840669877789E-4</v>
      </c>
    </row>
    <row r="1843" spans="1:9" ht="15" customHeight="1" x14ac:dyDescent="0.25">
      <c r="A1843" s="57" t="s">
        <v>2080</v>
      </c>
      <c r="B1843" s="57" t="s">
        <v>2062</v>
      </c>
      <c r="C1843" s="57" t="s">
        <v>2709</v>
      </c>
      <c r="D1843" s="27" t="s">
        <v>9279</v>
      </c>
      <c r="E1843" s="62" t="s">
        <v>9280</v>
      </c>
      <c r="F1843" s="68" t="s">
        <v>9280</v>
      </c>
      <c r="G1843" s="69">
        <v>63015</v>
      </c>
      <c r="H1843" s="70">
        <v>62606</v>
      </c>
      <c r="I1843" s="19">
        <f t="shared" si="28"/>
        <v>2.0092908664812195E-4</v>
      </c>
    </row>
    <row r="1844" spans="1:9" ht="15" customHeight="1" x14ac:dyDescent="0.25">
      <c r="A1844" s="57" t="s">
        <v>2081</v>
      </c>
      <c r="B1844" s="57" t="s">
        <v>2062</v>
      </c>
      <c r="C1844" s="57" t="s">
        <v>2712</v>
      </c>
      <c r="D1844" s="27" t="s">
        <v>9281</v>
      </c>
      <c r="E1844" s="62" t="s">
        <v>9282</v>
      </c>
      <c r="F1844" s="68" t="s">
        <v>9282</v>
      </c>
      <c r="G1844" s="69">
        <v>49254</v>
      </c>
      <c r="H1844" s="70">
        <v>49544</v>
      </c>
      <c r="I1844" s="19">
        <f t="shared" si="28"/>
        <v>1.5900761378932616E-4</v>
      </c>
    </row>
    <row r="1845" spans="1:9" ht="15" customHeight="1" x14ac:dyDescent="0.25">
      <c r="A1845" s="57" t="s">
        <v>2083</v>
      </c>
      <c r="B1845" s="57" t="s">
        <v>2062</v>
      </c>
      <c r="C1845" s="57" t="s">
        <v>2715</v>
      </c>
      <c r="D1845" s="27" t="s">
        <v>9283</v>
      </c>
      <c r="E1845" s="62" t="s">
        <v>9284</v>
      </c>
      <c r="F1845" s="68" t="s">
        <v>9285</v>
      </c>
      <c r="G1845" s="69">
        <v>47840</v>
      </c>
      <c r="H1845" s="70">
        <v>47621</v>
      </c>
      <c r="I1845" s="19">
        <f t="shared" si="28"/>
        <v>1.5283589488659577E-4</v>
      </c>
    </row>
    <row r="1846" spans="1:9" ht="15" customHeight="1" x14ac:dyDescent="0.25">
      <c r="A1846" s="57" t="s">
        <v>2084</v>
      </c>
      <c r="B1846" s="57" t="s">
        <v>2062</v>
      </c>
      <c r="C1846" s="57" t="s">
        <v>2718</v>
      </c>
      <c r="D1846" s="27" t="s">
        <v>9286</v>
      </c>
      <c r="E1846" s="62" t="s">
        <v>9287</v>
      </c>
      <c r="F1846" s="68" t="s">
        <v>9287</v>
      </c>
      <c r="G1846" s="69">
        <v>297735</v>
      </c>
      <c r="H1846" s="70">
        <v>298227</v>
      </c>
      <c r="I1846" s="19">
        <f t="shared" si="28"/>
        <v>9.5713635632063156E-4</v>
      </c>
    </row>
    <row r="1847" spans="1:9" ht="15" customHeight="1" x14ac:dyDescent="0.25">
      <c r="A1847" s="57" t="s">
        <v>2086</v>
      </c>
      <c r="B1847" s="57" t="s">
        <v>2062</v>
      </c>
      <c r="C1847" s="57" t="s">
        <v>2721</v>
      </c>
      <c r="D1847" s="27" t="s">
        <v>9288</v>
      </c>
      <c r="E1847" s="62" t="s">
        <v>9289</v>
      </c>
      <c r="F1847" s="68" t="s">
        <v>9289</v>
      </c>
      <c r="G1847" s="69">
        <v>918817</v>
      </c>
      <c r="H1847" s="70">
        <v>919209</v>
      </c>
      <c r="I1847" s="19">
        <f t="shared" si="28"/>
        <v>2.9501297768382189E-3</v>
      </c>
    </row>
    <row r="1848" spans="1:9" ht="15" customHeight="1" x14ac:dyDescent="0.25">
      <c r="A1848" s="57" t="s">
        <v>2088</v>
      </c>
      <c r="B1848" s="57" t="s">
        <v>2062</v>
      </c>
      <c r="C1848" s="57" t="s">
        <v>2724</v>
      </c>
      <c r="D1848" s="27" t="s">
        <v>9290</v>
      </c>
      <c r="E1848" s="62" t="s">
        <v>9291</v>
      </c>
      <c r="F1848" s="68" t="s">
        <v>9292</v>
      </c>
      <c r="G1848" s="69">
        <v>39288</v>
      </c>
      <c r="H1848" s="70">
        <v>39404</v>
      </c>
      <c r="I1848" s="19">
        <f t="shared" si="28"/>
        <v>1.264640726173625E-4</v>
      </c>
    </row>
    <row r="1849" spans="1:9" ht="15" customHeight="1" x14ac:dyDescent="0.25">
      <c r="A1849" s="57" t="s">
        <v>2089</v>
      </c>
      <c r="B1849" s="57" t="s">
        <v>2062</v>
      </c>
      <c r="C1849" s="57" t="s">
        <v>2727</v>
      </c>
      <c r="D1849" s="27" t="s">
        <v>9293</v>
      </c>
      <c r="E1849" s="62" t="s">
        <v>9294</v>
      </c>
      <c r="F1849" s="68" t="s">
        <v>9295</v>
      </c>
      <c r="G1849" s="69">
        <v>51579</v>
      </c>
      <c r="H1849" s="70">
        <v>51561</v>
      </c>
      <c r="I1849" s="19">
        <f t="shared" si="28"/>
        <v>1.654810183794495E-4</v>
      </c>
    </row>
    <row r="1850" spans="1:9" ht="15" customHeight="1" x14ac:dyDescent="0.25">
      <c r="A1850" s="57" t="s">
        <v>2090</v>
      </c>
      <c r="B1850" s="57" t="s">
        <v>2062</v>
      </c>
      <c r="C1850" s="57" t="s">
        <v>2730</v>
      </c>
      <c r="D1850" s="27" t="s">
        <v>9296</v>
      </c>
      <c r="E1850" s="62" t="s">
        <v>9297</v>
      </c>
      <c r="F1850" s="68" t="s">
        <v>9297</v>
      </c>
      <c r="G1850" s="69">
        <v>55445</v>
      </c>
      <c r="H1850" s="70">
        <v>55234</v>
      </c>
      <c r="I1850" s="19">
        <f t="shared" si="28"/>
        <v>1.7726922614321898E-4</v>
      </c>
    </row>
    <row r="1851" spans="1:9" ht="15" customHeight="1" x14ac:dyDescent="0.25">
      <c r="A1851" s="57" t="s">
        <v>2091</v>
      </c>
      <c r="B1851" s="57" t="s">
        <v>2062</v>
      </c>
      <c r="C1851" s="57" t="s">
        <v>2733</v>
      </c>
      <c r="D1851" s="27" t="s">
        <v>9298</v>
      </c>
      <c r="E1851" s="62" t="s">
        <v>9299</v>
      </c>
      <c r="F1851" s="68" t="s">
        <v>9299</v>
      </c>
      <c r="G1851" s="69">
        <v>60040</v>
      </c>
      <c r="H1851" s="70">
        <v>60037</v>
      </c>
      <c r="I1851" s="19">
        <f t="shared" si="28"/>
        <v>1.9268408100011654E-4</v>
      </c>
    </row>
    <row r="1852" spans="1:9" ht="15" customHeight="1" x14ac:dyDescent="0.25">
      <c r="A1852" s="57" t="s">
        <v>2092</v>
      </c>
      <c r="B1852" s="57" t="s">
        <v>2062</v>
      </c>
      <c r="C1852" s="57" t="s">
        <v>2736</v>
      </c>
      <c r="D1852" s="27" t="s">
        <v>9300</v>
      </c>
      <c r="E1852" s="62" t="s">
        <v>9301</v>
      </c>
      <c r="F1852" s="68" t="s">
        <v>9301</v>
      </c>
      <c r="G1852" s="69">
        <v>49124</v>
      </c>
      <c r="H1852" s="70">
        <v>49003</v>
      </c>
      <c r="I1852" s="19">
        <f t="shared" si="28"/>
        <v>1.572713163757135E-4</v>
      </c>
    </row>
    <row r="1853" spans="1:9" ht="15" customHeight="1" x14ac:dyDescent="0.25">
      <c r="A1853" s="57" t="s">
        <v>2093</v>
      </c>
      <c r="B1853" s="57" t="s">
        <v>2062</v>
      </c>
      <c r="C1853" s="57" t="s">
        <v>2739</v>
      </c>
      <c r="D1853" s="27" t="s">
        <v>9302</v>
      </c>
      <c r="E1853" s="62" t="s">
        <v>9303</v>
      </c>
      <c r="F1853" s="68" t="s">
        <v>9303</v>
      </c>
      <c r="G1853" s="69">
        <v>4828</v>
      </c>
      <c r="H1853" s="70">
        <v>4819</v>
      </c>
      <c r="I1853" s="19">
        <f t="shared" si="28"/>
        <v>1.5466205612198505E-5</v>
      </c>
    </row>
    <row r="1854" spans="1:9" ht="15" customHeight="1" x14ac:dyDescent="0.25">
      <c r="A1854" s="57" t="s">
        <v>2094</v>
      </c>
      <c r="B1854" s="57" t="s">
        <v>2062</v>
      </c>
      <c r="C1854" s="57" t="s">
        <v>2742</v>
      </c>
      <c r="D1854" s="27" t="s">
        <v>9304</v>
      </c>
      <c r="E1854" s="62" t="s">
        <v>9305</v>
      </c>
      <c r="F1854" s="68" t="s">
        <v>9305</v>
      </c>
      <c r="G1854" s="69">
        <v>64434</v>
      </c>
      <c r="H1854" s="70">
        <v>64616</v>
      </c>
      <c r="I1854" s="19">
        <f t="shared" si="28"/>
        <v>2.0738002528280112E-4</v>
      </c>
    </row>
    <row r="1855" spans="1:9" ht="15" customHeight="1" x14ac:dyDescent="0.25">
      <c r="A1855" s="57" t="s">
        <v>2096</v>
      </c>
      <c r="B1855" s="57" t="s">
        <v>2062</v>
      </c>
      <c r="C1855" s="57" t="s">
        <v>2745</v>
      </c>
      <c r="D1855" s="27" t="s">
        <v>9306</v>
      </c>
      <c r="E1855" s="62" t="s">
        <v>9307</v>
      </c>
      <c r="F1855" s="68" t="s">
        <v>9307</v>
      </c>
      <c r="G1855" s="69">
        <v>116605</v>
      </c>
      <c r="H1855" s="70">
        <v>118294</v>
      </c>
      <c r="I1855" s="19">
        <f t="shared" si="28"/>
        <v>3.796553904730048E-4</v>
      </c>
    </row>
    <row r="1856" spans="1:9" ht="15" customHeight="1" x14ac:dyDescent="0.25">
      <c r="A1856" s="57" t="s">
        <v>2097</v>
      </c>
      <c r="B1856" s="57" t="s">
        <v>2062</v>
      </c>
      <c r="C1856" s="57" t="s">
        <v>2748</v>
      </c>
      <c r="D1856" s="27" t="s">
        <v>9308</v>
      </c>
      <c r="E1856" s="62" t="s">
        <v>9309</v>
      </c>
      <c r="F1856" s="68" t="s">
        <v>9309</v>
      </c>
      <c r="G1856" s="69">
        <v>2509591</v>
      </c>
      <c r="H1856" s="70">
        <v>2541018</v>
      </c>
      <c r="I1856" s="19">
        <f t="shared" si="28"/>
        <v>8.1551995958284752E-3</v>
      </c>
    </row>
    <row r="1857" spans="1:9" ht="15" customHeight="1" x14ac:dyDescent="0.25">
      <c r="A1857" s="57" t="s">
        <v>2098</v>
      </c>
      <c r="B1857" s="57" t="s">
        <v>2062</v>
      </c>
      <c r="C1857" s="57" t="s">
        <v>2751</v>
      </c>
      <c r="D1857" s="27" t="s">
        <v>9310</v>
      </c>
      <c r="E1857" s="62" t="s">
        <v>9311</v>
      </c>
      <c r="F1857" s="68" t="s">
        <v>9311</v>
      </c>
      <c r="G1857" s="69">
        <v>27069</v>
      </c>
      <c r="H1857" s="70">
        <v>27051</v>
      </c>
      <c r="I1857" s="19">
        <f t="shared" si="28"/>
        <v>8.6818080102839124E-5</v>
      </c>
    </row>
    <row r="1858" spans="1:9" ht="15" customHeight="1" x14ac:dyDescent="0.25">
      <c r="A1858" s="57" t="s">
        <v>2099</v>
      </c>
      <c r="B1858" s="57" t="s">
        <v>2062</v>
      </c>
      <c r="C1858" s="57" t="s">
        <v>2754</v>
      </c>
      <c r="D1858" s="27" t="s">
        <v>9312</v>
      </c>
      <c r="E1858" s="62" t="s">
        <v>9313</v>
      </c>
      <c r="F1858" s="68" t="s">
        <v>9313</v>
      </c>
      <c r="G1858" s="69">
        <v>65387</v>
      </c>
      <c r="H1858" s="70">
        <v>64982</v>
      </c>
      <c r="I1858" s="19">
        <f t="shared" si="28"/>
        <v>2.0855467381030988E-4</v>
      </c>
    </row>
    <row r="1859" spans="1:9" ht="15" customHeight="1" x14ac:dyDescent="0.25">
      <c r="A1859" s="57" t="s">
        <v>2100</v>
      </c>
      <c r="B1859" s="57" t="s">
        <v>2062</v>
      </c>
      <c r="C1859" s="57" t="s">
        <v>2757</v>
      </c>
      <c r="D1859" s="27" t="s">
        <v>9314</v>
      </c>
      <c r="E1859" s="62" t="s">
        <v>9315</v>
      </c>
      <c r="F1859" s="68" t="s">
        <v>9315</v>
      </c>
      <c r="G1859" s="69">
        <v>73396</v>
      </c>
      <c r="H1859" s="70">
        <v>72906</v>
      </c>
      <c r="I1859" s="19">
        <f t="shared" si="28"/>
        <v>2.3398613537309489E-4</v>
      </c>
    </row>
    <row r="1860" spans="1:9" ht="15" customHeight="1" x14ac:dyDescent="0.25">
      <c r="A1860" s="57" t="s">
        <v>2101</v>
      </c>
      <c r="B1860" s="57" t="s">
        <v>2062</v>
      </c>
      <c r="C1860" s="57" t="s">
        <v>2760</v>
      </c>
      <c r="D1860" s="27" t="s">
        <v>9316</v>
      </c>
      <c r="E1860" s="62" t="s">
        <v>9317</v>
      </c>
      <c r="F1860" s="68" t="s">
        <v>9317</v>
      </c>
      <c r="G1860" s="69">
        <v>744690</v>
      </c>
      <c r="H1860" s="70">
        <v>747000</v>
      </c>
      <c r="I1860" s="19">
        <f t="shared" si="28"/>
        <v>2.3974383881121154E-3</v>
      </c>
    </row>
    <row r="1861" spans="1:9" ht="15" customHeight="1" x14ac:dyDescent="0.25">
      <c r="A1861" s="57" t="s">
        <v>2102</v>
      </c>
      <c r="B1861" s="57" t="s">
        <v>2062</v>
      </c>
      <c r="C1861" s="57" t="s">
        <v>2763</v>
      </c>
      <c r="D1861" s="27" t="s">
        <v>9318</v>
      </c>
      <c r="E1861" s="62" t="s">
        <v>9319</v>
      </c>
      <c r="F1861" s="68" t="s">
        <v>9319</v>
      </c>
      <c r="G1861" s="69">
        <v>50299</v>
      </c>
      <c r="H1861" s="70">
        <v>49982</v>
      </c>
      <c r="I1861" s="19">
        <f t="shared" si="28"/>
        <v>1.6041334071568907E-4</v>
      </c>
    </row>
    <row r="1862" spans="1:9" ht="15" customHeight="1" x14ac:dyDescent="0.25">
      <c r="A1862" s="57" t="s">
        <v>2103</v>
      </c>
      <c r="B1862" s="57" t="s">
        <v>2062</v>
      </c>
      <c r="C1862" s="57" t="s">
        <v>2766</v>
      </c>
      <c r="D1862" s="27" t="s">
        <v>9320</v>
      </c>
      <c r="E1862" s="62" t="s">
        <v>9321</v>
      </c>
      <c r="F1862" s="68" t="s">
        <v>9321</v>
      </c>
      <c r="G1862" s="69">
        <v>1341048</v>
      </c>
      <c r="H1862" s="70">
        <v>1345260</v>
      </c>
      <c r="I1862" s="19">
        <f t="shared" ref="I1862:I1925" si="29">H1862/$H$3148</f>
        <v>4.3175073172579707E-3</v>
      </c>
    </row>
    <row r="1863" spans="1:9" ht="15" customHeight="1" x14ac:dyDescent="0.25">
      <c r="A1863" s="57" t="s">
        <v>2104</v>
      </c>
      <c r="B1863" s="57" t="s">
        <v>2062</v>
      </c>
      <c r="C1863" s="57" t="s">
        <v>2769</v>
      </c>
      <c r="D1863" s="27" t="s">
        <v>9322</v>
      </c>
      <c r="E1863" s="62" t="s">
        <v>9323</v>
      </c>
      <c r="F1863" s="68" t="s">
        <v>9323</v>
      </c>
      <c r="G1863" s="69">
        <v>1588129</v>
      </c>
      <c r="H1863" s="70">
        <v>1607316</v>
      </c>
      <c r="I1863" s="19">
        <f t="shared" si="29"/>
        <v>5.1585556629542336E-3</v>
      </c>
    </row>
    <row r="1864" spans="1:9" ht="15" customHeight="1" x14ac:dyDescent="0.25">
      <c r="A1864" s="57" t="s">
        <v>2106</v>
      </c>
      <c r="B1864" s="57" t="s">
        <v>2062</v>
      </c>
      <c r="C1864" s="57" t="s">
        <v>2772</v>
      </c>
      <c r="D1864" s="27" t="s">
        <v>9324</v>
      </c>
      <c r="E1864" s="62" t="s">
        <v>9325</v>
      </c>
      <c r="F1864" s="68" t="s">
        <v>9325</v>
      </c>
      <c r="G1864" s="69">
        <v>216497</v>
      </c>
      <c r="H1864" s="70">
        <v>215691</v>
      </c>
      <c r="I1864" s="19">
        <f t="shared" si="29"/>
        <v>6.922434851007902E-4</v>
      </c>
    </row>
    <row r="1865" spans="1:9" ht="15" customHeight="1" x14ac:dyDescent="0.25">
      <c r="A1865" s="57" t="s">
        <v>2108</v>
      </c>
      <c r="B1865" s="57" t="s">
        <v>2062</v>
      </c>
      <c r="C1865" s="57" t="s">
        <v>2775</v>
      </c>
      <c r="D1865" s="27" t="s">
        <v>9326</v>
      </c>
      <c r="E1865" s="62" t="s">
        <v>9327</v>
      </c>
      <c r="F1865" s="68" t="s">
        <v>9327</v>
      </c>
      <c r="G1865" s="69">
        <v>234842</v>
      </c>
      <c r="H1865" s="70">
        <v>234137</v>
      </c>
      <c r="I1865" s="19">
        <f t="shared" si="29"/>
        <v>7.5144448711834846E-4</v>
      </c>
    </row>
    <row r="1866" spans="1:9" ht="15" customHeight="1" x14ac:dyDescent="0.25">
      <c r="A1866" s="57" t="s">
        <v>2109</v>
      </c>
      <c r="B1866" s="57" t="s">
        <v>2062</v>
      </c>
      <c r="C1866" s="57" t="s">
        <v>2778</v>
      </c>
      <c r="D1866" s="27" t="s">
        <v>9328</v>
      </c>
      <c r="E1866" s="62" t="s">
        <v>9329</v>
      </c>
      <c r="F1866" s="68" t="s">
        <v>9330</v>
      </c>
      <c r="G1866" s="69">
        <v>467429</v>
      </c>
      <c r="H1866" s="70">
        <v>467525</v>
      </c>
      <c r="I1866" s="19">
        <f t="shared" si="29"/>
        <v>1.5004851170041724E-3</v>
      </c>
    </row>
    <row r="1867" spans="1:9" ht="15" customHeight="1" x14ac:dyDescent="0.25">
      <c r="A1867" s="57" t="s">
        <v>2111</v>
      </c>
      <c r="B1867" s="57" t="s">
        <v>2062</v>
      </c>
      <c r="C1867" s="57" t="s">
        <v>2781</v>
      </c>
      <c r="D1867" s="27" t="s">
        <v>9331</v>
      </c>
      <c r="E1867" s="62" t="s">
        <v>9332</v>
      </c>
      <c r="F1867" s="68" t="s">
        <v>9332</v>
      </c>
      <c r="G1867" s="69">
        <v>108063</v>
      </c>
      <c r="H1867" s="70">
        <v>108569</v>
      </c>
      <c r="I1867" s="19">
        <f t="shared" si="29"/>
        <v>3.4844375951665897E-4</v>
      </c>
    </row>
    <row r="1868" spans="1:9" ht="15" customHeight="1" x14ac:dyDescent="0.25">
      <c r="A1868" s="57" t="s">
        <v>2113</v>
      </c>
      <c r="B1868" s="57" t="s">
        <v>2062</v>
      </c>
      <c r="C1868" s="57" t="s">
        <v>2784</v>
      </c>
      <c r="D1868" s="27" t="s">
        <v>9333</v>
      </c>
      <c r="E1868" s="62" t="s">
        <v>9334</v>
      </c>
      <c r="F1868" s="68" t="s">
        <v>9334</v>
      </c>
      <c r="G1868" s="69">
        <v>373443</v>
      </c>
      <c r="H1868" s="70">
        <v>374259</v>
      </c>
      <c r="I1868" s="19">
        <f t="shared" si="29"/>
        <v>1.2011551455106454E-3</v>
      </c>
    </row>
    <row r="1869" spans="1:9" ht="15" customHeight="1" x14ac:dyDescent="0.25">
      <c r="A1869" s="57" t="s">
        <v>2114</v>
      </c>
      <c r="B1869" s="57" t="s">
        <v>2062</v>
      </c>
      <c r="C1869" s="57" t="s">
        <v>2787</v>
      </c>
      <c r="D1869" s="27" t="s">
        <v>9335</v>
      </c>
      <c r="E1869" s="62" t="s">
        <v>9336</v>
      </c>
      <c r="F1869" s="68" t="s">
        <v>9336</v>
      </c>
      <c r="G1869" s="69">
        <v>42847</v>
      </c>
      <c r="H1869" s="70">
        <v>42736</v>
      </c>
      <c r="I1869" s="19">
        <f t="shared" si="29"/>
        <v>1.3715786740878093E-4</v>
      </c>
    </row>
    <row r="1870" spans="1:9" ht="15" customHeight="1" x14ac:dyDescent="0.25">
      <c r="A1870" s="57" t="s">
        <v>2115</v>
      </c>
      <c r="B1870" s="57" t="s">
        <v>2062</v>
      </c>
      <c r="C1870" s="57" t="s">
        <v>2790</v>
      </c>
      <c r="D1870" s="27" t="s">
        <v>9337</v>
      </c>
      <c r="E1870" s="62" t="s">
        <v>9338</v>
      </c>
      <c r="F1870" s="68" t="s">
        <v>9339</v>
      </c>
      <c r="G1870" s="69">
        <v>122147</v>
      </c>
      <c r="H1870" s="70">
        <v>122050</v>
      </c>
      <c r="I1870" s="19">
        <f t="shared" si="29"/>
        <v>3.917099802798978E-4</v>
      </c>
    </row>
    <row r="1871" spans="1:9" ht="15" customHeight="1" x14ac:dyDescent="0.25">
      <c r="A1871" s="57" t="s">
        <v>2117</v>
      </c>
      <c r="B1871" s="57" t="s">
        <v>2062</v>
      </c>
      <c r="C1871" s="57" t="s">
        <v>2793</v>
      </c>
      <c r="D1871" s="27" t="s">
        <v>9340</v>
      </c>
      <c r="E1871" s="62" t="s">
        <v>9341</v>
      </c>
      <c r="F1871" s="68" t="s">
        <v>9341</v>
      </c>
      <c r="G1871" s="69">
        <v>62228</v>
      </c>
      <c r="H1871" s="70">
        <v>62030</v>
      </c>
      <c r="I1871" s="19">
        <f t="shared" si="29"/>
        <v>1.9908045945728851E-4</v>
      </c>
    </row>
    <row r="1872" spans="1:9" ht="15" customHeight="1" x14ac:dyDescent="0.25">
      <c r="A1872" s="57" t="s">
        <v>2118</v>
      </c>
      <c r="B1872" s="57" t="s">
        <v>2062</v>
      </c>
      <c r="C1872" s="57" t="s">
        <v>2796</v>
      </c>
      <c r="D1872" s="27" t="s">
        <v>9342</v>
      </c>
      <c r="E1872" s="62" t="s">
        <v>9343</v>
      </c>
      <c r="F1872" s="68" t="s">
        <v>9343</v>
      </c>
      <c r="G1872" s="69">
        <v>99733</v>
      </c>
      <c r="H1872" s="70">
        <v>99911</v>
      </c>
      <c r="I1872" s="19">
        <f t="shared" si="29"/>
        <v>3.2065658205444387E-4</v>
      </c>
    </row>
    <row r="1873" spans="1:9" ht="15" customHeight="1" x14ac:dyDescent="0.25">
      <c r="A1873" s="57" t="s">
        <v>2119</v>
      </c>
      <c r="B1873" s="57" t="s">
        <v>2062</v>
      </c>
      <c r="C1873" s="57" t="s">
        <v>2799</v>
      </c>
      <c r="D1873" s="27" t="s">
        <v>9344</v>
      </c>
      <c r="E1873" s="62" t="s">
        <v>9345</v>
      </c>
      <c r="F1873" s="68" t="s">
        <v>9345</v>
      </c>
      <c r="G1873" s="69">
        <v>2234935</v>
      </c>
      <c r="H1873" s="70">
        <v>2257837</v>
      </c>
      <c r="I1873" s="19">
        <f t="shared" si="29"/>
        <v>7.2463522060239541E-3</v>
      </c>
    </row>
    <row r="1874" spans="1:9" ht="15" customHeight="1" x14ac:dyDescent="0.25">
      <c r="A1874" s="57" t="s">
        <v>2121</v>
      </c>
      <c r="B1874" s="57" t="s">
        <v>2062</v>
      </c>
      <c r="C1874" s="57" t="s">
        <v>2802</v>
      </c>
      <c r="D1874" s="27" t="s">
        <v>9346</v>
      </c>
      <c r="E1874" s="62" t="s">
        <v>9347</v>
      </c>
      <c r="F1874" s="68" t="s">
        <v>9347</v>
      </c>
      <c r="G1874" s="69">
        <v>159374</v>
      </c>
      <c r="H1874" s="70">
        <v>159707</v>
      </c>
      <c r="I1874" s="19">
        <f t="shared" si="29"/>
        <v>5.1256719230284012E-4</v>
      </c>
    </row>
    <row r="1875" spans="1:9" ht="15" customHeight="1" x14ac:dyDescent="0.25">
      <c r="A1875" s="57" t="s">
        <v>2123</v>
      </c>
      <c r="B1875" s="57" t="s">
        <v>2062</v>
      </c>
      <c r="C1875" s="57" t="s">
        <v>2805</v>
      </c>
      <c r="D1875" s="27" t="s">
        <v>9348</v>
      </c>
      <c r="E1875" s="62" t="s">
        <v>9349</v>
      </c>
      <c r="F1875" s="68" t="s">
        <v>9349</v>
      </c>
      <c r="G1875" s="69">
        <v>469691</v>
      </c>
      <c r="H1875" s="70">
        <v>471026</v>
      </c>
      <c r="I1875" s="19">
        <f t="shared" si="29"/>
        <v>1.5117213041484568E-3</v>
      </c>
    </row>
    <row r="1876" spans="1:9" ht="15" customHeight="1" x14ac:dyDescent="0.25">
      <c r="A1876" s="57" t="s">
        <v>2124</v>
      </c>
      <c r="B1876" s="57" t="s">
        <v>2062</v>
      </c>
      <c r="C1876" s="57" t="s">
        <v>2808</v>
      </c>
      <c r="D1876" s="27" t="s">
        <v>9350</v>
      </c>
      <c r="E1876" s="62" t="s">
        <v>9351</v>
      </c>
      <c r="F1876" s="68" t="s">
        <v>9351</v>
      </c>
      <c r="G1876" s="69">
        <v>312502</v>
      </c>
      <c r="H1876" s="70">
        <v>315588</v>
      </c>
      <c r="I1876" s="19">
        <f t="shared" si="29"/>
        <v>1.0128551352443457E-3</v>
      </c>
    </row>
    <row r="1877" spans="1:9" ht="15" customHeight="1" x14ac:dyDescent="0.25">
      <c r="A1877" s="57" t="s">
        <v>2126</v>
      </c>
      <c r="B1877" s="57" t="s">
        <v>2062</v>
      </c>
      <c r="C1877" s="57" t="s">
        <v>2811</v>
      </c>
      <c r="D1877" s="27" t="s">
        <v>9352</v>
      </c>
      <c r="E1877" s="62" t="s">
        <v>9353</v>
      </c>
      <c r="F1877" s="68" t="s">
        <v>9353</v>
      </c>
      <c r="G1877" s="69">
        <v>111778</v>
      </c>
      <c r="H1877" s="70">
        <v>112273</v>
      </c>
      <c r="I1877" s="19">
        <f t="shared" si="29"/>
        <v>3.6033145936882399E-4</v>
      </c>
    </row>
    <row r="1878" spans="1:9" ht="15" customHeight="1" x14ac:dyDescent="0.25">
      <c r="A1878" s="57" t="s">
        <v>2128</v>
      </c>
      <c r="B1878" s="57" t="s">
        <v>2062</v>
      </c>
      <c r="C1878" s="57" t="s">
        <v>2814</v>
      </c>
      <c r="D1878" s="27" t="s">
        <v>9354</v>
      </c>
      <c r="E1878" s="62" t="s">
        <v>9355</v>
      </c>
      <c r="F1878" s="68" t="s">
        <v>9355</v>
      </c>
      <c r="G1878" s="69">
        <v>219962</v>
      </c>
      <c r="H1878" s="70">
        <v>221041</v>
      </c>
      <c r="I1878" s="19">
        <f t="shared" si="29"/>
        <v>7.0941389390453827E-4</v>
      </c>
    </row>
    <row r="1879" spans="1:9" ht="15" customHeight="1" x14ac:dyDescent="0.25">
      <c r="A1879" s="57" t="s">
        <v>2130</v>
      </c>
      <c r="B1879" s="57" t="s">
        <v>2062</v>
      </c>
      <c r="C1879" s="57" t="s">
        <v>2817</v>
      </c>
      <c r="D1879" s="27" t="s">
        <v>9356</v>
      </c>
      <c r="E1879" s="62" t="s">
        <v>9357</v>
      </c>
      <c r="F1879" s="68" t="s">
        <v>9357</v>
      </c>
      <c r="G1879" s="69">
        <v>154919</v>
      </c>
      <c r="H1879" s="70">
        <v>154749</v>
      </c>
      <c r="I1879" s="19">
        <f t="shared" si="29"/>
        <v>4.966548770039648E-4</v>
      </c>
    </row>
    <row r="1880" spans="1:9" ht="15" customHeight="1" x14ac:dyDescent="0.25">
      <c r="A1880" s="57" t="s">
        <v>2132</v>
      </c>
      <c r="B1880" s="57" t="s">
        <v>2062</v>
      </c>
      <c r="C1880" s="57" t="s">
        <v>2820</v>
      </c>
      <c r="D1880" s="27" t="s">
        <v>9358</v>
      </c>
      <c r="E1880" s="62" t="s">
        <v>9359</v>
      </c>
      <c r="F1880" s="68" t="s">
        <v>9359</v>
      </c>
      <c r="G1880" s="69">
        <v>32667</v>
      </c>
      <c r="H1880" s="70">
        <v>32645</v>
      </c>
      <c r="I1880" s="19">
        <f t="shared" si="29"/>
        <v>1.0477158792492637E-4</v>
      </c>
    </row>
    <row r="1881" spans="1:9" ht="15" customHeight="1" x14ac:dyDescent="0.25">
      <c r="A1881" s="57" t="s">
        <v>2134</v>
      </c>
      <c r="B1881" s="57" t="s">
        <v>2062</v>
      </c>
      <c r="C1881" s="57" t="s">
        <v>2823</v>
      </c>
      <c r="D1881" s="27" t="s">
        <v>9360</v>
      </c>
      <c r="E1881" s="62" t="s">
        <v>9361</v>
      </c>
      <c r="F1881" s="68" t="s">
        <v>9362</v>
      </c>
      <c r="G1881" s="69">
        <v>18300</v>
      </c>
      <c r="H1881" s="70">
        <v>18484</v>
      </c>
      <c r="I1881" s="19">
        <f t="shared" si="29"/>
        <v>5.9322960061398042E-5</v>
      </c>
    </row>
    <row r="1882" spans="1:9" ht="15" customHeight="1" x14ac:dyDescent="0.25">
      <c r="A1882" s="57" t="s">
        <v>2135</v>
      </c>
      <c r="B1882" s="57" t="s">
        <v>2062</v>
      </c>
      <c r="C1882" s="57" t="s">
        <v>2826</v>
      </c>
      <c r="D1882" s="27" t="s">
        <v>9363</v>
      </c>
      <c r="E1882" s="62" t="s">
        <v>9364</v>
      </c>
      <c r="F1882" s="68" t="s">
        <v>9365</v>
      </c>
      <c r="G1882" s="69">
        <v>35253</v>
      </c>
      <c r="H1882" s="70">
        <v>35410</v>
      </c>
      <c r="I1882" s="19">
        <f t="shared" si="29"/>
        <v>1.1364564032536814E-4</v>
      </c>
    </row>
    <row r="1883" spans="1:9" ht="15" customHeight="1" x14ac:dyDescent="0.25">
      <c r="A1883" s="57" t="s">
        <v>2137</v>
      </c>
      <c r="B1883" s="57" t="s">
        <v>2062</v>
      </c>
      <c r="C1883" s="57" t="s">
        <v>2829</v>
      </c>
      <c r="D1883" s="27" t="s">
        <v>9366</v>
      </c>
      <c r="E1883" s="62" t="s">
        <v>9367</v>
      </c>
      <c r="F1883" s="68" t="s">
        <v>9368</v>
      </c>
      <c r="G1883" s="69">
        <v>98942</v>
      </c>
      <c r="H1883" s="70">
        <v>99250</v>
      </c>
      <c r="I1883" s="19">
        <f t="shared" si="29"/>
        <v>3.1853515397607424E-4</v>
      </c>
    </row>
    <row r="1884" spans="1:9" ht="15" customHeight="1" x14ac:dyDescent="0.25">
      <c r="A1884" s="57" t="s">
        <v>2138</v>
      </c>
      <c r="B1884" s="57" t="s">
        <v>2062</v>
      </c>
      <c r="C1884" s="57" t="s">
        <v>2832</v>
      </c>
      <c r="D1884" s="27" t="s">
        <v>9369</v>
      </c>
      <c r="E1884" s="62" t="s">
        <v>9370</v>
      </c>
      <c r="F1884" s="68" t="s">
        <v>9370</v>
      </c>
      <c r="G1884" s="69">
        <v>1494534</v>
      </c>
      <c r="H1884" s="70">
        <v>1499578</v>
      </c>
      <c r="I1884" s="19">
        <f t="shared" si="29"/>
        <v>4.8127789332910167E-3</v>
      </c>
    </row>
    <row r="1885" spans="1:9" ht="15" customHeight="1" x14ac:dyDescent="0.25">
      <c r="A1885" s="57" t="s">
        <v>2139</v>
      </c>
      <c r="B1885" s="57" t="s">
        <v>2062</v>
      </c>
      <c r="C1885" s="57" t="s">
        <v>2835</v>
      </c>
      <c r="D1885" s="27" t="s">
        <v>9371</v>
      </c>
      <c r="E1885" s="62" t="s">
        <v>9372</v>
      </c>
      <c r="F1885" s="68" t="s">
        <v>9373</v>
      </c>
      <c r="G1885" s="69">
        <v>77442</v>
      </c>
      <c r="H1885" s="70">
        <v>77100</v>
      </c>
      <c r="I1885" s="19">
        <f t="shared" si="29"/>
        <v>2.4744645210635085E-4</v>
      </c>
    </row>
    <row r="1886" spans="1:9" ht="15" customHeight="1" x14ac:dyDescent="0.25">
      <c r="A1886" s="57" t="s">
        <v>2140</v>
      </c>
      <c r="B1886" s="57" t="s">
        <v>2062</v>
      </c>
      <c r="C1886" s="57" t="s">
        <v>2838</v>
      </c>
      <c r="D1886" s="27" t="s">
        <v>9374</v>
      </c>
      <c r="E1886" s="62" t="s">
        <v>9375</v>
      </c>
      <c r="F1886" s="68" t="s">
        <v>9375</v>
      </c>
      <c r="G1886" s="69">
        <v>51041</v>
      </c>
      <c r="H1886" s="70">
        <v>51012</v>
      </c>
      <c r="I1886" s="19">
        <f t="shared" si="29"/>
        <v>1.6371904558818638E-4</v>
      </c>
    </row>
    <row r="1887" spans="1:9" ht="15" customHeight="1" x14ac:dyDescent="0.25">
      <c r="A1887" s="57" t="s">
        <v>2142</v>
      </c>
      <c r="B1887" s="57" t="s">
        <v>2062</v>
      </c>
      <c r="C1887" s="57" t="s">
        <v>2841</v>
      </c>
      <c r="D1887" s="27" t="s">
        <v>9376</v>
      </c>
      <c r="E1887" s="62" t="s">
        <v>9377</v>
      </c>
      <c r="F1887" s="68" t="s">
        <v>9377</v>
      </c>
      <c r="G1887" s="69">
        <v>101677</v>
      </c>
      <c r="H1887" s="70">
        <v>101847</v>
      </c>
      <c r="I1887" s="19">
        <f t="shared" si="29"/>
        <v>3.2687002344585625E-4</v>
      </c>
    </row>
    <row r="1888" spans="1:9" ht="15" customHeight="1" x14ac:dyDescent="0.25">
      <c r="A1888" s="57" t="s">
        <v>2144</v>
      </c>
      <c r="B1888" s="57" t="s">
        <v>2062</v>
      </c>
      <c r="C1888" s="57" t="s">
        <v>2844</v>
      </c>
      <c r="D1888" s="27" t="s">
        <v>9378</v>
      </c>
      <c r="E1888" s="62" t="s">
        <v>9379</v>
      </c>
      <c r="F1888" s="68" t="s">
        <v>9380</v>
      </c>
      <c r="G1888" s="69">
        <v>182374</v>
      </c>
      <c r="H1888" s="70">
        <v>182666</v>
      </c>
      <c r="I1888" s="19">
        <f t="shared" si="29"/>
        <v>5.8625231673746676E-4</v>
      </c>
    </row>
    <row r="1889" spans="1:9" ht="15" customHeight="1" x14ac:dyDescent="0.25">
      <c r="A1889" s="57" t="s">
        <v>2146</v>
      </c>
      <c r="B1889" s="57" t="s">
        <v>2062</v>
      </c>
      <c r="C1889" s="57" t="s">
        <v>2847</v>
      </c>
      <c r="D1889" s="27" t="s">
        <v>9381</v>
      </c>
      <c r="E1889" s="62" t="s">
        <v>9382</v>
      </c>
      <c r="F1889" s="68" t="s">
        <v>9383</v>
      </c>
      <c r="G1889" s="69">
        <v>65677</v>
      </c>
      <c r="H1889" s="70">
        <v>65709</v>
      </c>
      <c r="I1889" s="19">
        <f t="shared" si="29"/>
        <v>2.1088792375429584E-4</v>
      </c>
    </row>
    <row r="1890" spans="1:9" ht="15" customHeight="1" x14ac:dyDescent="0.25">
      <c r="A1890" s="57" t="s">
        <v>2147</v>
      </c>
      <c r="B1890" s="57" t="s">
        <v>2062</v>
      </c>
      <c r="C1890" s="57" t="s">
        <v>2850</v>
      </c>
      <c r="D1890" s="27" t="s">
        <v>9384</v>
      </c>
      <c r="E1890" s="62" t="s">
        <v>9385</v>
      </c>
      <c r="F1890" s="68" t="s">
        <v>9385</v>
      </c>
      <c r="G1890" s="69">
        <v>63321</v>
      </c>
      <c r="H1890" s="70">
        <v>63363</v>
      </c>
      <c r="I1890" s="19">
        <f t="shared" si="29"/>
        <v>2.0335861925829715E-4</v>
      </c>
    </row>
    <row r="1891" spans="1:9" ht="15" customHeight="1" x14ac:dyDescent="0.25">
      <c r="A1891" s="57" t="s">
        <v>2148</v>
      </c>
      <c r="B1891" s="57" t="s">
        <v>2062</v>
      </c>
      <c r="C1891" s="57" t="s">
        <v>2853</v>
      </c>
      <c r="D1891" s="27" t="s">
        <v>9386</v>
      </c>
      <c r="E1891" s="62" t="s">
        <v>9387</v>
      </c>
      <c r="F1891" s="68" t="s">
        <v>9387</v>
      </c>
      <c r="G1891" s="69">
        <v>93739</v>
      </c>
      <c r="H1891" s="70">
        <v>93275</v>
      </c>
      <c r="I1891" s="19">
        <f t="shared" si="29"/>
        <v>2.9935885629338359E-4</v>
      </c>
    </row>
    <row r="1892" spans="1:9" ht="15" customHeight="1" x14ac:dyDescent="0.25">
      <c r="A1892" s="57" t="s">
        <v>2149</v>
      </c>
      <c r="B1892" s="57" t="s">
        <v>2062</v>
      </c>
      <c r="C1892" s="57" t="s">
        <v>2856</v>
      </c>
      <c r="D1892" s="27" t="s">
        <v>9388</v>
      </c>
      <c r="E1892" s="62" t="s">
        <v>9389</v>
      </c>
      <c r="F1892" s="68" t="s">
        <v>9389</v>
      </c>
      <c r="G1892" s="69">
        <v>950517</v>
      </c>
      <c r="H1892" s="70">
        <v>956791</v>
      </c>
      <c r="I1892" s="19">
        <f t="shared" si="29"/>
        <v>3.0707462821956879E-3</v>
      </c>
    </row>
    <row r="1893" spans="1:9" ht="15" customHeight="1" x14ac:dyDescent="0.25">
      <c r="A1893" s="57" t="s">
        <v>2151</v>
      </c>
      <c r="B1893" s="57" t="s">
        <v>2062</v>
      </c>
      <c r="C1893" s="57" t="s">
        <v>2859</v>
      </c>
      <c r="D1893" s="27" t="s">
        <v>9390</v>
      </c>
      <c r="E1893" s="62" t="s">
        <v>9391</v>
      </c>
      <c r="F1893" s="68" t="s">
        <v>9391</v>
      </c>
      <c r="G1893" s="69">
        <v>42100</v>
      </c>
      <c r="H1893" s="70">
        <v>41928</v>
      </c>
      <c r="I1893" s="19">
        <f t="shared" si="29"/>
        <v>1.3456465426608404E-4</v>
      </c>
    </row>
    <row r="1894" spans="1:9" ht="15" customHeight="1" x14ac:dyDescent="0.25">
      <c r="A1894" s="57" t="s">
        <v>2153</v>
      </c>
      <c r="B1894" s="57" t="s">
        <v>2062</v>
      </c>
      <c r="C1894" s="57" t="s">
        <v>2862</v>
      </c>
      <c r="D1894" s="27" t="s">
        <v>9392</v>
      </c>
      <c r="E1894" s="62" t="s">
        <v>9393</v>
      </c>
      <c r="F1894" s="68" t="s">
        <v>9393</v>
      </c>
      <c r="G1894" s="69">
        <v>25355</v>
      </c>
      <c r="H1894" s="70">
        <v>25395</v>
      </c>
      <c r="I1894" s="19">
        <f t="shared" si="29"/>
        <v>8.1503276929192992E-5</v>
      </c>
    </row>
    <row r="1895" spans="1:9" ht="15" customHeight="1" x14ac:dyDescent="0.25">
      <c r="A1895" s="57" t="s">
        <v>2155</v>
      </c>
      <c r="B1895" s="57" t="s">
        <v>2156</v>
      </c>
      <c r="C1895" s="57" t="s">
        <v>2677</v>
      </c>
      <c r="D1895" s="27" t="s">
        <v>9394</v>
      </c>
      <c r="E1895" s="62" t="s">
        <v>9395</v>
      </c>
      <c r="F1895" s="68" t="s">
        <v>9395</v>
      </c>
      <c r="G1895" s="69">
        <v>151538</v>
      </c>
      <c r="H1895" s="70">
        <v>152820</v>
      </c>
      <c r="I1895" s="19">
        <f t="shared" si="29"/>
        <v>4.9046390156799659E-4</v>
      </c>
    </row>
    <row r="1896" spans="1:9" ht="15" customHeight="1" x14ac:dyDescent="0.25">
      <c r="A1896" s="57" t="s">
        <v>2159</v>
      </c>
      <c r="B1896" s="57" t="s">
        <v>2156</v>
      </c>
      <c r="C1896" s="57" t="s">
        <v>2682</v>
      </c>
      <c r="D1896" s="27" t="s">
        <v>9396</v>
      </c>
      <c r="E1896" s="62" t="s">
        <v>9397</v>
      </c>
      <c r="F1896" s="68" t="s">
        <v>9397</v>
      </c>
      <c r="G1896" s="69">
        <v>37272</v>
      </c>
      <c r="H1896" s="70">
        <v>37130</v>
      </c>
      <c r="I1896" s="19">
        <f t="shared" si="29"/>
        <v>1.1916584652021799E-4</v>
      </c>
    </row>
    <row r="1897" spans="1:9" ht="15" customHeight="1" x14ac:dyDescent="0.25">
      <c r="A1897" s="57" t="s">
        <v>2160</v>
      </c>
      <c r="B1897" s="57" t="s">
        <v>2156</v>
      </c>
      <c r="C1897" s="57" t="s">
        <v>2685</v>
      </c>
      <c r="D1897" s="27" t="s">
        <v>9398</v>
      </c>
      <c r="E1897" s="62" t="s">
        <v>9399</v>
      </c>
      <c r="F1897" s="68" t="s">
        <v>9399</v>
      </c>
      <c r="G1897" s="69">
        <v>11147</v>
      </c>
      <c r="H1897" s="70">
        <v>11040</v>
      </c>
      <c r="I1897" s="19">
        <f t="shared" si="29"/>
        <v>3.5432021157640902E-5</v>
      </c>
    </row>
    <row r="1898" spans="1:9" ht="15" customHeight="1" x14ac:dyDescent="0.25">
      <c r="A1898" s="57" t="s">
        <v>2162</v>
      </c>
      <c r="B1898" s="57" t="s">
        <v>2156</v>
      </c>
      <c r="C1898" s="57" t="s">
        <v>2688</v>
      </c>
      <c r="D1898" s="27" t="s">
        <v>9400</v>
      </c>
      <c r="E1898" s="62" t="s">
        <v>9401</v>
      </c>
      <c r="F1898" s="68" t="s">
        <v>9401</v>
      </c>
      <c r="G1898" s="69">
        <v>26890</v>
      </c>
      <c r="H1898" s="70">
        <v>26524</v>
      </c>
      <c r="I1898" s="19">
        <f t="shared" si="29"/>
        <v>8.5126714600114784E-5</v>
      </c>
    </row>
    <row r="1899" spans="1:9" ht="15" customHeight="1" x14ac:dyDescent="0.25">
      <c r="A1899" s="57" t="s">
        <v>2164</v>
      </c>
      <c r="B1899" s="57" t="s">
        <v>2156</v>
      </c>
      <c r="C1899" s="57" t="s">
        <v>2691</v>
      </c>
      <c r="D1899" s="27" t="s">
        <v>9402</v>
      </c>
      <c r="E1899" s="62" t="s">
        <v>9403</v>
      </c>
      <c r="F1899" s="68" t="s">
        <v>9403</v>
      </c>
      <c r="G1899" s="69">
        <v>27266</v>
      </c>
      <c r="H1899" s="70">
        <v>27181</v>
      </c>
      <c r="I1899" s="19">
        <f t="shared" si="29"/>
        <v>8.723530498965918E-5</v>
      </c>
    </row>
    <row r="1900" spans="1:9" ht="15" customHeight="1" x14ac:dyDescent="0.25">
      <c r="A1900" s="57" t="s">
        <v>2166</v>
      </c>
      <c r="B1900" s="57" t="s">
        <v>2156</v>
      </c>
      <c r="C1900" s="57" t="s">
        <v>2694</v>
      </c>
      <c r="D1900" s="27" t="s">
        <v>9404</v>
      </c>
      <c r="E1900" s="62" t="s">
        <v>9405</v>
      </c>
      <c r="F1900" s="68" t="s">
        <v>9405</v>
      </c>
      <c r="G1900" s="69">
        <v>17730</v>
      </c>
      <c r="H1900" s="70">
        <v>17780</v>
      </c>
      <c r="I1900" s="19">
        <f t="shared" si="29"/>
        <v>5.7063526828157175E-5</v>
      </c>
    </row>
    <row r="1901" spans="1:9" ht="15" customHeight="1" x14ac:dyDescent="0.25">
      <c r="A1901" s="57" t="s">
        <v>2168</v>
      </c>
      <c r="B1901" s="57" t="s">
        <v>2156</v>
      </c>
      <c r="C1901" s="57" t="s">
        <v>2697</v>
      </c>
      <c r="D1901" s="27" t="s">
        <v>9406</v>
      </c>
      <c r="E1901" s="62" t="s">
        <v>9407</v>
      </c>
      <c r="F1901" s="68" t="s">
        <v>9407</v>
      </c>
      <c r="G1901" s="69">
        <v>47779</v>
      </c>
      <c r="H1901" s="70">
        <v>47664</v>
      </c>
      <c r="I1901" s="19">
        <f t="shared" si="29"/>
        <v>1.5297390004146702E-4</v>
      </c>
    </row>
    <row r="1902" spans="1:9" ht="15" customHeight="1" x14ac:dyDescent="0.25">
      <c r="A1902" s="57" t="s">
        <v>2170</v>
      </c>
      <c r="B1902" s="57" t="s">
        <v>2156</v>
      </c>
      <c r="C1902" s="57" t="s">
        <v>2700</v>
      </c>
      <c r="D1902" s="27" t="s">
        <v>9408</v>
      </c>
      <c r="E1902" s="62" t="s">
        <v>9409</v>
      </c>
      <c r="F1902" s="68" t="s">
        <v>9410</v>
      </c>
      <c r="G1902" s="69">
        <v>21265</v>
      </c>
      <c r="H1902" s="70">
        <v>20989</v>
      </c>
      <c r="I1902" s="19">
        <f t="shared" si="29"/>
        <v>6.7362562688199715E-5</v>
      </c>
    </row>
    <row r="1903" spans="1:9" ht="15" customHeight="1" x14ac:dyDescent="0.25">
      <c r="A1903" s="57" t="s">
        <v>2172</v>
      </c>
      <c r="B1903" s="57" t="s">
        <v>2156</v>
      </c>
      <c r="C1903" s="57" t="s">
        <v>2703</v>
      </c>
      <c r="D1903" s="27" t="s">
        <v>9411</v>
      </c>
      <c r="E1903" s="62" t="s">
        <v>9412</v>
      </c>
      <c r="F1903" s="68" t="s">
        <v>9412</v>
      </c>
      <c r="G1903" s="69">
        <v>35181</v>
      </c>
      <c r="H1903" s="70">
        <v>35019</v>
      </c>
      <c r="I1903" s="19">
        <f t="shared" si="29"/>
        <v>1.1239075624270169E-4</v>
      </c>
    </row>
    <row r="1904" spans="1:9" ht="15" customHeight="1" x14ac:dyDescent="0.25">
      <c r="A1904" s="57" t="s">
        <v>2174</v>
      </c>
      <c r="B1904" s="57" t="s">
        <v>2156</v>
      </c>
      <c r="C1904" s="57" t="s">
        <v>2706</v>
      </c>
      <c r="D1904" s="27" t="s">
        <v>9413</v>
      </c>
      <c r="E1904" s="62" t="s">
        <v>9414</v>
      </c>
      <c r="F1904" s="68" t="s">
        <v>9414</v>
      </c>
      <c r="G1904" s="69">
        <v>108081</v>
      </c>
      <c r="H1904" s="70">
        <v>110265</v>
      </c>
      <c r="I1904" s="19">
        <f t="shared" si="29"/>
        <v>3.5388693957855741E-4</v>
      </c>
    </row>
    <row r="1905" spans="1:9" ht="15" customHeight="1" x14ac:dyDescent="0.25">
      <c r="A1905" s="57" t="s">
        <v>2176</v>
      </c>
      <c r="B1905" s="57" t="s">
        <v>2156</v>
      </c>
      <c r="C1905" s="57" t="s">
        <v>2709</v>
      </c>
      <c r="D1905" s="27" t="s">
        <v>9415</v>
      </c>
      <c r="E1905" s="62" t="s">
        <v>9416</v>
      </c>
      <c r="F1905" s="68" t="s">
        <v>9417</v>
      </c>
      <c r="G1905" s="69">
        <v>238822</v>
      </c>
      <c r="H1905" s="70">
        <v>241463</v>
      </c>
      <c r="I1905" s="19">
        <f t="shared" si="29"/>
        <v>7.7495671420176136E-4</v>
      </c>
    </row>
    <row r="1906" spans="1:9" ht="15" customHeight="1" x14ac:dyDescent="0.25">
      <c r="A1906" s="57" t="s">
        <v>2178</v>
      </c>
      <c r="B1906" s="57" t="s">
        <v>2156</v>
      </c>
      <c r="C1906" s="57" t="s">
        <v>2712</v>
      </c>
      <c r="D1906" s="27" t="s">
        <v>9418</v>
      </c>
      <c r="E1906" s="62" t="s">
        <v>9419</v>
      </c>
      <c r="F1906" s="68" t="s">
        <v>9420</v>
      </c>
      <c r="G1906" s="69">
        <v>90755</v>
      </c>
      <c r="H1906" s="70">
        <v>90826</v>
      </c>
      <c r="I1906" s="19">
        <f t="shared" si="29"/>
        <v>2.9149898131013521E-4</v>
      </c>
    </row>
    <row r="1907" spans="1:9" ht="15" customHeight="1" x14ac:dyDescent="0.25">
      <c r="A1907" s="57" t="s">
        <v>2179</v>
      </c>
      <c r="B1907" s="57" t="s">
        <v>2156</v>
      </c>
      <c r="C1907" s="57" t="s">
        <v>2715</v>
      </c>
      <c r="D1907" s="27" t="s">
        <v>9421</v>
      </c>
      <c r="E1907" s="62" t="s">
        <v>9422</v>
      </c>
      <c r="F1907" s="68" t="s">
        <v>9422</v>
      </c>
      <c r="G1907" s="69">
        <v>178572</v>
      </c>
      <c r="H1907" s="70">
        <v>181110</v>
      </c>
      <c r="I1907" s="19">
        <f t="shared" si="29"/>
        <v>5.8125845578445138E-4</v>
      </c>
    </row>
    <row r="1908" spans="1:9" ht="15" customHeight="1" x14ac:dyDescent="0.25">
      <c r="A1908" s="57" t="s">
        <v>2181</v>
      </c>
      <c r="B1908" s="57" t="s">
        <v>2156</v>
      </c>
      <c r="C1908" s="57" t="s">
        <v>2718</v>
      </c>
      <c r="D1908" s="27" t="s">
        <v>9423</v>
      </c>
      <c r="E1908" s="62" t="s">
        <v>9424</v>
      </c>
      <c r="F1908" s="68" t="s">
        <v>9424</v>
      </c>
      <c r="G1908" s="69">
        <v>83005</v>
      </c>
      <c r="H1908" s="70">
        <v>82289</v>
      </c>
      <c r="I1908" s="19">
        <f t="shared" si="29"/>
        <v>2.6410014393488335E-4</v>
      </c>
    </row>
    <row r="1909" spans="1:9" ht="15" customHeight="1" x14ac:dyDescent="0.25">
      <c r="A1909" s="57" t="s">
        <v>2182</v>
      </c>
      <c r="B1909" s="57" t="s">
        <v>2156</v>
      </c>
      <c r="C1909" s="57" t="s">
        <v>2721</v>
      </c>
      <c r="D1909" s="27" t="s">
        <v>9425</v>
      </c>
      <c r="E1909" s="62" t="s">
        <v>6464</v>
      </c>
      <c r="F1909" s="68" t="s">
        <v>6464</v>
      </c>
      <c r="G1909" s="69">
        <v>9996</v>
      </c>
      <c r="H1909" s="70">
        <v>10051</v>
      </c>
      <c r="I1909" s="19">
        <f t="shared" si="29"/>
        <v>3.2257902595602235E-5</v>
      </c>
    </row>
    <row r="1910" spans="1:9" ht="15" customHeight="1" x14ac:dyDescent="0.25">
      <c r="A1910" s="57" t="s">
        <v>2183</v>
      </c>
      <c r="B1910" s="57" t="s">
        <v>2156</v>
      </c>
      <c r="C1910" s="57" t="s">
        <v>2724</v>
      </c>
      <c r="D1910" s="27" t="s">
        <v>9426</v>
      </c>
      <c r="E1910" s="62" t="s">
        <v>9427</v>
      </c>
      <c r="F1910" s="68" t="s">
        <v>9427</v>
      </c>
      <c r="G1910" s="69">
        <v>66748</v>
      </c>
      <c r="H1910" s="70">
        <v>67390</v>
      </c>
      <c r="I1910" s="19">
        <f t="shared" si="29"/>
        <v>2.1628296248309966E-4</v>
      </c>
    </row>
    <row r="1911" spans="1:9" ht="15" customHeight="1" x14ac:dyDescent="0.25">
      <c r="A1911" s="57" t="s">
        <v>2185</v>
      </c>
      <c r="B1911" s="57" t="s">
        <v>2156</v>
      </c>
      <c r="C1911" s="57" t="s">
        <v>2727</v>
      </c>
      <c r="D1911" s="27" t="s">
        <v>9428</v>
      </c>
      <c r="E1911" s="62" t="s">
        <v>9429</v>
      </c>
      <c r="F1911" s="68" t="s">
        <v>9429</v>
      </c>
      <c r="G1911" s="69">
        <v>23694</v>
      </c>
      <c r="H1911" s="70">
        <v>23563</v>
      </c>
      <c r="I1911" s="19">
        <f t="shared" si="29"/>
        <v>7.5623615447236649E-5</v>
      </c>
    </row>
    <row r="1912" spans="1:9" ht="15" customHeight="1" x14ac:dyDescent="0.25">
      <c r="A1912" s="57" t="s">
        <v>2187</v>
      </c>
      <c r="B1912" s="57" t="s">
        <v>2156</v>
      </c>
      <c r="C1912" s="57" t="s">
        <v>2730</v>
      </c>
      <c r="D1912" s="27" t="s">
        <v>9430</v>
      </c>
      <c r="E1912" s="62" t="s">
        <v>9431</v>
      </c>
      <c r="F1912" s="68" t="s">
        <v>9432</v>
      </c>
      <c r="G1912" s="69">
        <v>154302</v>
      </c>
      <c r="H1912" s="70">
        <v>153987</v>
      </c>
      <c r="I1912" s="19">
        <f t="shared" si="29"/>
        <v>4.942092972827581E-4</v>
      </c>
    </row>
    <row r="1913" spans="1:9" ht="15" customHeight="1" x14ac:dyDescent="0.25">
      <c r="A1913" s="57" t="s">
        <v>2189</v>
      </c>
      <c r="B1913" s="57" t="s">
        <v>2156</v>
      </c>
      <c r="C1913" s="57" t="s">
        <v>2733</v>
      </c>
      <c r="D1913" s="27" t="s">
        <v>9433</v>
      </c>
      <c r="E1913" s="62" t="s">
        <v>9434</v>
      </c>
      <c r="F1913" s="68" t="s">
        <v>9434</v>
      </c>
      <c r="G1913" s="69">
        <v>63764</v>
      </c>
      <c r="H1913" s="70">
        <v>65257</v>
      </c>
      <c r="I1913" s="19">
        <f t="shared" si="29"/>
        <v>2.0943726491704458E-4</v>
      </c>
    </row>
    <row r="1914" spans="1:9" ht="15" customHeight="1" x14ac:dyDescent="0.25">
      <c r="A1914" s="57" t="s">
        <v>2190</v>
      </c>
      <c r="B1914" s="57" t="s">
        <v>2156</v>
      </c>
      <c r="C1914" s="57" t="s">
        <v>2736</v>
      </c>
      <c r="D1914" s="27" t="s">
        <v>9435</v>
      </c>
      <c r="E1914" s="62" t="s">
        <v>9436</v>
      </c>
      <c r="F1914" s="68" t="s">
        <v>9436</v>
      </c>
      <c r="G1914" s="69">
        <v>27425</v>
      </c>
      <c r="H1914" s="70">
        <v>27162</v>
      </c>
      <c r="I1914" s="19">
        <f t="shared" si="29"/>
        <v>8.7174325967739321E-5</v>
      </c>
    </row>
    <row r="1915" spans="1:9" ht="15" customHeight="1" x14ac:dyDescent="0.25">
      <c r="A1915" s="57" t="s">
        <v>2191</v>
      </c>
      <c r="B1915" s="57" t="s">
        <v>2156</v>
      </c>
      <c r="C1915" s="57" t="s">
        <v>2739</v>
      </c>
      <c r="D1915" s="27" t="s">
        <v>9437</v>
      </c>
      <c r="E1915" s="62" t="s">
        <v>9438</v>
      </c>
      <c r="F1915" s="68" t="s">
        <v>9438</v>
      </c>
      <c r="G1915" s="69">
        <v>14755</v>
      </c>
      <c r="H1915" s="70">
        <v>14802</v>
      </c>
      <c r="I1915" s="19">
        <f t="shared" si="29"/>
        <v>4.7505867497771791E-5</v>
      </c>
    </row>
    <row r="1916" spans="1:9" ht="15" customHeight="1" x14ac:dyDescent="0.25">
      <c r="A1916" s="57" t="s">
        <v>2193</v>
      </c>
      <c r="B1916" s="57" t="s">
        <v>2156</v>
      </c>
      <c r="C1916" s="57" t="s">
        <v>2742</v>
      </c>
      <c r="D1916" s="27" t="s">
        <v>9439</v>
      </c>
      <c r="E1916" s="62" t="s">
        <v>8409</v>
      </c>
      <c r="F1916" s="68" t="s">
        <v>8409</v>
      </c>
      <c r="G1916" s="69">
        <v>10577</v>
      </c>
      <c r="H1916" s="70">
        <v>10650</v>
      </c>
      <c r="I1916" s="19">
        <f t="shared" si="29"/>
        <v>3.4180346497180762E-5</v>
      </c>
    </row>
    <row r="1917" spans="1:9" ht="15" customHeight="1" x14ac:dyDescent="0.25">
      <c r="A1917" s="57" t="s">
        <v>2194</v>
      </c>
      <c r="B1917" s="57" t="s">
        <v>2156</v>
      </c>
      <c r="C1917" s="57" t="s">
        <v>2745</v>
      </c>
      <c r="D1917" s="27" t="s">
        <v>9440</v>
      </c>
      <c r="E1917" s="62" t="s">
        <v>9441</v>
      </c>
      <c r="F1917" s="68" t="s">
        <v>9441</v>
      </c>
      <c r="G1917" s="69">
        <v>98036</v>
      </c>
      <c r="H1917" s="70">
        <v>97614</v>
      </c>
      <c r="I1917" s="19">
        <f t="shared" si="29"/>
        <v>3.1328453924655425E-4</v>
      </c>
    </row>
    <row r="1918" spans="1:9" ht="15" customHeight="1" x14ac:dyDescent="0.25">
      <c r="A1918" s="57" t="s">
        <v>2195</v>
      </c>
      <c r="B1918" s="57" t="s">
        <v>2156</v>
      </c>
      <c r="C1918" s="57" t="s">
        <v>2748</v>
      </c>
      <c r="D1918" s="27" t="s">
        <v>9442</v>
      </c>
      <c r="E1918" s="62" t="s">
        <v>9443</v>
      </c>
      <c r="F1918" s="68" t="s">
        <v>9443</v>
      </c>
      <c r="G1918" s="69">
        <v>57971</v>
      </c>
      <c r="H1918" s="70">
        <v>57834</v>
      </c>
      <c r="I1918" s="19">
        <f t="shared" si="29"/>
        <v>1.856137238796199E-4</v>
      </c>
    </row>
    <row r="1919" spans="1:9" ht="15" customHeight="1" x14ac:dyDescent="0.25">
      <c r="A1919" s="57" t="s">
        <v>2197</v>
      </c>
      <c r="B1919" s="57" t="s">
        <v>2156</v>
      </c>
      <c r="C1919" s="57" t="s">
        <v>2751</v>
      </c>
      <c r="D1919" s="27" t="s">
        <v>9444</v>
      </c>
      <c r="E1919" s="62" t="s">
        <v>9445</v>
      </c>
      <c r="F1919" s="68" t="s">
        <v>9445</v>
      </c>
      <c r="G1919" s="69">
        <v>103911</v>
      </c>
      <c r="H1919" s="70">
        <v>104651</v>
      </c>
      <c r="I1919" s="19">
        <f t="shared" si="29"/>
        <v>3.3586924331234399E-4</v>
      </c>
    </row>
    <row r="1920" spans="1:9" ht="15" customHeight="1" x14ac:dyDescent="0.25">
      <c r="A1920" s="57" t="s">
        <v>2199</v>
      </c>
      <c r="B1920" s="57" t="s">
        <v>2156</v>
      </c>
      <c r="C1920" s="57" t="s">
        <v>2754</v>
      </c>
      <c r="D1920" s="27" t="s">
        <v>9446</v>
      </c>
      <c r="E1920" s="62" t="s">
        <v>9447</v>
      </c>
      <c r="F1920" s="68" t="s">
        <v>9447</v>
      </c>
      <c r="G1920" s="69">
        <v>320246</v>
      </c>
      <c r="H1920" s="70">
        <v>323784</v>
      </c>
      <c r="I1920" s="19">
        <f t="shared" si="29"/>
        <v>1.0391595596472465E-3</v>
      </c>
    </row>
    <row r="1921" spans="1:9" ht="15" customHeight="1" x14ac:dyDescent="0.25">
      <c r="A1921" s="57" t="s">
        <v>2200</v>
      </c>
      <c r="B1921" s="57" t="s">
        <v>2156</v>
      </c>
      <c r="C1921" s="57" t="s">
        <v>2757</v>
      </c>
      <c r="D1921" s="27" t="s">
        <v>9448</v>
      </c>
      <c r="E1921" s="62" t="s">
        <v>9449</v>
      </c>
      <c r="F1921" s="68" t="s">
        <v>9449</v>
      </c>
      <c r="G1921" s="69">
        <v>23649</v>
      </c>
      <c r="H1921" s="70">
        <v>23921</v>
      </c>
      <c r="I1921" s="19">
        <f t="shared" si="29"/>
        <v>7.6772588597094922E-5</v>
      </c>
    </row>
    <row r="1922" spans="1:9" ht="15" customHeight="1" x14ac:dyDescent="0.25">
      <c r="A1922" s="57" t="s">
        <v>2202</v>
      </c>
      <c r="B1922" s="57" t="s">
        <v>2156</v>
      </c>
      <c r="C1922" s="57" t="s">
        <v>2760</v>
      </c>
      <c r="D1922" s="27" t="s">
        <v>9450</v>
      </c>
      <c r="E1922" s="62" t="s">
        <v>9451</v>
      </c>
      <c r="F1922" s="68" t="s">
        <v>9451</v>
      </c>
      <c r="G1922" s="69">
        <v>33990</v>
      </c>
      <c r="H1922" s="70">
        <v>34239</v>
      </c>
      <c r="I1922" s="19">
        <f t="shared" si="29"/>
        <v>1.0988740692178141E-4</v>
      </c>
    </row>
    <row r="1923" spans="1:9" ht="15" customHeight="1" x14ac:dyDescent="0.25">
      <c r="A1923" s="57" t="s">
        <v>2204</v>
      </c>
      <c r="B1923" s="57" t="s">
        <v>2156</v>
      </c>
      <c r="C1923" s="57" t="s">
        <v>2763</v>
      </c>
      <c r="D1923" s="27" t="s">
        <v>9452</v>
      </c>
      <c r="E1923" s="62" t="s">
        <v>9453</v>
      </c>
      <c r="F1923" s="68" t="s">
        <v>9453</v>
      </c>
      <c r="G1923" s="69">
        <v>162898</v>
      </c>
      <c r="H1923" s="70">
        <v>163033</v>
      </c>
      <c r="I1923" s="19">
        <f t="shared" si="29"/>
        <v>5.2324173056102078E-4</v>
      </c>
    </row>
    <row r="1924" spans="1:9" ht="15" customHeight="1" x14ac:dyDescent="0.25">
      <c r="A1924" s="57" t="s">
        <v>2206</v>
      </c>
      <c r="B1924" s="57" t="s">
        <v>2156</v>
      </c>
      <c r="C1924" s="57" t="s">
        <v>2766</v>
      </c>
      <c r="D1924" s="27" t="s">
        <v>9454</v>
      </c>
      <c r="E1924" s="62" t="s">
        <v>9455</v>
      </c>
      <c r="F1924" s="68" t="s">
        <v>9455</v>
      </c>
      <c r="G1924" s="69">
        <v>41323</v>
      </c>
      <c r="H1924" s="70">
        <v>41387</v>
      </c>
      <c r="I1924" s="19">
        <f t="shared" si="29"/>
        <v>1.3282835685247138E-4</v>
      </c>
    </row>
    <row r="1925" spans="1:9" ht="15" customHeight="1" x14ac:dyDescent="0.25">
      <c r="A1925" s="57" t="s">
        <v>2208</v>
      </c>
      <c r="B1925" s="57" t="s">
        <v>2156</v>
      </c>
      <c r="C1925" s="57" t="s">
        <v>2769</v>
      </c>
      <c r="D1925" s="27" t="s">
        <v>9456</v>
      </c>
      <c r="E1925" s="62" t="s">
        <v>9457</v>
      </c>
      <c r="F1925" s="68" t="s">
        <v>9457</v>
      </c>
      <c r="G1925" s="69">
        <v>58710</v>
      </c>
      <c r="H1925" s="70">
        <v>59611</v>
      </c>
      <c r="I1925" s="19">
        <f t="shared" si="29"/>
        <v>1.9131686714022933E-4</v>
      </c>
    </row>
    <row r="1926" spans="1:9" ht="15" customHeight="1" x14ac:dyDescent="0.25">
      <c r="A1926" s="57" t="s">
        <v>2210</v>
      </c>
      <c r="B1926" s="57" t="s">
        <v>2156</v>
      </c>
      <c r="C1926" s="57" t="s">
        <v>2772</v>
      </c>
      <c r="D1926" s="27" t="s">
        <v>9458</v>
      </c>
      <c r="E1926" s="62" t="s">
        <v>9459</v>
      </c>
      <c r="F1926" s="68" t="s">
        <v>9459</v>
      </c>
      <c r="G1926" s="69">
        <v>270777</v>
      </c>
      <c r="H1926" s="70">
        <v>276122</v>
      </c>
      <c r="I1926" s="19">
        <f t="shared" ref="I1926:I1989" si="30">H1926/$H$3148</f>
        <v>8.8619207845019215E-4</v>
      </c>
    </row>
    <row r="1927" spans="1:9" ht="15" customHeight="1" x14ac:dyDescent="0.25">
      <c r="A1927" s="57" t="s">
        <v>2212</v>
      </c>
      <c r="B1927" s="57" t="s">
        <v>2156</v>
      </c>
      <c r="C1927" s="57" t="s">
        <v>2775</v>
      </c>
      <c r="D1927" s="27" t="s">
        <v>9460</v>
      </c>
      <c r="E1927" s="62" t="s">
        <v>9461</v>
      </c>
      <c r="F1927" s="68" t="s">
        <v>9461</v>
      </c>
      <c r="G1927" s="69">
        <v>56614</v>
      </c>
      <c r="H1927" s="70">
        <v>56082</v>
      </c>
      <c r="I1927" s="19">
        <f t="shared" si="30"/>
        <v>1.799908161741682E-4</v>
      </c>
    </row>
    <row r="1928" spans="1:9" ht="15" customHeight="1" x14ac:dyDescent="0.25">
      <c r="A1928" s="57" t="s">
        <v>2214</v>
      </c>
      <c r="B1928" s="57" t="s">
        <v>2156</v>
      </c>
      <c r="C1928" s="57" t="s">
        <v>2778</v>
      </c>
      <c r="D1928" s="27" t="s">
        <v>9462</v>
      </c>
      <c r="E1928" s="62" t="s">
        <v>9463</v>
      </c>
      <c r="F1928" s="68" t="s">
        <v>9463</v>
      </c>
      <c r="G1928" s="69">
        <v>351305</v>
      </c>
      <c r="H1928" s="70">
        <v>354375</v>
      </c>
      <c r="I1928" s="19">
        <f t="shared" si="30"/>
        <v>1.1373389943604162E-3</v>
      </c>
    </row>
    <row r="1929" spans="1:9" ht="15" customHeight="1" x14ac:dyDescent="0.25">
      <c r="A1929" s="57" t="s">
        <v>2215</v>
      </c>
      <c r="B1929" s="57" t="s">
        <v>2156</v>
      </c>
      <c r="C1929" s="57" t="s">
        <v>2781</v>
      </c>
      <c r="D1929" s="27" t="s">
        <v>9464</v>
      </c>
      <c r="E1929" s="62" t="s">
        <v>9465</v>
      </c>
      <c r="F1929" s="68" t="s">
        <v>9465</v>
      </c>
      <c r="G1929" s="69">
        <v>60794</v>
      </c>
      <c r="H1929" s="70">
        <v>61197</v>
      </c>
      <c r="I1929" s="19">
        <f t="shared" si="30"/>
        <v>1.964070107594339E-4</v>
      </c>
    </row>
    <row r="1930" spans="1:9" ht="15" customHeight="1" x14ac:dyDescent="0.25">
      <c r="A1930" s="57" t="s">
        <v>2216</v>
      </c>
      <c r="B1930" s="57" t="s">
        <v>2156</v>
      </c>
      <c r="C1930" s="57" t="s">
        <v>2784</v>
      </c>
      <c r="D1930" s="27" t="s">
        <v>9466</v>
      </c>
      <c r="E1930" s="62" t="s">
        <v>9467</v>
      </c>
      <c r="F1930" s="68" t="s">
        <v>9467</v>
      </c>
      <c r="G1930" s="69">
        <v>206117</v>
      </c>
      <c r="H1930" s="70">
        <v>206890</v>
      </c>
      <c r="I1930" s="19">
        <f t="shared" si="30"/>
        <v>6.63997360263073E-4</v>
      </c>
    </row>
    <row r="1931" spans="1:9" ht="15" customHeight="1" x14ac:dyDescent="0.25">
      <c r="A1931" s="57" t="s">
        <v>2218</v>
      </c>
      <c r="B1931" s="57" t="s">
        <v>2156</v>
      </c>
      <c r="C1931" s="57" t="s">
        <v>2787</v>
      </c>
      <c r="D1931" s="27" t="s">
        <v>9468</v>
      </c>
      <c r="E1931" s="62" t="s">
        <v>9469</v>
      </c>
      <c r="F1931" s="68" t="s">
        <v>9470</v>
      </c>
      <c r="G1931" s="69">
        <v>12163</v>
      </c>
      <c r="H1931" s="70">
        <v>12064</v>
      </c>
      <c r="I1931" s="19">
        <f t="shared" si="30"/>
        <v>3.8718469496900346E-5</v>
      </c>
    </row>
    <row r="1932" spans="1:9" ht="15" customHeight="1" x14ac:dyDescent="0.25">
      <c r="A1932" s="57" t="s">
        <v>2220</v>
      </c>
      <c r="B1932" s="57" t="s">
        <v>2156</v>
      </c>
      <c r="C1932" s="57" t="s">
        <v>2790</v>
      </c>
      <c r="D1932" s="27" t="s">
        <v>9471</v>
      </c>
      <c r="E1932" s="62" t="s">
        <v>9472</v>
      </c>
      <c r="F1932" s="68" t="s">
        <v>9472</v>
      </c>
      <c r="G1932" s="69">
        <v>8862</v>
      </c>
      <c r="H1932" s="70">
        <v>8769</v>
      </c>
      <c r="I1932" s="19">
        <f t="shared" si="30"/>
        <v>2.8143423327115314E-5</v>
      </c>
    </row>
    <row r="1933" spans="1:9" ht="15" customHeight="1" x14ac:dyDescent="0.25">
      <c r="A1933" s="57" t="s">
        <v>2221</v>
      </c>
      <c r="B1933" s="57" t="s">
        <v>2156</v>
      </c>
      <c r="C1933" s="57" t="s">
        <v>2793</v>
      </c>
      <c r="D1933" s="27" t="s">
        <v>9473</v>
      </c>
      <c r="E1933" s="62" t="s">
        <v>9474</v>
      </c>
      <c r="F1933" s="68" t="s">
        <v>9475</v>
      </c>
      <c r="G1933" s="69">
        <v>57655</v>
      </c>
      <c r="H1933" s="70">
        <v>57713</v>
      </c>
      <c r="I1933" s="19">
        <f t="shared" si="30"/>
        <v>1.8522538379265663E-4</v>
      </c>
    </row>
    <row r="1934" spans="1:9" ht="15" customHeight="1" x14ac:dyDescent="0.25">
      <c r="A1934" s="57" t="s">
        <v>2223</v>
      </c>
      <c r="B1934" s="57" t="s">
        <v>2156</v>
      </c>
      <c r="C1934" s="57" t="s">
        <v>2796</v>
      </c>
      <c r="D1934" s="27" t="s">
        <v>9476</v>
      </c>
      <c r="E1934" s="62" t="s">
        <v>9477</v>
      </c>
      <c r="F1934" s="68" t="s">
        <v>9477</v>
      </c>
      <c r="G1934" s="69">
        <v>21383</v>
      </c>
      <c r="H1934" s="70">
        <v>21675</v>
      </c>
      <c r="I1934" s="19">
        <f t="shared" si="30"/>
        <v>6.9564226321727039E-5</v>
      </c>
    </row>
    <row r="1935" spans="1:9" ht="15" customHeight="1" x14ac:dyDescent="0.25">
      <c r="A1935" s="57" t="s">
        <v>2224</v>
      </c>
      <c r="B1935" s="57" t="s">
        <v>2156</v>
      </c>
      <c r="C1935" s="57" t="s">
        <v>2799</v>
      </c>
      <c r="D1935" s="27" t="s">
        <v>9478</v>
      </c>
      <c r="E1935" s="62" t="s">
        <v>9479</v>
      </c>
      <c r="F1935" s="68" t="s">
        <v>9479</v>
      </c>
      <c r="G1935" s="69">
        <v>489657</v>
      </c>
      <c r="H1935" s="70">
        <v>495165</v>
      </c>
      <c r="I1935" s="19">
        <f t="shared" si="30"/>
        <v>1.5891935467865269E-3</v>
      </c>
    </row>
    <row r="1936" spans="1:9" ht="15" customHeight="1" x14ac:dyDescent="0.25">
      <c r="A1936" s="57" t="s">
        <v>2226</v>
      </c>
      <c r="B1936" s="57" t="s">
        <v>2156</v>
      </c>
      <c r="C1936" s="57" t="s">
        <v>2802</v>
      </c>
      <c r="D1936" s="27" t="s">
        <v>9480</v>
      </c>
      <c r="E1936" s="62" t="s">
        <v>9481</v>
      </c>
      <c r="F1936" s="68" t="s">
        <v>9481</v>
      </c>
      <c r="G1936" s="69">
        <v>54515</v>
      </c>
      <c r="H1936" s="70">
        <v>54294</v>
      </c>
      <c r="I1936" s="19">
        <f t="shared" si="30"/>
        <v>1.7425236926928942E-4</v>
      </c>
    </row>
    <row r="1937" spans="1:9" ht="15" customHeight="1" x14ac:dyDescent="0.25">
      <c r="A1937" s="57" t="s">
        <v>2228</v>
      </c>
      <c r="B1937" s="57" t="s">
        <v>2156</v>
      </c>
      <c r="C1937" s="57" t="s">
        <v>2805</v>
      </c>
      <c r="D1937" s="27" t="s">
        <v>9482</v>
      </c>
      <c r="E1937" s="62" t="s">
        <v>9483</v>
      </c>
      <c r="F1937" s="68" t="s">
        <v>9483</v>
      </c>
      <c r="G1937" s="69">
        <v>115726</v>
      </c>
      <c r="H1937" s="70">
        <v>119253</v>
      </c>
      <c r="I1937" s="19">
        <f t="shared" si="30"/>
        <v>3.8273322636885417E-4</v>
      </c>
    </row>
    <row r="1938" spans="1:9" ht="15" customHeight="1" x14ac:dyDescent="0.25">
      <c r="A1938" s="57" t="s">
        <v>2232</v>
      </c>
      <c r="B1938" s="57" t="s">
        <v>2156</v>
      </c>
      <c r="C1938" s="57" t="s">
        <v>2808</v>
      </c>
      <c r="D1938" s="27" t="s">
        <v>9484</v>
      </c>
      <c r="E1938" s="62" t="s">
        <v>9485</v>
      </c>
      <c r="F1938" s="68" t="s">
        <v>9485</v>
      </c>
      <c r="G1938" s="69">
        <v>58952</v>
      </c>
      <c r="H1938" s="70">
        <v>58689</v>
      </c>
      <c r="I1938" s="19">
        <f t="shared" si="30"/>
        <v>1.8835777986601329E-4</v>
      </c>
    </row>
    <row r="1939" spans="1:9" ht="15" customHeight="1" x14ac:dyDescent="0.25">
      <c r="A1939" s="57" t="s">
        <v>2234</v>
      </c>
      <c r="B1939" s="57" t="s">
        <v>2156</v>
      </c>
      <c r="C1939" s="57" t="s">
        <v>2811</v>
      </c>
      <c r="D1939" s="27" t="s">
        <v>9486</v>
      </c>
      <c r="E1939" s="62" t="s">
        <v>9487</v>
      </c>
      <c r="F1939" s="68" t="s">
        <v>9487</v>
      </c>
      <c r="G1939" s="69">
        <v>106941</v>
      </c>
      <c r="H1939" s="70">
        <v>107522</v>
      </c>
      <c r="I1939" s="19">
        <f t="shared" si="30"/>
        <v>3.4508349446665441E-4</v>
      </c>
    </row>
    <row r="1940" spans="1:9" ht="15" customHeight="1" x14ac:dyDescent="0.25">
      <c r="A1940" s="57" t="s">
        <v>2235</v>
      </c>
      <c r="B1940" s="57" t="s">
        <v>2156</v>
      </c>
      <c r="C1940" s="57" t="s">
        <v>2814</v>
      </c>
      <c r="D1940" s="27" t="s">
        <v>9488</v>
      </c>
      <c r="E1940" s="62" t="s">
        <v>9489</v>
      </c>
      <c r="F1940" s="68" t="s">
        <v>9490</v>
      </c>
      <c r="G1940" s="69">
        <v>24602</v>
      </c>
      <c r="H1940" s="70">
        <v>24509</v>
      </c>
      <c r="I1940" s="19">
        <f t="shared" si="30"/>
        <v>7.8659728854404057E-5</v>
      </c>
    </row>
    <row r="1941" spans="1:9" ht="15" customHeight="1" x14ac:dyDescent="0.25">
      <c r="A1941" s="57" t="s">
        <v>2237</v>
      </c>
      <c r="B1941" s="57" t="s">
        <v>2156</v>
      </c>
      <c r="C1941" s="57" t="s">
        <v>2817</v>
      </c>
      <c r="D1941" s="27" t="s">
        <v>9491</v>
      </c>
      <c r="E1941" s="62" t="s">
        <v>9492</v>
      </c>
      <c r="F1941" s="68" t="s">
        <v>9492</v>
      </c>
      <c r="G1941" s="69">
        <v>47482</v>
      </c>
      <c r="H1941" s="70">
        <v>49507</v>
      </c>
      <c r="I1941" s="19">
        <f t="shared" si="30"/>
        <v>1.5888886516769276E-4</v>
      </c>
    </row>
    <row r="1942" spans="1:9" ht="15" customHeight="1" x14ac:dyDescent="0.25">
      <c r="A1942" s="57" t="s">
        <v>2239</v>
      </c>
      <c r="B1942" s="57" t="s">
        <v>2156</v>
      </c>
      <c r="C1942" s="57" t="s">
        <v>2820</v>
      </c>
      <c r="D1942" s="27" t="s">
        <v>9493</v>
      </c>
      <c r="E1942" s="62" t="s">
        <v>9494</v>
      </c>
      <c r="F1942" s="68" t="s">
        <v>9494</v>
      </c>
      <c r="G1942" s="69">
        <v>5800</v>
      </c>
      <c r="H1942" s="70">
        <v>5822</v>
      </c>
      <c r="I1942" s="19">
        <f t="shared" si="30"/>
        <v>1.8685256085125481E-5</v>
      </c>
    </row>
    <row r="1943" spans="1:9" ht="15" customHeight="1" x14ac:dyDescent="0.25">
      <c r="A1943" s="57" t="s">
        <v>2241</v>
      </c>
      <c r="B1943" s="57" t="s">
        <v>2156</v>
      </c>
      <c r="C1943" s="57" t="s">
        <v>2823</v>
      </c>
      <c r="D1943" s="27" t="s">
        <v>9495</v>
      </c>
      <c r="E1943" s="62" t="s">
        <v>9496</v>
      </c>
      <c r="F1943" s="68" t="s">
        <v>9496</v>
      </c>
      <c r="G1943" s="69">
        <v>159812</v>
      </c>
      <c r="H1943" s="70">
        <v>161074</v>
      </c>
      <c r="I1943" s="19">
        <f t="shared" si="30"/>
        <v>5.1695447245886329E-4</v>
      </c>
    </row>
    <row r="1944" spans="1:9" ht="15" customHeight="1" x14ac:dyDescent="0.25">
      <c r="A1944" s="57" t="s">
        <v>2243</v>
      </c>
      <c r="B1944" s="57" t="s">
        <v>2156</v>
      </c>
      <c r="C1944" s="57" t="s">
        <v>2826</v>
      </c>
      <c r="D1944" s="27" t="s">
        <v>9497</v>
      </c>
      <c r="E1944" s="62" t="s">
        <v>9498</v>
      </c>
      <c r="F1944" s="68" t="s">
        <v>9498</v>
      </c>
      <c r="G1944" s="69">
        <v>40351</v>
      </c>
      <c r="H1944" s="70">
        <v>40182</v>
      </c>
      <c r="I1944" s="19">
        <f t="shared" si="30"/>
        <v>1.2896100309387016E-4</v>
      </c>
    </row>
    <row r="1945" spans="1:9" ht="15" customHeight="1" x14ac:dyDescent="0.25">
      <c r="A1945" s="57" t="s">
        <v>2244</v>
      </c>
      <c r="B1945" s="57" t="s">
        <v>2156</v>
      </c>
      <c r="C1945" s="57" t="s">
        <v>2829</v>
      </c>
      <c r="D1945" s="27" t="s">
        <v>9499</v>
      </c>
      <c r="E1945" s="62" t="s">
        <v>9500</v>
      </c>
      <c r="F1945" s="68" t="s">
        <v>9500</v>
      </c>
      <c r="G1945" s="69">
        <v>169613</v>
      </c>
      <c r="H1945" s="70">
        <v>172747</v>
      </c>
      <c r="I1945" s="19">
        <f t="shared" si="30"/>
        <v>5.5441805787309715E-4</v>
      </c>
    </row>
    <row r="1946" spans="1:9" ht="15" customHeight="1" x14ac:dyDescent="0.25">
      <c r="A1946" s="57" t="s">
        <v>2246</v>
      </c>
      <c r="B1946" s="57" t="s">
        <v>2156</v>
      </c>
      <c r="C1946" s="57" t="s">
        <v>2832</v>
      </c>
      <c r="D1946" s="27" t="s">
        <v>9501</v>
      </c>
      <c r="E1946" s="62" t="s">
        <v>9502</v>
      </c>
      <c r="F1946" s="68" t="s">
        <v>9502</v>
      </c>
      <c r="G1946" s="69">
        <v>10082</v>
      </c>
      <c r="H1946" s="70">
        <v>10247</v>
      </c>
      <c r="I1946" s="19">
        <f t="shared" si="30"/>
        <v>3.2886949348038614E-5</v>
      </c>
    </row>
    <row r="1947" spans="1:9" ht="15" customHeight="1" x14ac:dyDescent="0.25">
      <c r="A1947" s="57" t="s">
        <v>2247</v>
      </c>
      <c r="B1947" s="57" t="s">
        <v>2156</v>
      </c>
      <c r="C1947" s="57" t="s">
        <v>2835</v>
      </c>
      <c r="D1947" s="27" t="s">
        <v>9503</v>
      </c>
      <c r="E1947" s="62" t="s">
        <v>9504</v>
      </c>
      <c r="F1947" s="68" t="s">
        <v>9504</v>
      </c>
      <c r="G1947" s="69">
        <v>57904</v>
      </c>
      <c r="H1947" s="70">
        <v>58568</v>
      </c>
      <c r="I1947" s="19">
        <f t="shared" si="30"/>
        <v>1.8796943977905003E-4</v>
      </c>
    </row>
    <row r="1948" spans="1:9" ht="15" customHeight="1" x14ac:dyDescent="0.25">
      <c r="A1948" s="57" t="s">
        <v>2248</v>
      </c>
      <c r="B1948" s="57" t="s">
        <v>2156</v>
      </c>
      <c r="C1948" s="57" t="s">
        <v>2838</v>
      </c>
      <c r="D1948" s="27" t="s">
        <v>9505</v>
      </c>
      <c r="E1948" s="62" t="s">
        <v>9506</v>
      </c>
      <c r="F1948" s="68" t="s">
        <v>9506</v>
      </c>
      <c r="G1948" s="69">
        <v>59441</v>
      </c>
      <c r="H1948" s="70">
        <v>59440</v>
      </c>
      <c r="I1948" s="19">
        <f t="shared" si="30"/>
        <v>1.9076805594295064E-4</v>
      </c>
    </row>
    <row r="1949" spans="1:9" ht="15" customHeight="1" x14ac:dyDescent="0.25">
      <c r="A1949" s="57" t="s">
        <v>2250</v>
      </c>
      <c r="B1949" s="57" t="s">
        <v>2156</v>
      </c>
      <c r="C1949" s="57" t="s">
        <v>2841</v>
      </c>
      <c r="D1949" s="27" t="s">
        <v>9507</v>
      </c>
      <c r="E1949" s="62" t="s">
        <v>9508</v>
      </c>
      <c r="F1949" s="68" t="s">
        <v>9508</v>
      </c>
      <c r="G1949" s="69">
        <v>78397</v>
      </c>
      <c r="H1949" s="70">
        <v>78824</v>
      </c>
      <c r="I1949" s="19">
        <f t="shared" si="30"/>
        <v>2.5297949599002592E-4</v>
      </c>
    </row>
    <row r="1950" spans="1:9" ht="15" customHeight="1" x14ac:dyDescent="0.25">
      <c r="A1950" s="57" t="s">
        <v>2251</v>
      </c>
      <c r="B1950" s="57" t="s">
        <v>2156</v>
      </c>
      <c r="C1950" s="57" t="s">
        <v>2844</v>
      </c>
      <c r="D1950" s="27" t="s">
        <v>9509</v>
      </c>
      <c r="E1950" s="62" t="s">
        <v>9510</v>
      </c>
      <c r="F1950" s="68" t="s">
        <v>9510</v>
      </c>
      <c r="G1950" s="69">
        <v>45069</v>
      </c>
      <c r="H1950" s="70">
        <v>44946</v>
      </c>
      <c r="I1950" s="19">
        <f t="shared" si="30"/>
        <v>1.4425069048472174E-4</v>
      </c>
    </row>
    <row r="1951" spans="1:9" ht="15" customHeight="1" x14ac:dyDescent="0.25">
      <c r="A1951" s="57" t="s">
        <v>2253</v>
      </c>
      <c r="B1951" s="57" t="s">
        <v>2156</v>
      </c>
      <c r="C1951" s="57" t="s">
        <v>2847</v>
      </c>
      <c r="D1951" s="27" t="s">
        <v>9511</v>
      </c>
      <c r="E1951" s="62" t="s">
        <v>9512</v>
      </c>
      <c r="F1951" s="68" t="s">
        <v>9512</v>
      </c>
      <c r="G1951" s="69">
        <v>33937</v>
      </c>
      <c r="H1951" s="70">
        <v>33825</v>
      </c>
      <c r="I1951" s="19">
        <f t="shared" si="30"/>
        <v>1.0855870612836987E-4</v>
      </c>
    </row>
    <row r="1952" spans="1:9" ht="15" customHeight="1" x14ac:dyDescent="0.25">
      <c r="A1952" s="57" t="s">
        <v>2254</v>
      </c>
      <c r="B1952" s="57" t="s">
        <v>2156</v>
      </c>
      <c r="C1952" s="57" t="s">
        <v>2850</v>
      </c>
      <c r="D1952" s="27" t="s">
        <v>9513</v>
      </c>
      <c r="E1952" s="62" t="s">
        <v>9514</v>
      </c>
      <c r="F1952" s="68" t="s">
        <v>9514</v>
      </c>
      <c r="G1952" s="69">
        <v>20778</v>
      </c>
      <c r="H1952" s="70">
        <v>20836</v>
      </c>
      <c r="I1952" s="19">
        <f t="shared" si="30"/>
        <v>6.6871521090634581E-5</v>
      </c>
    </row>
    <row r="1953" spans="1:9" ht="15" customHeight="1" x14ac:dyDescent="0.25">
      <c r="A1953" s="57" t="s">
        <v>2255</v>
      </c>
      <c r="B1953" s="57" t="s">
        <v>2156</v>
      </c>
      <c r="C1953" s="57" t="s">
        <v>2853</v>
      </c>
      <c r="D1953" s="27" t="s">
        <v>9515</v>
      </c>
      <c r="E1953" s="62" t="s">
        <v>9516</v>
      </c>
      <c r="F1953" s="68" t="s">
        <v>9516</v>
      </c>
      <c r="G1953" s="69">
        <v>24456</v>
      </c>
      <c r="H1953" s="70">
        <v>24266</v>
      </c>
      <c r="I1953" s="19">
        <f t="shared" si="30"/>
        <v>7.7879839258271201E-5</v>
      </c>
    </row>
    <row r="1954" spans="1:9" ht="15" customHeight="1" x14ac:dyDescent="0.25">
      <c r="A1954" s="57" t="s">
        <v>2256</v>
      </c>
      <c r="B1954" s="57" t="s">
        <v>2156</v>
      </c>
      <c r="C1954" s="57" t="s">
        <v>2856</v>
      </c>
      <c r="D1954" s="27" t="s">
        <v>9517</v>
      </c>
      <c r="E1954" s="62" t="s">
        <v>9518</v>
      </c>
      <c r="F1954" s="68" t="s">
        <v>9518</v>
      </c>
      <c r="G1954" s="69">
        <v>923254</v>
      </c>
      <c r="H1954" s="70">
        <v>944770</v>
      </c>
      <c r="I1954" s="19">
        <f t="shared" si="30"/>
        <v>3.0321658178536588E-3</v>
      </c>
    </row>
    <row r="1955" spans="1:9" ht="15" customHeight="1" x14ac:dyDescent="0.25">
      <c r="A1955" s="57" t="s">
        <v>2258</v>
      </c>
      <c r="B1955" s="57" t="s">
        <v>2156</v>
      </c>
      <c r="C1955" s="57" t="s">
        <v>2859</v>
      </c>
      <c r="D1955" s="27" t="s">
        <v>9519</v>
      </c>
      <c r="E1955" s="62" t="s">
        <v>9520</v>
      </c>
      <c r="F1955" s="68" t="s">
        <v>9520</v>
      </c>
      <c r="G1955" s="69">
        <v>15533</v>
      </c>
      <c r="H1955" s="70">
        <v>15363</v>
      </c>
      <c r="I1955" s="19">
        <f t="shared" si="30"/>
        <v>4.9306353355510615E-5</v>
      </c>
    </row>
    <row r="1956" spans="1:9" ht="15" customHeight="1" x14ac:dyDescent="0.25">
      <c r="A1956" s="57" t="s">
        <v>2259</v>
      </c>
      <c r="B1956" s="57" t="s">
        <v>2156</v>
      </c>
      <c r="C1956" s="57" t="s">
        <v>2862</v>
      </c>
      <c r="D1956" s="27" t="s">
        <v>9521</v>
      </c>
      <c r="E1956" s="62" t="s">
        <v>9522</v>
      </c>
      <c r="F1956" s="68" t="s">
        <v>9522</v>
      </c>
      <c r="G1956" s="69">
        <v>27733</v>
      </c>
      <c r="H1956" s="70">
        <v>27875</v>
      </c>
      <c r="I1956" s="19">
        <f t="shared" si="30"/>
        <v>8.946264400083697E-5</v>
      </c>
    </row>
    <row r="1957" spans="1:9" ht="15" customHeight="1" x14ac:dyDescent="0.25">
      <c r="A1957" s="57" t="s">
        <v>2260</v>
      </c>
      <c r="B1957" s="57" t="s">
        <v>2156</v>
      </c>
      <c r="C1957" s="57" t="s">
        <v>2865</v>
      </c>
      <c r="D1957" s="27" t="s">
        <v>9523</v>
      </c>
      <c r="E1957" s="62" t="s">
        <v>9524</v>
      </c>
      <c r="F1957" s="68" t="s">
        <v>9524</v>
      </c>
      <c r="G1957" s="69">
        <v>88562</v>
      </c>
      <c r="H1957" s="70">
        <v>89344</v>
      </c>
      <c r="I1957" s="19">
        <f t="shared" si="30"/>
        <v>2.8674261760038667E-4</v>
      </c>
    </row>
    <row r="1958" spans="1:9" ht="15" customHeight="1" x14ac:dyDescent="0.25">
      <c r="A1958" s="57" t="s">
        <v>2262</v>
      </c>
      <c r="B1958" s="57" t="s">
        <v>2156</v>
      </c>
      <c r="C1958" s="57" t="s">
        <v>2868</v>
      </c>
      <c r="D1958" s="27" t="s">
        <v>9525</v>
      </c>
      <c r="E1958" s="62" t="s">
        <v>9526</v>
      </c>
      <c r="F1958" s="68" t="s">
        <v>9526</v>
      </c>
      <c r="G1958" s="69">
        <v>95875</v>
      </c>
      <c r="H1958" s="70">
        <v>95880</v>
      </c>
      <c r="I1958" s="19">
        <f t="shared" si="30"/>
        <v>3.0771940114081607E-4</v>
      </c>
    </row>
    <row r="1959" spans="1:9" ht="15" customHeight="1" x14ac:dyDescent="0.25">
      <c r="A1959" s="57" t="s">
        <v>2264</v>
      </c>
      <c r="B1959" s="57" t="s">
        <v>2156</v>
      </c>
      <c r="C1959" s="57" t="s">
        <v>2871</v>
      </c>
      <c r="D1959" s="27" t="s">
        <v>9527</v>
      </c>
      <c r="E1959" s="62" t="s">
        <v>9528</v>
      </c>
      <c r="F1959" s="68" t="s">
        <v>9528</v>
      </c>
      <c r="G1959" s="69">
        <v>203360</v>
      </c>
      <c r="H1959" s="70">
        <v>206044</v>
      </c>
      <c r="I1959" s="19">
        <f t="shared" si="30"/>
        <v>6.6128218907653634E-4</v>
      </c>
    </row>
    <row r="1960" spans="1:9" ht="15" customHeight="1" x14ac:dyDescent="0.25">
      <c r="A1960" s="57" t="s">
        <v>2266</v>
      </c>
      <c r="B1960" s="57" t="s">
        <v>2156</v>
      </c>
      <c r="C1960" s="57" t="s">
        <v>2874</v>
      </c>
      <c r="D1960" s="27" t="s">
        <v>9529</v>
      </c>
      <c r="E1960" s="62" t="s">
        <v>9530</v>
      </c>
      <c r="F1960" s="68" t="s">
        <v>9531</v>
      </c>
      <c r="G1960" s="69">
        <v>22008</v>
      </c>
      <c r="H1960" s="70">
        <v>21975</v>
      </c>
      <c r="I1960" s="19">
        <f t="shared" si="30"/>
        <v>7.0527052983619456E-5</v>
      </c>
    </row>
    <row r="1961" spans="1:9" ht="15" customHeight="1" x14ac:dyDescent="0.25">
      <c r="A1961" s="57" t="s">
        <v>2268</v>
      </c>
      <c r="B1961" s="57" t="s">
        <v>2156</v>
      </c>
      <c r="C1961" s="57" t="s">
        <v>2877</v>
      </c>
      <c r="D1961" s="27" t="s">
        <v>9532</v>
      </c>
      <c r="E1961" s="62" t="s">
        <v>9533</v>
      </c>
      <c r="F1961" s="68" t="s">
        <v>9533</v>
      </c>
      <c r="G1961" s="69">
        <v>179557</v>
      </c>
      <c r="H1961" s="70">
        <v>177834</v>
      </c>
      <c r="I1961" s="19">
        <f t="shared" si="30"/>
        <v>5.7074438863658622E-4</v>
      </c>
    </row>
    <row r="1962" spans="1:9" ht="15" customHeight="1" x14ac:dyDescent="0.25">
      <c r="A1962" s="57" t="s">
        <v>2270</v>
      </c>
      <c r="B1962" s="57" t="s">
        <v>2156</v>
      </c>
      <c r="C1962" s="57" t="s">
        <v>4837</v>
      </c>
      <c r="D1962" s="27" t="s">
        <v>9534</v>
      </c>
      <c r="E1962" s="62" t="s">
        <v>9535</v>
      </c>
      <c r="F1962" s="68" t="s">
        <v>9535</v>
      </c>
      <c r="G1962" s="69">
        <v>134134</v>
      </c>
      <c r="H1962" s="70">
        <v>135193</v>
      </c>
      <c r="I1962" s="19">
        <f t="shared" si="30"/>
        <v>4.3389141633740454E-4</v>
      </c>
    </row>
    <row r="1963" spans="1:9" ht="15" customHeight="1" x14ac:dyDescent="0.25">
      <c r="A1963" s="57" t="s">
        <v>2271</v>
      </c>
      <c r="B1963" s="57" t="s">
        <v>2156</v>
      </c>
      <c r="C1963" s="57" t="s">
        <v>4840</v>
      </c>
      <c r="D1963" s="27" t="s">
        <v>9536</v>
      </c>
      <c r="E1963" s="62" t="s">
        <v>9537</v>
      </c>
      <c r="F1963" s="68" t="s">
        <v>9537</v>
      </c>
      <c r="G1963" s="69">
        <v>13108</v>
      </c>
      <c r="H1963" s="70">
        <v>13307</v>
      </c>
      <c r="I1963" s="19">
        <f t="shared" si="30"/>
        <v>4.2707781299341253E-5</v>
      </c>
    </row>
    <row r="1964" spans="1:9" ht="15" customHeight="1" x14ac:dyDescent="0.25">
      <c r="A1964" s="57" t="s">
        <v>2273</v>
      </c>
      <c r="B1964" s="57" t="s">
        <v>2156</v>
      </c>
      <c r="C1964" s="57" t="s">
        <v>4843</v>
      </c>
      <c r="D1964" s="27" t="s">
        <v>9538</v>
      </c>
      <c r="E1964" s="62" t="s">
        <v>9539</v>
      </c>
      <c r="F1964" s="68" t="s">
        <v>9539</v>
      </c>
      <c r="G1964" s="69">
        <v>40711</v>
      </c>
      <c r="H1964" s="70">
        <v>40359</v>
      </c>
      <c r="I1964" s="19">
        <f t="shared" si="30"/>
        <v>1.2952907082438669E-4</v>
      </c>
    </row>
    <row r="1965" spans="1:9" ht="15" customHeight="1" x14ac:dyDescent="0.25">
      <c r="A1965" s="57" t="s">
        <v>2275</v>
      </c>
      <c r="B1965" s="57" t="s">
        <v>2156</v>
      </c>
      <c r="C1965" s="57" t="s">
        <v>4846</v>
      </c>
      <c r="D1965" s="27" t="s">
        <v>9540</v>
      </c>
      <c r="E1965" s="62" t="s">
        <v>9541</v>
      </c>
      <c r="F1965" s="68" t="s">
        <v>9541</v>
      </c>
      <c r="G1965" s="69">
        <v>52411</v>
      </c>
      <c r="H1965" s="70">
        <v>53490</v>
      </c>
      <c r="I1965" s="19">
        <f t="shared" si="30"/>
        <v>1.7167199381541774E-4</v>
      </c>
    </row>
    <row r="1966" spans="1:9" ht="15" customHeight="1" x14ac:dyDescent="0.25">
      <c r="A1966" s="57" t="s">
        <v>2277</v>
      </c>
      <c r="B1966" s="57" t="s">
        <v>2156</v>
      </c>
      <c r="C1966" s="57" t="s">
        <v>4849</v>
      </c>
      <c r="D1966" s="27" t="s">
        <v>9542</v>
      </c>
      <c r="E1966" s="62" t="s">
        <v>9543</v>
      </c>
      <c r="F1966" s="68" t="s">
        <v>9543</v>
      </c>
      <c r="G1966" s="69">
        <v>13476</v>
      </c>
      <c r="H1966" s="70">
        <v>13440</v>
      </c>
      <c r="I1966" s="19">
        <f t="shared" si="30"/>
        <v>4.3134634452780227E-5</v>
      </c>
    </row>
    <row r="1967" spans="1:9" ht="15" customHeight="1" x14ac:dyDescent="0.25">
      <c r="A1967" s="57" t="s">
        <v>2279</v>
      </c>
      <c r="B1967" s="57" t="s">
        <v>2156</v>
      </c>
      <c r="C1967" s="57" t="s">
        <v>4851</v>
      </c>
      <c r="D1967" s="27" t="s">
        <v>9544</v>
      </c>
      <c r="E1967" s="62" t="s">
        <v>9545</v>
      </c>
      <c r="F1967" s="68" t="s">
        <v>9545</v>
      </c>
      <c r="G1967" s="69">
        <v>39436</v>
      </c>
      <c r="H1967" s="70">
        <v>39544</v>
      </c>
      <c r="I1967" s="19">
        <f t="shared" si="30"/>
        <v>1.2691339172624563E-4</v>
      </c>
    </row>
    <row r="1968" spans="1:9" ht="15" customHeight="1" x14ac:dyDescent="0.25">
      <c r="A1968" s="57" t="s">
        <v>2281</v>
      </c>
      <c r="B1968" s="57" t="s">
        <v>2156</v>
      </c>
      <c r="C1968" s="57" t="s">
        <v>4854</v>
      </c>
      <c r="D1968" s="27" t="s">
        <v>9546</v>
      </c>
      <c r="E1968" s="62" t="s">
        <v>9547</v>
      </c>
      <c r="F1968" s="68" t="s">
        <v>9547</v>
      </c>
      <c r="G1968" s="69">
        <v>168826</v>
      </c>
      <c r="H1968" s="70">
        <v>170783</v>
      </c>
      <c r="I1968" s="19">
        <f t="shared" si="30"/>
        <v>5.4811475265990818E-4</v>
      </c>
    </row>
    <row r="1969" spans="1:9" ht="15" customHeight="1" x14ac:dyDescent="0.25">
      <c r="A1969" s="57" t="s">
        <v>2283</v>
      </c>
      <c r="B1969" s="57" t="s">
        <v>2156</v>
      </c>
      <c r="C1969" s="57" t="s">
        <v>4857</v>
      </c>
      <c r="D1969" s="27" t="s">
        <v>9548</v>
      </c>
      <c r="E1969" s="62" t="s">
        <v>9549</v>
      </c>
      <c r="F1969" s="68" t="s">
        <v>9549</v>
      </c>
      <c r="G1969" s="69">
        <v>20442</v>
      </c>
      <c r="H1969" s="70">
        <v>20278</v>
      </c>
      <c r="I1969" s="19">
        <f t="shared" si="30"/>
        <v>6.5080663499514696E-5</v>
      </c>
    </row>
    <row r="1970" spans="1:9" ht="15" customHeight="1" x14ac:dyDescent="0.25">
      <c r="A1970" s="57" t="s">
        <v>2284</v>
      </c>
      <c r="B1970" s="57" t="s">
        <v>2156</v>
      </c>
      <c r="C1970" s="57" t="s">
        <v>5381</v>
      </c>
      <c r="D1970" s="27" t="s">
        <v>9550</v>
      </c>
      <c r="E1970" s="62" t="s">
        <v>9551</v>
      </c>
      <c r="F1970" s="68" t="s">
        <v>9551</v>
      </c>
      <c r="G1970" s="69">
        <v>141876</v>
      </c>
      <c r="H1970" s="70">
        <v>142082</v>
      </c>
      <c r="I1970" s="19">
        <f t="shared" si="30"/>
        <v>4.5600112591666071E-4</v>
      </c>
    </row>
    <row r="1971" spans="1:9" ht="15" customHeight="1" x14ac:dyDescent="0.25">
      <c r="A1971" s="57" t="s">
        <v>2285</v>
      </c>
      <c r="B1971" s="57" t="s">
        <v>2156</v>
      </c>
      <c r="C1971" s="57" t="s">
        <v>5383</v>
      </c>
      <c r="D1971" s="27" t="s">
        <v>9552</v>
      </c>
      <c r="E1971" s="62" t="s">
        <v>9553</v>
      </c>
      <c r="F1971" s="68" t="s">
        <v>9553</v>
      </c>
      <c r="G1971" s="69">
        <v>46637</v>
      </c>
      <c r="H1971" s="70">
        <v>46656</v>
      </c>
      <c r="I1971" s="19">
        <f t="shared" si="30"/>
        <v>1.4973880245750849E-4</v>
      </c>
    </row>
    <row r="1972" spans="1:9" ht="15" customHeight="1" x14ac:dyDescent="0.25">
      <c r="A1972" s="57" t="s">
        <v>2286</v>
      </c>
      <c r="B1972" s="57" t="s">
        <v>2156</v>
      </c>
      <c r="C1972" s="57" t="s">
        <v>5385</v>
      </c>
      <c r="D1972" s="27" t="s">
        <v>9554</v>
      </c>
      <c r="E1972" s="62" t="s">
        <v>9555</v>
      </c>
      <c r="F1972" s="68" t="s">
        <v>9555</v>
      </c>
      <c r="G1972" s="69">
        <v>134451</v>
      </c>
      <c r="H1972" s="70">
        <v>135019</v>
      </c>
      <c r="I1972" s="19">
        <f t="shared" si="30"/>
        <v>4.3333297687350698E-4</v>
      </c>
    </row>
    <row r="1973" spans="1:9" ht="15" customHeight="1" x14ac:dyDescent="0.25">
      <c r="A1973" s="57" t="s">
        <v>2288</v>
      </c>
      <c r="B1973" s="57" t="s">
        <v>2156</v>
      </c>
      <c r="C1973" s="57" t="s">
        <v>5388</v>
      </c>
      <c r="D1973" s="27" t="s">
        <v>9556</v>
      </c>
      <c r="E1973" s="62" t="s">
        <v>9557</v>
      </c>
      <c r="F1973" s="68" t="s">
        <v>9558</v>
      </c>
      <c r="G1973" s="69">
        <v>93604</v>
      </c>
      <c r="H1973" s="70">
        <v>93176</v>
      </c>
      <c r="I1973" s="19">
        <f t="shared" si="30"/>
        <v>2.990411234949591E-4</v>
      </c>
    </row>
    <row r="1974" spans="1:9" ht="15" customHeight="1" x14ac:dyDescent="0.25">
      <c r="A1974" s="57" t="s">
        <v>2289</v>
      </c>
      <c r="B1974" s="57" t="s">
        <v>2156</v>
      </c>
      <c r="C1974" s="57" t="s">
        <v>5390</v>
      </c>
      <c r="D1974" s="27" t="s">
        <v>9559</v>
      </c>
      <c r="E1974" s="62" t="s">
        <v>9560</v>
      </c>
      <c r="F1974" s="68" t="s">
        <v>9560</v>
      </c>
      <c r="G1974" s="69">
        <v>138341</v>
      </c>
      <c r="H1974" s="70">
        <v>138093</v>
      </c>
      <c r="I1974" s="19">
        <f t="shared" si="30"/>
        <v>4.4319874073569788E-4</v>
      </c>
    </row>
    <row r="1975" spans="1:9" ht="15" customHeight="1" x14ac:dyDescent="0.25">
      <c r="A1975" s="57" t="s">
        <v>2290</v>
      </c>
      <c r="B1975" s="57" t="s">
        <v>2156</v>
      </c>
      <c r="C1975" s="57" t="s">
        <v>5393</v>
      </c>
      <c r="D1975" s="27" t="s">
        <v>9561</v>
      </c>
      <c r="E1975" s="62" t="s">
        <v>9562</v>
      </c>
      <c r="F1975" s="68" t="s">
        <v>9563</v>
      </c>
      <c r="G1975" s="69">
        <v>67784</v>
      </c>
      <c r="H1975" s="70">
        <v>67412</v>
      </c>
      <c r="I1975" s="19">
        <f t="shared" si="30"/>
        <v>2.1635356977163845E-4</v>
      </c>
    </row>
    <row r="1976" spans="1:9" ht="15" customHeight="1" x14ac:dyDescent="0.25">
      <c r="A1976" s="57" t="s">
        <v>2292</v>
      </c>
      <c r="B1976" s="57" t="s">
        <v>2156</v>
      </c>
      <c r="C1976" s="57" t="s">
        <v>5396</v>
      </c>
      <c r="D1976" s="27" t="s">
        <v>9564</v>
      </c>
      <c r="E1976" s="62" t="s">
        <v>9565</v>
      </c>
      <c r="F1976" s="68" t="s">
        <v>9565</v>
      </c>
      <c r="G1976" s="69">
        <v>63534</v>
      </c>
      <c r="H1976" s="70">
        <v>63675</v>
      </c>
      <c r="I1976" s="19">
        <f t="shared" si="30"/>
        <v>2.0435995898666524E-4</v>
      </c>
    </row>
    <row r="1977" spans="1:9" ht="15" customHeight="1" x14ac:dyDescent="0.25">
      <c r="A1977" s="57" t="s">
        <v>2294</v>
      </c>
      <c r="B1977" s="57" t="s">
        <v>2156</v>
      </c>
      <c r="C1977" s="57" t="s">
        <v>5398</v>
      </c>
      <c r="D1977" s="27" t="s">
        <v>9566</v>
      </c>
      <c r="E1977" s="62" t="s">
        <v>9567</v>
      </c>
      <c r="F1977" s="68" t="s">
        <v>9567</v>
      </c>
      <c r="G1977" s="69">
        <v>36098</v>
      </c>
      <c r="H1977" s="70">
        <v>36366</v>
      </c>
      <c r="I1977" s="19">
        <f t="shared" si="30"/>
        <v>1.1671384795459865E-4</v>
      </c>
    </row>
    <row r="1978" spans="1:9" ht="15" customHeight="1" x14ac:dyDescent="0.25">
      <c r="A1978" s="57" t="s">
        <v>2295</v>
      </c>
      <c r="B1978" s="57" t="s">
        <v>2156</v>
      </c>
      <c r="C1978" s="57" t="s">
        <v>5401</v>
      </c>
      <c r="D1978" s="27" t="s">
        <v>9568</v>
      </c>
      <c r="E1978" s="62" t="s">
        <v>9569</v>
      </c>
      <c r="F1978" s="68" t="s">
        <v>9569</v>
      </c>
      <c r="G1978" s="69">
        <v>60559</v>
      </c>
      <c r="H1978" s="70">
        <v>60444</v>
      </c>
      <c r="I1978" s="19">
        <f t="shared" si="30"/>
        <v>1.9399031583808394E-4</v>
      </c>
    </row>
    <row r="1979" spans="1:9" ht="15" customHeight="1" x14ac:dyDescent="0.25">
      <c r="A1979" s="57" t="s">
        <v>2297</v>
      </c>
      <c r="B1979" s="57" t="s">
        <v>2156</v>
      </c>
      <c r="C1979" s="57" t="s">
        <v>5403</v>
      </c>
      <c r="D1979" s="27" t="s">
        <v>9570</v>
      </c>
      <c r="E1979" s="62" t="s">
        <v>9571</v>
      </c>
      <c r="F1979" s="68" t="s">
        <v>9571</v>
      </c>
      <c r="G1979" s="69">
        <v>47338</v>
      </c>
      <c r="H1979" s="70">
        <v>47202</v>
      </c>
      <c r="I1979" s="19">
        <f t="shared" si="30"/>
        <v>1.514911469821527E-4</v>
      </c>
    </row>
    <row r="1980" spans="1:9" ht="15" customHeight="1" x14ac:dyDescent="0.25">
      <c r="A1980" s="57" t="s">
        <v>2299</v>
      </c>
      <c r="B1980" s="57" t="s">
        <v>2156</v>
      </c>
      <c r="C1980" s="57" t="s">
        <v>5406</v>
      </c>
      <c r="D1980" s="27" t="s">
        <v>9572</v>
      </c>
      <c r="E1980" s="62" t="s">
        <v>9573</v>
      </c>
      <c r="F1980" s="68" t="s">
        <v>9573</v>
      </c>
      <c r="G1980" s="69">
        <v>73719</v>
      </c>
      <c r="H1980" s="70">
        <v>73625</v>
      </c>
      <c r="I1980" s="19">
        <f t="shared" si="30"/>
        <v>2.3629370993943037E-4</v>
      </c>
    </row>
    <row r="1981" spans="1:9" ht="15" customHeight="1" x14ac:dyDescent="0.25">
      <c r="A1981" s="57" t="s">
        <v>2301</v>
      </c>
      <c r="B1981" s="57" t="s">
        <v>2156</v>
      </c>
      <c r="C1981" s="57" t="s">
        <v>5408</v>
      </c>
      <c r="D1981" s="27" t="s">
        <v>9574</v>
      </c>
      <c r="E1981" s="62" t="s">
        <v>9575</v>
      </c>
      <c r="F1981" s="68" t="s">
        <v>9575</v>
      </c>
      <c r="G1981" s="69">
        <v>13996</v>
      </c>
      <c r="H1981" s="70">
        <v>13999</v>
      </c>
      <c r="I1981" s="19">
        <f t="shared" si="30"/>
        <v>4.4928701466106427E-5</v>
      </c>
    </row>
    <row r="1982" spans="1:9" ht="15" customHeight="1" x14ac:dyDescent="0.25">
      <c r="A1982" s="57" t="s">
        <v>2303</v>
      </c>
      <c r="B1982" s="57" t="s">
        <v>2156</v>
      </c>
      <c r="C1982" s="57" t="s">
        <v>5411</v>
      </c>
      <c r="D1982" s="27" t="s">
        <v>9576</v>
      </c>
      <c r="E1982" s="62" t="s">
        <v>9577</v>
      </c>
      <c r="F1982" s="68" t="s">
        <v>9577</v>
      </c>
      <c r="G1982" s="69">
        <v>33080</v>
      </c>
      <c r="H1982" s="70">
        <v>32828</v>
      </c>
      <c r="I1982" s="19">
        <f t="shared" si="30"/>
        <v>1.0535891218868075E-4</v>
      </c>
    </row>
    <row r="1983" spans="1:9" ht="15" customHeight="1" x14ac:dyDescent="0.25">
      <c r="A1983" s="57" t="s">
        <v>2305</v>
      </c>
      <c r="B1983" s="57" t="s">
        <v>2156</v>
      </c>
      <c r="C1983" s="57" t="s">
        <v>1</v>
      </c>
      <c r="D1983" s="27" t="s">
        <v>9578</v>
      </c>
      <c r="E1983" s="62" t="s">
        <v>9579</v>
      </c>
      <c r="F1983" s="68" t="s">
        <v>9579</v>
      </c>
      <c r="G1983" s="69">
        <v>4412</v>
      </c>
      <c r="H1983" s="70">
        <v>4339</v>
      </c>
      <c r="I1983" s="19">
        <f t="shared" si="30"/>
        <v>1.392568295317064E-5</v>
      </c>
    </row>
    <row r="1984" spans="1:9" ht="15" customHeight="1" x14ac:dyDescent="0.25">
      <c r="A1984" s="57" t="s">
        <v>2307</v>
      </c>
      <c r="B1984" s="57" t="s">
        <v>2156</v>
      </c>
      <c r="C1984" s="57" t="s">
        <v>3</v>
      </c>
      <c r="D1984" s="27" t="s">
        <v>9580</v>
      </c>
      <c r="E1984" s="62" t="s">
        <v>9581</v>
      </c>
      <c r="F1984" s="68" t="s">
        <v>9581</v>
      </c>
      <c r="G1984" s="69">
        <v>202171</v>
      </c>
      <c r="H1984" s="70">
        <v>205171</v>
      </c>
      <c r="I1984" s="19">
        <f t="shared" si="30"/>
        <v>6.5848036349042951E-4</v>
      </c>
    </row>
    <row r="1985" spans="1:9" ht="15" customHeight="1" x14ac:dyDescent="0.25">
      <c r="A1985" s="57" t="s">
        <v>2308</v>
      </c>
      <c r="B1985" s="57" t="s">
        <v>2156</v>
      </c>
      <c r="C1985" s="57" t="s">
        <v>5</v>
      </c>
      <c r="D1985" s="27" t="s">
        <v>9582</v>
      </c>
      <c r="E1985" s="62" t="s">
        <v>9583</v>
      </c>
      <c r="F1985" s="68" t="s">
        <v>9584</v>
      </c>
      <c r="G1985" s="69">
        <v>45350</v>
      </c>
      <c r="H1985" s="70">
        <v>45165</v>
      </c>
      <c r="I1985" s="19">
        <f t="shared" si="30"/>
        <v>1.4495355394790319E-4</v>
      </c>
    </row>
    <row r="1986" spans="1:9" ht="15" customHeight="1" x14ac:dyDescent="0.25">
      <c r="A1986" s="57" t="s">
        <v>2310</v>
      </c>
      <c r="B1986" s="57" t="s">
        <v>2156</v>
      </c>
      <c r="C1986" s="57" t="s">
        <v>7</v>
      </c>
      <c r="D1986" s="27" t="s">
        <v>9585</v>
      </c>
      <c r="E1986" s="62" t="s">
        <v>9586</v>
      </c>
      <c r="F1986" s="68" t="s">
        <v>9586</v>
      </c>
      <c r="G1986" s="69">
        <v>906944</v>
      </c>
      <c r="H1986" s="70">
        <v>929070</v>
      </c>
      <c r="I1986" s="19">
        <f t="shared" si="30"/>
        <v>2.9817778892146226E-3</v>
      </c>
    </row>
    <row r="1987" spans="1:9" ht="15" customHeight="1" x14ac:dyDescent="0.25">
      <c r="A1987" s="57" t="s">
        <v>2312</v>
      </c>
      <c r="B1987" s="57" t="s">
        <v>2156</v>
      </c>
      <c r="C1987" s="57" t="s">
        <v>4659</v>
      </c>
      <c r="D1987" s="27" t="s">
        <v>9587</v>
      </c>
      <c r="E1987" s="62" t="s">
        <v>9588</v>
      </c>
      <c r="F1987" s="68" t="s">
        <v>9589</v>
      </c>
      <c r="G1987" s="69">
        <v>20927</v>
      </c>
      <c r="H1987" s="70">
        <v>20917</v>
      </c>
      <c r="I1987" s="19">
        <f t="shared" si="30"/>
        <v>6.7131484289345542E-5</v>
      </c>
    </row>
    <row r="1988" spans="1:9" ht="15" customHeight="1" x14ac:dyDescent="0.25">
      <c r="A1988" s="57" t="s">
        <v>2313</v>
      </c>
      <c r="B1988" s="57" t="s">
        <v>2156</v>
      </c>
      <c r="C1988" s="57" t="s">
        <v>11</v>
      </c>
      <c r="D1988" s="27" t="s">
        <v>9590</v>
      </c>
      <c r="E1988" s="62" t="s">
        <v>5508</v>
      </c>
      <c r="F1988" s="68" t="s">
        <v>5508</v>
      </c>
      <c r="G1988" s="69">
        <v>13169</v>
      </c>
      <c r="H1988" s="70">
        <v>12932</v>
      </c>
      <c r="I1988" s="19">
        <f t="shared" si="30"/>
        <v>4.1504247971975738E-5</v>
      </c>
    </row>
    <row r="1989" spans="1:9" ht="15" customHeight="1" x14ac:dyDescent="0.25">
      <c r="A1989" s="57" t="s">
        <v>2314</v>
      </c>
      <c r="B1989" s="57" t="s">
        <v>2156</v>
      </c>
      <c r="C1989" s="57" t="s">
        <v>14</v>
      </c>
      <c r="D1989" s="27" t="s">
        <v>9591</v>
      </c>
      <c r="E1989" s="62" t="s">
        <v>9592</v>
      </c>
      <c r="F1989" s="68" t="s">
        <v>9592</v>
      </c>
      <c r="G1989" s="69">
        <v>51000</v>
      </c>
      <c r="H1989" s="70">
        <v>51600</v>
      </c>
      <c r="I1989" s="19">
        <f t="shared" si="30"/>
        <v>1.6560618584549551E-4</v>
      </c>
    </row>
    <row r="1990" spans="1:9" ht="15" customHeight="1" x14ac:dyDescent="0.25">
      <c r="A1990" s="57" t="s">
        <v>2316</v>
      </c>
      <c r="B1990" s="57" t="s">
        <v>2156</v>
      </c>
      <c r="C1990" s="57" t="s">
        <v>17</v>
      </c>
      <c r="D1990" s="27" t="s">
        <v>9593</v>
      </c>
      <c r="E1990" s="62" t="s">
        <v>9594</v>
      </c>
      <c r="F1990" s="68" t="s">
        <v>9594</v>
      </c>
      <c r="G1990" s="69">
        <v>122906</v>
      </c>
      <c r="H1990" s="70">
        <v>123884</v>
      </c>
      <c r="I1990" s="19">
        <f t="shared" ref="I1990:I2053" si="31">H1990/$H$3148</f>
        <v>3.9759606060626681E-4</v>
      </c>
    </row>
    <row r="1991" spans="1:9" ht="15" customHeight="1" x14ac:dyDescent="0.25">
      <c r="A1991" s="57" t="s">
        <v>2317</v>
      </c>
      <c r="B1991" s="57" t="s">
        <v>2156</v>
      </c>
      <c r="C1991" s="57" t="s">
        <v>20</v>
      </c>
      <c r="D1991" s="27" t="s">
        <v>9595</v>
      </c>
      <c r="E1991" s="62" t="s">
        <v>9596</v>
      </c>
      <c r="F1991" s="68" t="s">
        <v>9596</v>
      </c>
      <c r="G1991" s="69">
        <v>69232</v>
      </c>
      <c r="H1991" s="70">
        <v>69201</v>
      </c>
      <c r="I1991" s="19">
        <f t="shared" si="31"/>
        <v>2.2209522609872355E-4</v>
      </c>
    </row>
    <row r="1992" spans="1:9" ht="15" customHeight="1" x14ac:dyDescent="0.25">
      <c r="A1992" s="57" t="s">
        <v>2318</v>
      </c>
      <c r="B1992" s="57" t="s">
        <v>2156</v>
      </c>
      <c r="C1992" s="57" t="s">
        <v>22</v>
      </c>
      <c r="D1992" s="27" t="s">
        <v>9597</v>
      </c>
      <c r="E1992" s="62" t="s">
        <v>9598</v>
      </c>
      <c r="F1992" s="68" t="s">
        <v>9598</v>
      </c>
      <c r="G1992" s="69">
        <v>81289</v>
      </c>
      <c r="H1992" s="70">
        <v>81450</v>
      </c>
      <c r="I1992" s="19">
        <f t="shared" si="31"/>
        <v>2.6140743870379086E-4</v>
      </c>
    </row>
    <row r="1993" spans="1:9" ht="15" customHeight="1" x14ac:dyDescent="0.25">
      <c r="A1993" s="57" t="s">
        <v>2319</v>
      </c>
      <c r="B1993" s="57" t="s">
        <v>2156</v>
      </c>
      <c r="C1993" s="57" t="s">
        <v>24</v>
      </c>
      <c r="D1993" s="27" t="s">
        <v>9599</v>
      </c>
      <c r="E1993" s="62" t="s">
        <v>9600</v>
      </c>
      <c r="F1993" s="68" t="s">
        <v>9600</v>
      </c>
      <c r="G1993" s="69">
        <v>38401</v>
      </c>
      <c r="H1993" s="70">
        <v>38260</v>
      </c>
      <c r="I1993" s="19">
        <f t="shared" si="31"/>
        <v>1.2279249361334609E-4</v>
      </c>
    </row>
    <row r="1994" spans="1:9" ht="15" customHeight="1" x14ac:dyDescent="0.25">
      <c r="A1994" s="57" t="s">
        <v>2321</v>
      </c>
      <c r="B1994" s="57" t="s">
        <v>2156</v>
      </c>
      <c r="C1994" s="57" t="s">
        <v>26</v>
      </c>
      <c r="D1994" s="27" t="s">
        <v>9601</v>
      </c>
      <c r="E1994" s="62" t="s">
        <v>9602</v>
      </c>
      <c r="F1994" s="68" t="s">
        <v>9602</v>
      </c>
      <c r="G1994" s="69">
        <v>17806</v>
      </c>
      <c r="H1994" s="70">
        <v>17693</v>
      </c>
      <c r="I1994" s="19">
        <f t="shared" si="31"/>
        <v>5.6784307096208377E-5</v>
      </c>
    </row>
    <row r="1995" spans="1:9" ht="15" customHeight="1" x14ac:dyDescent="0.25">
      <c r="A1995" s="57" t="s">
        <v>2323</v>
      </c>
      <c r="B1995" s="57" t="s">
        <v>2324</v>
      </c>
      <c r="C1995" s="57" t="s">
        <v>2677</v>
      </c>
      <c r="D1995" s="27" t="s">
        <v>9603</v>
      </c>
      <c r="E1995" s="62" t="s">
        <v>9604</v>
      </c>
      <c r="F1995" s="68" t="s">
        <v>9604</v>
      </c>
      <c r="G1995" s="69">
        <v>2344</v>
      </c>
      <c r="H1995" s="70">
        <v>2300</v>
      </c>
      <c r="I1995" s="19">
        <f t="shared" si="31"/>
        <v>7.3816710745085212E-6</v>
      </c>
    </row>
    <row r="1996" spans="1:9" ht="15" customHeight="1" x14ac:dyDescent="0.25">
      <c r="A1996" s="57" t="s">
        <v>2326</v>
      </c>
      <c r="B1996" s="57" t="s">
        <v>2324</v>
      </c>
      <c r="C1996" s="57" t="s">
        <v>2682</v>
      </c>
      <c r="D1996" s="27" t="s">
        <v>9605</v>
      </c>
      <c r="E1996" s="62" t="s">
        <v>9606</v>
      </c>
      <c r="F1996" s="68" t="s">
        <v>9606</v>
      </c>
      <c r="G1996" s="69">
        <v>11063</v>
      </c>
      <c r="H1996" s="70">
        <v>11106</v>
      </c>
      <c r="I1996" s="19">
        <f t="shared" si="31"/>
        <v>3.5643843023257231E-5</v>
      </c>
    </row>
    <row r="1997" spans="1:9" ht="15" customHeight="1" x14ac:dyDescent="0.25">
      <c r="A1997" s="57" t="s">
        <v>2328</v>
      </c>
      <c r="B1997" s="57" t="s">
        <v>2324</v>
      </c>
      <c r="C1997" s="57" t="s">
        <v>2685</v>
      </c>
      <c r="D1997" s="27" t="s">
        <v>9607</v>
      </c>
      <c r="E1997" s="62" t="s">
        <v>9608</v>
      </c>
      <c r="F1997" s="68" t="s">
        <v>9608</v>
      </c>
      <c r="G1997" s="69">
        <v>6666</v>
      </c>
      <c r="H1997" s="70">
        <v>6690</v>
      </c>
      <c r="I1997" s="19">
        <f t="shared" si="31"/>
        <v>2.147103456020087E-5</v>
      </c>
    </row>
    <row r="1998" spans="1:9" ht="15" customHeight="1" x14ac:dyDescent="0.25">
      <c r="A1998" s="57" t="s">
        <v>2330</v>
      </c>
      <c r="B1998" s="57" t="s">
        <v>2324</v>
      </c>
      <c r="C1998" s="57" t="s">
        <v>2688</v>
      </c>
      <c r="D1998" s="27" t="s">
        <v>9609</v>
      </c>
      <c r="E1998" s="62" t="s">
        <v>9097</v>
      </c>
      <c r="F1998" s="68" t="s">
        <v>9097</v>
      </c>
      <c r="G1998" s="71">
        <v>771</v>
      </c>
      <c r="H1998" s="72">
        <v>830</v>
      </c>
      <c r="I1998" s="19">
        <f t="shared" si="31"/>
        <v>2.6638204312356834E-6</v>
      </c>
    </row>
    <row r="1999" spans="1:9" ht="15" customHeight="1" x14ac:dyDescent="0.25">
      <c r="A1999" s="57" t="s">
        <v>2332</v>
      </c>
      <c r="B1999" s="57" t="s">
        <v>2324</v>
      </c>
      <c r="C1999" s="57" t="s">
        <v>2691</v>
      </c>
      <c r="D1999" s="27" t="s">
        <v>9610</v>
      </c>
      <c r="E1999" s="62" t="s">
        <v>9611</v>
      </c>
      <c r="F1999" s="68" t="s">
        <v>9611</v>
      </c>
      <c r="G1999" s="69">
        <v>6426</v>
      </c>
      <c r="H1999" s="70">
        <v>6503</v>
      </c>
      <c r="I1999" s="19">
        <f t="shared" si="31"/>
        <v>2.0870872607621267E-5</v>
      </c>
    </row>
    <row r="2000" spans="1:9" ht="15" customHeight="1" x14ac:dyDescent="0.25">
      <c r="A2000" s="57" t="s">
        <v>2334</v>
      </c>
      <c r="B2000" s="57" t="s">
        <v>2324</v>
      </c>
      <c r="C2000" s="57" t="s">
        <v>2694</v>
      </c>
      <c r="D2000" s="27" t="s">
        <v>9612</v>
      </c>
      <c r="E2000" s="62" t="s">
        <v>9613</v>
      </c>
      <c r="F2000" s="68" t="s">
        <v>9613</v>
      </c>
      <c r="G2000" s="69">
        <v>3139</v>
      </c>
      <c r="H2000" s="70">
        <v>3135</v>
      </c>
      <c r="I2000" s="19">
        <f t="shared" si="31"/>
        <v>1.0061538616775745E-5</v>
      </c>
    </row>
    <row r="2001" spans="1:9" ht="15" customHeight="1" x14ac:dyDescent="0.25">
      <c r="A2001" s="57" t="s">
        <v>2336</v>
      </c>
      <c r="B2001" s="57" t="s">
        <v>2324</v>
      </c>
      <c r="C2001" s="57" t="s">
        <v>2697</v>
      </c>
      <c r="D2001" s="27" t="s">
        <v>9614</v>
      </c>
      <c r="E2001" s="62" t="s">
        <v>9615</v>
      </c>
      <c r="F2001" s="68" t="s">
        <v>9615</v>
      </c>
      <c r="G2001" s="69">
        <v>1965</v>
      </c>
      <c r="H2001" s="70">
        <v>2060</v>
      </c>
      <c r="I2001" s="19">
        <f t="shared" si="31"/>
        <v>6.6114097449945883E-6</v>
      </c>
    </row>
    <row r="2002" spans="1:9" ht="15" customHeight="1" x14ac:dyDescent="0.25">
      <c r="A2002" s="57" t="s">
        <v>2337</v>
      </c>
      <c r="B2002" s="57" t="s">
        <v>2324</v>
      </c>
      <c r="C2002" s="57" t="s">
        <v>2700</v>
      </c>
      <c r="D2002" s="27" t="s">
        <v>9616</v>
      </c>
      <c r="E2002" s="62" t="s">
        <v>9617</v>
      </c>
      <c r="F2002" s="68" t="s">
        <v>9617</v>
      </c>
      <c r="G2002" s="69">
        <v>81687</v>
      </c>
      <c r="H2002" s="70">
        <v>83411</v>
      </c>
      <c r="I2002" s="19">
        <f t="shared" si="31"/>
        <v>2.67701115650361E-4</v>
      </c>
    </row>
    <row r="2003" spans="1:9" ht="15" customHeight="1" x14ac:dyDescent="0.25">
      <c r="A2003" s="57" t="s">
        <v>2339</v>
      </c>
      <c r="B2003" s="57" t="s">
        <v>2324</v>
      </c>
      <c r="C2003" s="57" t="s">
        <v>2703</v>
      </c>
      <c r="D2003" s="27" t="s">
        <v>9618</v>
      </c>
      <c r="E2003" s="62" t="s">
        <v>9619</v>
      </c>
      <c r="F2003" s="68" t="s">
        <v>9619</v>
      </c>
      <c r="G2003" s="69">
        <v>150268</v>
      </c>
      <c r="H2003" s="70">
        <v>152760</v>
      </c>
      <c r="I2003" s="19">
        <f t="shared" si="31"/>
        <v>4.9027133623561815E-4</v>
      </c>
    </row>
    <row r="2004" spans="1:9" ht="15" customHeight="1" x14ac:dyDescent="0.25">
      <c r="A2004" s="57" t="s">
        <v>2340</v>
      </c>
      <c r="B2004" s="57" t="s">
        <v>2324</v>
      </c>
      <c r="C2004" s="57" t="s">
        <v>2706</v>
      </c>
      <c r="D2004" s="27" t="s">
        <v>9620</v>
      </c>
      <c r="E2004" s="62" t="s">
        <v>9621</v>
      </c>
      <c r="F2004" s="68" t="s">
        <v>9621</v>
      </c>
      <c r="G2004" s="69">
        <v>3982</v>
      </c>
      <c r="H2004" s="70">
        <v>3957</v>
      </c>
      <c r="I2004" s="19">
        <f t="shared" si="31"/>
        <v>1.2699683670360965E-5</v>
      </c>
    </row>
    <row r="2005" spans="1:9" ht="15" customHeight="1" x14ac:dyDescent="0.25">
      <c r="A2005" s="57" t="s">
        <v>2342</v>
      </c>
      <c r="B2005" s="57" t="s">
        <v>2324</v>
      </c>
      <c r="C2005" s="57" t="s">
        <v>2709</v>
      </c>
      <c r="D2005" s="27" t="s">
        <v>9622</v>
      </c>
      <c r="E2005" s="62" t="s">
        <v>9623</v>
      </c>
      <c r="F2005" s="68" t="s">
        <v>9623</v>
      </c>
      <c r="G2005" s="69">
        <v>5280</v>
      </c>
      <c r="H2005" s="70">
        <v>5263</v>
      </c>
      <c r="I2005" s="19">
        <f t="shared" si="31"/>
        <v>1.6891189071799281E-5</v>
      </c>
    </row>
    <row r="2006" spans="1:9" ht="15" customHeight="1" x14ac:dyDescent="0.25">
      <c r="A2006" s="57" t="s">
        <v>2344</v>
      </c>
      <c r="B2006" s="57" t="s">
        <v>2324</v>
      </c>
      <c r="C2006" s="57" t="s">
        <v>2712</v>
      </c>
      <c r="D2006" s="27" t="s">
        <v>9624</v>
      </c>
      <c r="E2006" s="62" t="s">
        <v>9625</v>
      </c>
      <c r="F2006" s="68" t="s">
        <v>9625</v>
      </c>
      <c r="G2006" s="69">
        <v>2073</v>
      </c>
      <c r="H2006" s="70">
        <v>2135</v>
      </c>
      <c r="I2006" s="19">
        <f t="shared" si="31"/>
        <v>6.8521164104676927E-6</v>
      </c>
    </row>
    <row r="2007" spans="1:9" ht="15" customHeight="1" x14ac:dyDescent="0.25">
      <c r="A2007" s="57" t="s">
        <v>2346</v>
      </c>
      <c r="B2007" s="57" t="s">
        <v>2324</v>
      </c>
      <c r="C2007" s="57" t="s">
        <v>2715</v>
      </c>
      <c r="D2007" s="27" t="s">
        <v>9626</v>
      </c>
      <c r="E2007" s="62" t="s">
        <v>6017</v>
      </c>
      <c r="F2007" s="68" t="s">
        <v>6017</v>
      </c>
      <c r="G2007" s="69">
        <v>3540</v>
      </c>
      <c r="H2007" s="70">
        <v>3743</v>
      </c>
      <c r="I2007" s="19">
        <f t="shared" si="31"/>
        <v>1.2012867318211042E-5</v>
      </c>
    </row>
    <row r="2008" spans="1:9" ht="15" customHeight="1" x14ac:dyDescent="0.25">
      <c r="A2008" s="57" t="s">
        <v>2348</v>
      </c>
      <c r="B2008" s="57" t="s">
        <v>2324</v>
      </c>
      <c r="C2008" s="57" t="s">
        <v>2718</v>
      </c>
      <c r="D2008" s="27" t="s">
        <v>9627</v>
      </c>
      <c r="E2008" s="62" t="s">
        <v>9628</v>
      </c>
      <c r="F2008" s="68" t="s">
        <v>9628</v>
      </c>
      <c r="G2008" s="69">
        <v>2383</v>
      </c>
      <c r="H2008" s="70">
        <v>2356</v>
      </c>
      <c r="I2008" s="19">
        <f t="shared" si="31"/>
        <v>7.5613987180617715E-6</v>
      </c>
    </row>
    <row r="2009" spans="1:9" ht="15" customHeight="1" x14ac:dyDescent="0.25">
      <c r="A2009" s="57" t="s">
        <v>2349</v>
      </c>
      <c r="B2009" s="57" t="s">
        <v>2324</v>
      </c>
      <c r="C2009" s="57" t="s">
        <v>2721</v>
      </c>
      <c r="D2009" s="27" t="s">
        <v>9629</v>
      </c>
      <c r="E2009" s="62" t="s">
        <v>9630</v>
      </c>
      <c r="F2009" s="68" t="s">
        <v>9630</v>
      </c>
      <c r="G2009" s="69">
        <v>3543</v>
      </c>
      <c r="H2009" s="70">
        <v>3523</v>
      </c>
      <c r="I2009" s="19">
        <f t="shared" si="31"/>
        <v>1.1306794432823269E-5</v>
      </c>
    </row>
    <row r="2010" spans="1:9" ht="15" customHeight="1" x14ac:dyDescent="0.25">
      <c r="A2010" s="57" t="s">
        <v>2351</v>
      </c>
      <c r="B2010" s="57" t="s">
        <v>2324</v>
      </c>
      <c r="C2010" s="57" t="s">
        <v>2724</v>
      </c>
      <c r="D2010" s="27" t="s">
        <v>9631</v>
      </c>
      <c r="E2010" s="62" t="s">
        <v>9632</v>
      </c>
      <c r="F2010" s="68" t="s">
        <v>9632</v>
      </c>
      <c r="G2010" s="69">
        <v>3343</v>
      </c>
      <c r="H2010" s="70">
        <v>3352</v>
      </c>
      <c r="I2010" s="19">
        <f t="shared" si="31"/>
        <v>1.0757983235544592E-5</v>
      </c>
    </row>
    <row r="2011" spans="1:9" ht="15" customHeight="1" x14ac:dyDescent="0.25">
      <c r="A2011" s="57" t="s">
        <v>2353</v>
      </c>
      <c r="B2011" s="57" t="s">
        <v>2324</v>
      </c>
      <c r="C2011" s="57" t="s">
        <v>2727</v>
      </c>
      <c r="D2011" s="27" t="s">
        <v>9633</v>
      </c>
      <c r="E2011" s="62" t="s">
        <v>9634</v>
      </c>
      <c r="F2011" s="68" t="s">
        <v>9634</v>
      </c>
      <c r="G2011" s="69">
        <v>1679</v>
      </c>
      <c r="H2011" s="70">
        <v>1745</v>
      </c>
      <c r="I2011" s="19">
        <f t="shared" si="31"/>
        <v>5.600441750007552E-6</v>
      </c>
    </row>
    <row r="2012" spans="1:9" ht="15" customHeight="1" x14ac:dyDescent="0.25">
      <c r="A2012" s="57" t="s">
        <v>2354</v>
      </c>
      <c r="B2012" s="57" t="s">
        <v>2324</v>
      </c>
      <c r="C2012" s="57" t="s">
        <v>2730</v>
      </c>
      <c r="D2012" s="27" t="s">
        <v>9635</v>
      </c>
      <c r="E2012" s="62" t="s">
        <v>9636</v>
      </c>
      <c r="F2012" s="68" t="s">
        <v>9636</v>
      </c>
      <c r="G2012" s="69">
        <v>66949</v>
      </c>
      <c r="H2012" s="70">
        <v>66589</v>
      </c>
      <c r="I2012" s="19">
        <f t="shared" si="31"/>
        <v>2.1371221529584692E-4</v>
      </c>
    </row>
    <row r="2013" spans="1:9" ht="15" customHeight="1" x14ac:dyDescent="0.25">
      <c r="A2013" s="57" t="s">
        <v>2356</v>
      </c>
      <c r="B2013" s="57" t="s">
        <v>2324</v>
      </c>
      <c r="C2013" s="57" t="s">
        <v>2733</v>
      </c>
      <c r="D2013" s="27" t="s">
        <v>9637</v>
      </c>
      <c r="E2013" s="62" t="s">
        <v>9638</v>
      </c>
      <c r="F2013" s="68" t="s">
        <v>9638</v>
      </c>
      <c r="G2013" s="69">
        <v>2388</v>
      </c>
      <c r="H2013" s="70">
        <v>2353</v>
      </c>
      <c r="I2013" s="19">
        <f t="shared" si="31"/>
        <v>7.5517704514428474E-6</v>
      </c>
    </row>
    <row r="2014" spans="1:9" ht="15" customHeight="1" x14ac:dyDescent="0.25">
      <c r="A2014" s="57" t="s">
        <v>2357</v>
      </c>
      <c r="B2014" s="57" t="s">
        <v>2324</v>
      </c>
      <c r="C2014" s="57" t="s">
        <v>2736</v>
      </c>
      <c r="D2014" s="27" t="s">
        <v>9639</v>
      </c>
      <c r="E2014" s="62" t="s">
        <v>9640</v>
      </c>
      <c r="F2014" s="68" t="s">
        <v>9640</v>
      </c>
      <c r="G2014" s="69">
        <v>2407</v>
      </c>
      <c r="H2014" s="70">
        <v>2370</v>
      </c>
      <c r="I2014" s="19">
        <f t="shared" si="31"/>
        <v>7.6063306289500847E-6</v>
      </c>
    </row>
    <row r="2015" spans="1:9" ht="15" customHeight="1" x14ac:dyDescent="0.25">
      <c r="A2015" s="57" t="s">
        <v>2359</v>
      </c>
      <c r="B2015" s="57" t="s">
        <v>2324</v>
      </c>
      <c r="C2015" s="57" t="s">
        <v>2739</v>
      </c>
      <c r="D2015" s="27" t="s">
        <v>9641</v>
      </c>
      <c r="E2015" s="62" t="s">
        <v>9642</v>
      </c>
      <c r="F2015" s="68" t="s">
        <v>9642</v>
      </c>
      <c r="G2015" s="69">
        <v>2472</v>
      </c>
      <c r="H2015" s="70">
        <v>2525</v>
      </c>
      <c r="I2015" s="19">
        <f t="shared" si="31"/>
        <v>8.1037910709278325E-6</v>
      </c>
    </row>
    <row r="2016" spans="1:9" ht="15" customHeight="1" x14ac:dyDescent="0.25">
      <c r="A2016" s="57" t="s">
        <v>2361</v>
      </c>
      <c r="B2016" s="57" t="s">
        <v>2324</v>
      </c>
      <c r="C2016" s="57" t="s">
        <v>2742</v>
      </c>
      <c r="D2016" s="27" t="s">
        <v>9643</v>
      </c>
      <c r="E2016" s="62" t="s">
        <v>9644</v>
      </c>
      <c r="F2016" s="68" t="s">
        <v>9644</v>
      </c>
      <c r="G2016" s="69">
        <v>2439</v>
      </c>
      <c r="H2016" s="70">
        <v>2448</v>
      </c>
      <c r="I2016" s="19">
        <f t="shared" si="31"/>
        <v>7.8566655610421132E-6</v>
      </c>
    </row>
    <row r="2017" spans="1:9" ht="15" customHeight="1" x14ac:dyDescent="0.25">
      <c r="A2017" s="57" t="s">
        <v>2363</v>
      </c>
      <c r="B2017" s="57" t="s">
        <v>2324</v>
      </c>
      <c r="C2017" s="57" t="s">
        <v>2745</v>
      </c>
      <c r="D2017" s="27" t="s">
        <v>9645</v>
      </c>
      <c r="E2017" s="62" t="s">
        <v>9646</v>
      </c>
      <c r="F2017" s="68" t="s">
        <v>9646</v>
      </c>
      <c r="G2017" s="69">
        <v>4129</v>
      </c>
      <c r="H2017" s="70">
        <v>4118</v>
      </c>
      <c r="I2017" s="19">
        <f t="shared" si="31"/>
        <v>1.321640064557656E-5</v>
      </c>
    </row>
    <row r="2018" spans="1:9" ht="15" customHeight="1" x14ac:dyDescent="0.25">
      <c r="A2018" s="57" t="s">
        <v>2365</v>
      </c>
      <c r="B2018" s="57" t="s">
        <v>2324</v>
      </c>
      <c r="C2018" s="57" t="s">
        <v>2748</v>
      </c>
      <c r="D2018" s="27" t="s">
        <v>9647</v>
      </c>
      <c r="E2018" s="62" t="s">
        <v>9648</v>
      </c>
      <c r="F2018" s="68" t="s">
        <v>9648</v>
      </c>
      <c r="G2018" s="69">
        <v>1999</v>
      </c>
      <c r="H2018" s="70">
        <v>1973</v>
      </c>
      <c r="I2018" s="19">
        <f t="shared" si="31"/>
        <v>6.3321900130457874E-6</v>
      </c>
    </row>
    <row r="2019" spans="1:9" ht="15" customHeight="1" x14ac:dyDescent="0.25">
      <c r="A2019" s="57" t="s">
        <v>2366</v>
      </c>
      <c r="B2019" s="57" t="s">
        <v>2324</v>
      </c>
      <c r="C2019" s="57" t="s">
        <v>2751</v>
      </c>
      <c r="D2019" s="27" t="s">
        <v>9649</v>
      </c>
      <c r="E2019" s="62" t="s">
        <v>9650</v>
      </c>
      <c r="F2019" s="68" t="s">
        <v>9650</v>
      </c>
      <c r="G2019" s="69">
        <v>5395</v>
      </c>
      <c r="H2019" s="70">
        <v>5478</v>
      </c>
      <c r="I2019" s="19">
        <f t="shared" si="31"/>
        <v>1.7581214846155511E-5</v>
      </c>
    </row>
    <row r="2020" spans="1:9" ht="15" customHeight="1" x14ac:dyDescent="0.25">
      <c r="A2020" s="57" t="s">
        <v>2367</v>
      </c>
      <c r="B2020" s="57" t="s">
        <v>2324</v>
      </c>
      <c r="C2020" s="57" t="s">
        <v>2754</v>
      </c>
      <c r="D2020" s="27" t="s">
        <v>9651</v>
      </c>
      <c r="E2020" s="62" t="s">
        <v>9652</v>
      </c>
      <c r="F2020" s="68" t="s">
        <v>9652</v>
      </c>
      <c r="G2020" s="69">
        <v>2816</v>
      </c>
      <c r="H2020" s="70">
        <v>2782</v>
      </c>
      <c r="I2020" s="19">
        <f t="shared" si="31"/>
        <v>8.9286125779490019E-6</v>
      </c>
    </row>
    <row r="2021" spans="1:9" ht="15" customHeight="1" x14ac:dyDescent="0.25">
      <c r="A2021" s="57" t="s">
        <v>2368</v>
      </c>
      <c r="B2021" s="57" t="s">
        <v>2324</v>
      </c>
      <c r="C2021" s="57" t="s">
        <v>2757</v>
      </c>
      <c r="D2021" s="27" t="s">
        <v>9653</v>
      </c>
      <c r="E2021" s="62" t="s">
        <v>9654</v>
      </c>
      <c r="F2021" s="68" t="s">
        <v>9654</v>
      </c>
      <c r="G2021" s="69">
        <v>6397</v>
      </c>
      <c r="H2021" s="70">
        <v>7020</v>
      </c>
      <c r="I2021" s="19">
        <f t="shared" si="31"/>
        <v>2.2530143888282531E-5</v>
      </c>
    </row>
    <row r="2022" spans="1:9" ht="15" customHeight="1" x14ac:dyDescent="0.25">
      <c r="A2022" s="57" t="s">
        <v>2370</v>
      </c>
      <c r="B2022" s="57" t="s">
        <v>2324</v>
      </c>
      <c r="C2022" s="57" t="s">
        <v>2760</v>
      </c>
      <c r="D2022" s="27" t="s">
        <v>9655</v>
      </c>
      <c r="E2022" s="62" t="s">
        <v>9656</v>
      </c>
      <c r="F2022" s="68" t="s">
        <v>9656</v>
      </c>
      <c r="G2022" s="69">
        <v>8990</v>
      </c>
      <c r="H2022" s="70">
        <v>9078</v>
      </c>
      <c r="I2022" s="19">
        <f t="shared" si="31"/>
        <v>2.9135134788864503E-5</v>
      </c>
    </row>
    <row r="2023" spans="1:9" ht="15" customHeight="1" x14ac:dyDescent="0.25">
      <c r="A2023" s="57" t="s">
        <v>2371</v>
      </c>
      <c r="B2023" s="57" t="s">
        <v>2324</v>
      </c>
      <c r="C2023" s="57" t="s">
        <v>2763</v>
      </c>
      <c r="D2023" s="27" t="s">
        <v>9657</v>
      </c>
      <c r="E2023" s="62" t="s">
        <v>9658</v>
      </c>
      <c r="F2023" s="68" t="s">
        <v>9658</v>
      </c>
      <c r="G2023" s="69">
        <v>8411</v>
      </c>
      <c r="H2023" s="70">
        <v>8412</v>
      </c>
      <c r="I2023" s="19">
        <f t="shared" si="31"/>
        <v>2.6997659599463338E-5</v>
      </c>
    </row>
    <row r="2024" spans="1:9" ht="15" customHeight="1" x14ac:dyDescent="0.25">
      <c r="A2024" s="57" t="s">
        <v>2372</v>
      </c>
      <c r="B2024" s="57" t="s">
        <v>2324</v>
      </c>
      <c r="C2024" s="57" t="s">
        <v>2766</v>
      </c>
      <c r="D2024" s="27" t="s">
        <v>9659</v>
      </c>
      <c r="E2024" s="62" t="s">
        <v>9660</v>
      </c>
      <c r="F2024" s="68" t="s">
        <v>9660</v>
      </c>
      <c r="G2024" s="69">
        <v>27566</v>
      </c>
      <c r="H2024" s="70">
        <v>27706</v>
      </c>
      <c r="I2024" s="19">
        <f t="shared" si="31"/>
        <v>8.8920251647970903E-5</v>
      </c>
    </row>
    <row r="2025" spans="1:9" ht="15" customHeight="1" x14ac:dyDescent="0.25">
      <c r="A2025" s="57" t="s">
        <v>2373</v>
      </c>
      <c r="B2025" s="57" t="s">
        <v>2324</v>
      </c>
      <c r="C2025" s="57" t="s">
        <v>2769</v>
      </c>
      <c r="D2025" s="27" t="s">
        <v>9661</v>
      </c>
      <c r="E2025" s="62" t="s">
        <v>9662</v>
      </c>
      <c r="F2025" s="68" t="s">
        <v>9662</v>
      </c>
      <c r="G2025" s="69">
        <v>7725</v>
      </c>
      <c r="H2025" s="70">
        <v>8107</v>
      </c>
      <c r="I2025" s="19">
        <f t="shared" si="31"/>
        <v>2.6018785826539383E-5</v>
      </c>
    </row>
    <row r="2026" spans="1:9" ht="15" customHeight="1" x14ac:dyDescent="0.25">
      <c r="A2026" s="57" t="s">
        <v>2375</v>
      </c>
      <c r="B2026" s="57" t="s">
        <v>2324</v>
      </c>
      <c r="C2026" s="57" t="s">
        <v>2772</v>
      </c>
      <c r="D2026" s="27" t="s">
        <v>9663</v>
      </c>
      <c r="E2026" s="62" t="s">
        <v>9664</v>
      </c>
      <c r="F2026" s="68" t="s">
        <v>9664</v>
      </c>
      <c r="G2026" s="69">
        <v>3119</v>
      </c>
      <c r="H2026" s="70">
        <v>3071</v>
      </c>
      <c r="I2026" s="19">
        <f t="shared" si="31"/>
        <v>9.8561355955720293E-6</v>
      </c>
    </row>
    <row r="2027" spans="1:9" ht="15" customHeight="1" x14ac:dyDescent="0.25">
      <c r="A2027" s="57" t="s">
        <v>2376</v>
      </c>
      <c r="B2027" s="57" t="s">
        <v>2324</v>
      </c>
      <c r="C2027" s="57" t="s">
        <v>2775</v>
      </c>
      <c r="D2027" s="27" t="s">
        <v>9665</v>
      </c>
      <c r="E2027" s="62" t="s">
        <v>9666</v>
      </c>
      <c r="F2027" s="68" t="s">
        <v>9666</v>
      </c>
      <c r="G2027" s="69">
        <v>1834</v>
      </c>
      <c r="H2027" s="70">
        <v>1844</v>
      </c>
      <c r="I2027" s="19">
        <f t="shared" si="31"/>
        <v>5.9181745484320486E-6</v>
      </c>
    </row>
    <row r="2028" spans="1:9" ht="15" customHeight="1" x14ac:dyDescent="0.25">
      <c r="A2028" s="57" t="s">
        <v>2378</v>
      </c>
      <c r="B2028" s="57" t="s">
        <v>2324</v>
      </c>
      <c r="C2028" s="57" t="s">
        <v>2778</v>
      </c>
      <c r="D2028" s="27" t="s">
        <v>9667</v>
      </c>
      <c r="E2028" s="62" t="s">
        <v>9668</v>
      </c>
      <c r="F2028" s="68" t="s">
        <v>9668</v>
      </c>
      <c r="G2028" s="69">
        <v>7395</v>
      </c>
      <c r="H2028" s="70">
        <v>7382</v>
      </c>
      <c r="I2028" s="19">
        <f t="shared" si="31"/>
        <v>2.3691954726966044E-5</v>
      </c>
    </row>
    <row r="2029" spans="1:9" ht="15" customHeight="1" x14ac:dyDescent="0.25">
      <c r="A2029" s="57" t="s">
        <v>2380</v>
      </c>
      <c r="B2029" s="57" t="s">
        <v>2324</v>
      </c>
      <c r="C2029" s="57" t="s">
        <v>2781</v>
      </c>
      <c r="D2029" s="27" t="s">
        <v>9669</v>
      </c>
      <c r="E2029" s="62" t="s">
        <v>9670</v>
      </c>
      <c r="F2029" s="68" t="s">
        <v>9670</v>
      </c>
      <c r="G2029" s="69">
        <v>4361</v>
      </c>
      <c r="H2029" s="70">
        <v>4386</v>
      </c>
      <c r="I2029" s="19">
        <f t="shared" si="31"/>
        <v>1.4076525796867119E-5</v>
      </c>
    </row>
    <row r="2030" spans="1:9" ht="15" customHeight="1" x14ac:dyDescent="0.25">
      <c r="A2030" s="57" t="s">
        <v>2381</v>
      </c>
      <c r="B2030" s="57" t="s">
        <v>2324</v>
      </c>
      <c r="C2030" s="57" t="s">
        <v>2784</v>
      </c>
      <c r="D2030" s="27" t="s">
        <v>9671</v>
      </c>
      <c r="E2030" s="62" t="s">
        <v>9672</v>
      </c>
      <c r="F2030" s="68" t="s">
        <v>9672</v>
      </c>
      <c r="G2030" s="69">
        <v>11444</v>
      </c>
      <c r="H2030" s="70">
        <v>11497</v>
      </c>
      <c r="I2030" s="19">
        <f t="shared" si="31"/>
        <v>3.6898727105923679E-5</v>
      </c>
    </row>
    <row r="2031" spans="1:9" ht="15" customHeight="1" x14ac:dyDescent="0.25">
      <c r="A2031" s="57" t="s">
        <v>2382</v>
      </c>
      <c r="B2031" s="57" t="s">
        <v>2324</v>
      </c>
      <c r="C2031" s="57" t="s">
        <v>2787</v>
      </c>
      <c r="D2031" s="27" t="s">
        <v>9673</v>
      </c>
      <c r="E2031" s="62" t="s">
        <v>9674</v>
      </c>
      <c r="F2031" s="68" t="s">
        <v>9674</v>
      </c>
      <c r="G2031" s="69">
        <v>5431</v>
      </c>
      <c r="H2031" s="70">
        <v>5424</v>
      </c>
      <c r="I2031" s="19">
        <f t="shared" si="31"/>
        <v>1.7407906047014878E-5</v>
      </c>
    </row>
    <row r="2032" spans="1:9" ht="15" customHeight="1" x14ac:dyDescent="0.25">
      <c r="A2032" s="57" t="s">
        <v>2384</v>
      </c>
      <c r="B2032" s="57" t="s">
        <v>2324</v>
      </c>
      <c r="C2032" s="57" t="s">
        <v>2790</v>
      </c>
      <c r="D2032" s="27" t="s">
        <v>9675</v>
      </c>
      <c r="E2032" s="62" t="s">
        <v>9676</v>
      </c>
      <c r="F2032" s="68" t="s">
        <v>9676</v>
      </c>
      <c r="G2032" s="69">
        <v>2476</v>
      </c>
      <c r="H2032" s="70">
        <v>2489</v>
      </c>
      <c r="I2032" s="19">
        <f t="shared" si="31"/>
        <v>7.9882518715007428E-6</v>
      </c>
    </row>
    <row r="2033" spans="1:9" ht="15" customHeight="1" x14ac:dyDescent="0.25">
      <c r="A2033" s="57" t="s">
        <v>2385</v>
      </c>
      <c r="B2033" s="57" t="s">
        <v>2324</v>
      </c>
      <c r="C2033" s="57" t="s">
        <v>2793</v>
      </c>
      <c r="D2033" s="27" t="s">
        <v>9677</v>
      </c>
      <c r="E2033" s="62" t="s">
        <v>9678</v>
      </c>
      <c r="F2033" s="68" t="s">
        <v>9678</v>
      </c>
      <c r="G2033" s="69">
        <v>16317</v>
      </c>
      <c r="H2033" s="70">
        <v>16250</v>
      </c>
      <c r="I2033" s="19">
        <f t="shared" si="31"/>
        <v>5.2153110852505852E-5</v>
      </c>
    </row>
    <row r="2034" spans="1:9" ht="15" customHeight="1" x14ac:dyDescent="0.25">
      <c r="A2034" s="57" t="s">
        <v>2386</v>
      </c>
      <c r="B2034" s="57" t="s">
        <v>2324</v>
      </c>
      <c r="C2034" s="57" t="s">
        <v>2796</v>
      </c>
      <c r="D2034" s="27" t="s">
        <v>9679</v>
      </c>
      <c r="E2034" s="62" t="s">
        <v>9680</v>
      </c>
      <c r="F2034" s="68" t="s">
        <v>9680</v>
      </c>
      <c r="G2034" s="69">
        <v>13998</v>
      </c>
      <c r="H2034" s="70">
        <v>14153</v>
      </c>
      <c r="I2034" s="19">
        <f t="shared" si="31"/>
        <v>4.5422952485877869E-5</v>
      </c>
    </row>
    <row r="2035" spans="1:9" ht="15" customHeight="1" x14ac:dyDescent="0.25">
      <c r="A2035" s="57" t="s">
        <v>2388</v>
      </c>
      <c r="B2035" s="57" t="s">
        <v>2324</v>
      </c>
      <c r="C2035" s="57" t="s">
        <v>2799</v>
      </c>
      <c r="D2035" s="27" t="s">
        <v>9681</v>
      </c>
      <c r="E2035" s="62" t="s">
        <v>9682</v>
      </c>
      <c r="F2035" s="68" t="s">
        <v>9682</v>
      </c>
      <c r="G2035" s="69">
        <v>3805</v>
      </c>
      <c r="H2035" s="70">
        <v>3801</v>
      </c>
      <c r="I2035" s="19">
        <f t="shared" si="31"/>
        <v>1.2199013806176908E-5</v>
      </c>
    </row>
    <row r="2036" spans="1:9" ht="15" customHeight="1" x14ac:dyDescent="0.25">
      <c r="A2036" s="57" t="s">
        <v>2390</v>
      </c>
      <c r="B2036" s="57" t="s">
        <v>2324</v>
      </c>
      <c r="C2036" s="57" t="s">
        <v>2802</v>
      </c>
      <c r="D2036" s="27" t="s">
        <v>9683</v>
      </c>
      <c r="E2036" s="62" t="s">
        <v>9684</v>
      </c>
      <c r="F2036" s="68" t="s">
        <v>9684</v>
      </c>
      <c r="G2036" s="69">
        <v>1311</v>
      </c>
      <c r="H2036" s="70">
        <v>1308</v>
      </c>
      <c r="I2036" s="19">
        <f t="shared" si="31"/>
        <v>4.1979242458509325E-6</v>
      </c>
    </row>
    <row r="2037" spans="1:9" ht="15" customHeight="1" x14ac:dyDescent="0.25">
      <c r="A2037" s="57" t="s">
        <v>2391</v>
      </c>
      <c r="B2037" s="57" t="s">
        <v>2324</v>
      </c>
      <c r="C2037" s="57" t="s">
        <v>2805</v>
      </c>
      <c r="D2037" s="27" t="s">
        <v>9685</v>
      </c>
      <c r="E2037" s="62" t="s">
        <v>9686</v>
      </c>
      <c r="F2037" s="68" t="s">
        <v>9686</v>
      </c>
      <c r="G2037" s="69">
        <v>4146</v>
      </c>
      <c r="H2037" s="70">
        <v>4247</v>
      </c>
      <c r="I2037" s="19">
        <f t="shared" si="31"/>
        <v>1.3630416110190299E-5</v>
      </c>
    </row>
    <row r="2038" spans="1:9" ht="15" customHeight="1" x14ac:dyDescent="0.25">
      <c r="A2038" s="57" t="s">
        <v>2392</v>
      </c>
      <c r="B2038" s="57" t="s">
        <v>2324</v>
      </c>
      <c r="C2038" s="57" t="s">
        <v>2808</v>
      </c>
      <c r="D2038" s="27" t="s">
        <v>9687</v>
      </c>
      <c r="E2038" s="62" t="s">
        <v>9688</v>
      </c>
      <c r="F2038" s="68" t="s">
        <v>9688</v>
      </c>
      <c r="G2038" s="71">
        <v>727</v>
      </c>
      <c r="H2038" s="72">
        <v>719</v>
      </c>
      <c r="I2038" s="19">
        <f t="shared" si="31"/>
        <v>2.3075745663354898E-6</v>
      </c>
    </row>
    <row r="2039" spans="1:9" ht="15" customHeight="1" x14ac:dyDescent="0.25">
      <c r="A2039" s="57" t="s">
        <v>2394</v>
      </c>
      <c r="B2039" s="57" t="s">
        <v>2324</v>
      </c>
      <c r="C2039" s="57" t="s">
        <v>2811</v>
      </c>
      <c r="D2039" s="27" t="s">
        <v>9689</v>
      </c>
      <c r="E2039" s="62" t="s">
        <v>9690</v>
      </c>
      <c r="F2039" s="68" t="s">
        <v>9690</v>
      </c>
      <c r="G2039" s="69">
        <v>24344</v>
      </c>
      <c r="H2039" s="70">
        <v>25133</v>
      </c>
      <c r="I2039" s="19">
        <f t="shared" si="31"/>
        <v>8.0662408311140291E-5</v>
      </c>
    </row>
    <row r="2040" spans="1:9" ht="15" customHeight="1" x14ac:dyDescent="0.25">
      <c r="A2040" s="57" t="s">
        <v>2395</v>
      </c>
      <c r="B2040" s="57" t="s">
        <v>2324</v>
      </c>
      <c r="C2040" s="57" t="s">
        <v>2814</v>
      </c>
      <c r="D2040" s="27" t="s">
        <v>9691</v>
      </c>
      <c r="E2040" s="62" t="s">
        <v>9692</v>
      </c>
      <c r="F2040" s="68" t="s">
        <v>9692</v>
      </c>
      <c r="G2040" s="69">
        <v>1974</v>
      </c>
      <c r="H2040" s="70">
        <v>2025</v>
      </c>
      <c r="I2040" s="19">
        <f t="shared" si="31"/>
        <v>6.4990799677738061E-6</v>
      </c>
    </row>
    <row r="2041" spans="1:9" ht="15" customHeight="1" x14ac:dyDescent="0.25">
      <c r="A2041" s="57" t="s">
        <v>2396</v>
      </c>
      <c r="B2041" s="57" t="s">
        <v>2324</v>
      </c>
      <c r="C2041" s="57" t="s">
        <v>2817</v>
      </c>
      <c r="D2041" s="27" t="s">
        <v>9693</v>
      </c>
      <c r="E2041" s="62" t="s">
        <v>9694</v>
      </c>
      <c r="F2041" s="68" t="s">
        <v>9694</v>
      </c>
      <c r="G2041" s="69">
        <v>21114</v>
      </c>
      <c r="H2041" s="70">
        <v>21000</v>
      </c>
      <c r="I2041" s="19">
        <f t="shared" si="31"/>
        <v>6.7397866332469106E-5</v>
      </c>
    </row>
    <row r="2042" spans="1:9" ht="15" customHeight="1" x14ac:dyDescent="0.25">
      <c r="A2042" s="57" t="s">
        <v>2398</v>
      </c>
      <c r="B2042" s="57" t="s">
        <v>2324</v>
      </c>
      <c r="C2042" s="57" t="s">
        <v>2820</v>
      </c>
      <c r="D2042" s="27" t="s">
        <v>9695</v>
      </c>
      <c r="E2042" s="62" t="s">
        <v>9696</v>
      </c>
      <c r="F2042" s="68" t="s">
        <v>9696</v>
      </c>
      <c r="G2042" s="69">
        <v>2241</v>
      </c>
      <c r="H2042" s="70">
        <v>2300</v>
      </c>
      <c r="I2042" s="19">
        <f t="shared" si="31"/>
        <v>7.3816710745085212E-6</v>
      </c>
    </row>
    <row r="2043" spans="1:9" ht="15" customHeight="1" x14ac:dyDescent="0.25">
      <c r="A2043" s="57" t="s">
        <v>2400</v>
      </c>
      <c r="B2043" s="57" t="s">
        <v>2324</v>
      </c>
      <c r="C2043" s="57" t="s">
        <v>2823</v>
      </c>
      <c r="D2043" s="27" t="s">
        <v>9697</v>
      </c>
      <c r="E2043" s="62" t="s">
        <v>5814</v>
      </c>
      <c r="F2043" s="68" t="s">
        <v>5814</v>
      </c>
      <c r="G2043" s="69">
        <v>8117</v>
      </c>
      <c r="H2043" s="70">
        <v>8055</v>
      </c>
      <c r="I2043" s="19">
        <f t="shared" si="31"/>
        <v>2.5851895871811363E-5</v>
      </c>
    </row>
    <row r="2044" spans="1:9" ht="15" customHeight="1" x14ac:dyDescent="0.25">
      <c r="A2044" s="57" t="s">
        <v>2402</v>
      </c>
      <c r="B2044" s="57" t="s">
        <v>2324</v>
      </c>
      <c r="C2044" s="57" t="s">
        <v>2826</v>
      </c>
      <c r="D2044" s="27" t="s">
        <v>9698</v>
      </c>
      <c r="E2044" s="62" t="s">
        <v>9699</v>
      </c>
      <c r="F2044" s="68" t="s">
        <v>9699</v>
      </c>
      <c r="G2044" s="69">
        <v>11092</v>
      </c>
      <c r="H2044" s="70">
        <v>11044</v>
      </c>
      <c r="I2044" s="19">
        <f t="shared" si="31"/>
        <v>3.5444858846466135E-5</v>
      </c>
    </row>
    <row r="2045" spans="1:9" ht="15" customHeight="1" x14ac:dyDescent="0.25">
      <c r="A2045" s="57" t="s">
        <v>2404</v>
      </c>
      <c r="B2045" s="57" t="s">
        <v>2324</v>
      </c>
      <c r="C2045" s="57" t="s">
        <v>2829</v>
      </c>
      <c r="D2045" s="27" t="s">
        <v>9700</v>
      </c>
      <c r="E2045" s="62" t="s">
        <v>9701</v>
      </c>
      <c r="F2045" s="68" t="s">
        <v>9701</v>
      </c>
      <c r="G2045" s="69">
        <v>62092</v>
      </c>
      <c r="H2045" s="70">
        <v>64302</v>
      </c>
      <c r="I2045" s="19">
        <f t="shared" si="31"/>
        <v>2.0637226671002041E-4</v>
      </c>
    </row>
    <row r="2046" spans="1:9" ht="15" customHeight="1" x14ac:dyDescent="0.25">
      <c r="A2046" s="57" t="s">
        <v>2406</v>
      </c>
      <c r="B2046" s="57" t="s">
        <v>2324</v>
      </c>
      <c r="C2046" s="57" t="s">
        <v>2832</v>
      </c>
      <c r="D2046" s="27" t="s">
        <v>9702</v>
      </c>
      <c r="E2046" s="62" t="s">
        <v>9703</v>
      </c>
      <c r="F2046" s="68" t="s">
        <v>9703</v>
      </c>
      <c r="G2046" s="69">
        <v>4197</v>
      </c>
      <c r="H2046" s="70">
        <v>4221</v>
      </c>
      <c r="I2046" s="19">
        <f t="shared" si="31"/>
        <v>1.3546971132826291E-5</v>
      </c>
    </row>
    <row r="2047" spans="1:9" ht="15" customHeight="1" x14ac:dyDescent="0.25">
      <c r="A2047" s="57" t="s">
        <v>2407</v>
      </c>
      <c r="B2047" s="57" t="s">
        <v>2324</v>
      </c>
      <c r="C2047" s="57" t="s">
        <v>2835</v>
      </c>
      <c r="D2047" s="27" t="s">
        <v>9704</v>
      </c>
      <c r="E2047" s="62" t="s">
        <v>9705</v>
      </c>
      <c r="F2047" s="68" t="s">
        <v>9705</v>
      </c>
      <c r="G2047" s="69">
        <v>22574</v>
      </c>
      <c r="H2047" s="70">
        <v>24388</v>
      </c>
      <c r="I2047" s="19">
        <f t="shared" si="31"/>
        <v>7.827138876744079E-5</v>
      </c>
    </row>
    <row r="2048" spans="1:9" ht="15" customHeight="1" x14ac:dyDescent="0.25">
      <c r="A2048" s="57" t="s">
        <v>2409</v>
      </c>
      <c r="B2048" s="57" t="s">
        <v>2410</v>
      </c>
      <c r="C2048" s="57" t="s">
        <v>2677</v>
      </c>
      <c r="D2048" s="27" t="s">
        <v>9706</v>
      </c>
      <c r="E2048" s="62" t="s">
        <v>9707</v>
      </c>
      <c r="F2048" s="68" t="s">
        <v>9707</v>
      </c>
      <c r="G2048" s="69">
        <v>28574</v>
      </c>
      <c r="H2048" s="70">
        <v>28486</v>
      </c>
      <c r="I2048" s="19">
        <f t="shared" si="31"/>
        <v>9.1423600968891183E-5</v>
      </c>
    </row>
    <row r="2049" spans="1:9" ht="15" customHeight="1" x14ac:dyDescent="0.25">
      <c r="A2049" s="57" t="s">
        <v>2412</v>
      </c>
      <c r="B2049" s="57" t="s">
        <v>2410</v>
      </c>
      <c r="C2049" s="57" t="s">
        <v>2682</v>
      </c>
      <c r="D2049" s="27" t="s">
        <v>9708</v>
      </c>
      <c r="E2049" s="62" t="s">
        <v>9709</v>
      </c>
      <c r="F2049" s="68" t="s">
        <v>9709</v>
      </c>
      <c r="G2049" s="69">
        <v>106372</v>
      </c>
      <c r="H2049" s="70">
        <v>105957</v>
      </c>
      <c r="I2049" s="19">
        <f t="shared" si="31"/>
        <v>3.4006074871378232E-4</v>
      </c>
    </row>
    <row r="2050" spans="1:9" ht="15" customHeight="1" x14ac:dyDescent="0.25">
      <c r="A2050" s="57" t="s">
        <v>2413</v>
      </c>
      <c r="B2050" s="57" t="s">
        <v>2410</v>
      </c>
      <c r="C2050" s="57" t="s">
        <v>2685</v>
      </c>
      <c r="D2050" s="27" t="s">
        <v>9710</v>
      </c>
      <c r="E2050" s="62" t="s">
        <v>9711</v>
      </c>
      <c r="F2050" s="68" t="s">
        <v>9711</v>
      </c>
      <c r="G2050" s="69">
        <v>53327</v>
      </c>
      <c r="H2050" s="70">
        <v>53296</v>
      </c>
      <c r="I2050" s="19">
        <f t="shared" si="31"/>
        <v>1.7104936590739398E-4</v>
      </c>
    </row>
    <row r="2051" spans="1:9" ht="15" customHeight="1" x14ac:dyDescent="0.25">
      <c r="A2051" s="57" t="s">
        <v>2415</v>
      </c>
      <c r="B2051" s="57" t="s">
        <v>2410</v>
      </c>
      <c r="C2051" s="57" t="s">
        <v>2688</v>
      </c>
      <c r="D2051" s="27" t="s">
        <v>9712</v>
      </c>
      <c r="E2051" s="62" t="s">
        <v>9713</v>
      </c>
      <c r="F2051" s="68" t="s">
        <v>9713</v>
      </c>
      <c r="G2051" s="69">
        <v>101416</v>
      </c>
      <c r="H2051" s="70">
        <v>101064</v>
      </c>
      <c r="I2051" s="19">
        <f t="shared" si="31"/>
        <v>3.2435704585831703E-4</v>
      </c>
    </row>
    <row r="2052" spans="1:9" ht="15" customHeight="1" x14ac:dyDescent="0.25">
      <c r="A2052" s="57" t="s">
        <v>2417</v>
      </c>
      <c r="B2052" s="57" t="s">
        <v>2410</v>
      </c>
      <c r="C2052" s="57" t="s">
        <v>2691</v>
      </c>
      <c r="D2052" s="27" t="s">
        <v>9714</v>
      </c>
      <c r="E2052" s="62" t="s">
        <v>9715</v>
      </c>
      <c r="F2052" s="68" t="s">
        <v>9715</v>
      </c>
      <c r="G2052" s="69">
        <v>65198</v>
      </c>
      <c r="H2052" s="70">
        <v>65067</v>
      </c>
      <c r="I2052" s="19">
        <f t="shared" si="31"/>
        <v>2.0882747469784605E-4</v>
      </c>
    </row>
    <row r="2053" spans="1:9" ht="15" customHeight="1" x14ac:dyDescent="0.25">
      <c r="A2053" s="57" t="s">
        <v>2419</v>
      </c>
      <c r="B2053" s="57" t="s">
        <v>2410</v>
      </c>
      <c r="C2053" s="57" t="s">
        <v>2694</v>
      </c>
      <c r="D2053" s="27" t="s">
        <v>9716</v>
      </c>
      <c r="E2053" s="62" t="s">
        <v>9717</v>
      </c>
      <c r="F2053" s="68" t="s">
        <v>9717</v>
      </c>
      <c r="G2053" s="69">
        <v>45937</v>
      </c>
      <c r="H2053" s="70">
        <v>45806</v>
      </c>
      <c r="I2053" s="19">
        <f t="shared" si="31"/>
        <v>1.4701079358214666E-4</v>
      </c>
    </row>
    <row r="2054" spans="1:9" ht="15" customHeight="1" x14ac:dyDescent="0.25">
      <c r="A2054" s="57" t="s">
        <v>2421</v>
      </c>
      <c r="B2054" s="57" t="s">
        <v>2410</v>
      </c>
      <c r="C2054" s="57" t="s">
        <v>2697</v>
      </c>
      <c r="D2054" s="27" t="s">
        <v>9718</v>
      </c>
      <c r="E2054" s="62" t="s">
        <v>9719</v>
      </c>
      <c r="F2054" s="68" t="s">
        <v>9719</v>
      </c>
      <c r="G2054" s="69">
        <v>70291</v>
      </c>
      <c r="H2054" s="70">
        <v>70023</v>
      </c>
      <c r="I2054" s="19">
        <f t="shared" ref="I2054:I2117" si="32">H2054/$H$3148</f>
        <v>2.2473337115230877E-4</v>
      </c>
    </row>
    <row r="2055" spans="1:9" ht="15" customHeight="1" x14ac:dyDescent="0.25">
      <c r="A2055" s="57" t="s">
        <v>2423</v>
      </c>
      <c r="B2055" s="57" t="s">
        <v>2410</v>
      </c>
      <c r="C2055" s="57" t="s">
        <v>2700</v>
      </c>
      <c r="D2055" s="27" t="s">
        <v>9720</v>
      </c>
      <c r="E2055" s="62" t="s">
        <v>9721</v>
      </c>
      <c r="F2055" s="68" t="s">
        <v>9721</v>
      </c>
      <c r="G2055" s="69">
        <v>44881</v>
      </c>
      <c r="H2055" s="70">
        <v>44708</v>
      </c>
      <c r="I2055" s="19">
        <f t="shared" si="32"/>
        <v>1.4348684799962041E-4</v>
      </c>
    </row>
    <row r="2056" spans="1:9" ht="15" customHeight="1" x14ac:dyDescent="0.25">
      <c r="A2056" s="57" t="s">
        <v>2424</v>
      </c>
      <c r="B2056" s="57" t="s">
        <v>2410</v>
      </c>
      <c r="C2056" s="57" t="s">
        <v>2703</v>
      </c>
      <c r="D2056" s="27" t="s">
        <v>9722</v>
      </c>
      <c r="E2056" s="62" t="s">
        <v>9723</v>
      </c>
      <c r="F2056" s="68" t="s">
        <v>9723</v>
      </c>
      <c r="G2056" s="69">
        <v>369089</v>
      </c>
      <c r="H2056" s="70">
        <v>370296</v>
      </c>
      <c r="I2056" s="19">
        <f t="shared" si="32"/>
        <v>1.1884362053070467E-3</v>
      </c>
    </row>
    <row r="2057" spans="1:9" ht="15" customHeight="1" x14ac:dyDescent="0.25">
      <c r="A2057" s="57" t="s">
        <v>2425</v>
      </c>
      <c r="B2057" s="57" t="s">
        <v>2410</v>
      </c>
      <c r="C2057" s="57" t="s">
        <v>2706</v>
      </c>
      <c r="D2057" s="27" t="s">
        <v>9724</v>
      </c>
      <c r="E2057" s="62" t="s">
        <v>9725</v>
      </c>
      <c r="F2057" s="68" t="s">
        <v>9725</v>
      </c>
      <c r="G2057" s="69">
        <v>28804</v>
      </c>
      <c r="H2057" s="70">
        <v>28874</v>
      </c>
      <c r="I2057" s="19">
        <f t="shared" si="32"/>
        <v>9.2668856784938706E-5</v>
      </c>
    </row>
    <row r="2058" spans="1:9" ht="15" customHeight="1" x14ac:dyDescent="0.25">
      <c r="A2058" s="57" t="s">
        <v>2426</v>
      </c>
      <c r="B2058" s="57" t="s">
        <v>2410</v>
      </c>
      <c r="C2058" s="57" t="s">
        <v>2709</v>
      </c>
      <c r="D2058" s="27" t="s">
        <v>9726</v>
      </c>
      <c r="E2058" s="62" t="s">
        <v>9727</v>
      </c>
      <c r="F2058" s="68" t="s">
        <v>9727</v>
      </c>
      <c r="G2058" s="69">
        <v>40067</v>
      </c>
      <c r="H2058" s="70">
        <v>39886</v>
      </c>
      <c r="I2058" s="19">
        <f t="shared" si="32"/>
        <v>1.2801101412080297E-4</v>
      </c>
    </row>
    <row r="2059" spans="1:9" ht="15" customHeight="1" x14ac:dyDescent="0.25">
      <c r="A2059" s="57" t="s">
        <v>2427</v>
      </c>
      <c r="B2059" s="57" t="s">
        <v>2410</v>
      </c>
      <c r="C2059" s="57" t="s">
        <v>2712</v>
      </c>
      <c r="D2059" s="27" t="s">
        <v>9728</v>
      </c>
      <c r="E2059" s="62" t="s">
        <v>9729</v>
      </c>
      <c r="F2059" s="68" t="s">
        <v>9729</v>
      </c>
      <c r="G2059" s="69">
        <v>138943</v>
      </c>
      <c r="H2059" s="70">
        <v>138490</v>
      </c>
      <c r="I2059" s="19">
        <f t="shared" si="32"/>
        <v>4.4447288135160222E-4</v>
      </c>
    </row>
    <row r="2060" spans="1:9" ht="15" customHeight="1" x14ac:dyDescent="0.25">
      <c r="A2060" s="57" t="s">
        <v>2428</v>
      </c>
      <c r="B2060" s="57" t="s">
        <v>2410</v>
      </c>
      <c r="C2060" s="57" t="s">
        <v>2715</v>
      </c>
      <c r="D2060" s="27" t="s">
        <v>9730</v>
      </c>
      <c r="E2060" s="62" t="s">
        <v>9731</v>
      </c>
      <c r="F2060" s="68" t="s">
        <v>9731</v>
      </c>
      <c r="G2060" s="69">
        <v>197702</v>
      </c>
      <c r="H2060" s="70">
        <v>198543</v>
      </c>
      <c r="I2060" s="19">
        <f t="shared" si="32"/>
        <v>6.372083131070197E-4</v>
      </c>
    </row>
    <row r="2061" spans="1:9" ht="15" customHeight="1" x14ac:dyDescent="0.25">
      <c r="A2061" s="57" t="s">
        <v>2430</v>
      </c>
      <c r="B2061" s="57" t="s">
        <v>2410</v>
      </c>
      <c r="C2061" s="57" t="s">
        <v>2718</v>
      </c>
      <c r="D2061" s="27" t="s">
        <v>9732</v>
      </c>
      <c r="E2061" s="62" t="s">
        <v>9733</v>
      </c>
      <c r="F2061" s="68" t="s">
        <v>9733</v>
      </c>
      <c r="G2061" s="69">
        <v>41886</v>
      </c>
      <c r="H2061" s="70">
        <v>41930</v>
      </c>
      <c r="I2061" s="19">
        <f t="shared" si="32"/>
        <v>1.3457107311049666E-4</v>
      </c>
    </row>
    <row r="2062" spans="1:9" ht="15" customHeight="1" x14ac:dyDescent="0.25">
      <c r="A2062" s="57" t="s">
        <v>2431</v>
      </c>
      <c r="B2062" s="57" t="s">
        <v>2410</v>
      </c>
      <c r="C2062" s="57" t="s">
        <v>2721</v>
      </c>
      <c r="D2062" s="27" t="s">
        <v>9734</v>
      </c>
      <c r="E2062" s="62" t="s">
        <v>9735</v>
      </c>
      <c r="F2062" s="68" t="s">
        <v>9735</v>
      </c>
      <c r="G2062" s="69">
        <v>107837</v>
      </c>
      <c r="H2062" s="70">
        <v>107254</v>
      </c>
      <c r="I2062" s="19">
        <f t="shared" si="32"/>
        <v>3.4422336931536388E-4</v>
      </c>
    </row>
    <row r="2063" spans="1:9" ht="15" customHeight="1" x14ac:dyDescent="0.25">
      <c r="A2063" s="57" t="s">
        <v>2433</v>
      </c>
      <c r="B2063" s="57" t="s">
        <v>2410</v>
      </c>
      <c r="C2063" s="57" t="s">
        <v>2724</v>
      </c>
      <c r="D2063" s="27" t="s">
        <v>9736</v>
      </c>
      <c r="E2063" s="62" t="s">
        <v>9737</v>
      </c>
      <c r="F2063" s="68" t="s">
        <v>9737</v>
      </c>
      <c r="G2063" s="69">
        <v>36910</v>
      </c>
      <c r="H2063" s="70">
        <v>36922</v>
      </c>
      <c r="I2063" s="19">
        <f t="shared" si="32"/>
        <v>1.1849828670130591E-4</v>
      </c>
    </row>
    <row r="2064" spans="1:9" ht="15" customHeight="1" x14ac:dyDescent="0.25">
      <c r="A2064" s="57" t="s">
        <v>2435</v>
      </c>
      <c r="B2064" s="57" t="s">
        <v>2410</v>
      </c>
      <c r="C2064" s="57" t="s">
        <v>2727</v>
      </c>
      <c r="D2064" s="27" t="s">
        <v>9738</v>
      </c>
      <c r="E2064" s="62" t="s">
        <v>9739</v>
      </c>
      <c r="F2064" s="68" t="s">
        <v>9739</v>
      </c>
      <c r="G2064" s="69">
        <v>43781</v>
      </c>
      <c r="H2064" s="70">
        <v>43354</v>
      </c>
      <c r="I2064" s="19">
        <f t="shared" si="32"/>
        <v>1.3914129033227931E-4</v>
      </c>
    </row>
    <row r="2065" spans="1:9" ht="15" customHeight="1" x14ac:dyDescent="0.25">
      <c r="A2065" s="57" t="s">
        <v>2436</v>
      </c>
      <c r="B2065" s="57" t="s">
        <v>2410</v>
      </c>
      <c r="C2065" s="57" t="s">
        <v>2730</v>
      </c>
      <c r="D2065" s="27" t="s">
        <v>9740</v>
      </c>
      <c r="E2065" s="62" t="s">
        <v>9741</v>
      </c>
      <c r="F2065" s="68" t="s">
        <v>9741</v>
      </c>
      <c r="G2065" s="69">
        <v>1278282</v>
      </c>
      <c r="H2065" s="70">
        <v>1270098</v>
      </c>
      <c r="I2065" s="19">
        <f t="shared" si="32"/>
        <v>4.0762807253874453E-3</v>
      </c>
    </row>
    <row r="2066" spans="1:9" ht="15" customHeight="1" x14ac:dyDescent="0.25">
      <c r="A2066" s="57" t="s">
        <v>2438</v>
      </c>
      <c r="B2066" s="57" t="s">
        <v>2410</v>
      </c>
      <c r="C2066" s="57" t="s">
        <v>2733</v>
      </c>
      <c r="D2066" s="27" t="s">
        <v>9742</v>
      </c>
      <c r="E2066" s="62" t="s">
        <v>9743</v>
      </c>
      <c r="F2066" s="68" t="s">
        <v>9743</v>
      </c>
      <c r="G2066" s="69">
        <v>52957</v>
      </c>
      <c r="H2066" s="70">
        <v>52666</v>
      </c>
      <c r="I2066" s="19">
        <f t="shared" si="32"/>
        <v>1.6902742991741989E-4</v>
      </c>
    </row>
    <row r="2067" spans="1:9" ht="15" customHeight="1" x14ac:dyDescent="0.25">
      <c r="A2067" s="57" t="s">
        <v>2440</v>
      </c>
      <c r="B2067" s="57" t="s">
        <v>2410</v>
      </c>
      <c r="C2067" s="57" t="s">
        <v>2736</v>
      </c>
      <c r="D2067" s="27" t="s">
        <v>9744</v>
      </c>
      <c r="E2067" s="62" t="s">
        <v>9745</v>
      </c>
      <c r="F2067" s="68" t="s">
        <v>9746</v>
      </c>
      <c r="G2067" s="69">
        <v>39113</v>
      </c>
      <c r="H2067" s="70">
        <v>39037</v>
      </c>
      <c r="I2067" s="19">
        <f t="shared" si="32"/>
        <v>1.2528621466764746E-4</v>
      </c>
    </row>
    <row r="2068" spans="1:9" ht="15" customHeight="1" x14ac:dyDescent="0.25">
      <c r="A2068" s="57" t="s">
        <v>2442</v>
      </c>
      <c r="B2068" s="57" t="s">
        <v>2410</v>
      </c>
      <c r="C2068" s="57" t="s">
        <v>2739</v>
      </c>
      <c r="D2068" s="27" t="s">
        <v>9747</v>
      </c>
      <c r="E2068" s="62" t="s">
        <v>9748</v>
      </c>
      <c r="F2068" s="68" t="s">
        <v>9748</v>
      </c>
      <c r="G2068" s="69">
        <v>175217</v>
      </c>
      <c r="H2068" s="70">
        <v>178637</v>
      </c>
      <c r="I2068" s="19">
        <f t="shared" si="32"/>
        <v>5.7332155466825155E-4</v>
      </c>
    </row>
    <row r="2069" spans="1:9" ht="15" customHeight="1" x14ac:dyDescent="0.25">
      <c r="A2069" s="57" t="s">
        <v>2443</v>
      </c>
      <c r="B2069" s="57" t="s">
        <v>2410</v>
      </c>
      <c r="C2069" s="57" t="s">
        <v>2742</v>
      </c>
      <c r="D2069" s="27" t="s">
        <v>9749</v>
      </c>
      <c r="E2069" s="62" t="s">
        <v>9750</v>
      </c>
      <c r="F2069" s="68" t="s">
        <v>9750</v>
      </c>
      <c r="G2069" s="69">
        <v>77012</v>
      </c>
      <c r="H2069" s="70">
        <v>76633</v>
      </c>
      <c r="I2069" s="19">
        <f t="shared" si="32"/>
        <v>2.4594765193600501E-4</v>
      </c>
    </row>
    <row r="2070" spans="1:9" ht="15" customHeight="1" x14ac:dyDescent="0.25">
      <c r="A2070" s="57" t="s">
        <v>2444</v>
      </c>
      <c r="B2070" s="57" t="s">
        <v>2410</v>
      </c>
      <c r="C2070" s="57" t="s">
        <v>2745</v>
      </c>
      <c r="D2070" s="27" t="s">
        <v>9751</v>
      </c>
      <c r="E2070" s="62" t="s">
        <v>9752</v>
      </c>
      <c r="F2070" s="68" t="s">
        <v>9752</v>
      </c>
      <c r="G2070" s="69">
        <v>146401</v>
      </c>
      <c r="H2070" s="70">
        <v>147328</v>
      </c>
      <c r="I2070" s="19">
        <f t="shared" si="32"/>
        <v>4.7283775481095277E-4</v>
      </c>
    </row>
    <row r="2071" spans="1:9" ht="15" customHeight="1" x14ac:dyDescent="0.25">
      <c r="A2071" s="57" t="s">
        <v>2445</v>
      </c>
      <c r="B2071" s="57" t="s">
        <v>2410</v>
      </c>
      <c r="C2071" s="57" t="s">
        <v>2748</v>
      </c>
      <c r="D2071" s="27" t="s">
        <v>9753</v>
      </c>
      <c r="E2071" s="62" t="s">
        <v>9754</v>
      </c>
      <c r="F2071" s="68" t="s">
        <v>9754</v>
      </c>
      <c r="G2071" s="69">
        <v>29022</v>
      </c>
      <c r="H2071" s="70">
        <v>28909</v>
      </c>
      <c r="I2071" s="19">
        <f t="shared" si="32"/>
        <v>9.2781186562159498E-5</v>
      </c>
    </row>
    <row r="2072" spans="1:9" ht="15" customHeight="1" x14ac:dyDescent="0.25">
      <c r="A2072" s="57" t="s">
        <v>2446</v>
      </c>
      <c r="B2072" s="57" t="s">
        <v>2410</v>
      </c>
      <c r="C2072" s="57" t="s">
        <v>2751</v>
      </c>
      <c r="D2072" s="27" t="s">
        <v>9755</v>
      </c>
      <c r="E2072" s="62" t="s">
        <v>9756</v>
      </c>
      <c r="F2072" s="68" t="s">
        <v>9756</v>
      </c>
      <c r="G2072" s="69">
        <v>1165970</v>
      </c>
      <c r="H2072" s="70">
        <v>1179411</v>
      </c>
      <c r="I2072" s="19">
        <f t="shared" si="32"/>
        <v>3.7852278537639865E-3</v>
      </c>
    </row>
    <row r="2073" spans="1:9" ht="15" customHeight="1" x14ac:dyDescent="0.25">
      <c r="A2073" s="57" t="s">
        <v>2447</v>
      </c>
      <c r="B2073" s="57" t="s">
        <v>2410</v>
      </c>
      <c r="C2073" s="57" t="s">
        <v>2754</v>
      </c>
      <c r="D2073" s="27" t="s">
        <v>9757</v>
      </c>
      <c r="E2073" s="62" t="s">
        <v>9758</v>
      </c>
      <c r="F2073" s="68" t="s">
        <v>9758</v>
      </c>
      <c r="G2073" s="69">
        <v>42663</v>
      </c>
      <c r="H2073" s="70">
        <v>42535</v>
      </c>
      <c r="I2073" s="19">
        <f t="shared" si="32"/>
        <v>1.3651277354531302E-4</v>
      </c>
    </row>
    <row r="2074" spans="1:9" ht="15" customHeight="1" x14ac:dyDescent="0.25">
      <c r="A2074" s="57" t="s">
        <v>2448</v>
      </c>
      <c r="B2074" s="57" t="s">
        <v>2410</v>
      </c>
      <c r="C2074" s="57" t="s">
        <v>2757</v>
      </c>
      <c r="D2074" s="27" t="s">
        <v>9759</v>
      </c>
      <c r="E2074" s="62" t="s">
        <v>9760</v>
      </c>
      <c r="F2074" s="68" t="s">
        <v>9760</v>
      </c>
      <c r="G2074" s="69">
        <v>31056</v>
      </c>
      <c r="H2074" s="70">
        <v>30951</v>
      </c>
      <c r="I2074" s="19">
        <f t="shared" si="32"/>
        <v>9.9334826707440536E-5</v>
      </c>
    </row>
    <row r="2075" spans="1:9" ht="15" customHeight="1" x14ac:dyDescent="0.25">
      <c r="A2075" s="57" t="s">
        <v>2450</v>
      </c>
      <c r="B2075" s="57" t="s">
        <v>2410</v>
      </c>
      <c r="C2075" s="57" t="s">
        <v>2760</v>
      </c>
      <c r="D2075" s="27" t="s">
        <v>9761</v>
      </c>
      <c r="E2075" s="62" t="s">
        <v>9762</v>
      </c>
      <c r="F2075" s="68" t="s">
        <v>9762</v>
      </c>
      <c r="G2075" s="69">
        <v>93416</v>
      </c>
      <c r="H2075" s="70">
        <v>93375</v>
      </c>
      <c r="I2075" s="19">
        <f t="shared" si="32"/>
        <v>2.9967979851401442E-4</v>
      </c>
    </row>
    <row r="2076" spans="1:9" ht="15" customHeight="1" x14ac:dyDescent="0.25">
      <c r="A2076" s="57" t="s">
        <v>2452</v>
      </c>
      <c r="B2076" s="57" t="s">
        <v>2410</v>
      </c>
      <c r="C2076" s="57" t="s">
        <v>2763</v>
      </c>
      <c r="D2076" s="27" t="s">
        <v>9763</v>
      </c>
      <c r="E2076" s="62" t="s">
        <v>9764</v>
      </c>
      <c r="F2076" s="68" t="s">
        <v>9764</v>
      </c>
      <c r="G2076" s="69">
        <v>161588</v>
      </c>
      <c r="H2076" s="70">
        <v>163219</v>
      </c>
      <c r="I2076" s="19">
        <f t="shared" si="32"/>
        <v>5.2383868309139399E-4</v>
      </c>
    </row>
    <row r="2077" spans="1:9" ht="15" customHeight="1" x14ac:dyDescent="0.25">
      <c r="A2077" s="57" t="s">
        <v>2453</v>
      </c>
      <c r="B2077" s="57" t="s">
        <v>2410</v>
      </c>
      <c r="C2077" s="57" t="s">
        <v>2766</v>
      </c>
      <c r="D2077" s="27" t="s">
        <v>9765</v>
      </c>
      <c r="E2077" s="62" t="s">
        <v>9766</v>
      </c>
      <c r="F2077" s="68" t="s">
        <v>9766</v>
      </c>
      <c r="G2077" s="69">
        <v>40106</v>
      </c>
      <c r="H2077" s="70">
        <v>39858</v>
      </c>
      <c r="I2077" s="19">
        <f t="shared" si="32"/>
        <v>1.2792115029902637E-4</v>
      </c>
    </row>
    <row r="2078" spans="1:9" ht="15" customHeight="1" x14ac:dyDescent="0.25">
      <c r="A2078" s="57" t="s">
        <v>2455</v>
      </c>
      <c r="B2078" s="57" t="s">
        <v>2410</v>
      </c>
      <c r="C2078" s="57" t="s">
        <v>2769</v>
      </c>
      <c r="D2078" s="27" t="s">
        <v>9767</v>
      </c>
      <c r="E2078" s="62" t="s">
        <v>9768</v>
      </c>
      <c r="F2078" s="68" t="s">
        <v>9768</v>
      </c>
      <c r="G2078" s="69">
        <v>802279</v>
      </c>
      <c r="H2078" s="70">
        <v>800940</v>
      </c>
      <c r="I2078" s="19">
        <f t="shared" si="32"/>
        <v>2.5705546219203716E-3</v>
      </c>
    </row>
    <row r="2079" spans="1:9" ht="15" customHeight="1" x14ac:dyDescent="0.25">
      <c r="A2079" s="57" t="s">
        <v>2456</v>
      </c>
      <c r="B2079" s="57" t="s">
        <v>2410</v>
      </c>
      <c r="C2079" s="57" t="s">
        <v>2772</v>
      </c>
      <c r="D2079" s="27" t="s">
        <v>9769</v>
      </c>
      <c r="E2079" s="62" t="s">
        <v>9770</v>
      </c>
      <c r="F2079" s="68" t="s">
        <v>9770</v>
      </c>
      <c r="G2079" s="69">
        <v>74675</v>
      </c>
      <c r="H2079" s="70">
        <v>75114</v>
      </c>
      <c r="I2079" s="19">
        <f t="shared" si="32"/>
        <v>2.4107253960462305E-4</v>
      </c>
    </row>
    <row r="2080" spans="1:9" ht="15" customHeight="1" x14ac:dyDescent="0.25">
      <c r="A2080" s="57" t="s">
        <v>2457</v>
      </c>
      <c r="B2080" s="57" t="s">
        <v>2410</v>
      </c>
      <c r="C2080" s="57" t="s">
        <v>2775</v>
      </c>
      <c r="D2080" s="27" t="s">
        <v>9771</v>
      </c>
      <c r="E2080" s="62" t="s">
        <v>9772</v>
      </c>
      <c r="F2080" s="68" t="s">
        <v>9772</v>
      </c>
      <c r="G2080" s="69">
        <v>32096</v>
      </c>
      <c r="H2080" s="70">
        <v>31854</v>
      </c>
      <c r="I2080" s="19">
        <f t="shared" si="32"/>
        <v>1.0223293495973671E-4</v>
      </c>
    </row>
    <row r="2081" spans="1:9" ht="15" customHeight="1" x14ac:dyDescent="0.25">
      <c r="A2081" s="57" t="s">
        <v>2458</v>
      </c>
      <c r="B2081" s="57" t="s">
        <v>2410</v>
      </c>
      <c r="C2081" s="57" t="s">
        <v>2778</v>
      </c>
      <c r="D2081" s="27" t="s">
        <v>9773</v>
      </c>
      <c r="E2081" s="62" t="s">
        <v>9774</v>
      </c>
      <c r="F2081" s="68" t="s">
        <v>9774</v>
      </c>
      <c r="G2081" s="69">
        <v>15846</v>
      </c>
      <c r="H2081" s="70">
        <v>15796</v>
      </c>
      <c r="I2081" s="19">
        <f t="shared" si="32"/>
        <v>5.0696033170841999E-5</v>
      </c>
    </row>
    <row r="2082" spans="1:9" ht="15" customHeight="1" x14ac:dyDescent="0.25">
      <c r="A2082" s="57" t="s">
        <v>2459</v>
      </c>
      <c r="B2082" s="57" t="s">
        <v>2410</v>
      </c>
      <c r="C2082" s="57" t="s">
        <v>2781</v>
      </c>
      <c r="D2082" s="27" t="s">
        <v>9775</v>
      </c>
      <c r="E2082" s="62" t="s">
        <v>9776</v>
      </c>
      <c r="F2082" s="68" t="s">
        <v>9776</v>
      </c>
      <c r="G2082" s="69">
        <v>28102</v>
      </c>
      <c r="H2082" s="70">
        <v>28219</v>
      </c>
      <c r="I2082" s="19">
        <f t="shared" si="32"/>
        <v>9.056668523980694E-5</v>
      </c>
    </row>
    <row r="2083" spans="1:9" ht="15" customHeight="1" x14ac:dyDescent="0.25">
      <c r="A2083" s="57" t="s">
        <v>2460</v>
      </c>
      <c r="B2083" s="57" t="s">
        <v>2410</v>
      </c>
      <c r="C2083" s="57" t="s">
        <v>2784</v>
      </c>
      <c r="D2083" s="27" t="s">
        <v>9777</v>
      </c>
      <c r="E2083" s="62" t="s">
        <v>9778</v>
      </c>
      <c r="F2083" s="68" t="s">
        <v>9778</v>
      </c>
      <c r="G2083" s="69">
        <v>43606</v>
      </c>
      <c r="H2083" s="70">
        <v>43446</v>
      </c>
      <c r="I2083" s="19">
        <f t="shared" si="32"/>
        <v>1.3943655717525965E-4</v>
      </c>
    </row>
    <row r="2084" spans="1:9" ht="15" customHeight="1" x14ac:dyDescent="0.25">
      <c r="A2084" s="57" t="s">
        <v>2462</v>
      </c>
      <c r="B2084" s="57" t="s">
        <v>2410</v>
      </c>
      <c r="C2084" s="57" t="s">
        <v>2787</v>
      </c>
      <c r="D2084" s="27" t="s">
        <v>9779</v>
      </c>
      <c r="E2084" s="62" t="s">
        <v>9780</v>
      </c>
      <c r="F2084" s="68" t="s">
        <v>9780</v>
      </c>
      <c r="G2084" s="69">
        <v>29467</v>
      </c>
      <c r="H2084" s="70">
        <v>29497</v>
      </c>
      <c r="I2084" s="19">
        <f t="shared" si="32"/>
        <v>9.4668326819468632E-5</v>
      </c>
    </row>
    <row r="2085" spans="1:9" ht="15" customHeight="1" x14ac:dyDescent="0.25">
      <c r="A2085" s="57" t="s">
        <v>2464</v>
      </c>
      <c r="B2085" s="57" t="s">
        <v>2410</v>
      </c>
      <c r="C2085" s="57" t="s">
        <v>2790</v>
      </c>
      <c r="D2085" s="27" t="s">
        <v>9781</v>
      </c>
      <c r="E2085" s="62" t="s">
        <v>9782</v>
      </c>
      <c r="F2085" s="68" t="s">
        <v>9782</v>
      </c>
      <c r="G2085" s="69">
        <v>42471</v>
      </c>
      <c r="H2085" s="70">
        <v>42770</v>
      </c>
      <c r="I2085" s="19">
        <f t="shared" si="32"/>
        <v>1.3726698776379541E-4</v>
      </c>
    </row>
    <row r="2086" spans="1:9" ht="15" customHeight="1" x14ac:dyDescent="0.25">
      <c r="A2086" s="57" t="s">
        <v>2465</v>
      </c>
      <c r="B2086" s="57" t="s">
        <v>2410</v>
      </c>
      <c r="C2086" s="57" t="s">
        <v>2793</v>
      </c>
      <c r="D2086" s="27" t="s">
        <v>9783</v>
      </c>
      <c r="E2086" s="62" t="s">
        <v>9784</v>
      </c>
      <c r="F2086" s="68" t="s">
        <v>9784</v>
      </c>
      <c r="G2086" s="69">
        <v>59594</v>
      </c>
      <c r="H2086" s="70">
        <v>59421</v>
      </c>
      <c r="I2086" s="19">
        <f t="shared" si="32"/>
        <v>1.907070769210308E-4</v>
      </c>
    </row>
    <row r="2087" spans="1:9" ht="15" customHeight="1" x14ac:dyDescent="0.25">
      <c r="A2087" s="57" t="s">
        <v>2466</v>
      </c>
      <c r="B2087" s="57" t="s">
        <v>2410</v>
      </c>
      <c r="C2087" s="57" t="s">
        <v>2796</v>
      </c>
      <c r="D2087" s="27" t="s">
        <v>9785</v>
      </c>
      <c r="E2087" s="62" t="s">
        <v>9786</v>
      </c>
      <c r="F2087" s="68" t="s">
        <v>9786</v>
      </c>
      <c r="G2087" s="69">
        <v>33241</v>
      </c>
      <c r="H2087" s="70">
        <v>33130</v>
      </c>
      <c r="I2087" s="19">
        <f t="shared" si="32"/>
        <v>1.0632815769498579E-4</v>
      </c>
    </row>
    <row r="2088" spans="1:9" ht="15" customHeight="1" x14ac:dyDescent="0.25">
      <c r="A2088" s="57" t="s">
        <v>2467</v>
      </c>
      <c r="B2088" s="57" t="s">
        <v>2410</v>
      </c>
      <c r="C2088" s="57" t="s">
        <v>2799</v>
      </c>
      <c r="D2088" s="27" t="s">
        <v>9787</v>
      </c>
      <c r="E2088" s="62" t="s">
        <v>9788</v>
      </c>
      <c r="F2088" s="68" t="s">
        <v>9788</v>
      </c>
      <c r="G2088" s="69">
        <v>69607</v>
      </c>
      <c r="H2088" s="70">
        <v>68875</v>
      </c>
      <c r="I2088" s="19">
        <f t="shared" si="32"/>
        <v>2.2104895445946711E-4</v>
      </c>
    </row>
    <row r="2089" spans="1:9" ht="15" customHeight="1" x14ac:dyDescent="0.25">
      <c r="A2089" s="57" t="s">
        <v>2468</v>
      </c>
      <c r="B2089" s="57" t="s">
        <v>2410</v>
      </c>
      <c r="C2089" s="57" t="s">
        <v>2802</v>
      </c>
      <c r="D2089" s="27" t="s">
        <v>9789</v>
      </c>
      <c r="E2089" s="62" t="s">
        <v>9790</v>
      </c>
      <c r="F2089" s="68" t="s">
        <v>9790</v>
      </c>
      <c r="G2089" s="69">
        <v>61092</v>
      </c>
      <c r="H2089" s="70">
        <v>61299</v>
      </c>
      <c r="I2089" s="19">
        <f t="shared" si="32"/>
        <v>1.9673437182447733E-4</v>
      </c>
    </row>
    <row r="2090" spans="1:9" ht="15" customHeight="1" x14ac:dyDescent="0.25">
      <c r="A2090" s="57" t="s">
        <v>2469</v>
      </c>
      <c r="B2090" s="57" t="s">
        <v>2410</v>
      </c>
      <c r="C2090" s="57" t="s">
        <v>2805</v>
      </c>
      <c r="D2090" s="27" t="s">
        <v>9791</v>
      </c>
      <c r="E2090" s="62" t="s">
        <v>9792</v>
      </c>
      <c r="F2090" s="68" t="s">
        <v>9792</v>
      </c>
      <c r="G2090" s="69">
        <v>230018</v>
      </c>
      <c r="H2090" s="70">
        <v>229895</v>
      </c>
      <c r="I2090" s="19">
        <f t="shared" si="32"/>
        <v>7.3783011811918975E-4</v>
      </c>
    </row>
    <row r="2091" spans="1:9" ht="15" customHeight="1" x14ac:dyDescent="0.25">
      <c r="A2091" s="57" t="s">
        <v>2470</v>
      </c>
      <c r="B2091" s="57" t="s">
        <v>2410</v>
      </c>
      <c r="C2091" s="57" t="s">
        <v>2808</v>
      </c>
      <c r="D2091" s="27" t="s">
        <v>9793</v>
      </c>
      <c r="E2091" s="62" t="s">
        <v>9794</v>
      </c>
      <c r="F2091" s="68" t="s">
        <v>9794</v>
      </c>
      <c r="G2091" s="69">
        <v>62444</v>
      </c>
      <c r="H2091" s="70">
        <v>62402</v>
      </c>
      <c r="I2091" s="19">
        <f t="shared" si="32"/>
        <v>2.002743645180351E-4</v>
      </c>
    </row>
    <row r="2092" spans="1:9" ht="15" customHeight="1" x14ac:dyDescent="0.25">
      <c r="A2092" s="57" t="s">
        <v>2471</v>
      </c>
      <c r="B2092" s="57" t="s">
        <v>2410</v>
      </c>
      <c r="C2092" s="57" t="s">
        <v>2811</v>
      </c>
      <c r="D2092" s="27" t="s">
        <v>9795</v>
      </c>
      <c r="E2092" s="62" t="s">
        <v>9796</v>
      </c>
      <c r="F2092" s="68" t="s">
        <v>9796</v>
      </c>
      <c r="G2092" s="69">
        <v>166711</v>
      </c>
      <c r="H2092" s="70">
        <v>167242</v>
      </c>
      <c r="I2092" s="19">
        <f t="shared" si="32"/>
        <v>5.3675018862737133E-4</v>
      </c>
    </row>
    <row r="2093" spans="1:9" ht="15" customHeight="1" x14ac:dyDescent="0.25">
      <c r="A2093" s="57" t="s">
        <v>2473</v>
      </c>
      <c r="B2093" s="57" t="s">
        <v>2410</v>
      </c>
      <c r="C2093" s="57" t="s">
        <v>2814</v>
      </c>
      <c r="D2093" s="27" t="s">
        <v>9797</v>
      </c>
      <c r="E2093" s="62" t="s">
        <v>9798</v>
      </c>
      <c r="F2093" s="68" t="s">
        <v>9798</v>
      </c>
      <c r="G2093" s="69">
        <v>45778</v>
      </c>
      <c r="H2093" s="70">
        <v>45634</v>
      </c>
      <c r="I2093" s="19">
        <f t="shared" si="32"/>
        <v>1.4645877296266168E-4</v>
      </c>
    </row>
    <row r="2094" spans="1:9" ht="15" customHeight="1" x14ac:dyDescent="0.25">
      <c r="A2094" s="57" t="s">
        <v>2474</v>
      </c>
      <c r="B2094" s="57" t="s">
        <v>2410</v>
      </c>
      <c r="C2094" s="57" t="s">
        <v>2817</v>
      </c>
      <c r="D2094" s="27" t="s">
        <v>9799</v>
      </c>
      <c r="E2094" s="62" t="s">
        <v>9800</v>
      </c>
      <c r="F2094" s="68" t="s">
        <v>9800</v>
      </c>
      <c r="G2094" s="69">
        <v>301452</v>
      </c>
      <c r="H2094" s="70">
        <v>301829</v>
      </c>
      <c r="I2094" s="19">
        <f t="shared" si="32"/>
        <v>9.6869669510775316E-4</v>
      </c>
    </row>
    <row r="2095" spans="1:9" ht="15" customHeight="1" x14ac:dyDescent="0.25">
      <c r="A2095" s="57" t="s">
        <v>2476</v>
      </c>
      <c r="B2095" s="57" t="s">
        <v>2410</v>
      </c>
      <c r="C2095" s="57" t="s">
        <v>2820</v>
      </c>
      <c r="D2095" s="27" t="s">
        <v>9801</v>
      </c>
      <c r="E2095" s="62" t="s">
        <v>9802</v>
      </c>
      <c r="F2095" s="68" t="s">
        <v>9802</v>
      </c>
      <c r="G2095" s="69">
        <v>441589</v>
      </c>
      <c r="H2095" s="70">
        <v>439770</v>
      </c>
      <c r="I2095" s="19">
        <f t="shared" si="32"/>
        <v>1.4114076036680922E-3</v>
      </c>
    </row>
    <row r="2096" spans="1:9" ht="15" customHeight="1" x14ac:dyDescent="0.25">
      <c r="A2096" s="57" t="s">
        <v>2477</v>
      </c>
      <c r="B2096" s="57" t="s">
        <v>2410</v>
      </c>
      <c r="C2096" s="57" t="s">
        <v>2823</v>
      </c>
      <c r="D2096" s="27" t="s">
        <v>9803</v>
      </c>
      <c r="E2096" s="62" t="s">
        <v>9804</v>
      </c>
      <c r="F2096" s="68" t="s">
        <v>9804</v>
      </c>
      <c r="G2096" s="69">
        <v>43419</v>
      </c>
      <c r="H2096" s="70">
        <v>43075</v>
      </c>
      <c r="I2096" s="19">
        <f t="shared" si="32"/>
        <v>1.3824586153671935E-4</v>
      </c>
    </row>
    <row r="2097" spans="1:9" ht="15" customHeight="1" x14ac:dyDescent="0.25">
      <c r="A2097" s="57" t="s">
        <v>2478</v>
      </c>
      <c r="B2097" s="57" t="s">
        <v>2410</v>
      </c>
      <c r="C2097" s="57" t="s">
        <v>2826</v>
      </c>
      <c r="D2097" s="27" t="s">
        <v>9805</v>
      </c>
      <c r="E2097" s="62" t="s">
        <v>9806</v>
      </c>
      <c r="F2097" s="68" t="s">
        <v>9806</v>
      </c>
      <c r="G2097" s="69">
        <v>238766</v>
      </c>
      <c r="H2097" s="70">
        <v>237015</v>
      </c>
      <c r="I2097" s="19">
        <f t="shared" si="32"/>
        <v>7.606812042281031E-4</v>
      </c>
    </row>
    <row r="2098" spans="1:9" ht="15" customHeight="1" x14ac:dyDescent="0.25">
      <c r="A2098" s="57" t="s">
        <v>2480</v>
      </c>
      <c r="B2098" s="57" t="s">
        <v>2410</v>
      </c>
      <c r="C2098" s="57" t="s">
        <v>2829</v>
      </c>
      <c r="D2098" s="27" t="s">
        <v>9807</v>
      </c>
      <c r="E2098" s="62" t="s">
        <v>9808</v>
      </c>
      <c r="F2098" s="68" t="s">
        <v>9808</v>
      </c>
      <c r="G2098" s="69">
        <v>66453</v>
      </c>
      <c r="H2098" s="70">
        <v>66542</v>
      </c>
      <c r="I2098" s="19">
        <f t="shared" si="32"/>
        <v>2.1356137245215044E-4</v>
      </c>
    </row>
    <row r="2099" spans="1:9" ht="15" customHeight="1" x14ac:dyDescent="0.25">
      <c r="A2099" s="57" t="s">
        <v>2481</v>
      </c>
      <c r="B2099" s="57" t="s">
        <v>2410</v>
      </c>
      <c r="C2099" s="57" t="s">
        <v>2832</v>
      </c>
      <c r="D2099" s="27" t="s">
        <v>9809</v>
      </c>
      <c r="E2099" s="62" t="s">
        <v>9810</v>
      </c>
      <c r="F2099" s="68" t="s">
        <v>9810</v>
      </c>
      <c r="G2099" s="69">
        <v>172522</v>
      </c>
      <c r="H2099" s="70">
        <v>173409</v>
      </c>
      <c r="I2099" s="19">
        <f t="shared" si="32"/>
        <v>5.5654269537367307E-4</v>
      </c>
    </row>
    <row r="2100" spans="1:9" ht="15" customHeight="1" x14ac:dyDescent="0.25">
      <c r="A2100" s="57" t="s">
        <v>2483</v>
      </c>
      <c r="B2100" s="57" t="s">
        <v>2410</v>
      </c>
      <c r="C2100" s="57" t="s">
        <v>2835</v>
      </c>
      <c r="D2100" s="27" t="s">
        <v>9811</v>
      </c>
      <c r="E2100" s="62" t="s">
        <v>9812</v>
      </c>
      <c r="F2100" s="68" t="s">
        <v>9812</v>
      </c>
      <c r="G2100" s="69">
        <v>23727</v>
      </c>
      <c r="H2100" s="70">
        <v>23685</v>
      </c>
      <c r="I2100" s="19">
        <f t="shared" si="32"/>
        <v>7.6015164956406224E-5</v>
      </c>
    </row>
    <row r="2101" spans="1:9" ht="15" customHeight="1" x14ac:dyDescent="0.25">
      <c r="A2101" s="57" t="s">
        <v>2485</v>
      </c>
      <c r="B2101" s="57" t="s">
        <v>2410</v>
      </c>
      <c r="C2101" s="57" t="s">
        <v>2838</v>
      </c>
      <c r="D2101" s="27" t="s">
        <v>9813</v>
      </c>
      <c r="E2101" s="62" t="s">
        <v>9814</v>
      </c>
      <c r="F2101" s="68" t="s">
        <v>9814</v>
      </c>
      <c r="G2101" s="69">
        <v>40765</v>
      </c>
      <c r="H2101" s="70">
        <v>40785</v>
      </c>
      <c r="I2101" s="19">
        <f t="shared" si="32"/>
        <v>1.3089628468427393E-4</v>
      </c>
    </row>
    <row r="2102" spans="1:9" ht="15" customHeight="1" x14ac:dyDescent="0.25">
      <c r="A2102" s="57" t="s">
        <v>2486</v>
      </c>
      <c r="B2102" s="57" t="s">
        <v>2410</v>
      </c>
      <c r="C2102" s="57" t="s">
        <v>2841</v>
      </c>
      <c r="D2102" s="27" t="s">
        <v>9815</v>
      </c>
      <c r="E2102" s="62" t="s">
        <v>9816</v>
      </c>
      <c r="F2102" s="68" t="s">
        <v>9816</v>
      </c>
      <c r="G2102" s="69">
        <v>102465</v>
      </c>
      <c r="H2102" s="70">
        <v>102841</v>
      </c>
      <c r="I2102" s="19">
        <f t="shared" si="32"/>
        <v>3.3006018911892643E-4</v>
      </c>
    </row>
    <row r="2103" spans="1:9" ht="15" customHeight="1" x14ac:dyDescent="0.25">
      <c r="A2103" s="57" t="s">
        <v>2487</v>
      </c>
      <c r="B2103" s="57" t="s">
        <v>2410</v>
      </c>
      <c r="C2103" s="57" t="s">
        <v>2844</v>
      </c>
      <c r="D2103" s="27" t="s">
        <v>9817</v>
      </c>
      <c r="E2103" s="62" t="s">
        <v>9818</v>
      </c>
      <c r="F2103" s="68" t="s">
        <v>9818</v>
      </c>
      <c r="G2103" s="69">
        <v>14590</v>
      </c>
      <c r="H2103" s="70">
        <v>14725</v>
      </c>
      <c r="I2103" s="19">
        <f t="shared" si="32"/>
        <v>4.7258741987886077E-5</v>
      </c>
    </row>
    <row r="2104" spans="1:9" ht="15" customHeight="1" x14ac:dyDescent="0.25">
      <c r="A2104" s="57" t="s">
        <v>2488</v>
      </c>
      <c r="B2104" s="57" t="s">
        <v>2410</v>
      </c>
      <c r="C2104" s="57" t="s">
        <v>2847</v>
      </c>
      <c r="D2104" s="27" t="s">
        <v>9819</v>
      </c>
      <c r="E2104" s="62" t="s">
        <v>9820</v>
      </c>
      <c r="F2104" s="68" t="s">
        <v>9820</v>
      </c>
      <c r="G2104" s="69">
        <v>537846</v>
      </c>
      <c r="H2104" s="70">
        <v>536910</v>
      </c>
      <c r="I2104" s="19">
        <f t="shared" si="32"/>
        <v>1.7231708767888566E-3</v>
      </c>
    </row>
    <row r="2105" spans="1:9" ht="15" customHeight="1" x14ac:dyDescent="0.25">
      <c r="A2105" s="57" t="s">
        <v>2489</v>
      </c>
      <c r="B2105" s="57" t="s">
        <v>2410</v>
      </c>
      <c r="C2105" s="57" t="s">
        <v>2850</v>
      </c>
      <c r="D2105" s="27" t="s">
        <v>9821</v>
      </c>
      <c r="E2105" s="62" t="s">
        <v>9822</v>
      </c>
      <c r="F2105" s="68" t="s">
        <v>9822</v>
      </c>
      <c r="G2105" s="69">
        <v>15057</v>
      </c>
      <c r="H2105" s="70">
        <v>15079</v>
      </c>
      <c r="I2105" s="19">
        <f t="shared" si="32"/>
        <v>4.8394877448919124E-5</v>
      </c>
    </row>
    <row r="2106" spans="1:9" ht="15" customHeight="1" x14ac:dyDescent="0.25">
      <c r="A2106" s="57" t="s">
        <v>2490</v>
      </c>
      <c r="B2106" s="57" t="s">
        <v>2410</v>
      </c>
      <c r="C2106" s="57" t="s">
        <v>2853</v>
      </c>
      <c r="D2106" s="27" t="s">
        <v>9823</v>
      </c>
      <c r="E2106" s="62" t="s">
        <v>9824</v>
      </c>
      <c r="F2106" s="68" t="s">
        <v>9824</v>
      </c>
      <c r="G2106" s="69">
        <v>34826</v>
      </c>
      <c r="H2106" s="70">
        <v>34907</v>
      </c>
      <c r="I2106" s="19">
        <f t="shared" si="32"/>
        <v>1.1203130095559519E-4</v>
      </c>
    </row>
    <row r="2107" spans="1:9" ht="15" customHeight="1" x14ac:dyDescent="0.25">
      <c r="A2107" s="57" t="s">
        <v>2492</v>
      </c>
      <c r="B2107" s="57" t="s">
        <v>2410</v>
      </c>
      <c r="C2107" s="57" t="s">
        <v>2856</v>
      </c>
      <c r="D2107" s="27" t="s">
        <v>9825</v>
      </c>
      <c r="E2107" s="62" t="s">
        <v>9826</v>
      </c>
      <c r="F2107" s="68" t="s">
        <v>9826</v>
      </c>
      <c r="G2107" s="69">
        <v>86197</v>
      </c>
      <c r="H2107" s="70">
        <v>86219</v>
      </c>
      <c r="I2107" s="19">
        <f t="shared" si="32"/>
        <v>2.7671317320567397E-4</v>
      </c>
    </row>
    <row r="2108" spans="1:9" ht="15" customHeight="1" x14ac:dyDescent="0.25">
      <c r="A2108" s="57" t="s">
        <v>2494</v>
      </c>
      <c r="B2108" s="57" t="s">
        <v>2410</v>
      </c>
      <c r="C2108" s="57" t="s">
        <v>2859</v>
      </c>
      <c r="D2108" s="27" t="s">
        <v>9827</v>
      </c>
      <c r="E2108" s="62" t="s">
        <v>9828</v>
      </c>
      <c r="F2108" s="68" t="s">
        <v>9828</v>
      </c>
      <c r="G2108" s="69">
        <v>14633</v>
      </c>
      <c r="H2108" s="70">
        <v>14685</v>
      </c>
      <c r="I2108" s="19">
        <f t="shared" si="32"/>
        <v>4.7130365099633751E-5</v>
      </c>
    </row>
    <row r="2109" spans="1:9" ht="15" customHeight="1" x14ac:dyDescent="0.25">
      <c r="A2109" s="57" t="s">
        <v>2495</v>
      </c>
      <c r="B2109" s="57" t="s">
        <v>2410</v>
      </c>
      <c r="C2109" s="57" t="s">
        <v>2862</v>
      </c>
      <c r="D2109" s="27" t="s">
        <v>9829</v>
      </c>
      <c r="E2109" s="62" t="s">
        <v>9830</v>
      </c>
      <c r="F2109" s="68" t="s">
        <v>9830</v>
      </c>
      <c r="G2109" s="69">
        <v>41399</v>
      </c>
      <c r="H2109" s="70">
        <v>41453</v>
      </c>
      <c r="I2109" s="19">
        <f t="shared" si="32"/>
        <v>1.3304017871808771E-4</v>
      </c>
    </row>
    <row r="2110" spans="1:9" ht="15" customHeight="1" x14ac:dyDescent="0.25">
      <c r="A2110" s="57" t="s">
        <v>2496</v>
      </c>
      <c r="B2110" s="57" t="s">
        <v>2410</v>
      </c>
      <c r="C2110" s="57" t="s">
        <v>2865</v>
      </c>
      <c r="D2110" s="27" t="s">
        <v>9831</v>
      </c>
      <c r="E2110" s="62" t="s">
        <v>9832</v>
      </c>
      <c r="F2110" s="68" t="s">
        <v>9832</v>
      </c>
      <c r="G2110" s="69">
        <v>19584</v>
      </c>
      <c r="H2110" s="70">
        <v>19401</v>
      </c>
      <c r="I2110" s="19">
        <f t="shared" si="32"/>
        <v>6.2266000224582522E-5</v>
      </c>
    </row>
    <row r="2111" spans="1:9" ht="15" customHeight="1" x14ac:dyDescent="0.25">
      <c r="A2111" s="57" t="s">
        <v>2497</v>
      </c>
      <c r="B2111" s="57" t="s">
        <v>2410</v>
      </c>
      <c r="C2111" s="57" t="s">
        <v>2868</v>
      </c>
      <c r="D2111" s="27" t="s">
        <v>9833</v>
      </c>
      <c r="E2111" s="62" t="s">
        <v>9834</v>
      </c>
      <c r="F2111" s="68" t="s">
        <v>9834</v>
      </c>
      <c r="G2111" s="69">
        <v>36042</v>
      </c>
      <c r="H2111" s="70">
        <v>36218</v>
      </c>
      <c r="I2111" s="19">
        <f t="shared" si="32"/>
        <v>1.1623885346806505E-4</v>
      </c>
    </row>
    <row r="2112" spans="1:9" ht="15" customHeight="1" x14ac:dyDescent="0.25">
      <c r="A2112" s="57" t="s">
        <v>2498</v>
      </c>
      <c r="B2112" s="57" t="s">
        <v>2410</v>
      </c>
      <c r="C2112" s="57" t="s">
        <v>2871</v>
      </c>
      <c r="D2112" s="27" t="s">
        <v>9835</v>
      </c>
      <c r="E2112" s="62" t="s">
        <v>9836</v>
      </c>
      <c r="F2112" s="68" t="s">
        <v>9836</v>
      </c>
      <c r="G2112" s="69">
        <v>55763</v>
      </c>
      <c r="H2112" s="70">
        <v>56008</v>
      </c>
      <c r="I2112" s="19">
        <f t="shared" si="32"/>
        <v>1.7975331893090141E-4</v>
      </c>
    </row>
    <row r="2113" spans="1:9" ht="15" customHeight="1" x14ac:dyDescent="0.25">
      <c r="A2113" s="57" t="s">
        <v>2500</v>
      </c>
      <c r="B2113" s="57" t="s">
        <v>2410</v>
      </c>
      <c r="C2113" s="57" t="s">
        <v>2874</v>
      </c>
      <c r="D2113" s="27" t="s">
        <v>9837</v>
      </c>
      <c r="E2113" s="62" t="s">
        <v>9838</v>
      </c>
      <c r="F2113" s="68" t="s">
        <v>9838</v>
      </c>
      <c r="G2113" s="69">
        <v>28728</v>
      </c>
      <c r="H2113" s="70">
        <v>28646</v>
      </c>
      <c r="I2113" s="19">
        <f t="shared" si="32"/>
        <v>9.1937108521900475E-5</v>
      </c>
    </row>
    <row r="2114" spans="1:9" ht="15" customHeight="1" x14ac:dyDescent="0.25">
      <c r="A2114" s="57" t="s">
        <v>2501</v>
      </c>
      <c r="B2114" s="57" t="s">
        <v>2410</v>
      </c>
      <c r="C2114" s="57" t="s">
        <v>2877</v>
      </c>
      <c r="D2114" s="27" t="s">
        <v>9839</v>
      </c>
      <c r="E2114" s="62" t="s">
        <v>9840</v>
      </c>
      <c r="F2114" s="68" t="s">
        <v>9840</v>
      </c>
      <c r="G2114" s="69">
        <v>163875</v>
      </c>
      <c r="H2114" s="70">
        <v>164123</v>
      </c>
      <c r="I2114" s="19">
        <f t="shared" si="32"/>
        <v>5.267400007658965E-4</v>
      </c>
    </row>
    <row r="2115" spans="1:9" ht="15" customHeight="1" x14ac:dyDescent="0.25">
      <c r="A2115" s="57" t="s">
        <v>2503</v>
      </c>
      <c r="B2115" s="57" t="s">
        <v>2410</v>
      </c>
      <c r="C2115" s="57" t="s">
        <v>4837</v>
      </c>
      <c r="D2115" s="27" t="s">
        <v>9841</v>
      </c>
      <c r="E2115" s="62" t="s">
        <v>9842</v>
      </c>
      <c r="F2115" s="68" t="s">
        <v>9842</v>
      </c>
      <c r="G2115" s="69">
        <v>42183</v>
      </c>
      <c r="H2115" s="70">
        <v>42037</v>
      </c>
      <c r="I2115" s="19">
        <f t="shared" si="32"/>
        <v>1.3491448128657161E-4</v>
      </c>
    </row>
    <row r="2116" spans="1:9" ht="15" customHeight="1" x14ac:dyDescent="0.25">
      <c r="A2116" s="57" t="s">
        <v>2505</v>
      </c>
      <c r="B2116" s="57" t="s">
        <v>2410</v>
      </c>
      <c r="C2116" s="57" t="s">
        <v>4840</v>
      </c>
      <c r="D2116" s="27" t="s">
        <v>9843</v>
      </c>
      <c r="E2116" s="62" t="s">
        <v>9844</v>
      </c>
      <c r="F2116" s="68" t="s">
        <v>9844</v>
      </c>
      <c r="G2116" s="69">
        <v>34446</v>
      </c>
      <c r="H2116" s="70">
        <v>34378</v>
      </c>
      <c r="I2116" s="19">
        <f t="shared" si="32"/>
        <v>1.1033351660845823E-4</v>
      </c>
    </row>
    <row r="2117" spans="1:9" ht="15" customHeight="1" x14ac:dyDescent="0.25">
      <c r="A2117" s="57" t="s">
        <v>2506</v>
      </c>
      <c r="B2117" s="57" t="s">
        <v>2410</v>
      </c>
      <c r="C2117" s="57" t="s">
        <v>4843</v>
      </c>
      <c r="D2117" s="27" t="s">
        <v>9845</v>
      </c>
      <c r="E2117" s="62" t="s">
        <v>9846</v>
      </c>
      <c r="F2117" s="68" t="s">
        <v>9846</v>
      </c>
      <c r="G2117" s="69">
        <v>124175</v>
      </c>
      <c r="H2117" s="70">
        <v>123096</v>
      </c>
      <c r="I2117" s="19">
        <f t="shared" si="32"/>
        <v>3.9506703590769606E-4</v>
      </c>
    </row>
    <row r="2118" spans="1:9" ht="15" customHeight="1" x14ac:dyDescent="0.25">
      <c r="A2118" s="57" t="s">
        <v>2507</v>
      </c>
      <c r="B2118" s="57" t="s">
        <v>2410</v>
      </c>
      <c r="C2118" s="57" t="s">
        <v>4846</v>
      </c>
      <c r="D2118" s="27" t="s">
        <v>9847</v>
      </c>
      <c r="E2118" s="62" t="s">
        <v>9848</v>
      </c>
      <c r="F2118" s="68" t="s">
        <v>9848</v>
      </c>
      <c r="G2118" s="69">
        <v>78120</v>
      </c>
      <c r="H2118" s="70">
        <v>77645</v>
      </c>
      <c r="I2118" s="19">
        <f t="shared" ref="I2118:I2181" si="33">H2118/$H$3148</f>
        <v>2.4919558720878872E-4</v>
      </c>
    </row>
    <row r="2119" spans="1:9" ht="15" customHeight="1" x14ac:dyDescent="0.25">
      <c r="A2119" s="57" t="s">
        <v>2509</v>
      </c>
      <c r="B2119" s="57" t="s">
        <v>2410</v>
      </c>
      <c r="C2119" s="57" t="s">
        <v>4849</v>
      </c>
      <c r="D2119" s="27" t="s">
        <v>9849</v>
      </c>
      <c r="E2119" s="62" t="s">
        <v>9850</v>
      </c>
      <c r="F2119" s="68" t="s">
        <v>9850</v>
      </c>
      <c r="G2119" s="69">
        <v>60909</v>
      </c>
      <c r="H2119" s="70">
        <v>60586</v>
      </c>
      <c r="I2119" s="19">
        <f t="shared" si="33"/>
        <v>1.9444605379137966E-4</v>
      </c>
    </row>
    <row r="2120" spans="1:9" ht="15" customHeight="1" x14ac:dyDescent="0.25">
      <c r="A2120" s="57" t="s">
        <v>2511</v>
      </c>
      <c r="B2120" s="57" t="s">
        <v>2410</v>
      </c>
      <c r="C2120" s="57" t="s">
        <v>4851</v>
      </c>
      <c r="D2120" s="27" t="s">
        <v>9851</v>
      </c>
      <c r="E2120" s="62" t="s">
        <v>9852</v>
      </c>
      <c r="F2120" s="68" t="s">
        <v>9852</v>
      </c>
      <c r="G2120" s="69">
        <v>79537</v>
      </c>
      <c r="H2120" s="70">
        <v>79238</v>
      </c>
      <c r="I2120" s="19">
        <f t="shared" si="33"/>
        <v>2.5430819678343749E-4</v>
      </c>
    </row>
    <row r="2121" spans="1:9" ht="15" customHeight="1" x14ac:dyDescent="0.25">
      <c r="A2121" s="57" t="s">
        <v>2513</v>
      </c>
      <c r="B2121" s="57" t="s">
        <v>2410</v>
      </c>
      <c r="C2121" s="57" t="s">
        <v>4854</v>
      </c>
      <c r="D2121" s="27" t="s">
        <v>9853</v>
      </c>
      <c r="E2121" s="62" t="s">
        <v>9854</v>
      </c>
      <c r="F2121" s="68" t="s">
        <v>9854</v>
      </c>
      <c r="G2121" s="69">
        <v>56621</v>
      </c>
      <c r="H2121" s="70">
        <v>56417</v>
      </c>
      <c r="I2121" s="19">
        <f t="shared" si="33"/>
        <v>1.8106597261328139E-4</v>
      </c>
    </row>
    <row r="2122" spans="1:9" ht="15" customHeight="1" x14ac:dyDescent="0.25">
      <c r="A2122" s="57" t="s">
        <v>2514</v>
      </c>
      <c r="B2122" s="57" t="s">
        <v>2410</v>
      </c>
      <c r="C2122" s="57" t="s">
        <v>4857</v>
      </c>
      <c r="D2122" s="27" t="s">
        <v>9855</v>
      </c>
      <c r="E2122" s="62" t="s">
        <v>9856</v>
      </c>
      <c r="F2122" s="68" t="s">
        <v>9856</v>
      </c>
      <c r="G2122" s="69">
        <v>49353</v>
      </c>
      <c r="H2122" s="70">
        <v>49305</v>
      </c>
      <c r="I2122" s="19">
        <f t="shared" si="33"/>
        <v>1.5824056188201854E-4</v>
      </c>
    </row>
    <row r="2123" spans="1:9" ht="15" customHeight="1" x14ac:dyDescent="0.25">
      <c r="A2123" s="57" t="s">
        <v>2515</v>
      </c>
      <c r="B2123" s="57" t="s">
        <v>2410</v>
      </c>
      <c r="C2123" s="57" t="s">
        <v>5381</v>
      </c>
      <c r="D2123" s="27" t="s">
        <v>9857</v>
      </c>
      <c r="E2123" s="62" t="s">
        <v>9858</v>
      </c>
      <c r="F2123" s="68" t="s">
        <v>9858</v>
      </c>
      <c r="G2123" s="69">
        <v>375483</v>
      </c>
      <c r="H2123" s="70">
        <v>374508</v>
      </c>
      <c r="I2123" s="19">
        <f t="shared" si="33"/>
        <v>1.2019542916400163E-3</v>
      </c>
    </row>
    <row r="2124" spans="1:9" ht="15" customHeight="1" x14ac:dyDescent="0.25">
      <c r="A2124" s="57" t="s">
        <v>2516</v>
      </c>
      <c r="B2124" s="57" t="s">
        <v>2410</v>
      </c>
      <c r="C2124" s="57" t="s">
        <v>5383</v>
      </c>
      <c r="D2124" s="27" t="s">
        <v>9859</v>
      </c>
      <c r="E2124" s="62" t="s">
        <v>9860</v>
      </c>
      <c r="F2124" s="68" t="s">
        <v>9860</v>
      </c>
      <c r="G2124" s="69">
        <v>541599</v>
      </c>
      <c r="H2124" s="70">
        <v>541294</v>
      </c>
      <c r="I2124" s="19">
        <f t="shared" si="33"/>
        <v>1.737240983741311E-3</v>
      </c>
    </row>
    <row r="2125" spans="1:9" ht="15" customHeight="1" x14ac:dyDescent="0.25">
      <c r="A2125" s="57" t="s">
        <v>2517</v>
      </c>
      <c r="B2125" s="57" t="s">
        <v>2410</v>
      </c>
      <c r="C2125" s="57" t="s">
        <v>5385</v>
      </c>
      <c r="D2125" s="27" t="s">
        <v>9861</v>
      </c>
      <c r="E2125" s="62" t="s">
        <v>9862</v>
      </c>
      <c r="F2125" s="68" t="s">
        <v>9862</v>
      </c>
      <c r="G2125" s="69">
        <v>209920</v>
      </c>
      <c r="H2125" s="70">
        <v>208905</v>
      </c>
      <c r="I2125" s="19">
        <f t="shared" si="33"/>
        <v>6.7046434600878376E-4</v>
      </c>
    </row>
    <row r="2126" spans="1:9" ht="15" customHeight="1" x14ac:dyDescent="0.25">
      <c r="A2126" s="57" t="s">
        <v>2519</v>
      </c>
      <c r="B2126" s="57" t="s">
        <v>2410</v>
      </c>
      <c r="C2126" s="57" t="s">
        <v>5388</v>
      </c>
      <c r="D2126" s="27" t="s">
        <v>9863</v>
      </c>
      <c r="E2126" s="62" t="s">
        <v>9864</v>
      </c>
      <c r="F2126" s="68" t="s">
        <v>9864</v>
      </c>
      <c r="G2126" s="69">
        <v>92545</v>
      </c>
      <c r="H2126" s="70">
        <v>92450</v>
      </c>
      <c r="I2126" s="19">
        <f t="shared" si="33"/>
        <v>2.9671108297317945E-4</v>
      </c>
    </row>
    <row r="2127" spans="1:9" ht="15" customHeight="1" x14ac:dyDescent="0.25">
      <c r="A2127" s="57" t="s">
        <v>2521</v>
      </c>
      <c r="B2127" s="57" t="s">
        <v>2410</v>
      </c>
      <c r="C2127" s="57" t="s">
        <v>5390</v>
      </c>
      <c r="D2127" s="27" t="s">
        <v>9865</v>
      </c>
      <c r="E2127" s="62" t="s">
        <v>9866</v>
      </c>
      <c r="F2127" s="68" t="s">
        <v>9866</v>
      </c>
      <c r="G2127" s="69">
        <v>52427</v>
      </c>
      <c r="H2127" s="70">
        <v>53096</v>
      </c>
      <c r="I2127" s="19">
        <f t="shared" si="33"/>
        <v>1.7040748146613237E-4</v>
      </c>
    </row>
    <row r="2128" spans="1:9" ht="15" customHeight="1" x14ac:dyDescent="0.25">
      <c r="A2128" s="57" t="s">
        <v>2522</v>
      </c>
      <c r="B2128" s="57" t="s">
        <v>2410</v>
      </c>
      <c r="C2128" s="57" t="s">
        <v>5393</v>
      </c>
      <c r="D2128" s="27" t="s">
        <v>9867</v>
      </c>
      <c r="E2128" s="62" t="s">
        <v>9868</v>
      </c>
      <c r="F2128" s="68" t="s">
        <v>9868</v>
      </c>
      <c r="G2128" s="69">
        <v>28673</v>
      </c>
      <c r="H2128" s="70">
        <v>28706</v>
      </c>
      <c r="I2128" s="19">
        <f t="shared" si="33"/>
        <v>9.2129673854278961E-5</v>
      </c>
    </row>
    <row r="2129" spans="1:9" ht="15" customHeight="1" x14ac:dyDescent="0.25">
      <c r="A2129" s="57" t="s">
        <v>2524</v>
      </c>
      <c r="B2129" s="57" t="s">
        <v>2410</v>
      </c>
      <c r="C2129" s="57" t="s">
        <v>5396</v>
      </c>
      <c r="D2129" s="27" t="s">
        <v>9869</v>
      </c>
      <c r="E2129" s="62" t="s">
        <v>9870</v>
      </c>
      <c r="F2129" s="68" t="s">
        <v>9870</v>
      </c>
      <c r="G2129" s="69">
        <v>13419</v>
      </c>
      <c r="H2129" s="70">
        <v>13407</v>
      </c>
      <c r="I2129" s="19">
        <f t="shared" si="33"/>
        <v>4.3028723519972059E-5</v>
      </c>
    </row>
    <row r="2130" spans="1:9" ht="15" customHeight="1" x14ac:dyDescent="0.25">
      <c r="A2130" s="57" t="s">
        <v>2526</v>
      </c>
      <c r="B2130" s="57" t="s">
        <v>2410</v>
      </c>
      <c r="C2130" s="57" t="s">
        <v>5398</v>
      </c>
      <c r="D2130" s="27" t="s">
        <v>9871</v>
      </c>
      <c r="E2130" s="62" t="s">
        <v>9872</v>
      </c>
      <c r="F2130" s="68" t="s">
        <v>9872</v>
      </c>
      <c r="G2130" s="69">
        <v>213252</v>
      </c>
      <c r="H2130" s="70">
        <v>215406</v>
      </c>
      <c r="I2130" s="19">
        <f t="shared" si="33"/>
        <v>6.913287997719924E-4</v>
      </c>
    </row>
    <row r="2131" spans="1:9" ht="15" customHeight="1" x14ac:dyDescent="0.25">
      <c r="A2131" s="57" t="s">
        <v>2527</v>
      </c>
      <c r="B2131" s="57" t="s">
        <v>2410</v>
      </c>
      <c r="C2131" s="57" t="s">
        <v>5401</v>
      </c>
      <c r="D2131" s="27" t="s">
        <v>9873</v>
      </c>
      <c r="E2131" s="62" t="s">
        <v>9874</v>
      </c>
      <c r="F2131" s="68" t="s">
        <v>9874</v>
      </c>
      <c r="G2131" s="69">
        <v>61683</v>
      </c>
      <c r="H2131" s="70">
        <v>61572</v>
      </c>
      <c r="I2131" s="19">
        <f t="shared" si="33"/>
        <v>1.976105440867994E-4</v>
      </c>
    </row>
    <row r="2132" spans="1:9" ht="15" customHeight="1" x14ac:dyDescent="0.25">
      <c r="A2132" s="57" t="s">
        <v>2528</v>
      </c>
      <c r="B2132" s="57" t="s">
        <v>2410</v>
      </c>
      <c r="C2132" s="57" t="s">
        <v>5403</v>
      </c>
      <c r="D2132" s="27" t="s">
        <v>9875</v>
      </c>
      <c r="E2132" s="62" t="s">
        <v>9876</v>
      </c>
      <c r="F2132" s="68" t="s">
        <v>9876</v>
      </c>
      <c r="G2132" s="69">
        <v>114494</v>
      </c>
      <c r="H2132" s="70">
        <v>114686</v>
      </c>
      <c r="I2132" s="19">
        <f t="shared" si="33"/>
        <v>3.6807579515264532E-4</v>
      </c>
    </row>
    <row r="2133" spans="1:9" ht="15" customHeight="1" x14ac:dyDescent="0.25">
      <c r="A2133" s="57" t="s">
        <v>2529</v>
      </c>
      <c r="B2133" s="57" t="s">
        <v>2410</v>
      </c>
      <c r="C2133" s="57" t="s">
        <v>5406</v>
      </c>
      <c r="D2133" s="27" t="s">
        <v>9877</v>
      </c>
      <c r="E2133" s="62" t="s">
        <v>9878</v>
      </c>
      <c r="F2133" s="68" t="s">
        <v>9878</v>
      </c>
      <c r="G2133" s="69">
        <v>37527</v>
      </c>
      <c r="H2133" s="70">
        <v>37598</v>
      </c>
      <c r="I2133" s="19">
        <f t="shared" si="33"/>
        <v>1.2066785611277016E-4</v>
      </c>
    </row>
    <row r="2134" spans="1:9" ht="15" customHeight="1" x14ac:dyDescent="0.25">
      <c r="A2134" s="57" t="s">
        <v>2530</v>
      </c>
      <c r="B2134" s="57" t="s">
        <v>2410</v>
      </c>
      <c r="C2134" s="57" t="s">
        <v>5408</v>
      </c>
      <c r="D2134" s="27" t="s">
        <v>9879</v>
      </c>
      <c r="E2134" s="62" t="s">
        <v>9880</v>
      </c>
      <c r="F2134" s="68" t="s">
        <v>9880</v>
      </c>
      <c r="G2134" s="69">
        <v>125942</v>
      </c>
      <c r="H2134" s="70">
        <v>127328</v>
      </c>
      <c r="I2134" s="19">
        <f t="shared" si="33"/>
        <v>4.0864931068479172E-4</v>
      </c>
    </row>
    <row r="2135" spans="1:9" ht="15" customHeight="1" x14ac:dyDescent="0.25">
      <c r="A2135" s="57" t="s">
        <v>2532</v>
      </c>
      <c r="B2135" s="57" t="s">
        <v>2410</v>
      </c>
      <c r="C2135" s="57" t="s">
        <v>5411</v>
      </c>
      <c r="D2135" s="27" t="s">
        <v>9881</v>
      </c>
      <c r="E2135" s="62" t="s">
        <v>9882</v>
      </c>
      <c r="F2135" s="68" t="s">
        <v>9882</v>
      </c>
      <c r="G2135" s="69">
        <v>22584</v>
      </c>
      <c r="H2135" s="70">
        <v>22642</v>
      </c>
      <c r="I2135" s="19">
        <f t="shared" si="33"/>
        <v>7.2667737595226922E-5</v>
      </c>
    </row>
    <row r="2136" spans="1:9" ht="15" customHeight="1" x14ac:dyDescent="0.25">
      <c r="A2136" s="57" t="s">
        <v>2534</v>
      </c>
      <c r="B2136" s="57" t="s">
        <v>2535</v>
      </c>
      <c r="C2136" s="57" t="s">
        <v>2677</v>
      </c>
      <c r="D2136" s="27" t="s">
        <v>9883</v>
      </c>
      <c r="E2136" s="62" t="s">
        <v>9884</v>
      </c>
      <c r="F2136" s="68" t="s">
        <v>9884</v>
      </c>
      <c r="G2136" s="69">
        <v>22720</v>
      </c>
      <c r="H2136" s="70">
        <v>22489</v>
      </c>
      <c r="I2136" s="19">
        <f t="shared" si="33"/>
        <v>7.2176695997661788E-5</v>
      </c>
    </row>
    <row r="2137" spans="1:9" ht="15" customHeight="1" x14ac:dyDescent="0.25">
      <c r="A2137" s="57" t="s">
        <v>2537</v>
      </c>
      <c r="B2137" s="57" t="s">
        <v>2535</v>
      </c>
      <c r="C2137" s="57" t="s">
        <v>2682</v>
      </c>
      <c r="D2137" s="27" t="s">
        <v>9885</v>
      </c>
      <c r="E2137" s="62" t="s">
        <v>7485</v>
      </c>
      <c r="F2137" s="68" t="s">
        <v>7485</v>
      </c>
      <c r="G2137" s="69">
        <v>5630</v>
      </c>
      <c r="H2137" s="70">
        <v>5642</v>
      </c>
      <c r="I2137" s="19">
        <f t="shared" si="33"/>
        <v>1.8107560087990033E-5</v>
      </c>
    </row>
    <row r="2138" spans="1:9" ht="15" customHeight="1" x14ac:dyDescent="0.25">
      <c r="A2138" s="57" t="s">
        <v>2539</v>
      </c>
      <c r="B2138" s="57" t="s">
        <v>2535</v>
      </c>
      <c r="C2138" s="57" t="s">
        <v>2685</v>
      </c>
      <c r="D2138" s="27" t="s">
        <v>9886</v>
      </c>
      <c r="E2138" s="62" t="s">
        <v>9887</v>
      </c>
      <c r="F2138" s="68" t="s">
        <v>9888</v>
      </c>
      <c r="G2138" s="69">
        <v>14143</v>
      </c>
      <c r="H2138" s="70">
        <v>14133</v>
      </c>
      <c r="I2138" s="19">
        <f t="shared" si="33"/>
        <v>4.5358764041751709E-5</v>
      </c>
    </row>
    <row r="2139" spans="1:9" ht="15" customHeight="1" x14ac:dyDescent="0.25">
      <c r="A2139" s="57" t="s">
        <v>2541</v>
      </c>
      <c r="B2139" s="57" t="s">
        <v>2535</v>
      </c>
      <c r="C2139" s="57" t="s">
        <v>2688</v>
      </c>
      <c r="D2139" s="27" t="s">
        <v>9889</v>
      </c>
      <c r="E2139" s="62" t="s">
        <v>7486</v>
      </c>
      <c r="F2139" s="68" t="s">
        <v>7486</v>
      </c>
      <c r="G2139" s="69">
        <v>5648</v>
      </c>
      <c r="H2139" s="70">
        <v>5638</v>
      </c>
      <c r="I2139" s="19">
        <f t="shared" si="33"/>
        <v>1.80947223991648E-5</v>
      </c>
    </row>
    <row r="2140" spans="1:9" ht="15" customHeight="1" x14ac:dyDescent="0.25">
      <c r="A2140" s="57" t="s">
        <v>2543</v>
      </c>
      <c r="B2140" s="57" t="s">
        <v>2535</v>
      </c>
      <c r="C2140" s="57" t="s">
        <v>2691</v>
      </c>
      <c r="D2140" s="27" t="s">
        <v>9890</v>
      </c>
      <c r="E2140" s="62" t="s">
        <v>9891</v>
      </c>
      <c r="F2140" s="68" t="s">
        <v>9891</v>
      </c>
      <c r="G2140" s="69">
        <v>22043</v>
      </c>
      <c r="H2140" s="70">
        <v>22335</v>
      </c>
      <c r="I2140" s="19">
        <f t="shared" si="33"/>
        <v>7.168244497789036E-5</v>
      </c>
    </row>
    <row r="2141" spans="1:9" ht="15" customHeight="1" x14ac:dyDescent="0.25">
      <c r="A2141" s="57" t="s">
        <v>2545</v>
      </c>
      <c r="B2141" s="57" t="s">
        <v>2535</v>
      </c>
      <c r="C2141" s="57" t="s">
        <v>2694</v>
      </c>
      <c r="D2141" s="27" t="s">
        <v>9892</v>
      </c>
      <c r="E2141" s="62" t="s">
        <v>9893</v>
      </c>
      <c r="F2141" s="68" t="s">
        <v>9893</v>
      </c>
      <c r="G2141" s="69">
        <v>9905</v>
      </c>
      <c r="H2141" s="70">
        <v>9684</v>
      </c>
      <c r="I2141" s="19">
        <f t="shared" si="33"/>
        <v>3.108004464588718E-5</v>
      </c>
    </row>
    <row r="2142" spans="1:9" ht="15" customHeight="1" x14ac:dyDescent="0.25">
      <c r="A2142" s="57" t="s">
        <v>2546</v>
      </c>
      <c r="B2142" s="57" t="s">
        <v>2535</v>
      </c>
      <c r="C2142" s="57" t="s">
        <v>2697</v>
      </c>
      <c r="D2142" s="27" t="s">
        <v>9894</v>
      </c>
      <c r="E2142" s="62" t="s">
        <v>9895</v>
      </c>
      <c r="F2142" s="68" t="s">
        <v>9895</v>
      </c>
      <c r="G2142" s="69">
        <v>42656</v>
      </c>
      <c r="H2142" s="70">
        <v>43150</v>
      </c>
      <c r="I2142" s="19">
        <f t="shared" si="33"/>
        <v>1.3848656820219247E-4</v>
      </c>
    </row>
    <row r="2143" spans="1:9" ht="15" customHeight="1" x14ac:dyDescent="0.25">
      <c r="A2143" s="57" t="s">
        <v>2547</v>
      </c>
      <c r="B2143" s="57" t="s">
        <v>2535</v>
      </c>
      <c r="C2143" s="57" t="s">
        <v>2700</v>
      </c>
      <c r="D2143" s="27" t="s">
        <v>9896</v>
      </c>
      <c r="E2143" s="62" t="s">
        <v>9897</v>
      </c>
      <c r="F2143" s="68" t="s">
        <v>9897</v>
      </c>
      <c r="G2143" s="69">
        <v>29675</v>
      </c>
      <c r="H2143" s="70">
        <v>29618</v>
      </c>
      <c r="I2143" s="19">
        <f t="shared" si="33"/>
        <v>9.50566669064319E-5</v>
      </c>
    </row>
    <row r="2144" spans="1:9" ht="15" customHeight="1" x14ac:dyDescent="0.25">
      <c r="A2144" s="57" t="s">
        <v>2548</v>
      </c>
      <c r="B2144" s="57" t="s">
        <v>2535</v>
      </c>
      <c r="C2144" s="57" t="s">
        <v>2703</v>
      </c>
      <c r="D2144" s="27" t="s">
        <v>9898</v>
      </c>
      <c r="E2144" s="62" t="s">
        <v>9899</v>
      </c>
      <c r="F2144" s="68" t="s">
        <v>9899</v>
      </c>
      <c r="G2144" s="69">
        <v>116332</v>
      </c>
      <c r="H2144" s="70">
        <v>119478</v>
      </c>
      <c r="I2144" s="19">
        <f t="shared" si="33"/>
        <v>3.8345534636527353E-4</v>
      </c>
    </row>
    <row r="2145" spans="1:9" ht="15" customHeight="1" x14ac:dyDescent="0.25">
      <c r="A2145" s="57" t="s">
        <v>2550</v>
      </c>
      <c r="B2145" s="57" t="s">
        <v>2535</v>
      </c>
      <c r="C2145" s="57" t="s">
        <v>2706</v>
      </c>
      <c r="D2145" s="27" t="s">
        <v>9900</v>
      </c>
      <c r="E2145" s="62" t="s">
        <v>9901</v>
      </c>
      <c r="F2145" s="68" t="s">
        <v>9902</v>
      </c>
      <c r="G2145" s="69">
        <v>47618</v>
      </c>
      <c r="H2145" s="70">
        <v>47955</v>
      </c>
      <c r="I2145" s="19">
        <f t="shared" si="33"/>
        <v>1.5390784190350267E-4</v>
      </c>
    </row>
    <row r="2146" spans="1:9" ht="15" customHeight="1" x14ac:dyDescent="0.25">
      <c r="A2146" s="57" t="s">
        <v>2551</v>
      </c>
      <c r="B2146" s="57" t="s">
        <v>2535</v>
      </c>
      <c r="C2146" s="57" t="s">
        <v>2709</v>
      </c>
      <c r="D2146" s="27" t="s">
        <v>9903</v>
      </c>
      <c r="E2146" s="62" t="s">
        <v>9904</v>
      </c>
      <c r="F2146" s="68" t="s">
        <v>9904</v>
      </c>
      <c r="G2146" s="69">
        <v>47146</v>
      </c>
      <c r="H2146" s="70">
        <v>47734</v>
      </c>
      <c r="I2146" s="19">
        <f t="shared" si="33"/>
        <v>1.5319855959590857E-4</v>
      </c>
    </row>
    <row r="2147" spans="1:9" ht="15" customHeight="1" x14ac:dyDescent="0.25">
      <c r="A2147" s="57" t="s">
        <v>2552</v>
      </c>
      <c r="B2147" s="57" t="s">
        <v>2535</v>
      </c>
      <c r="C2147" s="57" t="s">
        <v>2712</v>
      </c>
      <c r="D2147" s="27" t="s">
        <v>9905</v>
      </c>
      <c r="E2147" s="62" t="s">
        <v>9906</v>
      </c>
      <c r="F2147" s="68" t="s">
        <v>9906</v>
      </c>
      <c r="G2147" s="69">
        <v>15228</v>
      </c>
      <c r="H2147" s="70">
        <v>15245</v>
      </c>
      <c r="I2147" s="19">
        <f t="shared" si="33"/>
        <v>4.8927641535166259E-5</v>
      </c>
    </row>
    <row r="2148" spans="1:9" ht="15" customHeight="1" x14ac:dyDescent="0.25">
      <c r="A2148" s="57" t="s">
        <v>2553</v>
      </c>
      <c r="B2148" s="57" t="s">
        <v>2535</v>
      </c>
      <c r="C2148" s="57" t="s">
        <v>2715</v>
      </c>
      <c r="D2148" s="27" t="s">
        <v>9907</v>
      </c>
      <c r="E2148" s="62" t="s">
        <v>9908</v>
      </c>
      <c r="F2148" s="68" t="s">
        <v>9908</v>
      </c>
      <c r="G2148" s="69">
        <v>2456</v>
      </c>
      <c r="H2148" s="70">
        <v>2479</v>
      </c>
      <c r="I2148" s="19">
        <f t="shared" si="33"/>
        <v>7.9561576494376629E-6</v>
      </c>
    </row>
    <row r="2149" spans="1:9" ht="15" customHeight="1" x14ac:dyDescent="0.25">
      <c r="A2149" s="57" t="s">
        <v>2555</v>
      </c>
      <c r="B2149" s="57" t="s">
        <v>2535</v>
      </c>
      <c r="C2149" s="57" t="s">
        <v>2718</v>
      </c>
      <c r="D2149" s="27" t="s">
        <v>9909</v>
      </c>
      <c r="E2149" s="62" t="s">
        <v>9910</v>
      </c>
      <c r="F2149" s="68" t="s">
        <v>9911</v>
      </c>
      <c r="G2149" s="69">
        <v>256918</v>
      </c>
      <c r="H2149" s="70">
        <v>261499</v>
      </c>
      <c r="I2149" s="19">
        <f t="shared" si="33"/>
        <v>8.3926069752734945E-4</v>
      </c>
    </row>
    <row r="2150" spans="1:9" ht="15" customHeight="1" x14ac:dyDescent="0.25">
      <c r="A2150" s="57" t="s">
        <v>2556</v>
      </c>
      <c r="B2150" s="57" t="s">
        <v>2535</v>
      </c>
      <c r="C2150" s="57" t="s">
        <v>2721</v>
      </c>
      <c r="D2150" s="27" t="s">
        <v>9912</v>
      </c>
      <c r="E2150" s="62" t="s">
        <v>9913</v>
      </c>
      <c r="F2150" s="68" t="s">
        <v>9913</v>
      </c>
      <c r="G2150" s="69">
        <v>5903</v>
      </c>
      <c r="H2150" s="70">
        <v>5952</v>
      </c>
      <c r="I2150" s="19">
        <f t="shared" si="33"/>
        <v>1.910248097194553E-5</v>
      </c>
    </row>
    <row r="2151" spans="1:9" ht="15" customHeight="1" x14ac:dyDescent="0.25">
      <c r="A2151" s="57" t="s">
        <v>2558</v>
      </c>
      <c r="B2151" s="57" t="s">
        <v>2535</v>
      </c>
      <c r="C2151" s="57" t="s">
        <v>2724</v>
      </c>
      <c r="D2151" s="27" t="s">
        <v>9914</v>
      </c>
      <c r="E2151" s="62" t="s">
        <v>9915</v>
      </c>
      <c r="F2151" s="68" t="s">
        <v>9915</v>
      </c>
      <c r="G2151" s="69">
        <v>125455</v>
      </c>
      <c r="H2151" s="70">
        <v>126063</v>
      </c>
      <c r="I2151" s="19">
        <f t="shared" si="33"/>
        <v>4.0458939159381202E-4</v>
      </c>
    </row>
    <row r="2152" spans="1:9" ht="15" customHeight="1" x14ac:dyDescent="0.25">
      <c r="A2152" s="57" t="s">
        <v>2559</v>
      </c>
      <c r="B2152" s="57" t="s">
        <v>2535</v>
      </c>
      <c r="C2152" s="57" t="s">
        <v>2727</v>
      </c>
      <c r="D2152" s="27" t="s">
        <v>9916</v>
      </c>
      <c r="E2152" s="62" t="s">
        <v>9917</v>
      </c>
      <c r="F2152" s="68" t="s">
        <v>9917</v>
      </c>
      <c r="G2152" s="69">
        <v>6179</v>
      </c>
      <c r="H2152" s="70">
        <v>6167</v>
      </c>
      <c r="I2152" s="19">
        <f t="shared" si="33"/>
        <v>1.979250674630176E-5</v>
      </c>
    </row>
    <row r="2153" spans="1:9" ht="15" customHeight="1" x14ac:dyDescent="0.25">
      <c r="A2153" s="57" t="s">
        <v>2561</v>
      </c>
      <c r="B2153" s="57" t="s">
        <v>2535</v>
      </c>
      <c r="C2153" s="57" t="s">
        <v>2730</v>
      </c>
      <c r="D2153" s="27" t="s">
        <v>9918</v>
      </c>
      <c r="E2153" s="62" t="s">
        <v>9919</v>
      </c>
      <c r="F2153" s="68" t="s">
        <v>9920</v>
      </c>
      <c r="G2153" s="69">
        <v>15066</v>
      </c>
      <c r="H2153" s="70">
        <v>14967</v>
      </c>
      <c r="I2153" s="19">
        <f t="shared" si="33"/>
        <v>4.8035422161812625E-5</v>
      </c>
    </row>
    <row r="2154" spans="1:9" ht="15" customHeight="1" x14ac:dyDescent="0.25">
      <c r="A2154" s="57" t="s">
        <v>2563</v>
      </c>
      <c r="B2154" s="57" t="s">
        <v>2535</v>
      </c>
      <c r="C2154" s="57" t="s">
        <v>2733</v>
      </c>
      <c r="D2154" s="27" t="s">
        <v>9921</v>
      </c>
      <c r="E2154" s="62" t="s">
        <v>9922</v>
      </c>
      <c r="F2154" s="68" t="s">
        <v>9922</v>
      </c>
      <c r="G2154" s="69">
        <v>70133</v>
      </c>
      <c r="H2154" s="70">
        <v>70509</v>
      </c>
      <c r="I2154" s="19">
        <f t="shared" si="33"/>
        <v>2.2629315034457449E-4</v>
      </c>
    </row>
    <row r="2155" spans="1:9" ht="15" customHeight="1" x14ac:dyDescent="0.25">
      <c r="A2155" s="57" t="s">
        <v>2565</v>
      </c>
      <c r="B2155" s="57" t="s">
        <v>2535</v>
      </c>
      <c r="C2155" s="57" t="s">
        <v>2736</v>
      </c>
      <c r="D2155" s="27" t="s">
        <v>9923</v>
      </c>
      <c r="E2155" s="62" t="s">
        <v>9924</v>
      </c>
      <c r="F2155" s="68" t="s">
        <v>9924</v>
      </c>
      <c r="G2155" s="69">
        <v>27491</v>
      </c>
      <c r="H2155" s="70">
        <v>27756</v>
      </c>
      <c r="I2155" s="19">
        <f t="shared" si="33"/>
        <v>8.9080722758286306E-5</v>
      </c>
    </row>
    <row r="2156" spans="1:9" ht="15" customHeight="1" x14ac:dyDescent="0.25">
      <c r="A2156" s="57" t="s">
        <v>2566</v>
      </c>
      <c r="B2156" s="57" t="s">
        <v>2535</v>
      </c>
      <c r="C2156" s="57" t="s">
        <v>2739</v>
      </c>
      <c r="D2156" s="27" t="s">
        <v>9925</v>
      </c>
      <c r="E2156" s="62" t="s">
        <v>9926</v>
      </c>
      <c r="F2156" s="68" t="s">
        <v>9926</v>
      </c>
      <c r="G2156" s="69">
        <v>41524</v>
      </c>
      <c r="H2156" s="70">
        <v>41373</v>
      </c>
      <c r="I2156" s="19">
        <f t="shared" si="33"/>
        <v>1.3278342494158307E-4</v>
      </c>
    </row>
    <row r="2157" spans="1:9" ht="15" customHeight="1" x14ac:dyDescent="0.25">
      <c r="A2157" s="57" t="s">
        <v>2567</v>
      </c>
      <c r="B2157" s="57" t="s">
        <v>2535</v>
      </c>
      <c r="C2157" s="57" t="s">
        <v>2742</v>
      </c>
      <c r="D2157" s="27" t="s">
        <v>9927</v>
      </c>
      <c r="E2157" s="62" t="s">
        <v>9928</v>
      </c>
      <c r="F2157" s="68" t="s">
        <v>9928</v>
      </c>
      <c r="G2157" s="69">
        <v>4817</v>
      </c>
      <c r="H2157" s="70">
        <v>4762</v>
      </c>
      <c r="I2157" s="19">
        <f t="shared" si="33"/>
        <v>1.5283268546438948E-5</v>
      </c>
    </row>
    <row r="2158" spans="1:9" ht="15" customHeight="1" x14ac:dyDescent="0.25">
      <c r="A2158" s="57" t="s">
        <v>2569</v>
      </c>
      <c r="B2158" s="57" t="s">
        <v>2535</v>
      </c>
      <c r="C2158" s="57" t="s">
        <v>2745</v>
      </c>
      <c r="D2158" s="27" t="s">
        <v>9929</v>
      </c>
      <c r="E2158" s="62" t="s">
        <v>9930</v>
      </c>
      <c r="F2158" s="68" t="s">
        <v>9930</v>
      </c>
      <c r="G2158" s="69">
        <v>4155</v>
      </c>
      <c r="H2158" s="70">
        <v>4054</v>
      </c>
      <c r="I2158" s="19">
        <f t="shared" si="33"/>
        <v>1.3010997624372846E-5</v>
      </c>
    </row>
    <row r="2159" spans="1:9" ht="15" customHeight="1" x14ac:dyDescent="0.25">
      <c r="A2159" s="57" t="s">
        <v>2570</v>
      </c>
      <c r="B2159" s="57" t="s">
        <v>2535</v>
      </c>
      <c r="C2159" s="57" t="s">
        <v>2748</v>
      </c>
      <c r="D2159" s="27" t="s">
        <v>9931</v>
      </c>
      <c r="E2159" s="62" t="s">
        <v>9932</v>
      </c>
      <c r="F2159" s="68" t="s">
        <v>9932</v>
      </c>
      <c r="G2159" s="69">
        <v>60733</v>
      </c>
      <c r="H2159" s="70">
        <v>60595</v>
      </c>
      <c r="I2159" s="19">
        <f t="shared" si="33"/>
        <v>1.9447493859123645E-4</v>
      </c>
    </row>
    <row r="2160" spans="1:9" ht="15" customHeight="1" x14ac:dyDescent="0.25">
      <c r="A2160" s="57" t="s">
        <v>2571</v>
      </c>
      <c r="B2160" s="57" t="s">
        <v>2535</v>
      </c>
      <c r="C2160" s="57" t="s">
        <v>2751</v>
      </c>
      <c r="D2160" s="27" t="s">
        <v>9933</v>
      </c>
      <c r="E2160" s="62" t="s">
        <v>9934</v>
      </c>
      <c r="F2160" s="68" t="s">
        <v>9934</v>
      </c>
      <c r="G2160" s="69">
        <v>27526</v>
      </c>
      <c r="H2160" s="70">
        <v>27348</v>
      </c>
      <c r="I2160" s="19">
        <f t="shared" si="33"/>
        <v>8.7771278498112616E-5</v>
      </c>
    </row>
    <row r="2161" spans="1:9" ht="15" customHeight="1" x14ac:dyDescent="0.25">
      <c r="A2161" s="57" t="s">
        <v>2573</v>
      </c>
      <c r="B2161" s="57" t="s">
        <v>2535</v>
      </c>
      <c r="C2161" s="57" t="s">
        <v>2754</v>
      </c>
      <c r="D2161" s="27" t="s">
        <v>9935</v>
      </c>
      <c r="E2161" s="62" t="s">
        <v>9936</v>
      </c>
      <c r="F2161" s="68" t="s">
        <v>9936</v>
      </c>
      <c r="G2161" s="69">
        <v>52481</v>
      </c>
      <c r="H2161" s="70">
        <v>52766</v>
      </c>
      <c r="I2161" s="19">
        <f t="shared" si="33"/>
        <v>1.693483721380507E-4</v>
      </c>
    </row>
    <row r="2162" spans="1:9" ht="15" customHeight="1" x14ac:dyDescent="0.25">
      <c r="A2162" s="57" t="s">
        <v>2574</v>
      </c>
      <c r="B2162" s="57" t="s">
        <v>2535</v>
      </c>
      <c r="C2162" s="57" t="s">
        <v>2757</v>
      </c>
      <c r="D2162" s="27" t="s">
        <v>9937</v>
      </c>
      <c r="E2162" s="62" t="s">
        <v>9938</v>
      </c>
      <c r="F2162" s="68" t="s">
        <v>9938</v>
      </c>
      <c r="G2162" s="69">
        <v>4537</v>
      </c>
      <c r="H2162" s="70">
        <v>4548</v>
      </c>
      <c r="I2162" s="19">
        <f t="shared" si="33"/>
        <v>1.4596452194289023E-5</v>
      </c>
    </row>
    <row r="2163" spans="1:9" ht="15" customHeight="1" x14ac:dyDescent="0.25">
      <c r="A2163" s="57" t="s">
        <v>2575</v>
      </c>
      <c r="B2163" s="57" t="s">
        <v>2535</v>
      </c>
      <c r="C2163" s="57" t="s">
        <v>2760</v>
      </c>
      <c r="D2163" s="27" t="s">
        <v>9939</v>
      </c>
      <c r="E2163" s="62" t="s">
        <v>9940</v>
      </c>
      <c r="F2163" s="68" t="s">
        <v>9940</v>
      </c>
      <c r="G2163" s="69">
        <v>6203</v>
      </c>
      <c r="H2163" s="70">
        <v>6162</v>
      </c>
      <c r="I2163" s="19">
        <f t="shared" si="33"/>
        <v>1.9776459635270218E-5</v>
      </c>
    </row>
    <row r="2164" spans="1:9" ht="15" customHeight="1" x14ac:dyDescent="0.25">
      <c r="A2164" s="57" t="s">
        <v>2577</v>
      </c>
      <c r="B2164" s="57" t="s">
        <v>2535</v>
      </c>
      <c r="C2164" s="57" t="s">
        <v>2763</v>
      </c>
      <c r="D2164" s="27" t="s">
        <v>9941</v>
      </c>
      <c r="E2164" s="62" t="s">
        <v>9942</v>
      </c>
      <c r="F2164" s="68" t="s">
        <v>9942</v>
      </c>
      <c r="G2164" s="69">
        <v>2917</v>
      </c>
      <c r="H2164" s="70">
        <v>2926</v>
      </c>
      <c r="I2164" s="19">
        <f t="shared" si="33"/>
        <v>9.3907693756573623E-6</v>
      </c>
    </row>
    <row r="2165" spans="1:9" ht="15" customHeight="1" x14ac:dyDescent="0.25">
      <c r="A2165" s="57" t="s">
        <v>2579</v>
      </c>
      <c r="B2165" s="57" t="s">
        <v>2535</v>
      </c>
      <c r="C2165" s="57" t="s">
        <v>2766</v>
      </c>
      <c r="D2165" s="27" t="s">
        <v>9943</v>
      </c>
      <c r="E2165" s="62" t="s">
        <v>9944</v>
      </c>
      <c r="F2165" s="68" t="s">
        <v>9944</v>
      </c>
      <c r="G2165" s="69">
        <v>3690</v>
      </c>
      <c r="H2165" s="70">
        <v>3699</v>
      </c>
      <c r="I2165" s="19">
        <f t="shared" si="33"/>
        <v>1.1871652741133487E-5</v>
      </c>
    </row>
    <row r="2166" spans="1:9" ht="15" customHeight="1" x14ac:dyDescent="0.25">
      <c r="A2166" s="57" t="s">
        <v>2580</v>
      </c>
      <c r="B2166" s="57" t="s">
        <v>2535</v>
      </c>
      <c r="C2166" s="57" t="s">
        <v>2769</v>
      </c>
      <c r="D2166" s="27" t="s">
        <v>9945</v>
      </c>
      <c r="E2166" s="62" t="s">
        <v>9946</v>
      </c>
      <c r="F2166" s="68" t="s">
        <v>9946</v>
      </c>
      <c r="G2166" s="69">
        <v>12752</v>
      </c>
      <c r="H2166" s="70">
        <v>12729</v>
      </c>
      <c r="I2166" s="19">
        <f t="shared" si="33"/>
        <v>4.0852735264095202E-5</v>
      </c>
    </row>
    <row r="2167" spans="1:9" ht="15" customHeight="1" x14ac:dyDescent="0.25">
      <c r="A2167" s="57" t="s">
        <v>2581</v>
      </c>
      <c r="B2167" s="57" t="s">
        <v>2535</v>
      </c>
      <c r="C2167" s="57" t="s">
        <v>2772</v>
      </c>
      <c r="D2167" s="27" t="s">
        <v>9947</v>
      </c>
      <c r="E2167" s="62" t="s">
        <v>9948</v>
      </c>
      <c r="F2167" s="68" t="s">
        <v>9948</v>
      </c>
      <c r="G2167" s="69">
        <v>14010</v>
      </c>
      <c r="H2167" s="70">
        <v>13846</v>
      </c>
      <c r="I2167" s="19">
        <f t="shared" si="33"/>
        <v>4.4437659868541293E-5</v>
      </c>
    </row>
    <row r="2168" spans="1:9" ht="15" customHeight="1" x14ac:dyDescent="0.25">
      <c r="A2168" s="57" t="s">
        <v>2583</v>
      </c>
      <c r="B2168" s="57" t="s">
        <v>2535</v>
      </c>
      <c r="C2168" s="57" t="s">
        <v>2775</v>
      </c>
      <c r="D2168" s="27" t="s">
        <v>9949</v>
      </c>
      <c r="E2168" s="62" t="s">
        <v>9950</v>
      </c>
      <c r="F2168" s="68" t="s">
        <v>9950</v>
      </c>
      <c r="G2168" s="69">
        <v>26471</v>
      </c>
      <c r="H2168" s="70">
        <v>26382</v>
      </c>
      <c r="I2168" s="19">
        <f t="shared" si="33"/>
        <v>8.4670976646819042E-5</v>
      </c>
    </row>
    <row r="2169" spans="1:9" ht="15" customHeight="1" x14ac:dyDescent="0.25">
      <c r="A2169" s="57" t="s">
        <v>2584</v>
      </c>
      <c r="B2169" s="57" t="s">
        <v>2535</v>
      </c>
      <c r="C2169" s="57" t="s">
        <v>2778</v>
      </c>
      <c r="D2169" s="27" t="s">
        <v>9951</v>
      </c>
      <c r="E2169" s="62" t="s">
        <v>9952</v>
      </c>
      <c r="F2169" s="68" t="s">
        <v>9952</v>
      </c>
      <c r="G2169" s="69">
        <v>6453</v>
      </c>
      <c r="H2169" s="70">
        <v>6482</v>
      </c>
      <c r="I2169" s="19">
        <f t="shared" si="33"/>
        <v>2.0803474741288796E-5</v>
      </c>
    </row>
    <row r="2170" spans="1:9" ht="15" customHeight="1" x14ac:dyDescent="0.25">
      <c r="A2170" s="57" t="s">
        <v>2585</v>
      </c>
      <c r="B2170" s="57" t="s">
        <v>2535</v>
      </c>
      <c r="C2170" s="57" t="s">
        <v>2781</v>
      </c>
      <c r="D2170" s="27" t="s">
        <v>9953</v>
      </c>
      <c r="E2170" s="62" t="s">
        <v>9954</v>
      </c>
      <c r="F2170" s="68" t="s">
        <v>9954</v>
      </c>
      <c r="G2170" s="69">
        <v>10999</v>
      </c>
      <c r="H2170" s="70">
        <v>11088</v>
      </c>
      <c r="I2170" s="19">
        <f t="shared" si="33"/>
        <v>3.5586073423543688E-5</v>
      </c>
    </row>
    <row r="2171" spans="1:9" ht="15" customHeight="1" x14ac:dyDescent="0.25">
      <c r="A2171" s="57" t="s">
        <v>2586</v>
      </c>
      <c r="B2171" s="57" t="s">
        <v>2535</v>
      </c>
      <c r="C2171" s="57" t="s">
        <v>2784</v>
      </c>
      <c r="D2171" s="27" t="s">
        <v>9955</v>
      </c>
      <c r="E2171" s="62" t="s">
        <v>9956</v>
      </c>
      <c r="F2171" s="68" t="s">
        <v>9956</v>
      </c>
      <c r="G2171" s="69">
        <v>46436</v>
      </c>
      <c r="H2171" s="70">
        <v>45947</v>
      </c>
      <c r="I2171" s="19">
        <f t="shared" si="33"/>
        <v>1.4746332211323609E-4</v>
      </c>
    </row>
    <row r="2172" spans="1:9" ht="15" customHeight="1" x14ac:dyDescent="0.25">
      <c r="A2172" s="57" t="s">
        <v>2588</v>
      </c>
      <c r="B2172" s="57" t="s">
        <v>2535</v>
      </c>
      <c r="C2172" s="57" t="s">
        <v>2787</v>
      </c>
      <c r="D2172" s="27" t="s">
        <v>9957</v>
      </c>
      <c r="E2172" s="62" t="s">
        <v>9958</v>
      </c>
      <c r="F2172" s="68" t="s">
        <v>9958</v>
      </c>
      <c r="G2172" s="69">
        <v>15054</v>
      </c>
      <c r="H2172" s="70">
        <v>15120</v>
      </c>
      <c r="I2172" s="19">
        <f t="shared" si="33"/>
        <v>4.8526463759377752E-5</v>
      </c>
    </row>
    <row r="2173" spans="1:9" ht="15" customHeight="1" x14ac:dyDescent="0.25">
      <c r="A2173" s="57" t="s">
        <v>2590</v>
      </c>
      <c r="B2173" s="57" t="s">
        <v>2535</v>
      </c>
      <c r="C2173" s="57" t="s">
        <v>2790</v>
      </c>
      <c r="D2173" s="27" t="s">
        <v>9959</v>
      </c>
      <c r="E2173" s="62" t="s">
        <v>9960</v>
      </c>
      <c r="F2173" s="68" t="s">
        <v>9960</v>
      </c>
      <c r="G2173" s="69">
        <v>9430</v>
      </c>
      <c r="H2173" s="70">
        <v>9405</v>
      </c>
      <c r="I2173" s="19">
        <f t="shared" si="33"/>
        <v>3.0184615850327235E-5</v>
      </c>
    </row>
    <row r="2174" spans="1:9" ht="15" customHeight="1" x14ac:dyDescent="0.25">
      <c r="A2174" s="57" t="s">
        <v>2591</v>
      </c>
      <c r="B2174" s="57" t="s">
        <v>2535</v>
      </c>
      <c r="C2174" s="57" t="s">
        <v>2793</v>
      </c>
      <c r="D2174" s="27" t="s">
        <v>9961</v>
      </c>
      <c r="E2174" s="62" t="s">
        <v>9962</v>
      </c>
      <c r="F2174" s="68" t="s">
        <v>9962</v>
      </c>
      <c r="G2174" s="69">
        <v>11142</v>
      </c>
      <c r="H2174" s="70">
        <v>11103</v>
      </c>
      <c r="I2174" s="19">
        <f t="shared" si="33"/>
        <v>3.5634214756638306E-5</v>
      </c>
    </row>
    <row r="2175" spans="1:9" ht="15" customHeight="1" x14ac:dyDescent="0.25">
      <c r="A2175" s="57" t="s">
        <v>2593</v>
      </c>
      <c r="B2175" s="57" t="s">
        <v>2535</v>
      </c>
      <c r="C2175" s="57" t="s">
        <v>2796</v>
      </c>
      <c r="D2175" s="27" t="s">
        <v>9963</v>
      </c>
      <c r="E2175" s="62" t="s">
        <v>9964</v>
      </c>
      <c r="F2175" s="68" t="s">
        <v>9964</v>
      </c>
      <c r="G2175" s="69">
        <v>50467</v>
      </c>
      <c r="H2175" s="70">
        <v>50197</v>
      </c>
      <c r="I2175" s="19">
        <f t="shared" si="33"/>
        <v>1.6110336649004532E-4</v>
      </c>
    </row>
    <row r="2176" spans="1:9" ht="15" customHeight="1" x14ac:dyDescent="0.25">
      <c r="A2176" s="57" t="s">
        <v>2595</v>
      </c>
      <c r="B2176" s="57" t="s">
        <v>2535</v>
      </c>
      <c r="C2176" s="57" t="s">
        <v>2799</v>
      </c>
      <c r="D2176" s="27" t="s">
        <v>9965</v>
      </c>
      <c r="E2176" s="62" t="s">
        <v>9966</v>
      </c>
      <c r="F2176" s="68" t="s">
        <v>9966</v>
      </c>
      <c r="G2176" s="69">
        <v>34317</v>
      </c>
      <c r="H2176" s="70">
        <v>34295</v>
      </c>
      <c r="I2176" s="19">
        <f t="shared" si="33"/>
        <v>1.1006713456533467E-4</v>
      </c>
    </row>
    <row r="2177" spans="1:9" ht="15" customHeight="1" x14ac:dyDescent="0.25">
      <c r="A2177" s="57" t="s">
        <v>2596</v>
      </c>
      <c r="B2177" s="57" t="s">
        <v>2535</v>
      </c>
      <c r="C2177" s="57" t="s">
        <v>2802</v>
      </c>
      <c r="D2177" s="27" t="s">
        <v>9967</v>
      </c>
      <c r="E2177" s="62" t="s">
        <v>9968</v>
      </c>
      <c r="F2177" s="68" t="s">
        <v>9968</v>
      </c>
      <c r="G2177" s="69">
        <v>42037</v>
      </c>
      <c r="H2177" s="70">
        <v>43088</v>
      </c>
      <c r="I2177" s="19">
        <f t="shared" si="33"/>
        <v>1.3828758402540138E-4</v>
      </c>
    </row>
    <row r="2178" spans="1:9" ht="15" customHeight="1" x14ac:dyDescent="0.25">
      <c r="A2178" s="57" t="s">
        <v>2597</v>
      </c>
      <c r="B2178" s="57" t="s">
        <v>2535</v>
      </c>
      <c r="C2178" s="57" t="s">
        <v>2805</v>
      </c>
      <c r="D2178" s="27" t="s">
        <v>9969</v>
      </c>
      <c r="E2178" s="62" t="s">
        <v>9970</v>
      </c>
      <c r="F2178" s="68" t="s">
        <v>7287</v>
      </c>
      <c r="G2178" s="69">
        <v>9433</v>
      </c>
      <c r="H2178" s="70">
        <v>9383</v>
      </c>
      <c r="I2178" s="19">
        <f t="shared" si="33"/>
        <v>3.0114008561788458E-5</v>
      </c>
    </row>
    <row r="2179" spans="1:9" ht="15" customHeight="1" x14ac:dyDescent="0.25">
      <c r="A2179" s="57" t="s">
        <v>2599</v>
      </c>
      <c r="B2179" s="57" t="s">
        <v>2535</v>
      </c>
      <c r="C2179" s="57" t="s">
        <v>2808</v>
      </c>
      <c r="D2179" s="27" t="s">
        <v>9971</v>
      </c>
      <c r="E2179" s="62" t="s">
        <v>9972</v>
      </c>
      <c r="F2179" s="68" t="s">
        <v>9972</v>
      </c>
      <c r="G2179" s="69">
        <v>34724</v>
      </c>
      <c r="H2179" s="70">
        <v>35122</v>
      </c>
      <c r="I2179" s="19">
        <f t="shared" si="33"/>
        <v>1.1272132672995142E-4</v>
      </c>
    </row>
    <row r="2180" spans="1:9" ht="15" customHeight="1" x14ac:dyDescent="0.25">
      <c r="A2180" s="57" t="s">
        <v>2601</v>
      </c>
      <c r="B2180" s="57" t="s">
        <v>2535</v>
      </c>
      <c r="C2180" s="57" t="s">
        <v>2811</v>
      </c>
      <c r="D2180" s="27" t="s">
        <v>9973</v>
      </c>
      <c r="E2180" s="62" t="s">
        <v>9974</v>
      </c>
      <c r="F2180" s="68" t="s">
        <v>9974</v>
      </c>
      <c r="G2180" s="69">
        <v>33184</v>
      </c>
      <c r="H2180" s="70">
        <v>33254</v>
      </c>
      <c r="I2180" s="19">
        <f t="shared" si="33"/>
        <v>1.0672612604856798E-4</v>
      </c>
    </row>
    <row r="2181" spans="1:9" ht="15" customHeight="1" x14ac:dyDescent="0.25">
      <c r="A2181" s="57" t="s">
        <v>2603</v>
      </c>
      <c r="B2181" s="57" t="s">
        <v>2535</v>
      </c>
      <c r="C2181" s="57" t="s">
        <v>2814</v>
      </c>
      <c r="D2181" s="27" t="s">
        <v>9975</v>
      </c>
      <c r="E2181" s="62" t="s">
        <v>9976</v>
      </c>
      <c r="F2181" s="68" t="s">
        <v>9976</v>
      </c>
      <c r="G2181" s="69">
        <v>20284</v>
      </c>
      <c r="H2181" s="70">
        <v>20310</v>
      </c>
      <c r="I2181" s="19">
        <f t="shared" si="33"/>
        <v>6.5183365010116549E-5</v>
      </c>
    </row>
    <row r="2182" spans="1:9" ht="15" customHeight="1" x14ac:dyDescent="0.25">
      <c r="A2182" s="57" t="s">
        <v>2604</v>
      </c>
      <c r="B2182" s="57" t="s">
        <v>2535</v>
      </c>
      <c r="C2182" s="57" t="s">
        <v>2817</v>
      </c>
      <c r="D2182" s="27" t="s">
        <v>9977</v>
      </c>
      <c r="E2182" s="62" t="s">
        <v>9978</v>
      </c>
      <c r="F2182" s="68" t="s">
        <v>9978</v>
      </c>
      <c r="G2182" s="69">
        <v>7505</v>
      </c>
      <c r="H2182" s="70">
        <v>7607</v>
      </c>
      <c r="I2182" s="19">
        <f t="shared" ref="I2182:I2245" si="34">H2182/$H$3148</f>
        <v>2.4414074723385357E-5</v>
      </c>
    </row>
    <row r="2183" spans="1:9" ht="15" customHeight="1" x14ac:dyDescent="0.25">
      <c r="A2183" s="57" t="s">
        <v>2606</v>
      </c>
      <c r="B2183" s="57" t="s">
        <v>2535</v>
      </c>
      <c r="C2183" s="57" t="s">
        <v>2820</v>
      </c>
      <c r="D2183" s="27" t="s">
        <v>9979</v>
      </c>
      <c r="E2183" s="62" t="s">
        <v>9980</v>
      </c>
      <c r="F2183" s="68" t="s">
        <v>9981</v>
      </c>
      <c r="G2183" s="69">
        <v>15844</v>
      </c>
      <c r="H2183" s="70">
        <v>15900</v>
      </c>
      <c r="I2183" s="19">
        <f t="shared" si="34"/>
        <v>5.1029813080298038E-5</v>
      </c>
    </row>
    <row r="2184" spans="1:9" ht="15" customHeight="1" x14ac:dyDescent="0.25">
      <c r="A2184" s="57" t="s">
        <v>2607</v>
      </c>
      <c r="B2184" s="57" t="s">
        <v>2535</v>
      </c>
      <c r="C2184" s="57" t="s">
        <v>2823</v>
      </c>
      <c r="D2184" s="27" t="s">
        <v>9982</v>
      </c>
      <c r="E2184" s="62" t="s">
        <v>9983</v>
      </c>
      <c r="F2184" s="68" t="s">
        <v>9984</v>
      </c>
      <c r="G2184" s="69">
        <v>41297</v>
      </c>
      <c r="H2184" s="70">
        <v>41259</v>
      </c>
      <c r="I2184" s="19">
        <f t="shared" si="34"/>
        <v>1.3241755081006394E-4</v>
      </c>
    </row>
    <row r="2185" spans="1:9" ht="15" customHeight="1" x14ac:dyDescent="0.25">
      <c r="A2185" s="57" t="s">
        <v>2609</v>
      </c>
      <c r="B2185" s="57" t="s">
        <v>2535</v>
      </c>
      <c r="C2185" s="57" t="s">
        <v>2826</v>
      </c>
      <c r="D2185" s="27" t="s">
        <v>9986</v>
      </c>
      <c r="E2185" s="62" t="s">
        <v>9987</v>
      </c>
      <c r="F2185" s="68" t="s">
        <v>9987</v>
      </c>
      <c r="G2185" s="69">
        <v>13512</v>
      </c>
      <c r="H2185" s="70">
        <v>13605</v>
      </c>
      <c r="I2185" s="19">
        <f t="shared" si="34"/>
        <v>4.3664189116821054E-5</v>
      </c>
    </row>
    <row r="2186" spans="1:9" ht="15" customHeight="1" x14ac:dyDescent="0.25">
      <c r="A2186" s="57" t="s">
        <v>2610</v>
      </c>
      <c r="B2186" s="57" t="s">
        <v>2535</v>
      </c>
      <c r="C2186" s="57" t="s">
        <v>2829</v>
      </c>
      <c r="D2186" s="27" t="s">
        <v>9988</v>
      </c>
      <c r="E2186" s="62" t="s">
        <v>9989</v>
      </c>
      <c r="F2186" s="68" t="s">
        <v>9989</v>
      </c>
      <c r="G2186" s="69">
        <v>71098</v>
      </c>
      <c r="H2186" s="70">
        <v>70704</v>
      </c>
      <c r="I2186" s="19">
        <f t="shared" si="34"/>
        <v>2.2691898767480454E-4</v>
      </c>
    </row>
    <row r="2187" spans="1:9" ht="15" customHeight="1" x14ac:dyDescent="0.25">
      <c r="A2187" s="57" t="s">
        <v>2612</v>
      </c>
      <c r="B2187" s="57" t="s">
        <v>2535</v>
      </c>
      <c r="C2187" s="57" t="s">
        <v>2832</v>
      </c>
      <c r="D2187" s="27" t="s">
        <v>9990</v>
      </c>
      <c r="E2187" s="62" t="s">
        <v>9991</v>
      </c>
      <c r="F2187" s="68" t="s">
        <v>9991</v>
      </c>
      <c r="G2187" s="69">
        <v>11556</v>
      </c>
      <c r="H2187" s="70">
        <v>11561</v>
      </c>
      <c r="I2187" s="19">
        <f t="shared" si="34"/>
        <v>3.7104130127127399E-5</v>
      </c>
    </row>
    <row r="2188" spans="1:9" ht="15" customHeight="1" x14ac:dyDescent="0.25">
      <c r="A2188" s="57" t="s">
        <v>2613</v>
      </c>
      <c r="B2188" s="57" t="s">
        <v>2535</v>
      </c>
      <c r="C2188" s="57" t="s">
        <v>2835</v>
      </c>
      <c r="D2188" s="27" t="s">
        <v>9992</v>
      </c>
      <c r="E2188" s="62" t="s">
        <v>9993</v>
      </c>
      <c r="F2188" s="68" t="s">
        <v>9993</v>
      </c>
      <c r="G2188" s="69">
        <v>10513</v>
      </c>
      <c r="H2188" s="70">
        <v>10627</v>
      </c>
      <c r="I2188" s="19">
        <f t="shared" si="34"/>
        <v>3.4106529786435677E-5</v>
      </c>
    </row>
    <row r="2189" spans="1:9" ht="15" customHeight="1" x14ac:dyDescent="0.25">
      <c r="A2189" s="57" t="s">
        <v>2615</v>
      </c>
      <c r="B2189" s="57" t="s">
        <v>2535</v>
      </c>
      <c r="C2189" s="57" t="s">
        <v>2838</v>
      </c>
      <c r="D2189" s="27" t="s">
        <v>9994</v>
      </c>
      <c r="E2189" s="62" t="s">
        <v>9995</v>
      </c>
      <c r="F2189" s="68" t="s">
        <v>9995</v>
      </c>
      <c r="G2189" s="69">
        <v>12224</v>
      </c>
      <c r="H2189" s="70">
        <v>12300</v>
      </c>
      <c r="I2189" s="19">
        <f t="shared" si="34"/>
        <v>3.9475893137589044E-5</v>
      </c>
    </row>
    <row r="2190" spans="1:9" ht="15" customHeight="1" x14ac:dyDescent="0.25">
      <c r="A2190" s="57" t="s">
        <v>2617</v>
      </c>
      <c r="B2190" s="57" t="s">
        <v>2535</v>
      </c>
      <c r="C2190" s="57" t="s">
        <v>2841</v>
      </c>
      <c r="D2190" s="27" t="s">
        <v>9996</v>
      </c>
      <c r="E2190" s="62" t="s">
        <v>9997</v>
      </c>
      <c r="F2190" s="68" t="s">
        <v>9998</v>
      </c>
      <c r="G2190" s="69">
        <v>721074</v>
      </c>
      <c r="H2190" s="70">
        <v>730168</v>
      </c>
      <c r="I2190" s="19">
        <f t="shared" si="34"/>
        <v>2.3434173935355383E-3</v>
      </c>
    </row>
    <row r="2191" spans="1:9" ht="15" customHeight="1" x14ac:dyDescent="0.25">
      <c r="A2191" s="57" t="s">
        <v>2619</v>
      </c>
      <c r="B2191" s="57" t="s">
        <v>2535</v>
      </c>
      <c r="C2191" s="57" t="s">
        <v>2844</v>
      </c>
      <c r="D2191" s="27" t="s">
        <v>9999</v>
      </c>
      <c r="E2191" s="62" t="s">
        <v>10000</v>
      </c>
      <c r="F2191" s="68" t="s">
        <v>10000</v>
      </c>
      <c r="G2191" s="69">
        <v>40104</v>
      </c>
      <c r="H2191" s="70">
        <v>39791</v>
      </c>
      <c r="I2191" s="19">
        <f t="shared" si="34"/>
        <v>1.2770611901120372E-4</v>
      </c>
    </row>
    <row r="2192" spans="1:9" ht="15" customHeight="1" x14ac:dyDescent="0.25">
      <c r="A2192" s="57" t="s">
        <v>2621</v>
      </c>
      <c r="B2192" s="57" t="s">
        <v>2535</v>
      </c>
      <c r="C2192" s="57" t="s">
        <v>2847</v>
      </c>
      <c r="D2192" s="27" t="s">
        <v>10001</v>
      </c>
      <c r="E2192" s="62" t="s">
        <v>10002</v>
      </c>
      <c r="F2192" s="68" t="s">
        <v>10003</v>
      </c>
      <c r="G2192" s="69">
        <v>47440</v>
      </c>
      <c r="H2192" s="70">
        <v>48180</v>
      </c>
      <c r="I2192" s="19">
        <f t="shared" si="34"/>
        <v>1.5462996189992198E-4</v>
      </c>
    </row>
    <row r="2193" spans="1:9" ht="15" customHeight="1" x14ac:dyDescent="0.25">
      <c r="A2193" s="57" t="s">
        <v>2622</v>
      </c>
      <c r="B2193" s="57" t="s">
        <v>2535</v>
      </c>
      <c r="C2193" s="57" t="s">
        <v>2850</v>
      </c>
      <c r="D2193" s="27" t="s">
        <v>10004</v>
      </c>
      <c r="E2193" s="62" t="s">
        <v>10005</v>
      </c>
      <c r="F2193" s="68" t="s">
        <v>10005</v>
      </c>
      <c r="G2193" s="69">
        <v>31865</v>
      </c>
      <c r="H2193" s="70">
        <v>31901</v>
      </c>
      <c r="I2193" s="19">
        <f t="shared" si="34"/>
        <v>1.0238377780343319E-4</v>
      </c>
    </row>
    <row r="2194" spans="1:9" ht="15" customHeight="1" x14ac:dyDescent="0.25">
      <c r="A2194" s="57" t="s">
        <v>2623</v>
      </c>
      <c r="B2194" s="57" t="s">
        <v>2535</v>
      </c>
      <c r="C2194" s="57" t="s">
        <v>2853</v>
      </c>
      <c r="D2194" s="27" t="s">
        <v>10006</v>
      </c>
      <c r="E2194" s="62" t="s">
        <v>10007</v>
      </c>
      <c r="F2194" s="68" t="s">
        <v>10007</v>
      </c>
      <c r="G2194" s="69">
        <v>16607</v>
      </c>
      <c r="H2194" s="70">
        <v>16792</v>
      </c>
      <c r="I2194" s="19">
        <f t="shared" si="34"/>
        <v>5.3892617688324817E-5</v>
      </c>
    </row>
    <row r="2195" spans="1:9" ht="15" customHeight="1" x14ac:dyDescent="0.25">
      <c r="A2195" s="57" t="s">
        <v>2624</v>
      </c>
      <c r="B2195" s="57" t="s">
        <v>2535</v>
      </c>
      <c r="C2195" s="57" t="s">
        <v>2856</v>
      </c>
      <c r="D2195" s="27" t="s">
        <v>10008</v>
      </c>
      <c r="E2195" s="62" t="s">
        <v>10009</v>
      </c>
      <c r="F2195" s="68" t="s">
        <v>10009</v>
      </c>
      <c r="G2195" s="69">
        <v>77418</v>
      </c>
      <c r="H2195" s="70">
        <v>77860</v>
      </c>
      <c r="I2195" s="19">
        <f t="shared" si="34"/>
        <v>2.4988561298314497E-4</v>
      </c>
    </row>
    <row r="2196" spans="1:9" ht="15" customHeight="1" x14ac:dyDescent="0.25">
      <c r="A2196" s="57" t="s">
        <v>2626</v>
      </c>
      <c r="B2196" s="57" t="s">
        <v>2535</v>
      </c>
      <c r="C2196" s="57" t="s">
        <v>2859</v>
      </c>
      <c r="D2196" s="27" t="s">
        <v>10010</v>
      </c>
      <c r="E2196" s="62" t="s">
        <v>10011</v>
      </c>
      <c r="F2196" s="68" t="s">
        <v>10011</v>
      </c>
      <c r="G2196" s="69">
        <v>45805</v>
      </c>
      <c r="H2196" s="70">
        <v>45657</v>
      </c>
      <c r="I2196" s="19">
        <f t="shared" si="34"/>
        <v>1.4653258967340676E-4</v>
      </c>
    </row>
    <row r="2197" spans="1:9" ht="15" customHeight="1" x14ac:dyDescent="0.25">
      <c r="A2197" s="57" t="s">
        <v>2628</v>
      </c>
      <c r="B2197" s="57" t="s">
        <v>2535</v>
      </c>
      <c r="C2197" s="57" t="s">
        <v>2862</v>
      </c>
      <c r="D2197" s="27" t="s">
        <v>10012</v>
      </c>
      <c r="E2197" s="62" t="s">
        <v>10013</v>
      </c>
      <c r="F2197" s="68" t="s">
        <v>10013</v>
      </c>
      <c r="G2197" s="69">
        <v>37586</v>
      </c>
      <c r="H2197" s="70">
        <v>37695</v>
      </c>
      <c r="I2197" s="19">
        <f t="shared" si="34"/>
        <v>1.2097917006678204E-4</v>
      </c>
    </row>
    <row r="2198" spans="1:9" ht="15" customHeight="1" x14ac:dyDescent="0.25">
      <c r="A2198" s="57" t="s">
        <v>2629</v>
      </c>
      <c r="B2198" s="57" t="s">
        <v>2535</v>
      </c>
      <c r="C2198" s="57" t="s">
        <v>2865</v>
      </c>
      <c r="D2198" s="27" t="s">
        <v>10014</v>
      </c>
      <c r="E2198" s="62" t="s">
        <v>10015</v>
      </c>
      <c r="F2198" s="68" t="s">
        <v>10015</v>
      </c>
      <c r="G2198" s="69">
        <v>69640</v>
      </c>
      <c r="H2198" s="70">
        <v>70215</v>
      </c>
      <c r="I2198" s="19">
        <f t="shared" si="34"/>
        <v>2.2534958021591992E-4</v>
      </c>
    </row>
    <row r="2199" spans="1:9" ht="15" customHeight="1" x14ac:dyDescent="0.25">
      <c r="A2199" s="57" t="s">
        <v>2630</v>
      </c>
      <c r="B2199" s="57" t="s">
        <v>2535</v>
      </c>
      <c r="C2199" s="57" t="s">
        <v>2868</v>
      </c>
      <c r="D2199" s="27" t="s">
        <v>10016</v>
      </c>
      <c r="E2199" s="62" t="s">
        <v>10017</v>
      </c>
      <c r="F2199" s="68" t="s">
        <v>10017</v>
      </c>
      <c r="G2199" s="69">
        <v>11586</v>
      </c>
      <c r="H2199" s="70">
        <v>11409</v>
      </c>
      <c r="I2199" s="19">
        <f t="shared" si="34"/>
        <v>3.6616297951768573E-5</v>
      </c>
    </row>
    <row r="2200" spans="1:9" ht="15" customHeight="1" x14ac:dyDescent="0.25">
      <c r="A2200" s="57" t="s">
        <v>2632</v>
      </c>
      <c r="B2200" s="57" t="s">
        <v>2535</v>
      </c>
      <c r="C2200" s="57" t="s">
        <v>2871</v>
      </c>
      <c r="D2200" s="27" t="s">
        <v>10018</v>
      </c>
      <c r="E2200" s="62" t="s">
        <v>10019</v>
      </c>
      <c r="F2200" s="68" t="s">
        <v>10019</v>
      </c>
      <c r="G2200" s="69">
        <v>3638</v>
      </c>
      <c r="H2200" s="70">
        <v>3799</v>
      </c>
      <c r="I2200" s="19">
        <f t="shared" si="34"/>
        <v>1.2192594961764291E-5</v>
      </c>
    </row>
    <row r="2201" spans="1:9" ht="15" customHeight="1" x14ac:dyDescent="0.25">
      <c r="A2201" s="57" t="s">
        <v>2634</v>
      </c>
      <c r="B2201" s="57" t="s">
        <v>2535</v>
      </c>
      <c r="C2201" s="57" t="s">
        <v>2874</v>
      </c>
      <c r="D2201" s="27" t="s">
        <v>10020</v>
      </c>
      <c r="E2201" s="62" t="s">
        <v>10021</v>
      </c>
      <c r="F2201" s="68" t="s">
        <v>10021</v>
      </c>
      <c r="G2201" s="69">
        <v>87022</v>
      </c>
      <c r="H2201" s="70">
        <v>87696</v>
      </c>
      <c r="I2201" s="19">
        <f t="shared" si="34"/>
        <v>2.8145348980439098E-4</v>
      </c>
    </row>
    <row r="2202" spans="1:9" ht="15" customHeight="1" x14ac:dyDescent="0.25">
      <c r="A2202" s="57" t="s">
        <v>2636</v>
      </c>
      <c r="B2202" s="57" t="s">
        <v>2535</v>
      </c>
      <c r="C2202" s="57" t="s">
        <v>2877</v>
      </c>
      <c r="D2202" s="27" t="s">
        <v>10022</v>
      </c>
      <c r="E2202" s="62" t="s">
        <v>10023</v>
      </c>
      <c r="F2202" s="68" t="s">
        <v>10023</v>
      </c>
      <c r="G2202" s="69">
        <v>25450</v>
      </c>
      <c r="H2202" s="70">
        <v>25450</v>
      </c>
      <c r="I2202" s="19">
        <f t="shared" si="34"/>
        <v>8.1679795150539937E-5</v>
      </c>
    </row>
    <row r="2203" spans="1:9" ht="15" customHeight="1" x14ac:dyDescent="0.25">
      <c r="A2203" s="57" t="s">
        <v>2637</v>
      </c>
      <c r="B2203" s="57" t="s">
        <v>2535</v>
      </c>
      <c r="C2203" s="57" t="s">
        <v>4837</v>
      </c>
      <c r="D2203" s="27" t="s">
        <v>10024</v>
      </c>
      <c r="E2203" s="62" t="s">
        <v>10025</v>
      </c>
      <c r="F2203" s="68" t="s">
        <v>10025</v>
      </c>
      <c r="G2203" s="69">
        <v>42396</v>
      </c>
      <c r="H2203" s="70">
        <v>41952</v>
      </c>
      <c r="I2203" s="19">
        <f t="shared" si="34"/>
        <v>1.3464168039903541E-4</v>
      </c>
    </row>
    <row r="2204" spans="1:9" ht="15" customHeight="1" x14ac:dyDescent="0.25">
      <c r="A2204" s="57" t="s">
        <v>2639</v>
      </c>
      <c r="B2204" s="57" t="s">
        <v>2535</v>
      </c>
      <c r="C2204" s="57" t="s">
        <v>4840</v>
      </c>
      <c r="D2204" s="27" t="s">
        <v>10026</v>
      </c>
      <c r="E2204" s="62" t="s">
        <v>10027</v>
      </c>
      <c r="F2204" s="68" t="s">
        <v>10027</v>
      </c>
      <c r="G2204" s="69">
        <v>45090</v>
      </c>
      <c r="H2204" s="70">
        <v>45057</v>
      </c>
      <c r="I2204" s="19">
        <f t="shared" si="34"/>
        <v>1.4460693634962192E-4</v>
      </c>
    </row>
    <row r="2205" spans="1:9" ht="15" customHeight="1" x14ac:dyDescent="0.25">
      <c r="A2205" s="57" t="s">
        <v>2640</v>
      </c>
      <c r="B2205" s="57" t="s">
        <v>2535</v>
      </c>
      <c r="C2205" s="57" t="s">
        <v>4843</v>
      </c>
      <c r="D2205" s="27" t="s">
        <v>10028</v>
      </c>
      <c r="E2205" s="62" t="s">
        <v>10029</v>
      </c>
      <c r="F2205" s="68" t="s">
        <v>10029</v>
      </c>
      <c r="G2205" s="69">
        <v>20813</v>
      </c>
      <c r="H2205" s="70">
        <v>21209</v>
      </c>
      <c r="I2205" s="19">
        <f t="shared" si="34"/>
        <v>6.8068635573587493E-5</v>
      </c>
    </row>
    <row r="2206" spans="1:9" ht="15" customHeight="1" x14ac:dyDescent="0.25">
      <c r="A2206" s="57" t="s">
        <v>2641</v>
      </c>
      <c r="B2206" s="57" t="s">
        <v>2535</v>
      </c>
      <c r="C2206" s="57" t="s">
        <v>4846</v>
      </c>
      <c r="D2206" s="27" t="s">
        <v>10030</v>
      </c>
      <c r="E2206" s="62" t="s">
        <v>10031</v>
      </c>
      <c r="F2206" s="68" t="s">
        <v>10031</v>
      </c>
      <c r="G2206" s="69">
        <v>7981</v>
      </c>
      <c r="H2206" s="70">
        <v>7980</v>
      </c>
      <c r="I2206" s="19">
        <f t="shared" si="34"/>
        <v>2.5611189206338259E-5</v>
      </c>
    </row>
    <row r="2207" spans="1:9" ht="15" customHeight="1" x14ac:dyDescent="0.25">
      <c r="A2207" s="57" t="s">
        <v>2643</v>
      </c>
      <c r="B2207" s="57" t="s">
        <v>2535</v>
      </c>
      <c r="C2207" s="57" t="s">
        <v>4849</v>
      </c>
      <c r="D2207" s="27" t="s">
        <v>10032</v>
      </c>
      <c r="E2207" s="62" t="s">
        <v>10033</v>
      </c>
      <c r="F2207" s="68" t="s">
        <v>10034</v>
      </c>
      <c r="G2207" s="69">
        <v>605127</v>
      </c>
      <c r="H2207" s="70">
        <v>608605</v>
      </c>
      <c r="I2207" s="19">
        <f t="shared" si="34"/>
        <v>1.9532704018701123E-3</v>
      </c>
    </row>
    <row r="2208" spans="1:9" ht="15" customHeight="1" x14ac:dyDescent="0.25">
      <c r="A2208" s="57" t="s">
        <v>2645</v>
      </c>
      <c r="B2208" s="57" t="s">
        <v>2535</v>
      </c>
      <c r="C2208" s="57" t="s">
        <v>4851</v>
      </c>
      <c r="D2208" s="27" t="s">
        <v>10035</v>
      </c>
      <c r="E2208" s="62" t="s">
        <v>10036</v>
      </c>
      <c r="F2208" s="68" t="s">
        <v>10036</v>
      </c>
      <c r="G2208" s="69">
        <v>73393</v>
      </c>
      <c r="H2208" s="70">
        <v>74098</v>
      </c>
      <c r="I2208" s="19">
        <f t="shared" si="34"/>
        <v>2.3781176664301409E-4</v>
      </c>
    </row>
    <row r="2209" spans="1:9" ht="15" customHeight="1" x14ac:dyDescent="0.25">
      <c r="A2209" s="57" t="s">
        <v>2647</v>
      </c>
      <c r="B2209" s="57" t="s">
        <v>2535</v>
      </c>
      <c r="C2209" s="57" t="s">
        <v>4854</v>
      </c>
      <c r="D2209" s="27" t="s">
        <v>10037</v>
      </c>
      <c r="E2209" s="62" t="s">
        <v>10038</v>
      </c>
      <c r="F2209" s="68" t="s">
        <v>10038</v>
      </c>
      <c r="G2209" s="69">
        <v>51087</v>
      </c>
      <c r="H2209" s="70">
        <v>51536</v>
      </c>
      <c r="I2209" s="19">
        <f t="shared" si="34"/>
        <v>1.6540078282429181E-4</v>
      </c>
    </row>
    <row r="2210" spans="1:9" ht="15" customHeight="1" x14ac:dyDescent="0.25">
      <c r="A2210" s="57" t="s">
        <v>2648</v>
      </c>
      <c r="B2210" s="57" t="s">
        <v>2535</v>
      </c>
      <c r="C2210" s="57" t="s">
        <v>4857</v>
      </c>
      <c r="D2210" s="27" t="s">
        <v>10039</v>
      </c>
      <c r="E2210" s="62" t="s">
        <v>10040</v>
      </c>
      <c r="F2210" s="68" t="s">
        <v>10040</v>
      </c>
      <c r="G2210" s="69">
        <v>11594</v>
      </c>
      <c r="H2210" s="70">
        <v>11591</v>
      </c>
      <c r="I2210" s="19">
        <f t="shared" si="34"/>
        <v>3.7200412793316635E-5</v>
      </c>
    </row>
    <row r="2211" spans="1:9" ht="15" customHeight="1" x14ac:dyDescent="0.25">
      <c r="A2211" s="57" t="s">
        <v>2650</v>
      </c>
      <c r="B2211" s="57" t="s">
        <v>2535</v>
      </c>
      <c r="C2211" s="57" t="s">
        <v>5381</v>
      </c>
      <c r="D2211" s="27" t="s">
        <v>10041</v>
      </c>
      <c r="E2211" s="62" t="s">
        <v>10042</v>
      </c>
      <c r="F2211" s="68" t="s">
        <v>10042</v>
      </c>
      <c r="G2211" s="69">
        <v>8891</v>
      </c>
      <c r="H2211" s="70">
        <v>8758</v>
      </c>
      <c r="I2211" s="19">
        <f t="shared" si="34"/>
        <v>2.8108119682845925E-5</v>
      </c>
    </row>
    <row r="2212" spans="1:9" ht="15" customHeight="1" x14ac:dyDescent="0.25">
      <c r="A2212" s="57" t="s">
        <v>2652</v>
      </c>
      <c r="B2212" s="57" t="s">
        <v>2535</v>
      </c>
      <c r="C2212" s="57" t="s">
        <v>5383</v>
      </c>
      <c r="D2212" s="27" t="s">
        <v>10043</v>
      </c>
      <c r="E2212" s="62" t="s">
        <v>10044</v>
      </c>
      <c r="F2212" s="68" t="s">
        <v>10044</v>
      </c>
      <c r="G2212" s="69">
        <v>19986</v>
      </c>
      <c r="H2212" s="70">
        <v>20095</v>
      </c>
      <c r="I2212" s="19">
        <f t="shared" si="34"/>
        <v>6.4493339235760313E-5</v>
      </c>
    </row>
    <row r="2213" spans="1:9" ht="15" customHeight="1" x14ac:dyDescent="0.25">
      <c r="A2213" s="57" t="s">
        <v>2654</v>
      </c>
      <c r="B2213" s="57" t="s">
        <v>2655</v>
      </c>
      <c r="C2213" s="57" t="s">
        <v>2677</v>
      </c>
      <c r="D2213" s="27" t="s">
        <v>10045</v>
      </c>
      <c r="E2213" s="62" t="s">
        <v>10046</v>
      </c>
      <c r="F2213" s="68" t="s">
        <v>10046</v>
      </c>
      <c r="G2213" s="69">
        <v>16089</v>
      </c>
      <c r="H2213" s="70">
        <v>16028</v>
      </c>
      <c r="I2213" s="19">
        <f t="shared" si="34"/>
        <v>5.1440619122705464E-5</v>
      </c>
    </row>
    <row r="2214" spans="1:9" ht="15" customHeight="1" x14ac:dyDescent="0.25">
      <c r="A2214" s="57" t="s">
        <v>2657</v>
      </c>
      <c r="B2214" s="57" t="s">
        <v>2655</v>
      </c>
      <c r="C2214" s="57" t="s">
        <v>2682</v>
      </c>
      <c r="D2214" s="27" t="s">
        <v>10047</v>
      </c>
      <c r="E2214" s="62" t="s">
        <v>10048</v>
      </c>
      <c r="F2214" s="68" t="s">
        <v>10049</v>
      </c>
      <c r="G2214" s="69">
        <v>85517</v>
      </c>
      <c r="H2214" s="70">
        <v>86012</v>
      </c>
      <c r="I2214" s="19">
        <f t="shared" si="34"/>
        <v>2.7604882280896824E-4</v>
      </c>
    </row>
    <row r="2215" spans="1:9" ht="15" customHeight="1" x14ac:dyDescent="0.25">
      <c r="A2215" s="57" t="s">
        <v>2658</v>
      </c>
      <c r="B2215" s="57" t="s">
        <v>2655</v>
      </c>
      <c r="C2215" s="57" t="s">
        <v>2685</v>
      </c>
      <c r="D2215" s="27" t="s">
        <v>10050</v>
      </c>
      <c r="E2215" s="62" t="s">
        <v>10051</v>
      </c>
      <c r="F2215" s="68" t="s">
        <v>10051</v>
      </c>
      <c r="G2215" s="69">
        <v>376905</v>
      </c>
      <c r="H2215" s="70">
        <v>379780</v>
      </c>
      <c r="I2215" s="19">
        <f t="shared" si="34"/>
        <v>1.2188743655116721E-3</v>
      </c>
    </row>
    <row r="2216" spans="1:9" ht="15" customHeight="1" x14ac:dyDescent="0.25">
      <c r="A2216" s="57" t="s">
        <v>2660</v>
      </c>
      <c r="B2216" s="57" t="s">
        <v>2655</v>
      </c>
      <c r="C2216" s="57" t="s">
        <v>2688</v>
      </c>
      <c r="D2216" s="27" t="s">
        <v>10052</v>
      </c>
      <c r="E2216" s="62" t="s">
        <v>10053</v>
      </c>
      <c r="F2216" s="68" t="s">
        <v>10053</v>
      </c>
      <c r="G2216" s="69">
        <v>37058</v>
      </c>
      <c r="H2216" s="70">
        <v>37173</v>
      </c>
      <c r="I2216" s="19">
        <f t="shared" si="34"/>
        <v>1.1930385167508924E-4</v>
      </c>
    </row>
    <row r="2217" spans="1:9" ht="15" customHeight="1" x14ac:dyDescent="0.25">
      <c r="A2217" s="57" t="s">
        <v>2662</v>
      </c>
      <c r="B2217" s="57" t="s">
        <v>2655</v>
      </c>
      <c r="C2217" s="57" t="s">
        <v>2691</v>
      </c>
      <c r="D2217" s="27" t="s">
        <v>10054</v>
      </c>
      <c r="E2217" s="62" t="s">
        <v>10055</v>
      </c>
      <c r="F2217" s="68" t="s">
        <v>10055</v>
      </c>
      <c r="G2217" s="69">
        <v>49343</v>
      </c>
      <c r="H2217" s="70">
        <v>49353</v>
      </c>
      <c r="I2217" s="19">
        <f t="shared" si="34"/>
        <v>1.5839461414792131E-4</v>
      </c>
    </row>
    <row r="2218" spans="1:9" ht="15" customHeight="1" x14ac:dyDescent="0.25">
      <c r="A2218" s="57" t="s">
        <v>2663</v>
      </c>
      <c r="B2218" s="57" t="s">
        <v>2655</v>
      </c>
      <c r="C2218" s="57" t="s">
        <v>2694</v>
      </c>
      <c r="D2218" s="27" t="s">
        <v>10056</v>
      </c>
      <c r="E2218" s="62" t="s">
        <v>10057</v>
      </c>
      <c r="F2218" s="68" t="s">
        <v>10057</v>
      </c>
      <c r="G2218" s="69">
        <v>63010</v>
      </c>
      <c r="H2218" s="70">
        <v>62757</v>
      </c>
      <c r="I2218" s="19">
        <f t="shared" si="34"/>
        <v>2.0141370940127446E-4</v>
      </c>
    </row>
    <row r="2219" spans="1:9" ht="15" customHeight="1" x14ac:dyDescent="0.25">
      <c r="A2219" s="57" t="s">
        <v>2664</v>
      </c>
      <c r="B2219" s="57" t="s">
        <v>2655</v>
      </c>
      <c r="C2219" s="57" t="s">
        <v>2697</v>
      </c>
      <c r="D2219" s="27" t="s">
        <v>10058</v>
      </c>
      <c r="E2219" s="62" t="s">
        <v>10059</v>
      </c>
      <c r="F2219" s="68" t="s">
        <v>10059</v>
      </c>
      <c r="G2219" s="69">
        <v>20893</v>
      </c>
      <c r="H2219" s="70">
        <v>20684</v>
      </c>
      <c r="I2219" s="19">
        <f t="shared" si="34"/>
        <v>6.6383688915275756E-5</v>
      </c>
    </row>
    <row r="2220" spans="1:9" ht="15" customHeight="1" x14ac:dyDescent="0.25">
      <c r="A2220" s="57" t="s">
        <v>2666</v>
      </c>
      <c r="B2220" s="57" t="s">
        <v>2655</v>
      </c>
      <c r="C2220" s="57" t="s">
        <v>2700</v>
      </c>
      <c r="D2220" s="27" t="s">
        <v>10060</v>
      </c>
      <c r="E2220" s="62" t="s">
        <v>10061</v>
      </c>
      <c r="F2220" s="68" t="s">
        <v>10061</v>
      </c>
      <c r="G2220" s="69">
        <v>22366</v>
      </c>
      <c r="H2220" s="70">
        <v>22484</v>
      </c>
      <c r="I2220" s="19">
        <f t="shared" si="34"/>
        <v>7.216064888663026E-5</v>
      </c>
    </row>
    <row r="2221" spans="1:9" ht="15" customHeight="1" x14ac:dyDescent="0.25">
      <c r="A2221" s="57" t="s">
        <v>2667</v>
      </c>
      <c r="B2221" s="57" t="s">
        <v>2655</v>
      </c>
      <c r="C2221" s="57" t="s">
        <v>2703</v>
      </c>
      <c r="D2221" s="27" t="s">
        <v>10062</v>
      </c>
      <c r="E2221" s="62" t="s">
        <v>10063</v>
      </c>
      <c r="F2221" s="68" t="s">
        <v>10063</v>
      </c>
      <c r="G2221" s="69">
        <v>157841</v>
      </c>
      <c r="H2221" s="70">
        <v>159800</v>
      </c>
      <c r="I2221" s="19">
        <f t="shared" si="34"/>
        <v>5.1286566856802683E-4</v>
      </c>
    </row>
    <row r="2222" spans="1:9" ht="15" customHeight="1" x14ac:dyDescent="0.25">
      <c r="A2222" s="57" t="s">
        <v>2669</v>
      </c>
      <c r="B2222" s="57" t="s">
        <v>2655</v>
      </c>
      <c r="C2222" s="57" t="s">
        <v>2706</v>
      </c>
      <c r="D2222" s="27" t="s">
        <v>10064</v>
      </c>
      <c r="E2222" s="62" t="s">
        <v>10065</v>
      </c>
      <c r="F2222" s="68" t="s">
        <v>10065</v>
      </c>
      <c r="G2222" s="69">
        <v>107651</v>
      </c>
      <c r="H2222" s="70">
        <v>107293</v>
      </c>
      <c r="I2222" s="19">
        <f t="shared" si="34"/>
        <v>3.4434853678140987E-4</v>
      </c>
    </row>
    <row r="2223" spans="1:9" ht="15" customHeight="1" x14ac:dyDescent="0.25">
      <c r="A2223" s="57" t="s">
        <v>2884</v>
      </c>
      <c r="B2223" s="57" t="s">
        <v>2655</v>
      </c>
      <c r="C2223" s="57" t="s">
        <v>2709</v>
      </c>
      <c r="D2223" s="27" t="s">
        <v>10066</v>
      </c>
      <c r="E2223" s="62" t="s">
        <v>10067</v>
      </c>
      <c r="F2223" s="68" t="s">
        <v>10067</v>
      </c>
      <c r="G2223" s="69">
        <v>1871</v>
      </c>
      <c r="H2223" s="70">
        <v>1953</v>
      </c>
      <c r="I2223" s="19">
        <f t="shared" si="34"/>
        <v>6.2680015689196268E-6</v>
      </c>
    </row>
    <row r="2224" spans="1:9" ht="15" customHeight="1" x14ac:dyDescent="0.25">
      <c r="A2224" s="57" t="s">
        <v>2886</v>
      </c>
      <c r="B2224" s="57" t="s">
        <v>2655</v>
      </c>
      <c r="C2224" s="57" t="s">
        <v>2712</v>
      </c>
      <c r="D2224" s="27" t="s">
        <v>10068</v>
      </c>
      <c r="E2224" s="62" t="s">
        <v>10069</v>
      </c>
      <c r="F2224" s="68" t="s">
        <v>10069</v>
      </c>
      <c r="G2224" s="69">
        <v>7450</v>
      </c>
      <c r="H2224" s="70">
        <v>7403</v>
      </c>
      <c r="I2224" s="19">
        <f t="shared" si="34"/>
        <v>2.3759352593298512E-5</v>
      </c>
    </row>
    <row r="2225" spans="1:9" ht="15" customHeight="1" x14ac:dyDescent="0.25">
      <c r="A2225" s="57" t="s">
        <v>2887</v>
      </c>
      <c r="B2225" s="57" t="s">
        <v>2655</v>
      </c>
      <c r="C2225" s="57" t="s">
        <v>2715</v>
      </c>
      <c r="D2225" s="27" t="s">
        <v>10070</v>
      </c>
      <c r="E2225" s="62" t="s">
        <v>10071</v>
      </c>
      <c r="F2225" s="68" t="s">
        <v>10071</v>
      </c>
      <c r="G2225" s="69">
        <v>7397</v>
      </c>
      <c r="H2225" s="70">
        <v>7368</v>
      </c>
      <c r="I2225" s="19">
        <f t="shared" si="34"/>
        <v>2.3647022816077731E-5</v>
      </c>
    </row>
    <row r="2226" spans="1:9" ht="15" customHeight="1" x14ac:dyDescent="0.25">
      <c r="A2226" s="57" t="s">
        <v>2889</v>
      </c>
      <c r="B2226" s="57" t="s">
        <v>2655</v>
      </c>
      <c r="C2226" s="57" t="s">
        <v>2718</v>
      </c>
      <c r="D2226" s="27" t="s">
        <v>10072</v>
      </c>
      <c r="E2226" s="62" t="s">
        <v>10073</v>
      </c>
      <c r="F2226" s="68" t="s">
        <v>10073</v>
      </c>
      <c r="G2226" s="69">
        <v>22436</v>
      </c>
      <c r="H2226" s="70">
        <v>22412</v>
      </c>
      <c r="I2226" s="19">
        <f t="shared" si="34"/>
        <v>7.1929570487776074E-5</v>
      </c>
    </row>
    <row r="2227" spans="1:9" ht="15" customHeight="1" x14ac:dyDescent="0.25">
      <c r="A2227" s="57" t="s">
        <v>2891</v>
      </c>
      <c r="B2227" s="57" t="s">
        <v>2655</v>
      </c>
      <c r="C2227" s="57" t="s">
        <v>2721</v>
      </c>
      <c r="D2227" s="27" t="s">
        <v>10074</v>
      </c>
      <c r="E2227" s="62" t="s">
        <v>10075</v>
      </c>
      <c r="F2227" s="68" t="s">
        <v>10075</v>
      </c>
      <c r="G2227" s="69">
        <v>203428</v>
      </c>
      <c r="H2227" s="70">
        <v>204800</v>
      </c>
      <c r="I2227" s="19">
        <f t="shared" si="34"/>
        <v>6.5728966785188916E-4</v>
      </c>
    </row>
    <row r="2228" spans="1:9" ht="15" customHeight="1" x14ac:dyDescent="0.25">
      <c r="A2228" s="57" t="s">
        <v>2892</v>
      </c>
      <c r="B2228" s="57" t="s">
        <v>2655</v>
      </c>
      <c r="C2228" s="57" t="s">
        <v>2724</v>
      </c>
      <c r="D2228" s="27" t="s">
        <v>10076</v>
      </c>
      <c r="E2228" s="62" t="s">
        <v>8497</v>
      </c>
      <c r="F2228" s="68" t="s">
        <v>8497</v>
      </c>
      <c r="G2228" s="69">
        <v>21689</v>
      </c>
      <c r="H2228" s="70">
        <v>21708</v>
      </c>
      <c r="I2228" s="19">
        <f t="shared" si="34"/>
        <v>6.96701372545352E-5</v>
      </c>
    </row>
    <row r="2229" spans="1:9" ht="15" customHeight="1" x14ac:dyDescent="0.25">
      <c r="A2229" s="57" t="s">
        <v>2893</v>
      </c>
      <c r="B2229" s="57" t="s">
        <v>2655</v>
      </c>
      <c r="C2229" s="57" t="s">
        <v>2727</v>
      </c>
      <c r="D2229" s="27" t="s">
        <v>10077</v>
      </c>
      <c r="E2229" s="62" t="s">
        <v>10078</v>
      </c>
      <c r="F2229" s="68" t="s">
        <v>10078</v>
      </c>
      <c r="G2229" s="69">
        <v>82838</v>
      </c>
      <c r="H2229" s="70">
        <v>82641</v>
      </c>
      <c r="I2229" s="19">
        <f t="shared" si="34"/>
        <v>2.6522986055150377E-4</v>
      </c>
    </row>
    <row r="2230" spans="1:9" ht="15" customHeight="1" x14ac:dyDescent="0.25">
      <c r="A2230" s="57" t="s">
        <v>2895</v>
      </c>
      <c r="B2230" s="57" t="s">
        <v>2655</v>
      </c>
      <c r="C2230" s="57" t="s">
        <v>2730</v>
      </c>
      <c r="D2230" s="27" t="s">
        <v>10079</v>
      </c>
      <c r="E2230" s="62" t="s">
        <v>10080</v>
      </c>
      <c r="F2230" s="68" t="s">
        <v>10080</v>
      </c>
      <c r="G2230" s="69">
        <v>66295</v>
      </c>
      <c r="H2230" s="70">
        <v>66317</v>
      </c>
      <c r="I2230" s="19">
        <f t="shared" si="34"/>
        <v>2.1283925245573111E-4</v>
      </c>
    </row>
    <row r="2231" spans="1:9" ht="15" customHeight="1" x14ac:dyDescent="0.25">
      <c r="A2231" s="57" t="s">
        <v>2897</v>
      </c>
      <c r="B2231" s="57" t="s">
        <v>2655</v>
      </c>
      <c r="C2231" s="57" t="s">
        <v>2733</v>
      </c>
      <c r="D2231" s="27" t="s">
        <v>10081</v>
      </c>
      <c r="E2231" s="62" t="s">
        <v>10082</v>
      </c>
      <c r="F2231" s="68" t="s">
        <v>10082</v>
      </c>
      <c r="G2231" s="69">
        <v>7882</v>
      </c>
      <c r="H2231" s="70">
        <v>7922</v>
      </c>
      <c r="I2231" s="19">
        <f t="shared" si="34"/>
        <v>2.5425042718372393E-5</v>
      </c>
    </row>
    <row r="2232" spans="1:9" ht="15" customHeight="1" x14ac:dyDescent="0.25">
      <c r="A2232" s="57" t="s">
        <v>2898</v>
      </c>
      <c r="B2232" s="57" t="s">
        <v>2655</v>
      </c>
      <c r="C2232" s="57" t="s">
        <v>2736</v>
      </c>
      <c r="D2232" s="27" t="s">
        <v>10083</v>
      </c>
      <c r="E2232" s="62" t="s">
        <v>10084</v>
      </c>
      <c r="F2232" s="68" t="s">
        <v>10084</v>
      </c>
      <c r="G2232" s="69">
        <v>351848</v>
      </c>
      <c r="H2232" s="70">
        <v>353495</v>
      </c>
      <c r="I2232" s="19">
        <f t="shared" si="34"/>
        <v>1.1345147028188651E-3</v>
      </c>
    </row>
    <row r="2233" spans="1:9" ht="15" customHeight="1" x14ac:dyDescent="0.25">
      <c r="A2233" s="57" t="s">
        <v>2899</v>
      </c>
      <c r="B2233" s="57" t="s">
        <v>2655</v>
      </c>
      <c r="C2233" s="57" t="s">
        <v>2739</v>
      </c>
      <c r="D2233" s="27" t="s">
        <v>10085</v>
      </c>
      <c r="E2233" s="62" t="s">
        <v>10086</v>
      </c>
      <c r="F2233" s="68" t="s">
        <v>10087</v>
      </c>
      <c r="G2233" s="69">
        <v>45989</v>
      </c>
      <c r="H2233" s="70">
        <v>45849</v>
      </c>
      <c r="I2233" s="19">
        <f t="shared" si="34"/>
        <v>1.471487987370179E-4</v>
      </c>
    </row>
    <row r="2234" spans="1:9" ht="15" customHeight="1" x14ac:dyDescent="0.25">
      <c r="A2234" s="57" t="s">
        <v>2900</v>
      </c>
      <c r="B2234" s="57" t="s">
        <v>2655</v>
      </c>
      <c r="C2234" s="57" t="s">
        <v>2742</v>
      </c>
      <c r="D2234" s="27" t="s">
        <v>10088</v>
      </c>
      <c r="E2234" s="62" t="s">
        <v>10089</v>
      </c>
      <c r="F2234" s="68" t="s">
        <v>10089</v>
      </c>
      <c r="G2234" s="69">
        <v>116887</v>
      </c>
      <c r="H2234" s="70">
        <v>118178</v>
      </c>
      <c r="I2234" s="19">
        <f t="shared" si="34"/>
        <v>3.7928309749707303E-4</v>
      </c>
    </row>
    <row r="2235" spans="1:9" ht="15" customHeight="1" x14ac:dyDescent="0.25">
      <c r="A2235" s="57" t="s">
        <v>2901</v>
      </c>
      <c r="B2235" s="57" t="s">
        <v>2655</v>
      </c>
      <c r="C2235" s="57" t="s">
        <v>2745</v>
      </c>
      <c r="D2235" s="27" t="s">
        <v>10090</v>
      </c>
      <c r="E2235" s="62" t="s">
        <v>10091</v>
      </c>
      <c r="F2235" s="68" t="s">
        <v>10091</v>
      </c>
      <c r="G2235" s="69">
        <v>31332</v>
      </c>
      <c r="H2235" s="70">
        <v>30780</v>
      </c>
      <c r="I2235" s="19">
        <f t="shared" si="34"/>
        <v>9.8786015510161852E-5</v>
      </c>
    </row>
    <row r="2236" spans="1:9" ht="15" customHeight="1" x14ac:dyDescent="0.25">
      <c r="A2236" s="57" t="s">
        <v>2903</v>
      </c>
      <c r="B2236" s="57" t="s">
        <v>2655</v>
      </c>
      <c r="C2236" s="57" t="s">
        <v>2748</v>
      </c>
      <c r="D2236" s="27" t="s">
        <v>10092</v>
      </c>
      <c r="E2236" s="62" t="s">
        <v>10093</v>
      </c>
      <c r="F2236" s="68" t="s">
        <v>10093</v>
      </c>
      <c r="G2236" s="69">
        <v>315948</v>
      </c>
      <c r="H2236" s="70">
        <v>317858</v>
      </c>
      <c r="I2236" s="19">
        <f t="shared" si="34"/>
        <v>1.020140523652665E-3</v>
      </c>
    </row>
    <row r="2237" spans="1:9" ht="15" customHeight="1" x14ac:dyDescent="0.25">
      <c r="A2237" s="57" t="s">
        <v>2904</v>
      </c>
      <c r="B2237" s="57" t="s">
        <v>2655</v>
      </c>
      <c r="C2237" s="57" t="s">
        <v>2751</v>
      </c>
      <c r="D2237" s="27" t="s">
        <v>10094</v>
      </c>
      <c r="E2237" s="62" t="s">
        <v>10095</v>
      </c>
      <c r="F2237" s="68" t="s">
        <v>10095</v>
      </c>
      <c r="G2237" s="69">
        <v>11200</v>
      </c>
      <c r="H2237" s="70">
        <v>11193</v>
      </c>
      <c r="I2237" s="19">
        <f t="shared" si="34"/>
        <v>3.5923062755206035E-5</v>
      </c>
    </row>
    <row r="2238" spans="1:9" ht="15" customHeight="1" x14ac:dyDescent="0.25">
      <c r="A2238" s="57" t="s">
        <v>2905</v>
      </c>
      <c r="B2238" s="57" t="s">
        <v>2655</v>
      </c>
      <c r="C2238" s="57" t="s">
        <v>2754</v>
      </c>
      <c r="D2238" s="27" t="s">
        <v>10096</v>
      </c>
      <c r="E2238" s="62" t="s">
        <v>10097</v>
      </c>
      <c r="F2238" s="68" t="s">
        <v>10097</v>
      </c>
      <c r="G2238" s="69">
        <v>737269</v>
      </c>
      <c r="H2238" s="70">
        <v>748148</v>
      </c>
      <c r="I2238" s="19">
        <f t="shared" si="34"/>
        <v>2.4011228048049569E-3</v>
      </c>
    </row>
    <row r="2239" spans="1:9" ht="15" customHeight="1" x14ac:dyDescent="0.25">
      <c r="A2239" s="57" t="s">
        <v>2907</v>
      </c>
      <c r="B2239" s="57" t="s">
        <v>2655</v>
      </c>
      <c r="C2239" s="57" t="s">
        <v>2757</v>
      </c>
      <c r="D2239" s="27" t="s">
        <v>10098</v>
      </c>
      <c r="E2239" s="62" t="s">
        <v>10099</v>
      </c>
      <c r="F2239" s="68" t="s">
        <v>10099</v>
      </c>
      <c r="G2239" s="69">
        <v>75584</v>
      </c>
      <c r="H2239" s="70">
        <v>76008</v>
      </c>
      <c r="I2239" s="19">
        <f t="shared" si="34"/>
        <v>2.4394176305706246E-4</v>
      </c>
    </row>
    <row r="2240" spans="1:9" ht="15" customHeight="1" x14ac:dyDescent="0.25">
      <c r="A2240" s="57" t="s">
        <v>2908</v>
      </c>
      <c r="B2240" s="57" t="s">
        <v>2655</v>
      </c>
      <c r="C2240" s="57" t="s">
        <v>2760</v>
      </c>
      <c r="D2240" s="27" t="s">
        <v>10100</v>
      </c>
      <c r="E2240" s="62" t="s">
        <v>10101</v>
      </c>
      <c r="F2240" s="68" t="s">
        <v>10101</v>
      </c>
      <c r="G2240" s="69">
        <v>1772</v>
      </c>
      <c r="H2240" s="70">
        <v>1736</v>
      </c>
      <c r="I2240" s="19">
        <f t="shared" si="34"/>
        <v>5.5715569501507795E-6</v>
      </c>
    </row>
    <row r="2241" spans="1:9" ht="15" customHeight="1" x14ac:dyDescent="0.25">
      <c r="A2241" s="57" t="s">
        <v>2909</v>
      </c>
      <c r="B2241" s="57" t="s">
        <v>2655</v>
      </c>
      <c r="C2241" s="57" t="s">
        <v>2763</v>
      </c>
      <c r="D2241" s="27" t="s">
        <v>10102</v>
      </c>
      <c r="E2241" s="62" t="s">
        <v>10103</v>
      </c>
      <c r="F2241" s="68" t="s">
        <v>10103</v>
      </c>
      <c r="G2241" s="69">
        <v>25255</v>
      </c>
      <c r="H2241" s="70">
        <v>25422</v>
      </c>
      <c r="I2241" s="19">
        <f t="shared" si="34"/>
        <v>8.1589931328763317E-5</v>
      </c>
    </row>
    <row r="2242" spans="1:9" ht="15" customHeight="1" x14ac:dyDescent="0.25">
      <c r="A2242" s="57" t="s">
        <v>2911</v>
      </c>
      <c r="B2242" s="57" t="s">
        <v>2655</v>
      </c>
      <c r="C2242" s="57" t="s">
        <v>2766</v>
      </c>
      <c r="D2242" s="27" t="s">
        <v>10104</v>
      </c>
      <c r="E2242" s="62" t="s">
        <v>10105</v>
      </c>
      <c r="F2242" s="68" t="s">
        <v>10105</v>
      </c>
      <c r="G2242" s="69">
        <v>76049</v>
      </c>
      <c r="H2242" s="70">
        <v>76681</v>
      </c>
      <c r="I2242" s="19">
        <f t="shared" si="34"/>
        <v>2.4610170420190776E-4</v>
      </c>
    </row>
    <row r="2243" spans="1:9" ht="15" customHeight="1" x14ac:dyDescent="0.25">
      <c r="A2243" s="57" t="s">
        <v>2913</v>
      </c>
      <c r="B2243" s="57" t="s">
        <v>2655</v>
      </c>
      <c r="C2243" s="57" t="s">
        <v>2769</v>
      </c>
      <c r="D2243" s="27" t="s">
        <v>10106</v>
      </c>
      <c r="E2243" s="62" t="s">
        <v>10107</v>
      </c>
      <c r="F2243" s="68" t="s">
        <v>10107</v>
      </c>
      <c r="G2243" s="69">
        <v>25745</v>
      </c>
      <c r="H2243" s="70">
        <v>25904</v>
      </c>
      <c r="I2243" s="19">
        <f t="shared" si="34"/>
        <v>8.3136872832203796E-5</v>
      </c>
    </row>
    <row r="2244" spans="1:9" ht="15" customHeight="1" x14ac:dyDescent="0.25">
      <c r="A2244" s="57" t="s">
        <v>2914</v>
      </c>
      <c r="B2244" s="57" t="s">
        <v>2655</v>
      </c>
      <c r="C2244" s="57" t="s">
        <v>2772</v>
      </c>
      <c r="D2244" s="27" t="s">
        <v>10108</v>
      </c>
      <c r="E2244" s="62" t="s">
        <v>10109</v>
      </c>
      <c r="F2244" s="68" t="s">
        <v>10109</v>
      </c>
      <c r="G2244" s="69">
        <v>7026</v>
      </c>
      <c r="H2244" s="70">
        <v>6999</v>
      </c>
      <c r="I2244" s="19">
        <f t="shared" si="34"/>
        <v>2.2462746021950059E-5</v>
      </c>
    </row>
    <row r="2245" spans="1:9" ht="15" customHeight="1" x14ac:dyDescent="0.25">
      <c r="A2245" s="57" t="s">
        <v>2916</v>
      </c>
      <c r="B2245" s="57" t="s">
        <v>2655</v>
      </c>
      <c r="C2245" s="57" t="s">
        <v>2775</v>
      </c>
      <c r="D2245" s="27" t="s">
        <v>10110</v>
      </c>
      <c r="E2245" s="62" t="s">
        <v>6442</v>
      </c>
      <c r="F2245" s="68" t="s">
        <v>6442</v>
      </c>
      <c r="G2245" s="69">
        <v>25258</v>
      </c>
      <c r="H2245" s="70">
        <v>25220</v>
      </c>
      <c r="I2245" s="19">
        <f t="shared" si="34"/>
        <v>8.0941628043089089E-5</v>
      </c>
    </row>
    <row r="2246" spans="1:9" ht="15" customHeight="1" x14ac:dyDescent="0.25">
      <c r="A2246" s="57" t="s">
        <v>2918</v>
      </c>
      <c r="B2246" s="57" t="s">
        <v>2655</v>
      </c>
      <c r="C2246" s="57" t="s">
        <v>2778</v>
      </c>
      <c r="D2246" s="27" t="s">
        <v>10111</v>
      </c>
      <c r="E2246" s="62" t="s">
        <v>10112</v>
      </c>
      <c r="F2246" s="68" t="s">
        <v>10112</v>
      </c>
      <c r="G2246" s="69">
        <v>531335</v>
      </c>
      <c r="H2246" s="70">
        <v>539469</v>
      </c>
      <c r="I2246" s="19">
        <f t="shared" ref="I2246:I2309" si="35">H2246/$H$3148</f>
        <v>1.7313837882147987E-3</v>
      </c>
    </row>
    <row r="2247" spans="1:9" ht="15" customHeight="1" x14ac:dyDescent="0.25">
      <c r="A2247" s="57" t="s">
        <v>2919</v>
      </c>
      <c r="B2247" s="57" t="s">
        <v>2655</v>
      </c>
      <c r="C2247" s="57" t="s">
        <v>2781</v>
      </c>
      <c r="D2247" s="27" t="s">
        <v>10113</v>
      </c>
      <c r="E2247" s="62" t="s">
        <v>10114</v>
      </c>
      <c r="F2247" s="68" t="s">
        <v>10114</v>
      </c>
      <c r="G2247" s="69">
        <v>1448</v>
      </c>
      <c r="H2247" s="70">
        <v>1417</v>
      </c>
      <c r="I2247" s="19">
        <f t="shared" si="35"/>
        <v>4.5477512663385107E-6</v>
      </c>
    </row>
    <row r="2248" spans="1:9" ht="15" customHeight="1" x14ac:dyDescent="0.25">
      <c r="A2248" s="57" t="s">
        <v>2920</v>
      </c>
      <c r="B2248" s="57" t="s">
        <v>2655</v>
      </c>
      <c r="C2248" s="57" t="s">
        <v>2784</v>
      </c>
      <c r="D2248" s="27" t="s">
        <v>10115</v>
      </c>
      <c r="E2248" s="62" t="s">
        <v>10116</v>
      </c>
      <c r="F2248" s="68" t="s">
        <v>10116</v>
      </c>
      <c r="G2248" s="69">
        <v>99304</v>
      </c>
      <c r="H2248" s="70">
        <v>99692</v>
      </c>
      <c r="I2248" s="19">
        <f t="shared" si="35"/>
        <v>3.1995371859126239E-4</v>
      </c>
    </row>
    <row r="2249" spans="1:9" ht="15" customHeight="1" x14ac:dyDescent="0.25">
      <c r="A2249" s="57" t="s">
        <v>2922</v>
      </c>
      <c r="B2249" s="57" t="s">
        <v>2923</v>
      </c>
      <c r="C2249" s="57" t="s">
        <v>2677</v>
      </c>
      <c r="D2249" s="27" t="s">
        <v>10117</v>
      </c>
      <c r="E2249" s="62" t="s">
        <v>10118</v>
      </c>
      <c r="F2249" s="68" t="s">
        <v>10118</v>
      </c>
      <c r="G2249" s="69">
        <v>101462</v>
      </c>
      <c r="H2249" s="70">
        <v>101611</v>
      </c>
      <c r="I2249" s="19">
        <f t="shared" si="35"/>
        <v>3.2611259980516754E-4</v>
      </c>
    </row>
    <row r="2250" spans="1:9" ht="15" customHeight="1" x14ac:dyDescent="0.25">
      <c r="A2250" s="57" t="s">
        <v>2925</v>
      </c>
      <c r="B2250" s="57" t="s">
        <v>2923</v>
      </c>
      <c r="C2250" s="57" t="s">
        <v>2682</v>
      </c>
      <c r="D2250" s="27" t="s">
        <v>10119</v>
      </c>
      <c r="E2250" s="62" t="s">
        <v>10120</v>
      </c>
      <c r="F2250" s="68" t="s">
        <v>10120</v>
      </c>
      <c r="G2250" s="69">
        <v>1223749</v>
      </c>
      <c r="H2250" s="70">
        <v>1227308</v>
      </c>
      <c r="I2250" s="19">
        <f t="shared" si="35"/>
        <v>3.9389495491795237E-3</v>
      </c>
    </row>
    <row r="2251" spans="1:9" ht="15" customHeight="1" x14ac:dyDescent="0.25">
      <c r="A2251" s="57" t="s">
        <v>2927</v>
      </c>
      <c r="B2251" s="57" t="s">
        <v>2923</v>
      </c>
      <c r="C2251" s="57" t="s">
        <v>2685</v>
      </c>
      <c r="D2251" s="27" t="s">
        <v>10121</v>
      </c>
      <c r="E2251" s="62" t="s">
        <v>10122</v>
      </c>
      <c r="F2251" s="68" t="s">
        <v>10123</v>
      </c>
      <c r="G2251" s="69">
        <v>68833</v>
      </c>
      <c r="H2251" s="70">
        <v>68644</v>
      </c>
      <c r="I2251" s="19">
        <f t="shared" si="35"/>
        <v>2.2030757792980996E-4</v>
      </c>
    </row>
    <row r="2252" spans="1:9" ht="15" customHeight="1" x14ac:dyDescent="0.25">
      <c r="A2252" s="57" t="s">
        <v>2929</v>
      </c>
      <c r="B2252" s="57" t="s">
        <v>2923</v>
      </c>
      <c r="C2252" s="57" t="s">
        <v>2688</v>
      </c>
      <c r="D2252" s="27" t="s">
        <v>10124</v>
      </c>
      <c r="E2252" s="62" t="s">
        <v>10125</v>
      </c>
      <c r="F2252" s="68" t="s">
        <v>10125</v>
      </c>
      <c r="G2252" s="69">
        <v>170596</v>
      </c>
      <c r="H2252" s="70">
        <v>170400</v>
      </c>
      <c r="I2252" s="19">
        <f t="shared" si="35"/>
        <v>5.4688554395489219E-4</v>
      </c>
    </row>
    <row r="2253" spans="1:9" ht="15" customHeight="1" x14ac:dyDescent="0.25">
      <c r="A2253" s="57" t="s">
        <v>2930</v>
      </c>
      <c r="B2253" s="57" t="s">
        <v>2923</v>
      </c>
      <c r="C2253" s="57" t="s">
        <v>2691</v>
      </c>
      <c r="D2253" s="27" t="s">
        <v>10126</v>
      </c>
      <c r="E2253" s="62" t="s">
        <v>10127</v>
      </c>
      <c r="F2253" s="68" t="s">
        <v>10128</v>
      </c>
      <c r="G2253" s="69">
        <v>49741</v>
      </c>
      <c r="H2253" s="70">
        <v>49411</v>
      </c>
      <c r="I2253" s="19">
        <f t="shared" si="35"/>
        <v>1.5858076063588719E-4</v>
      </c>
    </row>
    <row r="2254" spans="1:9" ht="15" customHeight="1" x14ac:dyDescent="0.25">
      <c r="A2254" s="57" t="s">
        <v>2932</v>
      </c>
      <c r="B2254" s="57" t="s">
        <v>2923</v>
      </c>
      <c r="C2254" s="57" t="s">
        <v>2694</v>
      </c>
      <c r="D2254" s="27" t="s">
        <v>10129</v>
      </c>
      <c r="E2254" s="62" t="s">
        <v>10130</v>
      </c>
      <c r="F2254" s="68" t="s">
        <v>10131</v>
      </c>
      <c r="G2254" s="69">
        <v>411740</v>
      </c>
      <c r="H2254" s="70">
        <v>412279</v>
      </c>
      <c r="I2254" s="19">
        <f t="shared" si="35"/>
        <v>1.3231773777944776E-3</v>
      </c>
    </row>
    <row r="2255" spans="1:9" ht="15" customHeight="1" x14ac:dyDescent="0.25">
      <c r="A2255" s="57" t="s">
        <v>2934</v>
      </c>
      <c r="B2255" s="57" t="s">
        <v>2923</v>
      </c>
      <c r="C2255" s="57" t="s">
        <v>2697</v>
      </c>
      <c r="D2255" s="27" t="s">
        <v>10132</v>
      </c>
      <c r="E2255" s="62" t="s">
        <v>10133</v>
      </c>
      <c r="F2255" s="68" t="s">
        <v>10134</v>
      </c>
      <c r="G2255" s="69">
        <v>127020</v>
      </c>
      <c r="H2255" s="70">
        <v>127200</v>
      </c>
      <c r="I2255" s="19">
        <f t="shared" si="35"/>
        <v>4.0823850464238431E-4</v>
      </c>
    </row>
    <row r="2256" spans="1:9" ht="15" customHeight="1" x14ac:dyDescent="0.25">
      <c r="A2256" s="57" t="s">
        <v>2936</v>
      </c>
      <c r="B2256" s="57" t="s">
        <v>2923</v>
      </c>
      <c r="C2256" s="57" t="s">
        <v>2700</v>
      </c>
      <c r="D2256" s="27" t="s">
        <v>10135</v>
      </c>
      <c r="E2256" s="62" t="s">
        <v>10136</v>
      </c>
      <c r="F2256" s="68" t="s">
        <v>10136</v>
      </c>
      <c r="G2256" s="69">
        <v>62591</v>
      </c>
      <c r="H2256" s="70">
        <v>62995</v>
      </c>
      <c r="I2256" s="19">
        <f t="shared" si="35"/>
        <v>2.0217755188637576E-4</v>
      </c>
    </row>
    <row r="2257" spans="1:9" ht="15" customHeight="1" x14ac:dyDescent="0.25">
      <c r="A2257" s="57" t="s">
        <v>2937</v>
      </c>
      <c r="B2257" s="57" t="s">
        <v>2923</v>
      </c>
      <c r="C2257" s="57" t="s">
        <v>2703</v>
      </c>
      <c r="D2257" s="27" t="s">
        <v>10137</v>
      </c>
      <c r="E2257" s="62" t="s">
        <v>10138</v>
      </c>
      <c r="F2257" s="68" t="s">
        <v>10138</v>
      </c>
      <c r="G2257" s="69">
        <v>625402</v>
      </c>
      <c r="H2257" s="70">
        <v>626484</v>
      </c>
      <c r="I2257" s="19">
        <f t="shared" si="35"/>
        <v>2.0106516614966938E-3</v>
      </c>
    </row>
    <row r="2258" spans="1:9" ht="15" customHeight="1" x14ac:dyDescent="0.25">
      <c r="A2258" s="57" t="s">
        <v>2939</v>
      </c>
      <c r="B2258" s="57" t="s">
        <v>2923</v>
      </c>
      <c r="C2258" s="57" t="s">
        <v>2706</v>
      </c>
      <c r="D2258" s="27" t="s">
        <v>10139</v>
      </c>
      <c r="E2258" s="62" t="s">
        <v>10140</v>
      </c>
      <c r="F2258" s="68" t="s">
        <v>10140</v>
      </c>
      <c r="G2258" s="69">
        <v>184042</v>
      </c>
      <c r="H2258" s="70">
        <v>184734</v>
      </c>
      <c r="I2258" s="19">
        <f t="shared" si="35"/>
        <v>5.9288940186011179E-4</v>
      </c>
    </row>
    <row r="2259" spans="1:9" ht="15" customHeight="1" x14ac:dyDescent="0.25">
      <c r="A2259" s="57" t="s">
        <v>2940</v>
      </c>
      <c r="B2259" s="57" t="s">
        <v>2923</v>
      </c>
      <c r="C2259" s="57" t="s">
        <v>2709</v>
      </c>
      <c r="D2259" s="27" t="s">
        <v>10141</v>
      </c>
      <c r="E2259" s="62" t="s">
        <v>10142</v>
      </c>
      <c r="F2259" s="68" t="s">
        <v>10142</v>
      </c>
      <c r="G2259" s="69">
        <v>143447</v>
      </c>
      <c r="H2259" s="70">
        <v>142568</v>
      </c>
      <c r="I2259" s="19">
        <f t="shared" si="35"/>
        <v>4.5756090510892642E-4</v>
      </c>
    </row>
    <row r="2260" spans="1:9" ht="15" customHeight="1" x14ac:dyDescent="0.25">
      <c r="A2260" s="57" t="s">
        <v>2942</v>
      </c>
      <c r="B2260" s="57" t="s">
        <v>2923</v>
      </c>
      <c r="C2260" s="57" t="s">
        <v>2712</v>
      </c>
      <c r="D2260" s="27" t="s">
        <v>10143</v>
      </c>
      <c r="E2260" s="62" t="s">
        <v>10144</v>
      </c>
      <c r="F2260" s="68" t="s">
        <v>10144</v>
      </c>
      <c r="G2260" s="69">
        <v>5067</v>
      </c>
      <c r="H2260" s="70">
        <v>4991</v>
      </c>
      <c r="I2260" s="19">
        <f t="shared" si="35"/>
        <v>1.6018226231683491E-5</v>
      </c>
    </row>
    <row r="2261" spans="1:9" ht="15" customHeight="1" x14ac:dyDescent="0.25">
      <c r="A2261" s="57" t="s">
        <v>2943</v>
      </c>
      <c r="B2261" s="57" t="s">
        <v>2923</v>
      </c>
      <c r="C2261" s="57" t="s">
        <v>2715</v>
      </c>
      <c r="D2261" s="27" t="s">
        <v>10145</v>
      </c>
      <c r="E2261" s="62" t="s">
        <v>10146</v>
      </c>
      <c r="F2261" s="68" t="s">
        <v>10146</v>
      </c>
      <c r="G2261" s="69">
        <v>65218</v>
      </c>
      <c r="H2261" s="70">
        <v>65146</v>
      </c>
      <c r="I2261" s="19">
        <f t="shared" si="35"/>
        <v>2.090810190521444E-4</v>
      </c>
    </row>
    <row r="2262" spans="1:9" ht="15" customHeight="1" x14ac:dyDescent="0.25">
      <c r="A2262" s="57" t="s">
        <v>2944</v>
      </c>
      <c r="B2262" s="57" t="s">
        <v>2923</v>
      </c>
      <c r="C2262" s="57" t="s">
        <v>2718</v>
      </c>
      <c r="D2262" s="27" t="s">
        <v>10147</v>
      </c>
      <c r="E2262" s="62" t="s">
        <v>10148</v>
      </c>
      <c r="F2262" s="68" t="s">
        <v>10149</v>
      </c>
      <c r="G2262" s="69">
        <v>154152</v>
      </c>
      <c r="H2262" s="70">
        <v>154594</v>
      </c>
      <c r="I2262" s="19">
        <f t="shared" si="35"/>
        <v>4.9615741656198705E-4</v>
      </c>
    </row>
    <row r="2263" spans="1:9" ht="15" customHeight="1" x14ac:dyDescent="0.25">
      <c r="A2263" s="57" t="s">
        <v>2946</v>
      </c>
      <c r="B2263" s="57" t="s">
        <v>2923</v>
      </c>
      <c r="C2263" s="57" t="s">
        <v>2721</v>
      </c>
      <c r="D2263" s="27" t="s">
        <v>10150</v>
      </c>
      <c r="E2263" s="62" t="s">
        <v>10151</v>
      </c>
      <c r="F2263" s="68" t="s">
        <v>10151</v>
      </c>
      <c r="G2263" s="69">
        <v>499865</v>
      </c>
      <c r="H2263" s="70">
        <v>503560</v>
      </c>
      <c r="I2263" s="19">
        <f t="shared" si="35"/>
        <v>1.616136646208483E-3</v>
      </c>
    </row>
    <row r="2264" spans="1:9" ht="15" customHeight="1" x14ac:dyDescent="0.25">
      <c r="A2264" s="57" t="s">
        <v>2948</v>
      </c>
      <c r="B2264" s="57" t="s">
        <v>2923</v>
      </c>
      <c r="C2264" s="57" t="s">
        <v>2724</v>
      </c>
      <c r="D2264" s="27" t="s">
        <v>10152</v>
      </c>
      <c r="E2264" s="62" t="s">
        <v>10153</v>
      </c>
      <c r="F2264" s="68" t="s">
        <v>10153</v>
      </c>
      <c r="G2264" s="69">
        <v>39934</v>
      </c>
      <c r="H2264" s="70">
        <v>39880</v>
      </c>
      <c r="I2264" s="19">
        <f t="shared" si="35"/>
        <v>1.2799175758756512E-4</v>
      </c>
    </row>
    <row r="2265" spans="1:9" ht="15" customHeight="1" x14ac:dyDescent="0.25">
      <c r="A2265" s="57" t="s">
        <v>2950</v>
      </c>
      <c r="B2265" s="57" t="s">
        <v>2923</v>
      </c>
      <c r="C2265" s="57" t="s">
        <v>2727</v>
      </c>
      <c r="D2265" s="27" t="s">
        <v>10154</v>
      </c>
      <c r="E2265" s="62" t="s">
        <v>10155</v>
      </c>
      <c r="F2265" s="68" t="s">
        <v>10156</v>
      </c>
      <c r="G2265" s="69">
        <v>81561</v>
      </c>
      <c r="H2265" s="70">
        <v>81508</v>
      </c>
      <c r="I2265" s="19">
        <f t="shared" si="35"/>
        <v>2.6159358519175677E-4</v>
      </c>
    </row>
    <row r="2266" spans="1:9" ht="15" customHeight="1" x14ac:dyDescent="0.25">
      <c r="A2266" s="57" t="s">
        <v>2952</v>
      </c>
      <c r="B2266" s="57" t="s">
        <v>2923</v>
      </c>
      <c r="C2266" s="57" t="s">
        <v>2730</v>
      </c>
      <c r="D2266" s="27" t="s">
        <v>10157</v>
      </c>
      <c r="E2266" s="62" t="s">
        <v>10158</v>
      </c>
      <c r="F2266" s="68" t="s">
        <v>10159</v>
      </c>
      <c r="G2266" s="69">
        <v>39232</v>
      </c>
      <c r="H2266" s="70">
        <v>39507</v>
      </c>
      <c r="I2266" s="19">
        <f t="shared" si="35"/>
        <v>1.2679464310461224E-4</v>
      </c>
    </row>
    <row r="2267" spans="1:9" ht="15" customHeight="1" x14ac:dyDescent="0.25">
      <c r="A2267" s="57" t="s">
        <v>2953</v>
      </c>
      <c r="B2267" s="57" t="s">
        <v>2923</v>
      </c>
      <c r="C2267" s="57" t="s">
        <v>2733</v>
      </c>
      <c r="D2267" s="27" t="s">
        <v>10160</v>
      </c>
      <c r="E2267" s="62" t="s">
        <v>10161</v>
      </c>
      <c r="F2267" s="68" t="s">
        <v>10162</v>
      </c>
      <c r="G2267" s="69">
        <v>67321</v>
      </c>
      <c r="H2267" s="70">
        <v>66917</v>
      </c>
      <c r="I2267" s="19">
        <f t="shared" si="35"/>
        <v>2.1476490577951595E-4</v>
      </c>
    </row>
    <row r="2268" spans="1:9" ht="15" customHeight="1" x14ac:dyDescent="0.25">
      <c r="A2268" s="57" t="s">
        <v>2954</v>
      </c>
      <c r="B2268" s="57" t="s">
        <v>2923</v>
      </c>
      <c r="C2268" s="57" t="s">
        <v>2736</v>
      </c>
      <c r="D2268" s="27" t="s">
        <v>10163</v>
      </c>
      <c r="E2268" s="62" t="s">
        <v>10164</v>
      </c>
      <c r="F2268" s="68" t="s">
        <v>10164</v>
      </c>
      <c r="G2268" s="69">
        <v>88666</v>
      </c>
      <c r="H2268" s="70">
        <v>88094</v>
      </c>
      <c r="I2268" s="19">
        <f t="shared" si="35"/>
        <v>2.8273083984250156E-4</v>
      </c>
    </row>
    <row r="2269" spans="1:9" ht="15" customHeight="1" x14ac:dyDescent="0.25">
      <c r="A2269" s="57" t="s">
        <v>2955</v>
      </c>
      <c r="B2269" s="57" t="s">
        <v>2923</v>
      </c>
      <c r="C2269" s="57" t="s">
        <v>2739</v>
      </c>
      <c r="D2269" s="27" t="s">
        <v>10165</v>
      </c>
      <c r="E2269" s="62" t="s">
        <v>10166</v>
      </c>
      <c r="F2269" s="68" t="s">
        <v>10167</v>
      </c>
      <c r="G2269" s="69">
        <v>235978</v>
      </c>
      <c r="H2269" s="70">
        <v>236979</v>
      </c>
      <c r="I2269" s="19">
        <f t="shared" si="35"/>
        <v>7.6056566502867595E-4</v>
      </c>
    </row>
    <row r="2270" spans="1:9" ht="15" customHeight="1" x14ac:dyDescent="0.25">
      <c r="A2270" s="57" t="s">
        <v>2956</v>
      </c>
      <c r="B2270" s="57" t="s">
        <v>2923</v>
      </c>
      <c r="C2270" s="57" t="s">
        <v>2742</v>
      </c>
      <c r="D2270" s="27" t="s">
        <v>10168</v>
      </c>
      <c r="E2270" s="62" t="s">
        <v>10169</v>
      </c>
      <c r="F2270" s="68" t="s">
        <v>10169</v>
      </c>
      <c r="G2270" s="69">
        <v>268265</v>
      </c>
      <c r="H2270" s="70">
        <v>269084</v>
      </c>
      <c r="I2270" s="19">
        <f t="shared" si="35"/>
        <v>8.6360416496219605E-4</v>
      </c>
    </row>
    <row r="2271" spans="1:9" ht="15" customHeight="1" x14ac:dyDescent="0.25">
      <c r="A2271" s="57" t="s">
        <v>2958</v>
      </c>
      <c r="B2271" s="57" t="s">
        <v>2923</v>
      </c>
      <c r="C2271" s="57" t="s">
        <v>2745</v>
      </c>
      <c r="D2271" s="27" t="s">
        <v>10170</v>
      </c>
      <c r="E2271" s="62" t="s">
        <v>10171</v>
      </c>
      <c r="F2271" s="68" t="s">
        <v>10171</v>
      </c>
      <c r="G2271" s="69">
        <v>559033</v>
      </c>
      <c r="H2271" s="70">
        <v>559058</v>
      </c>
      <c r="I2271" s="19">
        <f t="shared" si="35"/>
        <v>1.7942531598141673E-3</v>
      </c>
    </row>
    <row r="2272" spans="1:9" ht="15" customHeight="1" x14ac:dyDescent="0.25">
      <c r="A2272" s="57" t="s">
        <v>2959</v>
      </c>
      <c r="B2272" s="57" t="s">
        <v>2923</v>
      </c>
      <c r="C2272" s="57" t="s">
        <v>2748</v>
      </c>
      <c r="D2272" s="27" t="s">
        <v>10172</v>
      </c>
      <c r="E2272" s="62" t="s">
        <v>10173</v>
      </c>
      <c r="F2272" s="68" t="s">
        <v>10173</v>
      </c>
      <c r="G2272" s="69">
        <v>31851</v>
      </c>
      <c r="H2272" s="70">
        <v>31808</v>
      </c>
      <c r="I2272" s="19">
        <f t="shared" si="35"/>
        <v>1.0208530153824654E-4</v>
      </c>
    </row>
    <row r="2273" spans="1:9" ht="15" customHeight="1" x14ac:dyDescent="0.25">
      <c r="A2273" s="57" t="s">
        <v>2960</v>
      </c>
      <c r="B2273" s="57" t="s">
        <v>2923</v>
      </c>
      <c r="C2273" s="57" t="s">
        <v>2751</v>
      </c>
      <c r="D2273" s="27" t="s">
        <v>10174</v>
      </c>
      <c r="E2273" s="62" t="s">
        <v>10175</v>
      </c>
      <c r="F2273" s="68" t="s">
        <v>10175</v>
      </c>
      <c r="G2273" s="69">
        <v>280715</v>
      </c>
      <c r="H2273" s="70">
        <v>280921</v>
      </c>
      <c r="I2273" s="19">
        <f t="shared" si="35"/>
        <v>9.0159409561826442E-4</v>
      </c>
    </row>
    <row r="2274" spans="1:9" ht="15" customHeight="1" x14ac:dyDescent="0.25">
      <c r="A2274" s="57" t="s">
        <v>2961</v>
      </c>
      <c r="B2274" s="57" t="s">
        <v>2923</v>
      </c>
      <c r="C2274" s="57" t="s">
        <v>2754</v>
      </c>
      <c r="D2274" s="27" t="s">
        <v>10176</v>
      </c>
      <c r="E2274" s="62" t="s">
        <v>10177</v>
      </c>
      <c r="F2274" s="68" t="s">
        <v>10177</v>
      </c>
      <c r="G2274" s="69">
        <v>136482</v>
      </c>
      <c r="H2274" s="70">
        <v>136128</v>
      </c>
      <c r="I2274" s="19">
        <f t="shared" si="35"/>
        <v>4.3689222610030257E-4</v>
      </c>
    </row>
    <row r="2275" spans="1:9" ht="15" customHeight="1" x14ac:dyDescent="0.25">
      <c r="A2275" s="57" t="s">
        <v>2962</v>
      </c>
      <c r="B2275" s="57" t="s">
        <v>2923</v>
      </c>
      <c r="C2275" s="57" t="s">
        <v>2757</v>
      </c>
      <c r="D2275" s="27" t="s">
        <v>10178</v>
      </c>
      <c r="E2275" s="62" t="s">
        <v>10179</v>
      </c>
      <c r="F2275" s="68" t="s">
        <v>10179</v>
      </c>
      <c r="G2275" s="69">
        <v>7707</v>
      </c>
      <c r="H2275" s="70">
        <v>7746</v>
      </c>
      <c r="I2275" s="19">
        <f t="shared" si="35"/>
        <v>2.4860184410062174E-5</v>
      </c>
    </row>
    <row r="2276" spans="1:9" ht="15" customHeight="1" x14ac:dyDescent="0.25">
      <c r="A2276" s="57" t="s">
        <v>2964</v>
      </c>
      <c r="B2276" s="57" t="s">
        <v>2923</v>
      </c>
      <c r="C2276" s="57" t="s">
        <v>2760</v>
      </c>
      <c r="D2276" s="27" t="s">
        <v>10180</v>
      </c>
      <c r="E2276" s="62" t="s">
        <v>10181</v>
      </c>
      <c r="F2276" s="68" t="s">
        <v>10181</v>
      </c>
      <c r="G2276" s="69">
        <v>149906</v>
      </c>
      <c r="H2276" s="70">
        <v>150944</v>
      </c>
      <c r="I2276" s="19">
        <f t="shared" si="35"/>
        <v>4.8444302550896271E-4</v>
      </c>
    </row>
    <row r="2277" spans="1:9" ht="15" customHeight="1" x14ac:dyDescent="0.25">
      <c r="A2277" s="57" t="s">
        <v>2965</v>
      </c>
      <c r="B2277" s="57" t="s">
        <v>2923</v>
      </c>
      <c r="C2277" s="57" t="s">
        <v>2763</v>
      </c>
      <c r="D2277" s="27" t="s">
        <v>10182</v>
      </c>
      <c r="E2277" s="62" t="s">
        <v>10183</v>
      </c>
      <c r="F2277" s="68" t="s">
        <v>10183</v>
      </c>
      <c r="G2277" s="69">
        <v>14870</v>
      </c>
      <c r="H2277" s="70">
        <v>14778</v>
      </c>
      <c r="I2277" s="19">
        <f t="shared" si="35"/>
        <v>4.7428841364820398E-5</v>
      </c>
    </row>
    <row r="2278" spans="1:9" ht="15" customHeight="1" x14ac:dyDescent="0.25">
      <c r="A2278" s="57" t="s">
        <v>2966</v>
      </c>
      <c r="B2278" s="57" t="s">
        <v>2923</v>
      </c>
      <c r="C2278" s="57" t="s">
        <v>2766</v>
      </c>
      <c r="D2278" s="27" t="s">
        <v>10184</v>
      </c>
      <c r="E2278" s="62" t="s">
        <v>10185</v>
      </c>
      <c r="F2278" s="68" t="s">
        <v>10185</v>
      </c>
      <c r="G2278" s="69">
        <v>38612</v>
      </c>
      <c r="H2278" s="70">
        <v>38409</v>
      </c>
      <c r="I2278" s="19">
        <f t="shared" si="35"/>
        <v>1.2327069752208599E-4</v>
      </c>
    </row>
    <row r="2279" spans="1:9" ht="15" customHeight="1" x14ac:dyDescent="0.25">
      <c r="A2279" s="57" t="s">
        <v>2967</v>
      </c>
      <c r="B2279" s="57" t="s">
        <v>2923</v>
      </c>
      <c r="C2279" s="57" t="s">
        <v>2769</v>
      </c>
      <c r="D2279" s="27" t="s">
        <v>10186</v>
      </c>
      <c r="E2279" s="62" t="s">
        <v>10187</v>
      </c>
      <c r="F2279" s="68" t="s">
        <v>10188</v>
      </c>
      <c r="G2279" s="69">
        <v>45887</v>
      </c>
      <c r="H2279" s="70">
        <v>46006</v>
      </c>
      <c r="I2279" s="19">
        <f t="shared" si="35"/>
        <v>1.4765267802340827E-4</v>
      </c>
    </row>
    <row r="2280" spans="1:9" ht="15" customHeight="1" x14ac:dyDescent="0.25">
      <c r="A2280" s="57" t="s">
        <v>2969</v>
      </c>
      <c r="B2280" s="57" t="s">
        <v>2923</v>
      </c>
      <c r="C2280" s="57" t="s">
        <v>2772</v>
      </c>
      <c r="D2280" s="27" t="s">
        <v>10189</v>
      </c>
      <c r="E2280" s="62" t="s">
        <v>10190</v>
      </c>
      <c r="F2280" s="68" t="s">
        <v>10191</v>
      </c>
      <c r="G2280" s="69">
        <v>88797</v>
      </c>
      <c r="H2280" s="70">
        <v>88497</v>
      </c>
      <c r="I2280" s="19">
        <f t="shared" si="35"/>
        <v>2.8402423699164372E-4</v>
      </c>
    </row>
    <row r="2281" spans="1:9" ht="15" customHeight="1" x14ac:dyDescent="0.25">
      <c r="A2281" s="57" t="s">
        <v>2971</v>
      </c>
      <c r="B2281" s="57" t="s">
        <v>2923</v>
      </c>
      <c r="C2281" s="57" t="s">
        <v>2775</v>
      </c>
      <c r="D2281" s="27" t="s">
        <v>10192</v>
      </c>
      <c r="E2281" s="62" t="s">
        <v>10193</v>
      </c>
      <c r="F2281" s="68" t="s">
        <v>10194</v>
      </c>
      <c r="G2281" s="69">
        <v>45232</v>
      </c>
      <c r="H2281" s="70">
        <v>44948</v>
      </c>
      <c r="I2281" s="19">
        <f t="shared" si="35"/>
        <v>1.4425710932913435E-4</v>
      </c>
    </row>
    <row r="2282" spans="1:9" ht="15" customHeight="1" x14ac:dyDescent="0.25">
      <c r="A2282" s="57" t="s">
        <v>2972</v>
      </c>
      <c r="B2282" s="57" t="s">
        <v>2923</v>
      </c>
      <c r="C2282" s="57" t="s">
        <v>2778</v>
      </c>
      <c r="D2282" s="27" t="s">
        <v>10195</v>
      </c>
      <c r="E2282" s="62" t="s">
        <v>8617</v>
      </c>
      <c r="F2282" s="68" t="s">
        <v>10196</v>
      </c>
      <c r="G2282" s="69">
        <v>24544</v>
      </c>
      <c r="H2282" s="70">
        <v>24913</v>
      </c>
      <c r="I2282" s="19">
        <f t="shared" si="35"/>
        <v>7.9956335425752513E-5</v>
      </c>
    </row>
    <row r="2283" spans="1:9" ht="15" customHeight="1" x14ac:dyDescent="0.25">
      <c r="A2283" s="57" t="s">
        <v>2974</v>
      </c>
      <c r="B2283" s="57" t="s">
        <v>2923</v>
      </c>
      <c r="C2283" s="57" t="s">
        <v>2781</v>
      </c>
      <c r="D2283" s="27" t="s">
        <v>10197</v>
      </c>
      <c r="E2283" s="62" t="s">
        <v>10198</v>
      </c>
      <c r="F2283" s="68" t="s">
        <v>10199</v>
      </c>
      <c r="G2283" s="69">
        <v>214395</v>
      </c>
      <c r="H2283" s="70">
        <v>214484</v>
      </c>
      <c r="I2283" s="19">
        <f t="shared" si="35"/>
        <v>6.8836971249777636E-4</v>
      </c>
    </row>
    <row r="2284" spans="1:9" ht="15" customHeight="1" x14ac:dyDescent="0.25">
      <c r="A2284" s="57" t="s">
        <v>2976</v>
      </c>
      <c r="B2284" s="57" t="s">
        <v>2923</v>
      </c>
      <c r="C2284" s="57" t="s">
        <v>2784</v>
      </c>
      <c r="D2284" s="27" t="s">
        <v>10200</v>
      </c>
      <c r="E2284" s="62" t="s">
        <v>10201</v>
      </c>
      <c r="F2284" s="68" t="s">
        <v>10202</v>
      </c>
      <c r="G2284" s="69">
        <v>520305</v>
      </c>
      <c r="H2284" s="70">
        <v>523612</v>
      </c>
      <c r="I2284" s="19">
        <f t="shared" si="35"/>
        <v>1.6804919802893721E-3</v>
      </c>
    </row>
    <row r="2285" spans="1:9" ht="15" customHeight="1" x14ac:dyDescent="0.25">
      <c r="A2285" s="57" t="s">
        <v>2977</v>
      </c>
      <c r="B2285" s="57" t="s">
        <v>2923</v>
      </c>
      <c r="C2285" s="57" t="s">
        <v>2787</v>
      </c>
      <c r="D2285" s="27" t="s">
        <v>10203</v>
      </c>
      <c r="E2285" s="62" t="s">
        <v>10204</v>
      </c>
      <c r="F2285" s="68" t="s">
        <v>10204</v>
      </c>
      <c r="G2285" s="69">
        <v>91000</v>
      </c>
      <c r="H2285" s="70">
        <v>90382</v>
      </c>
      <c r="I2285" s="19">
        <f t="shared" si="35"/>
        <v>2.9007399785053442E-4</v>
      </c>
    </row>
    <row r="2286" spans="1:9" ht="15" customHeight="1" x14ac:dyDescent="0.25">
      <c r="A2286" s="57" t="s">
        <v>2978</v>
      </c>
      <c r="B2286" s="57" t="s">
        <v>2923</v>
      </c>
      <c r="C2286" s="57" t="s">
        <v>2790</v>
      </c>
      <c r="D2286" s="27" t="s">
        <v>10205</v>
      </c>
      <c r="E2286" s="62" t="s">
        <v>10206</v>
      </c>
      <c r="F2286" s="68" t="s">
        <v>10207</v>
      </c>
      <c r="G2286" s="69">
        <v>133739</v>
      </c>
      <c r="H2286" s="70">
        <v>134465</v>
      </c>
      <c r="I2286" s="19">
        <f t="shared" si="35"/>
        <v>4.315549569712123E-4</v>
      </c>
    </row>
    <row r="2287" spans="1:9" ht="15" customHeight="1" x14ac:dyDescent="0.25">
      <c r="A2287" s="57" t="s">
        <v>2980</v>
      </c>
      <c r="B2287" s="57" t="s">
        <v>2923</v>
      </c>
      <c r="C2287" s="57" t="s">
        <v>2793</v>
      </c>
      <c r="D2287" s="27" t="s">
        <v>10208</v>
      </c>
      <c r="E2287" s="62" t="s">
        <v>10209</v>
      </c>
      <c r="F2287" s="68" t="s">
        <v>10209</v>
      </c>
      <c r="G2287" s="69">
        <v>350012</v>
      </c>
      <c r="H2287" s="70">
        <v>353255</v>
      </c>
      <c r="I2287" s="19">
        <f t="shared" si="35"/>
        <v>1.1337444414893511E-3</v>
      </c>
    </row>
    <row r="2288" spans="1:9" ht="15" customHeight="1" x14ac:dyDescent="0.25">
      <c r="A2288" s="57" t="s">
        <v>2982</v>
      </c>
      <c r="B2288" s="57" t="s">
        <v>2923</v>
      </c>
      <c r="C2288" s="57" t="s">
        <v>2796</v>
      </c>
      <c r="D2288" s="27" t="s">
        <v>10210</v>
      </c>
      <c r="E2288" s="62" t="s">
        <v>10211</v>
      </c>
      <c r="F2288" s="68" t="s">
        <v>10211</v>
      </c>
      <c r="G2288" s="69">
        <v>320924</v>
      </c>
      <c r="H2288" s="70">
        <v>321156</v>
      </c>
      <c r="I2288" s="19">
        <f t="shared" si="35"/>
        <v>1.0307251980890689E-3</v>
      </c>
    </row>
    <row r="2289" spans="1:9" ht="15" customHeight="1" x14ac:dyDescent="0.25">
      <c r="A2289" s="57" t="s">
        <v>2984</v>
      </c>
      <c r="B2289" s="57" t="s">
        <v>2923</v>
      </c>
      <c r="C2289" s="57" t="s">
        <v>2799</v>
      </c>
      <c r="D2289" s="27" t="s">
        <v>10212</v>
      </c>
      <c r="E2289" s="62" t="s">
        <v>10213</v>
      </c>
      <c r="F2289" s="68" t="s">
        <v>10214</v>
      </c>
      <c r="G2289" s="69">
        <v>116176</v>
      </c>
      <c r="H2289" s="70">
        <v>116692</v>
      </c>
      <c r="I2289" s="19">
        <f t="shared" si="35"/>
        <v>3.7451389609849926E-4</v>
      </c>
    </row>
    <row r="2290" spans="1:9" ht="15" customHeight="1" x14ac:dyDescent="0.25">
      <c r="A2290" s="57" t="s">
        <v>2986</v>
      </c>
      <c r="B2290" s="57" t="s">
        <v>2923</v>
      </c>
      <c r="C2290" s="57" t="s">
        <v>2802</v>
      </c>
      <c r="D2290" s="27" t="s">
        <v>10215</v>
      </c>
      <c r="E2290" s="62" t="s">
        <v>10216</v>
      </c>
      <c r="F2290" s="68" t="s">
        <v>10216</v>
      </c>
      <c r="G2290" s="69">
        <v>43352</v>
      </c>
      <c r="H2290" s="70">
        <v>43186</v>
      </c>
      <c r="I2290" s="19">
        <f t="shared" si="35"/>
        <v>1.3860210740161957E-4</v>
      </c>
    </row>
    <row r="2291" spans="1:9" ht="15" customHeight="1" x14ac:dyDescent="0.25">
      <c r="A2291" s="57" t="s">
        <v>2988</v>
      </c>
      <c r="B2291" s="57" t="s">
        <v>2923</v>
      </c>
      <c r="C2291" s="57" t="s">
        <v>2805</v>
      </c>
      <c r="D2291" s="27" t="s">
        <v>10217</v>
      </c>
      <c r="E2291" s="62" t="s">
        <v>10218</v>
      </c>
      <c r="F2291" s="68" t="s">
        <v>10218</v>
      </c>
      <c r="G2291" s="69">
        <v>116531</v>
      </c>
      <c r="H2291" s="70">
        <v>116125</v>
      </c>
      <c r="I2291" s="19">
        <f t="shared" si="35"/>
        <v>3.7269415370752259E-4</v>
      </c>
    </row>
    <row r="2292" spans="1:9" ht="15" customHeight="1" x14ac:dyDescent="0.25">
      <c r="A2292" s="57" t="s">
        <v>2989</v>
      </c>
      <c r="B2292" s="57" t="s">
        <v>2923</v>
      </c>
      <c r="C2292" s="57" t="s">
        <v>2808</v>
      </c>
      <c r="D2292" s="27" t="s">
        <v>10219</v>
      </c>
      <c r="E2292" s="62" t="s">
        <v>10220</v>
      </c>
      <c r="F2292" s="68" t="s">
        <v>10221</v>
      </c>
      <c r="G2292" s="69">
        <v>46654</v>
      </c>
      <c r="H2292" s="70">
        <v>46770</v>
      </c>
      <c r="I2292" s="19">
        <f t="shared" si="35"/>
        <v>1.5010467658902761E-4</v>
      </c>
    </row>
    <row r="2293" spans="1:9" ht="15" customHeight="1" x14ac:dyDescent="0.25">
      <c r="A2293" s="57" t="s">
        <v>2991</v>
      </c>
      <c r="B2293" s="57" t="s">
        <v>2923</v>
      </c>
      <c r="C2293" s="57" t="s">
        <v>2811</v>
      </c>
      <c r="D2293" s="27" t="s">
        <v>10222</v>
      </c>
      <c r="E2293" s="62" t="s">
        <v>10223</v>
      </c>
      <c r="F2293" s="68" t="s">
        <v>10223</v>
      </c>
      <c r="G2293" s="69">
        <v>169939</v>
      </c>
      <c r="H2293" s="70">
        <v>169822</v>
      </c>
      <c r="I2293" s="19">
        <f t="shared" si="35"/>
        <v>5.4503049791964611E-4</v>
      </c>
    </row>
    <row r="2294" spans="1:9" ht="15" customHeight="1" x14ac:dyDescent="0.25">
      <c r="A2294" s="57" t="s">
        <v>2992</v>
      </c>
      <c r="B2294" s="57" t="s">
        <v>2923</v>
      </c>
      <c r="C2294" s="57" t="s">
        <v>2814</v>
      </c>
      <c r="D2294" s="27" t="s">
        <v>10224</v>
      </c>
      <c r="E2294" s="62" t="s">
        <v>10225</v>
      </c>
      <c r="F2294" s="68" t="s">
        <v>10225</v>
      </c>
      <c r="G2294" s="69">
        <v>801071</v>
      </c>
      <c r="H2294" s="70">
        <v>805217</v>
      </c>
      <c r="I2294" s="19">
        <f t="shared" si="35"/>
        <v>2.5842813206967512E-3</v>
      </c>
    </row>
    <row r="2295" spans="1:9" ht="15" customHeight="1" x14ac:dyDescent="0.25">
      <c r="A2295" s="57" t="s">
        <v>2993</v>
      </c>
      <c r="B2295" s="57" t="s">
        <v>2923</v>
      </c>
      <c r="C2295" s="57" t="s">
        <v>2817</v>
      </c>
      <c r="D2295" s="27" t="s">
        <v>10226</v>
      </c>
      <c r="E2295" s="62" t="s">
        <v>5917</v>
      </c>
      <c r="F2295" s="68" t="s">
        <v>5917</v>
      </c>
      <c r="G2295" s="69">
        <v>18331</v>
      </c>
      <c r="H2295" s="70">
        <v>18370</v>
      </c>
      <c r="I2295" s="19">
        <f t="shared" si="35"/>
        <v>5.8957085929878926E-5</v>
      </c>
    </row>
    <row r="2296" spans="1:9" ht="15" customHeight="1" x14ac:dyDescent="0.25">
      <c r="A2296" s="57" t="s">
        <v>2995</v>
      </c>
      <c r="B2296" s="57" t="s">
        <v>2923</v>
      </c>
      <c r="C2296" s="57" t="s">
        <v>2820</v>
      </c>
      <c r="D2296" s="27" t="s">
        <v>10227</v>
      </c>
      <c r="E2296" s="62" t="s">
        <v>10228</v>
      </c>
      <c r="F2296" s="68" t="s">
        <v>10228</v>
      </c>
      <c r="G2296" s="69">
        <v>298029</v>
      </c>
      <c r="H2296" s="70">
        <v>298361</v>
      </c>
      <c r="I2296" s="19">
        <f t="shared" si="35"/>
        <v>9.5756641889627691E-4</v>
      </c>
    </row>
    <row r="2297" spans="1:9" ht="15" customHeight="1" x14ac:dyDescent="0.25">
      <c r="A2297" s="57" t="s">
        <v>2996</v>
      </c>
      <c r="B2297" s="57" t="s">
        <v>2923</v>
      </c>
      <c r="C2297" s="57" t="s">
        <v>2823</v>
      </c>
      <c r="D2297" s="27" t="s">
        <v>10229</v>
      </c>
      <c r="E2297" s="62" t="s">
        <v>10230</v>
      </c>
      <c r="F2297" s="68" t="s">
        <v>10231</v>
      </c>
      <c r="G2297" s="69">
        <v>94348</v>
      </c>
      <c r="H2297" s="70">
        <v>94462</v>
      </c>
      <c r="I2297" s="19">
        <f t="shared" si="35"/>
        <v>3.0316844045227126E-4</v>
      </c>
    </row>
    <row r="2298" spans="1:9" ht="15" customHeight="1" x14ac:dyDescent="0.25">
      <c r="A2298" s="57" t="s">
        <v>2998</v>
      </c>
      <c r="B2298" s="57" t="s">
        <v>2923</v>
      </c>
      <c r="C2298" s="57" t="s">
        <v>2826</v>
      </c>
      <c r="D2298" s="27" t="s">
        <v>10232</v>
      </c>
      <c r="E2298" s="62" t="s">
        <v>10233</v>
      </c>
      <c r="F2298" s="68" t="s">
        <v>10234</v>
      </c>
      <c r="G2298" s="69">
        <v>46019</v>
      </c>
      <c r="H2298" s="70">
        <v>45860</v>
      </c>
      <c r="I2298" s="19">
        <f t="shared" si="35"/>
        <v>1.4718410238128731E-4</v>
      </c>
    </row>
    <row r="2299" spans="1:9" ht="15" customHeight="1" x14ac:dyDescent="0.25">
      <c r="A2299" s="57" t="s">
        <v>2999</v>
      </c>
      <c r="B2299" s="57" t="s">
        <v>2923</v>
      </c>
      <c r="C2299" s="57" t="s">
        <v>2829</v>
      </c>
      <c r="D2299" s="27" t="s">
        <v>10235</v>
      </c>
      <c r="E2299" s="62" t="s">
        <v>10236</v>
      </c>
      <c r="F2299" s="68" t="s">
        <v>10236</v>
      </c>
      <c r="G2299" s="69">
        <v>1528516</v>
      </c>
      <c r="H2299" s="70">
        <v>1538497</v>
      </c>
      <c r="I2299" s="19">
        <f t="shared" si="35"/>
        <v>4.9376864361383201E-3</v>
      </c>
    </row>
    <row r="2300" spans="1:9" ht="15" customHeight="1" x14ac:dyDescent="0.25">
      <c r="A2300" s="57" t="s">
        <v>3001</v>
      </c>
      <c r="B2300" s="57" t="s">
        <v>2923</v>
      </c>
      <c r="C2300" s="57" t="s">
        <v>2832</v>
      </c>
      <c r="D2300" s="27" t="s">
        <v>10237</v>
      </c>
      <c r="E2300" s="62" t="s">
        <v>10238</v>
      </c>
      <c r="F2300" s="68" t="s">
        <v>10239</v>
      </c>
      <c r="G2300" s="69">
        <v>57330</v>
      </c>
      <c r="H2300" s="70">
        <v>57519</v>
      </c>
      <c r="I2300" s="19">
        <f t="shared" si="35"/>
        <v>1.8460275588463287E-4</v>
      </c>
    </row>
    <row r="2301" spans="1:9" ht="15" customHeight="1" x14ac:dyDescent="0.25">
      <c r="A2301" s="57" t="s">
        <v>3002</v>
      </c>
      <c r="B2301" s="57" t="s">
        <v>2923</v>
      </c>
      <c r="C2301" s="57" t="s">
        <v>2835</v>
      </c>
      <c r="D2301" s="27" t="s">
        <v>10240</v>
      </c>
      <c r="E2301" s="62" t="s">
        <v>10241</v>
      </c>
      <c r="F2301" s="68" t="s">
        <v>10241</v>
      </c>
      <c r="G2301" s="69">
        <v>17475</v>
      </c>
      <c r="H2301" s="70">
        <v>17448</v>
      </c>
      <c r="I2301" s="19">
        <f t="shared" si="35"/>
        <v>5.5997998655662905E-5</v>
      </c>
    </row>
    <row r="2302" spans="1:9" ht="15" customHeight="1" x14ac:dyDescent="0.25">
      <c r="A2302" s="57" t="s">
        <v>3004</v>
      </c>
      <c r="B2302" s="57" t="s">
        <v>2923</v>
      </c>
      <c r="C2302" s="57" t="s">
        <v>2838</v>
      </c>
      <c r="D2302" s="27" t="s">
        <v>10242</v>
      </c>
      <c r="E2302" s="62" t="s">
        <v>10243</v>
      </c>
      <c r="F2302" s="68" t="s">
        <v>10243</v>
      </c>
      <c r="G2302" s="69">
        <v>148232</v>
      </c>
      <c r="H2302" s="70">
        <v>147618</v>
      </c>
      <c r="I2302" s="19">
        <f t="shared" si="35"/>
        <v>4.737684872507821E-4</v>
      </c>
    </row>
    <row r="2303" spans="1:9" ht="15" customHeight="1" x14ac:dyDescent="0.25">
      <c r="A2303" s="57" t="s">
        <v>3006</v>
      </c>
      <c r="B2303" s="57" t="s">
        <v>2923</v>
      </c>
      <c r="C2303" s="57" t="s">
        <v>2841</v>
      </c>
      <c r="D2303" s="27" t="s">
        <v>10244</v>
      </c>
      <c r="E2303" s="62" t="s">
        <v>10245</v>
      </c>
      <c r="F2303" s="68" t="s">
        <v>10245</v>
      </c>
      <c r="G2303" s="69">
        <v>39741</v>
      </c>
      <c r="H2303" s="70">
        <v>39646</v>
      </c>
      <c r="I2303" s="19">
        <f t="shared" si="35"/>
        <v>1.2724075279128906E-4</v>
      </c>
    </row>
    <row r="2304" spans="1:9" ht="15" customHeight="1" x14ac:dyDescent="0.25">
      <c r="A2304" s="57" t="s">
        <v>3008</v>
      </c>
      <c r="B2304" s="57" t="s">
        <v>2923</v>
      </c>
      <c r="C2304" s="57" t="s">
        <v>2844</v>
      </c>
      <c r="D2304" s="27" t="s">
        <v>10246</v>
      </c>
      <c r="E2304" s="62" t="s">
        <v>10247</v>
      </c>
      <c r="F2304" s="68" t="s">
        <v>10247</v>
      </c>
      <c r="G2304" s="69">
        <v>77696</v>
      </c>
      <c r="H2304" s="70">
        <v>77350</v>
      </c>
      <c r="I2304" s="19">
        <f t="shared" si="35"/>
        <v>2.4824880765792785E-4</v>
      </c>
    </row>
    <row r="2305" spans="1:9" ht="15" customHeight="1" x14ac:dyDescent="0.25">
      <c r="A2305" s="57" t="s">
        <v>3009</v>
      </c>
      <c r="B2305" s="57" t="s">
        <v>2923</v>
      </c>
      <c r="C2305" s="57" t="s">
        <v>2847</v>
      </c>
      <c r="D2305" s="27" t="s">
        <v>10248</v>
      </c>
      <c r="E2305" s="62" t="s">
        <v>10249</v>
      </c>
      <c r="F2305" s="68" t="s">
        <v>10249</v>
      </c>
      <c r="G2305" s="69">
        <v>6407</v>
      </c>
      <c r="H2305" s="70">
        <v>6449</v>
      </c>
      <c r="I2305" s="19">
        <f t="shared" si="35"/>
        <v>2.0697563808480631E-5</v>
      </c>
    </row>
    <row r="2306" spans="1:9" ht="15" customHeight="1" x14ac:dyDescent="0.25">
      <c r="A2306" s="57" t="s">
        <v>3010</v>
      </c>
      <c r="B2306" s="57" t="s">
        <v>2923</v>
      </c>
      <c r="C2306" s="57" t="s">
        <v>2850</v>
      </c>
      <c r="D2306" s="27" t="s">
        <v>10250</v>
      </c>
      <c r="E2306" s="62" t="s">
        <v>10251</v>
      </c>
      <c r="F2306" s="68" t="s">
        <v>10251</v>
      </c>
      <c r="G2306" s="69">
        <v>43364</v>
      </c>
      <c r="H2306" s="70">
        <v>43063</v>
      </c>
      <c r="I2306" s="19">
        <f t="shared" si="35"/>
        <v>1.3820734847024368E-4</v>
      </c>
    </row>
    <row r="2307" spans="1:9" ht="15" customHeight="1" x14ac:dyDescent="0.25">
      <c r="A2307" s="57" t="s">
        <v>3012</v>
      </c>
      <c r="B2307" s="57" t="s">
        <v>2923</v>
      </c>
      <c r="C2307" s="57" t="s">
        <v>2853</v>
      </c>
      <c r="D2307" s="27" t="s">
        <v>10252</v>
      </c>
      <c r="E2307" s="62" t="s">
        <v>10253</v>
      </c>
      <c r="F2307" s="68" t="s">
        <v>10253</v>
      </c>
      <c r="G2307" s="69">
        <v>42025</v>
      </c>
      <c r="H2307" s="70">
        <v>42434</v>
      </c>
      <c r="I2307" s="19">
        <f t="shared" si="35"/>
        <v>1.3618862190247589E-4</v>
      </c>
    </row>
    <row r="2308" spans="1:9" ht="15" customHeight="1" x14ac:dyDescent="0.25">
      <c r="A2308" s="57" t="s">
        <v>3013</v>
      </c>
      <c r="B2308" s="57" t="s">
        <v>2923</v>
      </c>
      <c r="C2308" s="57" t="s">
        <v>2856</v>
      </c>
      <c r="D2308" s="27" t="s">
        <v>10254</v>
      </c>
      <c r="E2308" s="62" t="s">
        <v>10255</v>
      </c>
      <c r="F2308" s="68" t="s">
        <v>10256</v>
      </c>
      <c r="G2308" s="69">
        <v>44963</v>
      </c>
      <c r="H2308" s="70">
        <v>45013</v>
      </c>
      <c r="I2308" s="19">
        <f t="shared" si="35"/>
        <v>1.4446572177254438E-4</v>
      </c>
    </row>
    <row r="2309" spans="1:9" ht="15" customHeight="1" x14ac:dyDescent="0.25">
      <c r="A2309" s="57" t="s">
        <v>3014</v>
      </c>
      <c r="B2309" s="57" t="s">
        <v>2923</v>
      </c>
      <c r="C2309" s="57" t="s">
        <v>2859</v>
      </c>
      <c r="D2309" s="27" t="s">
        <v>10257</v>
      </c>
      <c r="E2309" s="62" t="s">
        <v>10258</v>
      </c>
      <c r="F2309" s="68" t="s">
        <v>10258</v>
      </c>
      <c r="G2309" s="69">
        <v>54949</v>
      </c>
      <c r="H2309" s="70">
        <v>54723</v>
      </c>
      <c r="I2309" s="19">
        <f t="shared" si="35"/>
        <v>1.7562921139579557E-4</v>
      </c>
    </row>
    <row r="2310" spans="1:9" ht="15" customHeight="1" x14ac:dyDescent="0.25">
      <c r="A2310" s="57" t="s">
        <v>3016</v>
      </c>
      <c r="B2310" s="57" t="s">
        <v>2923</v>
      </c>
      <c r="C2310" s="57" t="s">
        <v>2862</v>
      </c>
      <c r="D2310" s="27" t="s">
        <v>10259</v>
      </c>
      <c r="E2310" s="62" t="s">
        <v>10260</v>
      </c>
      <c r="F2310" s="68" t="s">
        <v>10260</v>
      </c>
      <c r="G2310" s="69">
        <v>41755</v>
      </c>
      <c r="H2310" s="70">
        <v>41488</v>
      </c>
      <c r="I2310" s="19">
        <f t="shared" ref="I2310:I2373" si="36">H2310/$H$3148</f>
        <v>1.3315250849530848E-4</v>
      </c>
    </row>
    <row r="2311" spans="1:9" ht="15" customHeight="1" x14ac:dyDescent="0.25">
      <c r="A2311" s="57" t="s">
        <v>3017</v>
      </c>
      <c r="B2311" s="57" t="s">
        <v>2923</v>
      </c>
      <c r="C2311" s="57" t="s">
        <v>2865</v>
      </c>
      <c r="D2311" s="27" t="s">
        <v>10261</v>
      </c>
      <c r="E2311" s="62" t="s">
        <v>10262</v>
      </c>
      <c r="F2311" s="68" t="s">
        <v>10262</v>
      </c>
      <c r="G2311" s="69">
        <v>207902</v>
      </c>
      <c r="H2311" s="70">
        <v>208103</v>
      </c>
      <c r="I2311" s="19">
        <f t="shared" si="36"/>
        <v>6.6789038939932472E-4</v>
      </c>
    </row>
    <row r="2312" spans="1:9" ht="15" customHeight="1" x14ac:dyDescent="0.25">
      <c r="A2312" s="57" t="s">
        <v>3018</v>
      </c>
      <c r="B2312" s="57" t="s">
        <v>2923</v>
      </c>
      <c r="C2312" s="57" t="s">
        <v>2868</v>
      </c>
      <c r="D2312" s="27" t="s">
        <v>10263</v>
      </c>
      <c r="E2312" s="62" t="s">
        <v>10264</v>
      </c>
      <c r="F2312" s="68" t="s">
        <v>10265</v>
      </c>
      <c r="G2312" s="69">
        <v>52953</v>
      </c>
      <c r="H2312" s="70">
        <v>52275</v>
      </c>
      <c r="I2312" s="19">
        <f t="shared" si="36"/>
        <v>1.6777254583475346E-4</v>
      </c>
    </row>
    <row r="2313" spans="1:9" ht="15" customHeight="1" x14ac:dyDescent="0.25">
      <c r="A2313" s="57" t="s">
        <v>3019</v>
      </c>
      <c r="B2313" s="57" t="s">
        <v>2923</v>
      </c>
      <c r="C2313" s="57" t="s">
        <v>2871</v>
      </c>
      <c r="D2313" s="27" t="s">
        <v>10266</v>
      </c>
      <c r="E2313" s="62" t="s">
        <v>10267</v>
      </c>
      <c r="F2313" s="68" t="s">
        <v>10268</v>
      </c>
      <c r="G2313" s="69">
        <v>365054</v>
      </c>
      <c r="H2313" s="70">
        <v>364466</v>
      </c>
      <c r="I2313" s="19">
        <f t="shared" si="36"/>
        <v>1.1697252738442708E-3</v>
      </c>
    </row>
    <row r="2314" spans="1:9" ht="15" customHeight="1" x14ac:dyDescent="0.25">
      <c r="A2314" s="57" t="s">
        <v>3021</v>
      </c>
      <c r="B2314" s="57" t="s">
        <v>2923</v>
      </c>
      <c r="C2314" s="57" t="s">
        <v>2874</v>
      </c>
      <c r="D2314" s="27" t="s">
        <v>10269</v>
      </c>
      <c r="E2314" s="62" t="s">
        <v>10270</v>
      </c>
      <c r="F2314" s="68" t="s">
        <v>10270</v>
      </c>
      <c r="G2314" s="69">
        <v>28257</v>
      </c>
      <c r="H2314" s="70">
        <v>28164</v>
      </c>
      <c r="I2314" s="19">
        <f t="shared" si="36"/>
        <v>9.0390167018459996E-5</v>
      </c>
    </row>
    <row r="2315" spans="1:9" ht="15" customHeight="1" x14ac:dyDescent="0.25">
      <c r="A2315" s="57" t="s">
        <v>3022</v>
      </c>
      <c r="B2315" s="57" t="s">
        <v>2923</v>
      </c>
      <c r="C2315" s="57" t="s">
        <v>2877</v>
      </c>
      <c r="D2315" s="27" t="s">
        <v>10271</v>
      </c>
      <c r="E2315" s="62" t="s">
        <v>10272</v>
      </c>
      <c r="F2315" s="68" t="s">
        <v>10272</v>
      </c>
      <c r="G2315" s="69">
        <v>435510</v>
      </c>
      <c r="H2315" s="70">
        <v>436785</v>
      </c>
      <c r="I2315" s="19">
        <f t="shared" si="36"/>
        <v>1.4018274783822626E-3</v>
      </c>
    </row>
    <row r="2316" spans="1:9" ht="15" customHeight="1" x14ac:dyDescent="0.25">
      <c r="A2316" s="57" t="s">
        <v>3023</v>
      </c>
      <c r="B2316" s="57" t="s">
        <v>3024</v>
      </c>
      <c r="C2316" s="57" t="s">
        <v>2677</v>
      </c>
      <c r="D2316" s="27" t="s">
        <v>10273</v>
      </c>
      <c r="E2316" s="62" t="s">
        <v>10274</v>
      </c>
      <c r="F2316" s="68" t="s">
        <v>10274</v>
      </c>
      <c r="G2316" s="69">
        <v>49845</v>
      </c>
      <c r="H2316" s="70">
        <v>49033</v>
      </c>
      <c r="I2316" s="19">
        <f t="shared" si="36"/>
        <v>1.5736759904190275E-4</v>
      </c>
    </row>
    <row r="2317" spans="1:9" ht="15" customHeight="1" x14ac:dyDescent="0.25">
      <c r="A2317" s="57" t="s">
        <v>3026</v>
      </c>
      <c r="B2317" s="57" t="s">
        <v>3024</v>
      </c>
      <c r="C2317" s="57" t="s">
        <v>2682</v>
      </c>
      <c r="D2317" s="27" t="s">
        <v>10275</v>
      </c>
      <c r="E2317" s="62" t="s">
        <v>10276</v>
      </c>
      <c r="F2317" s="68" t="s">
        <v>10276</v>
      </c>
      <c r="G2317" s="69">
        <v>166012</v>
      </c>
      <c r="H2317" s="70">
        <v>165396</v>
      </c>
      <c r="I2317" s="19">
        <f t="shared" si="36"/>
        <v>5.3082559523452667E-4</v>
      </c>
    </row>
    <row r="2318" spans="1:9" ht="15" customHeight="1" x14ac:dyDescent="0.25">
      <c r="A2318" s="57" t="s">
        <v>3027</v>
      </c>
      <c r="B2318" s="57" t="s">
        <v>3024</v>
      </c>
      <c r="C2318" s="57" t="s">
        <v>2685</v>
      </c>
      <c r="D2318" s="27" t="s">
        <v>10277</v>
      </c>
      <c r="E2318" s="62" t="s">
        <v>10278</v>
      </c>
      <c r="F2318" s="68" t="s">
        <v>10278</v>
      </c>
      <c r="G2318" s="69">
        <v>82900</v>
      </c>
      <c r="H2318" s="70">
        <v>82323</v>
      </c>
      <c r="I2318" s="19">
        <f t="shared" si="36"/>
        <v>2.6420926428989781E-4</v>
      </c>
    </row>
    <row r="2319" spans="1:9" ht="15" customHeight="1" x14ac:dyDescent="0.25">
      <c r="A2319" s="57" t="s">
        <v>3029</v>
      </c>
      <c r="B2319" s="57" t="s">
        <v>3024</v>
      </c>
      <c r="C2319" s="57" t="s">
        <v>2688</v>
      </c>
      <c r="D2319" s="27" t="s">
        <v>10279</v>
      </c>
      <c r="E2319" s="62" t="s">
        <v>10280</v>
      </c>
      <c r="F2319" s="68" t="s">
        <v>10280</v>
      </c>
      <c r="G2319" s="69">
        <v>626941</v>
      </c>
      <c r="H2319" s="70">
        <v>627284</v>
      </c>
      <c r="I2319" s="19">
        <f t="shared" si="36"/>
        <v>2.0132191992617405E-3</v>
      </c>
    </row>
    <row r="2320" spans="1:9" ht="15" customHeight="1" x14ac:dyDescent="0.25">
      <c r="A2320" s="57" t="s">
        <v>3031</v>
      </c>
      <c r="B2320" s="57" t="s">
        <v>3024</v>
      </c>
      <c r="C2320" s="57" t="s">
        <v>2691</v>
      </c>
      <c r="D2320" s="27" t="s">
        <v>10281</v>
      </c>
      <c r="E2320" s="62" t="s">
        <v>10282</v>
      </c>
      <c r="F2320" s="68" t="s">
        <v>10282</v>
      </c>
      <c r="G2320" s="69">
        <v>126971</v>
      </c>
      <c r="H2320" s="70">
        <v>126314</v>
      </c>
      <c r="I2320" s="19">
        <f t="shared" si="36"/>
        <v>4.0539495656759537E-4</v>
      </c>
    </row>
    <row r="2321" spans="1:9" ht="15" customHeight="1" x14ac:dyDescent="0.25">
      <c r="A2321" s="57" t="s">
        <v>3032</v>
      </c>
      <c r="B2321" s="57" t="s">
        <v>3033</v>
      </c>
      <c r="C2321" s="57" t="s">
        <v>2677</v>
      </c>
      <c r="D2321" s="27" t="s">
        <v>10283</v>
      </c>
      <c r="E2321" s="62" t="s">
        <v>10284</v>
      </c>
      <c r="F2321" s="68" t="s">
        <v>10284</v>
      </c>
      <c r="G2321" s="69">
        <v>25347</v>
      </c>
      <c r="H2321" s="70">
        <v>25124</v>
      </c>
      <c r="I2321" s="19">
        <f t="shared" si="36"/>
        <v>8.0633523511283516E-5</v>
      </c>
    </row>
    <row r="2322" spans="1:9" ht="15" customHeight="1" x14ac:dyDescent="0.25">
      <c r="A2322" s="57" t="s">
        <v>3036</v>
      </c>
      <c r="B2322" s="57" t="s">
        <v>3033</v>
      </c>
      <c r="C2322" s="57" t="s">
        <v>2682</v>
      </c>
      <c r="D2322" s="27" t="s">
        <v>10285</v>
      </c>
      <c r="E2322" s="62" t="s">
        <v>10286</v>
      </c>
      <c r="F2322" s="68" t="s">
        <v>10287</v>
      </c>
      <c r="G2322" s="69">
        <v>160597</v>
      </c>
      <c r="H2322" s="70">
        <v>161978</v>
      </c>
      <c r="I2322" s="19">
        <f t="shared" si="36"/>
        <v>5.1985579013336569E-4</v>
      </c>
    </row>
    <row r="2323" spans="1:9" ht="15" customHeight="1" x14ac:dyDescent="0.25">
      <c r="A2323" s="57" t="s">
        <v>3038</v>
      </c>
      <c r="B2323" s="57" t="s">
        <v>3033</v>
      </c>
      <c r="C2323" s="57" t="s">
        <v>2685</v>
      </c>
      <c r="D2323" s="27" t="s">
        <v>10288</v>
      </c>
      <c r="E2323" s="62" t="s">
        <v>10289</v>
      </c>
      <c r="F2323" s="68" t="s">
        <v>10289</v>
      </c>
      <c r="G2323" s="69">
        <v>10353</v>
      </c>
      <c r="H2323" s="70">
        <v>10257</v>
      </c>
      <c r="I2323" s="19">
        <f t="shared" si="36"/>
        <v>3.2919043570101697E-5</v>
      </c>
    </row>
    <row r="2324" spans="1:9" ht="15" customHeight="1" x14ac:dyDescent="0.25">
      <c r="A2324" s="57" t="s">
        <v>3040</v>
      </c>
      <c r="B2324" s="57" t="s">
        <v>3033</v>
      </c>
      <c r="C2324" s="57" t="s">
        <v>2688</v>
      </c>
      <c r="D2324" s="27" t="s">
        <v>10290</v>
      </c>
      <c r="E2324" s="62" t="s">
        <v>10291</v>
      </c>
      <c r="F2324" s="68" t="s">
        <v>10292</v>
      </c>
      <c r="G2324" s="69">
        <v>187324</v>
      </c>
      <c r="H2324" s="70">
        <v>188532</v>
      </c>
      <c r="I2324" s="19">
        <f t="shared" si="36"/>
        <v>6.0507878739966977E-4</v>
      </c>
    </row>
    <row r="2325" spans="1:9" ht="15" customHeight="1" x14ac:dyDescent="0.25">
      <c r="A2325" s="57" t="s">
        <v>3041</v>
      </c>
      <c r="B2325" s="57" t="s">
        <v>3033</v>
      </c>
      <c r="C2325" s="57" t="s">
        <v>2691</v>
      </c>
      <c r="D2325" s="27" t="s">
        <v>10293</v>
      </c>
      <c r="E2325" s="62" t="s">
        <v>10294</v>
      </c>
      <c r="F2325" s="68" t="s">
        <v>10294</v>
      </c>
      <c r="G2325" s="69">
        <v>15971</v>
      </c>
      <c r="H2325" s="70">
        <v>15870</v>
      </c>
      <c r="I2325" s="19">
        <f t="shared" si="36"/>
        <v>5.0933530414108795E-5</v>
      </c>
    </row>
    <row r="2326" spans="1:9" ht="15" customHeight="1" x14ac:dyDescent="0.25">
      <c r="A2326" s="57" t="s">
        <v>3043</v>
      </c>
      <c r="B2326" s="57" t="s">
        <v>3033</v>
      </c>
      <c r="C2326" s="57" t="s">
        <v>2694</v>
      </c>
      <c r="D2326" s="27" t="s">
        <v>10295</v>
      </c>
      <c r="E2326" s="62" t="s">
        <v>10296</v>
      </c>
      <c r="F2326" s="68" t="s">
        <v>10296</v>
      </c>
      <c r="G2326" s="69">
        <v>22613</v>
      </c>
      <c r="H2326" s="70">
        <v>22383</v>
      </c>
      <c r="I2326" s="19">
        <f t="shared" si="36"/>
        <v>7.1836497243793146E-5</v>
      </c>
    </row>
    <row r="2327" spans="1:9" ht="15" customHeight="1" x14ac:dyDescent="0.25">
      <c r="A2327" s="57" t="s">
        <v>3045</v>
      </c>
      <c r="B2327" s="57" t="s">
        <v>3033</v>
      </c>
      <c r="C2327" s="57" t="s">
        <v>2697</v>
      </c>
      <c r="D2327" s="27" t="s">
        <v>10297</v>
      </c>
      <c r="E2327" s="62" t="s">
        <v>10298</v>
      </c>
      <c r="F2327" s="68" t="s">
        <v>10298</v>
      </c>
      <c r="G2327" s="69">
        <v>162963</v>
      </c>
      <c r="H2327" s="70">
        <v>164217</v>
      </c>
      <c r="I2327" s="19">
        <f t="shared" si="36"/>
        <v>5.2704168645328951E-4</v>
      </c>
    </row>
    <row r="2328" spans="1:9" ht="15" customHeight="1" x14ac:dyDescent="0.25">
      <c r="A2328" s="57" t="s">
        <v>3046</v>
      </c>
      <c r="B2328" s="57" t="s">
        <v>3033</v>
      </c>
      <c r="C2328" s="57" t="s">
        <v>2700</v>
      </c>
      <c r="D2328" s="27" t="s">
        <v>10299</v>
      </c>
      <c r="E2328" s="62" t="s">
        <v>10300</v>
      </c>
      <c r="F2328" s="68" t="s">
        <v>10300</v>
      </c>
      <c r="G2328" s="69">
        <v>178779</v>
      </c>
      <c r="H2328" s="70">
        <v>184100</v>
      </c>
      <c r="I2328" s="19">
        <f t="shared" si="36"/>
        <v>5.9085462818131245E-4</v>
      </c>
    </row>
    <row r="2329" spans="1:9" ht="15" customHeight="1" x14ac:dyDescent="0.25">
      <c r="A2329" s="57" t="s">
        <v>3048</v>
      </c>
      <c r="B2329" s="57" t="s">
        <v>3033</v>
      </c>
      <c r="C2329" s="57" t="s">
        <v>2703</v>
      </c>
      <c r="D2329" s="27" t="s">
        <v>10301</v>
      </c>
      <c r="E2329" s="62" t="s">
        <v>10302</v>
      </c>
      <c r="F2329" s="68" t="s">
        <v>10303</v>
      </c>
      <c r="G2329" s="69">
        <v>15110</v>
      </c>
      <c r="H2329" s="70">
        <v>15183</v>
      </c>
      <c r="I2329" s="19">
        <f t="shared" si="36"/>
        <v>4.8728657358375163E-5</v>
      </c>
    </row>
    <row r="2330" spans="1:9" ht="15" customHeight="1" x14ac:dyDescent="0.25">
      <c r="A2330" s="57" t="s">
        <v>3049</v>
      </c>
      <c r="B2330" s="57" t="s">
        <v>3033</v>
      </c>
      <c r="C2330" s="57" t="s">
        <v>2706</v>
      </c>
      <c r="D2330" s="27" t="s">
        <v>10304</v>
      </c>
      <c r="E2330" s="62" t="s">
        <v>10305</v>
      </c>
      <c r="F2330" s="68" t="s">
        <v>10305</v>
      </c>
      <c r="G2330" s="69">
        <v>351289</v>
      </c>
      <c r="H2330" s="70">
        <v>357621</v>
      </c>
      <c r="I2330" s="19">
        <f t="shared" si="36"/>
        <v>1.1477567788420922E-3</v>
      </c>
    </row>
    <row r="2331" spans="1:9" ht="15" customHeight="1" x14ac:dyDescent="0.25">
      <c r="A2331" s="57" t="s">
        <v>3051</v>
      </c>
      <c r="B2331" s="57" t="s">
        <v>3033</v>
      </c>
      <c r="C2331" s="57" t="s">
        <v>2709</v>
      </c>
      <c r="D2331" s="27" t="s">
        <v>10306</v>
      </c>
      <c r="E2331" s="62" t="s">
        <v>10307</v>
      </c>
      <c r="F2331" s="68" t="s">
        <v>10307</v>
      </c>
      <c r="G2331" s="69">
        <v>55519</v>
      </c>
      <c r="H2331" s="70">
        <v>55623</v>
      </c>
      <c r="I2331" s="19">
        <f t="shared" si="36"/>
        <v>1.785176913814728E-4</v>
      </c>
    </row>
    <row r="2332" spans="1:9" ht="15" customHeight="1" x14ac:dyDescent="0.25">
      <c r="A2332" s="57" t="s">
        <v>3052</v>
      </c>
      <c r="B2332" s="57" t="s">
        <v>3033</v>
      </c>
      <c r="C2332" s="57" t="s">
        <v>2712</v>
      </c>
      <c r="D2332" s="27" t="s">
        <v>10308</v>
      </c>
      <c r="E2332" s="62" t="s">
        <v>10309</v>
      </c>
      <c r="F2332" s="68" t="s">
        <v>10309</v>
      </c>
      <c r="G2332" s="69">
        <v>33122</v>
      </c>
      <c r="H2332" s="70">
        <v>32870</v>
      </c>
      <c r="I2332" s="19">
        <f t="shared" si="36"/>
        <v>1.0549370792134569E-4</v>
      </c>
    </row>
    <row r="2333" spans="1:9" ht="15" customHeight="1" x14ac:dyDescent="0.25">
      <c r="A2333" s="57" t="s">
        <v>3053</v>
      </c>
      <c r="B2333" s="57" t="s">
        <v>3033</v>
      </c>
      <c r="C2333" s="57" t="s">
        <v>2715</v>
      </c>
      <c r="D2333" s="27" t="s">
        <v>10310</v>
      </c>
      <c r="E2333" s="62" t="s">
        <v>10311</v>
      </c>
      <c r="F2333" s="68" t="s">
        <v>10311</v>
      </c>
      <c r="G2333" s="69">
        <v>46650</v>
      </c>
      <c r="H2333" s="70">
        <v>46623</v>
      </c>
      <c r="I2333" s="19">
        <f t="shared" si="36"/>
        <v>1.4963289152470033E-4</v>
      </c>
    </row>
    <row r="2334" spans="1:9" ht="15" customHeight="1" x14ac:dyDescent="0.25">
      <c r="A2334" s="57" t="s">
        <v>3055</v>
      </c>
      <c r="B2334" s="57" t="s">
        <v>3033</v>
      </c>
      <c r="C2334" s="57" t="s">
        <v>2718</v>
      </c>
      <c r="D2334" s="27" t="s">
        <v>10312</v>
      </c>
      <c r="E2334" s="62" t="s">
        <v>10313</v>
      </c>
      <c r="F2334" s="68" t="s">
        <v>10313</v>
      </c>
      <c r="G2334" s="69">
        <v>34948</v>
      </c>
      <c r="H2334" s="70">
        <v>34650</v>
      </c>
      <c r="I2334" s="19">
        <f t="shared" si="36"/>
        <v>1.1120647944857403E-4</v>
      </c>
    </row>
    <row r="2335" spans="1:9" ht="15" customHeight="1" x14ac:dyDescent="0.25">
      <c r="A2335" s="57" t="s">
        <v>3057</v>
      </c>
      <c r="B2335" s="57" t="s">
        <v>3033</v>
      </c>
      <c r="C2335" s="57" t="s">
        <v>2721</v>
      </c>
      <c r="D2335" s="27" t="s">
        <v>10314</v>
      </c>
      <c r="E2335" s="62" t="s">
        <v>10315</v>
      </c>
      <c r="F2335" s="68" t="s">
        <v>10316</v>
      </c>
      <c r="G2335" s="69">
        <v>38913</v>
      </c>
      <c r="H2335" s="70">
        <v>38487</v>
      </c>
      <c r="I2335" s="19">
        <f t="shared" si="36"/>
        <v>1.2352103245417802E-4</v>
      </c>
    </row>
    <row r="2336" spans="1:9" ht="15" customHeight="1" x14ac:dyDescent="0.25">
      <c r="A2336" s="57" t="s">
        <v>3059</v>
      </c>
      <c r="B2336" s="57" t="s">
        <v>3033</v>
      </c>
      <c r="C2336" s="57" t="s">
        <v>2724</v>
      </c>
      <c r="D2336" s="27" t="s">
        <v>10317</v>
      </c>
      <c r="E2336" s="62" t="s">
        <v>10318</v>
      </c>
      <c r="F2336" s="68" t="s">
        <v>10319</v>
      </c>
      <c r="G2336" s="69">
        <v>68639</v>
      </c>
      <c r="H2336" s="70">
        <v>68275</v>
      </c>
      <c r="I2336" s="19">
        <f t="shared" si="36"/>
        <v>2.191233011356823E-4</v>
      </c>
    </row>
    <row r="2337" spans="1:9" ht="15" customHeight="1" x14ac:dyDescent="0.25">
      <c r="A2337" s="57" t="s">
        <v>3061</v>
      </c>
      <c r="B2337" s="57" t="s">
        <v>3033</v>
      </c>
      <c r="C2337" s="57" t="s">
        <v>2727</v>
      </c>
      <c r="D2337" s="27" t="s">
        <v>10320</v>
      </c>
      <c r="E2337" s="62" t="s">
        <v>10321</v>
      </c>
      <c r="F2337" s="68" t="s">
        <v>10321</v>
      </c>
      <c r="G2337" s="69">
        <v>32088</v>
      </c>
      <c r="H2337" s="70">
        <v>31720</v>
      </c>
      <c r="I2337" s="19">
        <f t="shared" si="36"/>
        <v>1.0180287238409142E-4</v>
      </c>
    </row>
    <row r="2338" spans="1:9" ht="15" customHeight="1" x14ac:dyDescent="0.25">
      <c r="A2338" s="57" t="s">
        <v>3063</v>
      </c>
      <c r="B2338" s="57" t="s">
        <v>3033</v>
      </c>
      <c r="C2338" s="57" t="s">
        <v>2730</v>
      </c>
      <c r="D2338" s="27" t="s">
        <v>10322</v>
      </c>
      <c r="E2338" s="62" t="s">
        <v>10323</v>
      </c>
      <c r="F2338" s="68" t="s">
        <v>10323</v>
      </c>
      <c r="G2338" s="69">
        <v>137651</v>
      </c>
      <c r="H2338" s="70">
        <v>139911</v>
      </c>
      <c r="I2338" s="19">
        <f t="shared" si="36"/>
        <v>4.4903347030676597E-4</v>
      </c>
    </row>
    <row r="2339" spans="1:9" ht="15" customHeight="1" x14ac:dyDescent="0.25">
      <c r="A2339" s="57" t="s">
        <v>3064</v>
      </c>
      <c r="B2339" s="57" t="s">
        <v>3033</v>
      </c>
      <c r="C2339" s="57" t="s">
        <v>2733</v>
      </c>
      <c r="D2339" s="27" t="s">
        <v>10324</v>
      </c>
      <c r="E2339" s="62" t="s">
        <v>10325</v>
      </c>
      <c r="F2339" s="68" t="s">
        <v>10326</v>
      </c>
      <c r="G2339" s="69">
        <v>26967</v>
      </c>
      <c r="H2339" s="70">
        <v>26665</v>
      </c>
      <c r="I2339" s="19">
        <f t="shared" si="36"/>
        <v>8.5579243131204217E-5</v>
      </c>
    </row>
    <row r="2340" spans="1:9" ht="15" customHeight="1" x14ac:dyDescent="0.25">
      <c r="A2340" s="57" t="s">
        <v>3066</v>
      </c>
      <c r="B2340" s="57" t="s">
        <v>3033</v>
      </c>
      <c r="C2340" s="57" t="s">
        <v>2736</v>
      </c>
      <c r="D2340" s="27" t="s">
        <v>10327</v>
      </c>
      <c r="E2340" s="62" t="s">
        <v>10328</v>
      </c>
      <c r="F2340" s="68" t="s">
        <v>10328</v>
      </c>
      <c r="G2340" s="69">
        <v>23850</v>
      </c>
      <c r="H2340" s="70">
        <v>23563</v>
      </c>
      <c r="I2340" s="19">
        <f t="shared" si="36"/>
        <v>7.5623615447236649E-5</v>
      </c>
    </row>
    <row r="2341" spans="1:9" ht="15" customHeight="1" x14ac:dyDescent="0.25">
      <c r="A2341" s="57" t="s">
        <v>3067</v>
      </c>
      <c r="B2341" s="57" t="s">
        <v>3033</v>
      </c>
      <c r="C2341" s="57" t="s">
        <v>2739</v>
      </c>
      <c r="D2341" s="27" t="s">
        <v>10329</v>
      </c>
      <c r="E2341" s="62" t="s">
        <v>10330</v>
      </c>
      <c r="F2341" s="68" t="s">
        <v>10331</v>
      </c>
      <c r="G2341" s="69">
        <v>137079</v>
      </c>
      <c r="H2341" s="70">
        <v>137499</v>
      </c>
      <c r="I2341" s="19">
        <f t="shared" si="36"/>
        <v>4.4129234394515093E-4</v>
      </c>
    </row>
    <row r="2342" spans="1:9" ht="15" customHeight="1" x14ac:dyDescent="0.25">
      <c r="A2342" s="57" t="s">
        <v>3069</v>
      </c>
      <c r="B2342" s="57" t="s">
        <v>3033</v>
      </c>
      <c r="C2342" s="57" t="s">
        <v>2742</v>
      </c>
      <c r="D2342" s="27" t="s">
        <v>10332</v>
      </c>
      <c r="E2342" s="62" t="s">
        <v>10333</v>
      </c>
      <c r="F2342" s="68" t="s">
        <v>10333</v>
      </c>
      <c r="G2342" s="69">
        <v>60172</v>
      </c>
      <c r="H2342" s="70">
        <v>60177</v>
      </c>
      <c r="I2342" s="19">
        <f t="shared" si="36"/>
        <v>1.9313340010899968E-4</v>
      </c>
    </row>
    <row r="2343" spans="1:9" ht="15" customHeight="1" x14ac:dyDescent="0.25">
      <c r="A2343" s="57" t="s">
        <v>3071</v>
      </c>
      <c r="B2343" s="57" t="s">
        <v>3033</v>
      </c>
      <c r="C2343" s="57" t="s">
        <v>2745</v>
      </c>
      <c r="D2343" s="27" t="s">
        <v>10334</v>
      </c>
      <c r="E2343" s="62" t="s">
        <v>10335</v>
      </c>
      <c r="F2343" s="68" t="s">
        <v>10336</v>
      </c>
      <c r="G2343" s="69">
        <v>452747</v>
      </c>
      <c r="H2343" s="70">
        <v>458845</v>
      </c>
      <c r="I2343" s="19">
        <f t="shared" si="36"/>
        <v>1.4726273322534184E-3</v>
      </c>
    </row>
    <row r="2344" spans="1:9" ht="15" customHeight="1" x14ac:dyDescent="0.25">
      <c r="A2344" s="57" t="s">
        <v>3073</v>
      </c>
      <c r="B2344" s="57" t="s">
        <v>3033</v>
      </c>
      <c r="C2344" s="57" t="s">
        <v>2748</v>
      </c>
      <c r="D2344" s="27" t="s">
        <v>10337</v>
      </c>
      <c r="E2344" s="62" t="s">
        <v>10338</v>
      </c>
      <c r="F2344" s="68" t="s">
        <v>10338</v>
      </c>
      <c r="G2344" s="69">
        <v>69720</v>
      </c>
      <c r="H2344" s="70">
        <v>69793</v>
      </c>
      <c r="I2344" s="19">
        <f t="shared" si="36"/>
        <v>2.2399520404485791E-4</v>
      </c>
    </row>
    <row r="2345" spans="1:9" ht="15" customHeight="1" x14ac:dyDescent="0.25">
      <c r="A2345" s="57" t="s">
        <v>3074</v>
      </c>
      <c r="B2345" s="57" t="s">
        <v>3033</v>
      </c>
      <c r="C2345" s="57" t="s">
        <v>2751</v>
      </c>
      <c r="D2345" s="27" t="s">
        <v>10339</v>
      </c>
      <c r="E2345" s="62" t="s">
        <v>10340</v>
      </c>
      <c r="F2345" s="68" t="s">
        <v>10341</v>
      </c>
      <c r="G2345" s="69">
        <v>21059</v>
      </c>
      <c r="H2345" s="70">
        <v>20791</v>
      </c>
      <c r="I2345" s="19">
        <f t="shared" si="36"/>
        <v>6.672709709135072E-5</v>
      </c>
    </row>
    <row r="2346" spans="1:9" ht="15" customHeight="1" x14ac:dyDescent="0.25">
      <c r="A2346" s="57" t="s">
        <v>3076</v>
      </c>
      <c r="B2346" s="57" t="s">
        <v>3033</v>
      </c>
      <c r="C2346" s="57" t="s">
        <v>2754</v>
      </c>
      <c r="D2346" s="27" t="s">
        <v>10342</v>
      </c>
      <c r="E2346" s="62" t="s">
        <v>10343</v>
      </c>
      <c r="F2346" s="68" t="s">
        <v>10343</v>
      </c>
      <c r="G2346" s="69">
        <v>270573</v>
      </c>
      <c r="H2346" s="70">
        <v>275552</v>
      </c>
      <c r="I2346" s="19">
        <f t="shared" si="36"/>
        <v>8.8436270779259653E-4</v>
      </c>
    </row>
    <row r="2347" spans="1:9" ht="15" customHeight="1" x14ac:dyDescent="0.25">
      <c r="A2347" s="57" t="s">
        <v>3078</v>
      </c>
      <c r="B2347" s="57" t="s">
        <v>3033</v>
      </c>
      <c r="C2347" s="57" t="s">
        <v>2757</v>
      </c>
      <c r="D2347" s="27" t="s">
        <v>10344</v>
      </c>
      <c r="E2347" s="62" t="s">
        <v>10345</v>
      </c>
      <c r="F2347" s="68" t="s">
        <v>10345</v>
      </c>
      <c r="G2347" s="69">
        <v>24939</v>
      </c>
      <c r="H2347" s="70">
        <v>25360</v>
      </c>
      <c r="I2347" s="19">
        <f t="shared" si="36"/>
        <v>8.1390947151972214E-5</v>
      </c>
    </row>
    <row r="2348" spans="1:9" ht="15" customHeight="1" x14ac:dyDescent="0.25">
      <c r="A2348" s="57" t="s">
        <v>3079</v>
      </c>
      <c r="B2348" s="57" t="s">
        <v>3033</v>
      </c>
      <c r="C2348" s="57" t="s">
        <v>2760</v>
      </c>
      <c r="D2348" s="27" t="s">
        <v>10346</v>
      </c>
      <c r="E2348" s="62" t="s">
        <v>10347</v>
      </c>
      <c r="F2348" s="68" t="s">
        <v>10347</v>
      </c>
      <c r="G2348" s="69">
        <v>61687</v>
      </c>
      <c r="H2348" s="70">
        <v>62043</v>
      </c>
      <c r="I2348" s="19">
        <f t="shared" si="36"/>
        <v>1.9912218194597051E-4</v>
      </c>
    </row>
    <row r="2349" spans="1:9" ht="15" customHeight="1" x14ac:dyDescent="0.25">
      <c r="A2349" s="57" t="s">
        <v>3081</v>
      </c>
      <c r="B2349" s="57" t="s">
        <v>3033</v>
      </c>
      <c r="C2349" s="57" t="s">
        <v>2763</v>
      </c>
      <c r="D2349" s="27" t="s">
        <v>10348</v>
      </c>
      <c r="E2349" s="62" t="s">
        <v>10349</v>
      </c>
      <c r="F2349" s="68" t="s">
        <v>10349</v>
      </c>
      <c r="G2349" s="69">
        <v>76944</v>
      </c>
      <c r="H2349" s="70">
        <v>77780</v>
      </c>
      <c r="I2349" s="19">
        <f t="shared" si="36"/>
        <v>2.4962885920664035E-4</v>
      </c>
    </row>
    <row r="2350" spans="1:9" ht="15" customHeight="1" x14ac:dyDescent="0.25">
      <c r="A2350" s="57" t="s">
        <v>3082</v>
      </c>
      <c r="B2350" s="57" t="s">
        <v>3033</v>
      </c>
      <c r="C2350" s="57" t="s">
        <v>2766</v>
      </c>
      <c r="D2350" s="27" t="s">
        <v>10350</v>
      </c>
      <c r="E2350" s="62" t="s">
        <v>10351</v>
      </c>
      <c r="F2350" s="68" t="s">
        <v>10352</v>
      </c>
      <c r="G2350" s="69">
        <v>66536</v>
      </c>
      <c r="H2350" s="70">
        <v>66391</v>
      </c>
      <c r="I2350" s="19">
        <f t="shared" si="36"/>
        <v>2.1307674969899793E-4</v>
      </c>
    </row>
    <row r="2351" spans="1:9" ht="15" customHeight="1" x14ac:dyDescent="0.25">
      <c r="A2351" s="57" t="s">
        <v>3083</v>
      </c>
      <c r="B2351" s="57" t="s">
        <v>3033</v>
      </c>
      <c r="C2351" s="57" t="s">
        <v>2769</v>
      </c>
      <c r="D2351" s="27" t="s">
        <v>10353</v>
      </c>
      <c r="E2351" s="62" t="s">
        <v>10354</v>
      </c>
      <c r="F2351" s="68" t="s">
        <v>10354</v>
      </c>
      <c r="G2351" s="69">
        <v>19203</v>
      </c>
      <c r="H2351" s="70">
        <v>18916</v>
      </c>
      <c r="I2351" s="19">
        <f t="shared" si="36"/>
        <v>6.0709430454523125E-5</v>
      </c>
    </row>
    <row r="2352" spans="1:9" ht="15" customHeight="1" x14ac:dyDescent="0.25">
      <c r="A2352" s="57" t="s">
        <v>3084</v>
      </c>
      <c r="B2352" s="57" t="s">
        <v>3033</v>
      </c>
      <c r="C2352" s="57" t="s">
        <v>2772</v>
      </c>
      <c r="D2352" s="27" t="s">
        <v>10355</v>
      </c>
      <c r="E2352" s="62" t="s">
        <v>10356</v>
      </c>
      <c r="F2352" s="68" t="s">
        <v>10357</v>
      </c>
      <c r="G2352" s="69">
        <v>263321</v>
      </c>
      <c r="H2352" s="70">
        <v>266547</v>
      </c>
      <c r="I2352" s="19">
        <f t="shared" si="36"/>
        <v>8.5546186082479248E-4</v>
      </c>
    </row>
    <row r="2353" spans="1:9" ht="15" customHeight="1" x14ac:dyDescent="0.25">
      <c r="A2353" s="57" t="s">
        <v>3086</v>
      </c>
      <c r="B2353" s="57" t="s">
        <v>3033</v>
      </c>
      <c r="C2353" s="57" t="s">
        <v>2775</v>
      </c>
      <c r="D2353" s="27" t="s">
        <v>10358</v>
      </c>
      <c r="E2353" s="62" t="s">
        <v>10359</v>
      </c>
      <c r="F2353" s="68" t="s">
        <v>10359</v>
      </c>
      <c r="G2353" s="69">
        <v>10231</v>
      </c>
      <c r="H2353" s="70">
        <v>10067</v>
      </c>
      <c r="I2353" s="19">
        <f t="shared" si="36"/>
        <v>3.2309253350903169E-5</v>
      </c>
    </row>
    <row r="2354" spans="1:9" ht="15" customHeight="1" x14ac:dyDescent="0.25">
      <c r="A2354" s="57" t="s">
        <v>3088</v>
      </c>
      <c r="B2354" s="57" t="s">
        <v>3033</v>
      </c>
      <c r="C2354" s="57" t="s">
        <v>2778</v>
      </c>
      <c r="D2354" s="27" t="s">
        <v>10360</v>
      </c>
      <c r="E2354" s="62" t="s">
        <v>10361</v>
      </c>
      <c r="F2354" s="68" t="s">
        <v>10361</v>
      </c>
      <c r="G2354" s="69">
        <v>32962</v>
      </c>
      <c r="H2354" s="70">
        <v>32750</v>
      </c>
      <c r="I2354" s="19">
        <f t="shared" si="36"/>
        <v>1.0510857725658872E-4</v>
      </c>
    </row>
    <row r="2355" spans="1:9" ht="15" customHeight="1" x14ac:dyDescent="0.25">
      <c r="A2355" s="57" t="s">
        <v>3089</v>
      </c>
      <c r="B2355" s="57" t="s">
        <v>3033</v>
      </c>
      <c r="C2355" s="57" t="s">
        <v>2781</v>
      </c>
      <c r="D2355" s="27" t="s">
        <v>10362</v>
      </c>
      <c r="E2355" s="62" t="s">
        <v>10363</v>
      </c>
      <c r="F2355" s="68" t="s">
        <v>10363</v>
      </c>
      <c r="G2355" s="69">
        <v>28905</v>
      </c>
      <c r="H2355" s="70">
        <v>28470</v>
      </c>
      <c r="I2355" s="19">
        <f t="shared" si="36"/>
        <v>9.1372250213590263E-5</v>
      </c>
    </row>
    <row r="2356" spans="1:9" ht="15" customHeight="1" x14ac:dyDescent="0.25">
      <c r="A2356" s="57" t="s">
        <v>3091</v>
      </c>
      <c r="B2356" s="57" t="s">
        <v>3033</v>
      </c>
      <c r="C2356" s="57" t="s">
        <v>2784</v>
      </c>
      <c r="D2356" s="27" t="s">
        <v>10364</v>
      </c>
      <c r="E2356" s="62" t="s">
        <v>10365</v>
      </c>
      <c r="F2356" s="68" t="s">
        <v>10365</v>
      </c>
      <c r="G2356" s="69">
        <v>37565</v>
      </c>
      <c r="H2356" s="70">
        <v>37483</v>
      </c>
      <c r="I2356" s="19">
        <f t="shared" si="36"/>
        <v>1.2029877255904474E-4</v>
      </c>
    </row>
    <row r="2357" spans="1:9" ht="15" customHeight="1" x14ac:dyDescent="0.25">
      <c r="A2357" s="57" t="s">
        <v>3093</v>
      </c>
      <c r="B2357" s="57" t="s">
        <v>3033</v>
      </c>
      <c r="C2357" s="57" t="s">
        <v>2787</v>
      </c>
      <c r="D2357" s="27" t="s">
        <v>10366</v>
      </c>
      <c r="E2357" s="62" t="s">
        <v>10367</v>
      </c>
      <c r="F2357" s="68" t="s">
        <v>10368</v>
      </c>
      <c r="G2357" s="69">
        <v>74364</v>
      </c>
      <c r="H2357" s="70">
        <v>74229</v>
      </c>
      <c r="I2357" s="19">
        <f t="shared" si="36"/>
        <v>2.3823220095204044E-4</v>
      </c>
    </row>
    <row r="2358" spans="1:9" ht="15" customHeight="1" x14ac:dyDescent="0.25">
      <c r="A2358" s="57" t="s">
        <v>3094</v>
      </c>
      <c r="B2358" s="57" t="s">
        <v>3033</v>
      </c>
      <c r="C2358" s="57" t="s">
        <v>2790</v>
      </c>
      <c r="D2358" s="27" t="s">
        <v>10369</v>
      </c>
      <c r="E2358" s="62" t="s">
        <v>10370</v>
      </c>
      <c r="F2358" s="68" t="s">
        <v>10371</v>
      </c>
      <c r="G2358" s="69">
        <v>92319</v>
      </c>
      <c r="H2358" s="70">
        <v>91764</v>
      </c>
      <c r="I2358" s="19">
        <f t="shared" si="36"/>
        <v>2.9450941933965212E-4</v>
      </c>
    </row>
    <row r="2359" spans="1:9" ht="15" customHeight="1" x14ac:dyDescent="0.25">
      <c r="A2359" s="57" t="s">
        <v>3096</v>
      </c>
      <c r="B2359" s="57" t="s">
        <v>3033</v>
      </c>
      <c r="C2359" s="57" t="s">
        <v>2793</v>
      </c>
      <c r="D2359" s="27" t="s">
        <v>10372</v>
      </c>
      <c r="E2359" s="62" t="s">
        <v>10373</v>
      </c>
      <c r="F2359" s="68" t="s">
        <v>10374</v>
      </c>
      <c r="G2359" s="69">
        <v>119210</v>
      </c>
      <c r="H2359" s="70">
        <v>119448</v>
      </c>
      <c r="I2359" s="19">
        <f t="shared" si="36"/>
        <v>3.8335906369908426E-4</v>
      </c>
    </row>
    <row r="2360" spans="1:9" ht="15" customHeight="1" x14ac:dyDescent="0.25">
      <c r="A2360" s="57" t="s">
        <v>3097</v>
      </c>
      <c r="B2360" s="57" t="s">
        <v>3033</v>
      </c>
      <c r="C2360" s="57" t="s">
        <v>2796</v>
      </c>
      <c r="D2360" s="27" t="s">
        <v>10375</v>
      </c>
      <c r="E2360" s="62" t="s">
        <v>10376</v>
      </c>
      <c r="F2360" s="68" t="s">
        <v>10377</v>
      </c>
      <c r="G2360" s="69">
        <v>385773</v>
      </c>
      <c r="H2360" s="70">
        <v>389413</v>
      </c>
      <c r="I2360" s="19">
        <f t="shared" si="36"/>
        <v>1.2497907296250377E-3</v>
      </c>
    </row>
    <row r="2361" spans="1:9" ht="15" customHeight="1" x14ac:dyDescent="0.25">
      <c r="A2361" s="57" t="s">
        <v>3098</v>
      </c>
      <c r="B2361" s="57" t="s">
        <v>3033</v>
      </c>
      <c r="C2361" s="57" t="s">
        <v>2799</v>
      </c>
      <c r="D2361" s="27" t="s">
        <v>10378</v>
      </c>
      <c r="E2361" s="62" t="s">
        <v>10379</v>
      </c>
      <c r="F2361" s="68" t="s">
        <v>10379</v>
      </c>
      <c r="G2361" s="69">
        <v>19914</v>
      </c>
      <c r="H2361" s="70">
        <v>19853</v>
      </c>
      <c r="I2361" s="19">
        <f t="shared" si="36"/>
        <v>6.3716659061833765E-5</v>
      </c>
    </row>
    <row r="2362" spans="1:9" ht="15" customHeight="1" x14ac:dyDescent="0.25">
      <c r="A2362" s="57" t="s">
        <v>3100</v>
      </c>
      <c r="B2362" s="57" t="s">
        <v>3033</v>
      </c>
      <c r="C2362" s="57" t="s">
        <v>2802</v>
      </c>
      <c r="D2362" s="27" t="s">
        <v>10380</v>
      </c>
      <c r="E2362" s="62" t="s">
        <v>10381</v>
      </c>
      <c r="F2362" s="68" t="s">
        <v>10381</v>
      </c>
      <c r="G2362" s="69">
        <v>284727</v>
      </c>
      <c r="H2362" s="70">
        <v>286333</v>
      </c>
      <c r="I2362" s="19">
        <f t="shared" si="36"/>
        <v>9.1896348859880363E-4</v>
      </c>
    </row>
    <row r="2363" spans="1:9" ht="15" customHeight="1" x14ac:dyDescent="0.25">
      <c r="A2363" s="57" t="s">
        <v>3102</v>
      </c>
      <c r="B2363" s="57" t="s">
        <v>3033</v>
      </c>
      <c r="C2363" s="57" t="s">
        <v>2805</v>
      </c>
      <c r="D2363" s="27" t="s">
        <v>10382</v>
      </c>
      <c r="E2363" s="62" t="s">
        <v>10383</v>
      </c>
      <c r="F2363" s="68" t="s">
        <v>10383</v>
      </c>
      <c r="G2363" s="69">
        <v>107572</v>
      </c>
      <c r="H2363" s="70">
        <v>107401</v>
      </c>
      <c r="I2363" s="19">
        <f t="shared" si="36"/>
        <v>3.4469515437969117E-4</v>
      </c>
    </row>
    <row r="2364" spans="1:9" ht="15" customHeight="1" x14ac:dyDescent="0.25">
      <c r="A2364" s="57" t="s">
        <v>3103</v>
      </c>
      <c r="B2364" s="57" t="s">
        <v>3033</v>
      </c>
      <c r="C2364" s="57" t="s">
        <v>2808</v>
      </c>
      <c r="D2364" s="27" t="s">
        <v>10384</v>
      </c>
      <c r="E2364" s="62" t="s">
        <v>10385</v>
      </c>
      <c r="F2364" s="68" t="s">
        <v>10385</v>
      </c>
      <c r="G2364" s="69">
        <v>28905</v>
      </c>
      <c r="H2364" s="70">
        <v>28660</v>
      </c>
      <c r="I2364" s="19">
        <f t="shared" si="36"/>
        <v>9.1982040432788792E-5</v>
      </c>
    </row>
    <row r="2365" spans="1:9" ht="15" customHeight="1" x14ac:dyDescent="0.25">
      <c r="A2365" s="57" t="s">
        <v>3104</v>
      </c>
      <c r="B2365" s="57" t="s">
        <v>3033</v>
      </c>
      <c r="C2365" s="57" t="s">
        <v>2811</v>
      </c>
      <c r="D2365" s="27" t="s">
        <v>10386</v>
      </c>
      <c r="E2365" s="62" t="s">
        <v>10387</v>
      </c>
      <c r="F2365" s="68" t="s">
        <v>10387</v>
      </c>
      <c r="G2365" s="69">
        <v>34336</v>
      </c>
      <c r="H2365" s="70">
        <v>34116</v>
      </c>
      <c r="I2365" s="19">
        <f t="shared" si="36"/>
        <v>1.0949264799040552E-4</v>
      </c>
    </row>
    <row r="2366" spans="1:9" ht="15" customHeight="1" x14ac:dyDescent="0.25">
      <c r="A2366" s="57" t="s">
        <v>3106</v>
      </c>
      <c r="B2366" s="57" t="s">
        <v>3033</v>
      </c>
      <c r="C2366" s="57" t="s">
        <v>2814</v>
      </c>
      <c r="D2366" s="27" t="s">
        <v>10388</v>
      </c>
      <c r="E2366" s="62" t="s">
        <v>10389</v>
      </c>
      <c r="F2366" s="68" t="s">
        <v>10389</v>
      </c>
      <c r="G2366" s="69">
        <v>226905</v>
      </c>
      <c r="H2366" s="70">
        <v>230176</v>
      </c>
      <c r="I2366" s="19">
        <f t="shared" si="36"/>
        <v>7.3873196575916227E-4</v>
      </c>
    </row>
    <row r="2367" spans="1:9" ht="15" customHeight="1" x14ac:dyDescent="0.25">
      <c r="A2367" s="57" t="s">
        <v>3107</v>
      </c>
      <c r="B2367" s="57" t="s">
        <v>3108</v>
      </c>
      <c r="C2367" s="57" t="s">
        <v>2682</v>
      </c>
      <c r="D2367" s="27" t="s">
        <v>10390</v>
      </c>
      <c r="E2367" s="62" t="s">
        <v>10391</v>
      </c>
      <c r="F2367" s="68" t="s">
        <v>10391</v>
      </c>
      <c r="G2367" s="69">
        <v>2710</v>
      </c>
      <c r="H2367" s="70">
        <v>2723</v>
      </c>
      <c r="I2367" s="19">
        <f t="shared" si="36"/>
        <v>8.7392566677768274E-6</v>
      </c>
    </row>
    <row r="2368" spans="1:9" ht="15" customHeight="1" x14ac:dyDescent="0.25">
      <c r="A2368" s="57" t="s">
        <v>3111</v>
      </c>
      <c r="B2368" s="57" t="s">
        <v>3108</v>
      </c>
      <c r="C2368" s="57" t="s">
        <v>2685</v>
      </c>
      <c r="D2368" s="27" t="s">
        <v>10392</v>
      </c>
      <c r="E2368" s="62" t="s">
        <v>10393</v>
      </c>
      <c r="F2368" s="68" t="s">
        <v>10393</v>
      </c>
      <c r="G2368" s="69">
        <v>17407</v>
      </c>
      <c r="H2368" s="70">
        <v>17661</v>
      </c>
      <c r="I2368" s="19">
        <f t="shared" si="36"/>
        <v>5.6681605585606518E-5</v>
      </c>
    </row>
    <row r="2369" spans="1:9" ht="15" customHeight="1" x14ac:dyDescent="0.25">
      <c r="A2369" s="57" t="s">
        <v>3113</v>
      </c>
      <c r="B2369" s="57" t="s">
        <v>3108</v>
      </c>
      <c r="C2369" s="57" t="s">
        <v>2688</v>
      </c>
      <c r="D2369" s="27" t="s">
        <v>10394</v>
      </c>
      <c r="E2369" s="62" t="s">
        <v>10395</v>
      </c>
      <c r="F2369" s="68" t="s">
        <v>10395</v>
      </c>
      <c r="G2369" s="69">
        <v>3442</v>
      </c>
      <c r="H2369" s="70">
        <v>3440</v>
      </c>
      <c r="I2369" s="19">
        <f t="shared" si="36"/>
        <v>1.1040412389699701E-5</v>
      </c>
    </row>
    <row r="2370" spans="1:9" ht="15" customHeight="1" x14ac:dyDescent="0.25">
      <c r="A2370" s="57" t="s">
        <v>3115</v>
      </c>
      <c r="B2370" s="57" t="s">
        <v>3108</v>
      </c>
      <c r="C2370" s="57" t="s">
        <v>2691</v>
      </c>
      <c r="D2370" s="27" t="s">
        <v>10396</v>
      </c>
      <c r="E2370" s="62" t="s">
        <v>10397</v>
      </c>
      <c r="F2370" s="68" t="s">
        <v>10397</v>
      </c>
      <c r="G2370" s="69">
        <v>7062</v>
      </c>
      <c r="H2370" s="70">
        <v>7030</v>
      </c>
      <c r="I2370" s="19">
        <f t="shared" si="36"/>
        <v>2.2562238110345611E-5</v>
      </c>
    </row>
    <row r="2371" spans="1:9" ht="15" customHeight="1" x14ac:dyDescent="0.25">
      <c r="A2371" s="57" t="s">
        <v>3117</v>
      </c>
      <c r="B2371" s="57" t="s">
        <v>3108</v>
      </c>
      <c r="C2371" s="57" t="s">
        <v>2694</v>
      </c>
      <c r="D2371" s="27" t="s">
        <v>10398</v>
      </c>
      <c r="E2371" s="62" t="s">
        <v>10399</v>
      </c>
      <c r="F2371" s="68" t="s">
        <v>10399</v>
      </c>
      <c r="G2371" s="69">
        <v>32023</v>
      </c>
      <c r="H2371" s="70">
        <v>32109</v>
      </c>
      <c r="I2371" s="19">
        <f t="shared" si="36"/>
        <v>1.0305133762234526E-4</v>
      </c>
    </row>
    <row r="2372" spans="1:9" ht="15" customHeight="1" x14ac:dyDescent="0.25">
      <c r="A2372" s="57" t="s">
        <v>3119</v>
      </c>
      <c r="B2372" s="57" t="s">
        <v>3108</v>
      </c>
      <c r="C2372" s="57" t="s">
        <v>2697</v>
      </c>
      <c r="D2372" s="27" t="s">
        <v>10400</v>
      </c>
      <c r="E2372" s="62" t="s">
        <v>10401</v>
      </c>
      <c r="F2372" s="68" t="s">
        <v>10401</v>
      </c>
      <c r="G2372" s="69">
        <v>36621</v>
      </c>
      <c r="H2372" s="70">
        <v>36839</v>
      </c>
      <c r="I2372" s="19">
        <f t="shared" si="36"/>
        <v>1.1823190465818235E-4</v>
      </c>
    </row>
    <row r="2373" spans="1:9" ht="15" customHeight="1" x14ac:dyDescent="0.25">
      <c r="A2373" s="57" t="s">
        <v>3120</v>
      </c>
      <c r="B2373" s="57" t="s">
        <v>3108</v>
      </c>
      <c r="C2373" s="57" t="s">
        <v>2700</v>
      </c>
      <c r="D2373" s="27" t="s">
        <v>10402</v>
      </c>
      <c r="E2373" s="62" t="s">
        <v>10403</v>
      </c>
      <c r="F2373" s="68" t="s">
        <v>10403</v>
      </c>
      <c r="G2373" s="69">
        <v>5267</v>
      </c>
      <c r="H2373" s="70">
        <v>5316</v>
      </c>
      <c r="I2373" s="19">
        <f t="shared" si="36"/>
        <v>1.7061288448733606E-5</v>
      </c>
    </row>
    <row r="2374" spans="1:9" ht="15" customHeight="1" x14ac:dyDescent="0.25">
      <c r="A2374" s="57" t="s">
        <v>3122</v>
      </c>
      <c r="B2374" s="57" t="s">
        <v>3108</v>
      </c>
      <c r="C2374" s="57" t="s">
        <v>2703</v>
      </c>
      <c r="D2374" s="27" t="s">
        <v>10404</v>
      </c>
      <c r="E2374" s="62" t="s">
        <v>10405</v>
      </c>
      <c r="F2374" s="68" t="s">
        <v>10405</v>
      </c>
      <c r="G2374" s="69">
        <v>1942</v>
      </c>
      <c r="H2374" s="70">
        <v>1988</v>
      </c>
      <c r="I2374" s="19">
        <f t="shared" ref="I2374:I2437" si="37">H2374/$H$3148</f>
        <v>6.380331346140409E-6</v>
      </c>
    </row>
    <row r="2375" spans="1:9" ht="15" customHeight="1" x14ac:dyDescent="0.25">
      <c r="A2375" s="57" t="s">
        <v>3123</v>
      </c>
      <c r="B2375" s="57" t="s">
        <v>3108</v>
      </c>
      <c r="C2375" s="57" t="s">
        <v>2706</v>
      </c>
      <c r="D2375" s="27" t="s">
        <v>10406</v>
      </c>
      <c r="E2375" s="62" t="s">
        <v>6472</v>
      </c>
      <c r="F2375" s="68" t="s">
        <v>6472</v>
      </c>
      <c r="G2375" s="69">
        <v>10129</v>
      </c>
      <c r="H2375" s="70">
        <v>10300</v>
      </c>
      <c r="I2375" s="19">
        <f t="shared" si="37"/>
        <v>3.3057048724972942E-5</v>
      </c>
    </row>
    <row r="2376" spans="1:9" ht="15" customHeight="1" x14ac:dyDescent="0.25">
      <c r="A2376" s="57" t="s">
        <v>3124</v>
      </c>
      <c r="B2376" s="57" t="s">
        <v>3108</v>
      </c>
      <c r="C2376" s="57" t="s">
        <v>2709</v>
      </c>
      <c r="D2376" s="27" t="s">
        <v>10407</v>
      </c>
      <c r="E2376" s="62" t="s">
        <v>10408</v>
      </c>
      <c r="F2376" s="68" t="s">
        <v>10408</v>
      </c>
      <c r="G2376" s="69">
        <v>1474</v>
      </c>
      <c r="H2376" s="70">
        <v>1413</v>
      </c>
      <c r="I2376" s="19">
        <f t="shared" si="37"/>
        <v>4.5349135775132782E-6</v>
      </c>
    </row>
    <row r="2377" spans="1:9" ht="15" customHeight="1" x14ac:dyDescent="0.25">
      <c r="A2377" s="57" t="s">
        <v>3125</v>
      </c>
      <c r="B2377" s="57" t="s">
        <v>3108</v>
      </c>
      <c r="C2377" s="57" t="s">
        <v>2712</v>
      </c>
      <c r="D2377" s="27" t="s">
        <v>10409</v>
      </c>
      <c r="E2377" s="62" t="s">
        <v>10410</v>
      </c>
      <c r="F2377" s="68" t="s">
        <v>10410</v>
      </c>
      <c r="G2377" s="69">
        <v>9147</v>
      </c>
      <c r="H2377" s="70">
        <v>9197</v>
      </c>
      <c r="I2377" s="19">
        <f t="shared" si="37"/>
        <v>2.951705603141516E-5</v>
      </c>
    </row>
    <row r="2378" spans="1:9" ht="15" customHeight="1" x14ac:dyDescent="0.25">
      <c r="A2378" s="57" t="s">
        <v>3127</v>
      </c>
      <c r="B2378" s="57" t="s">
        <v>3108</v>
      </c>
      <c r="C2378" s="57" t="s">
        <v>2715</v>
      </c>
      <c r="D2378" s="27" t="s">
        <v>10411</v>
      </c>
      <c r="E2378" s="62" t="s">
        <v>10412</v>
      </c>
      <c r="F2378" s="68" t="s">
        <v>10412</v>
      </c>
      <c r="G2378" s="69">
        <v>3701</v>
      </c>
      <c r="H2378" s="70">
        <v>3592</v>
      </c>
      <c r="I2378" s="19">
        <f t="shared" si="37"/>
        <v>1.1528244565058525E-5</v>
      </c>
    </row>
    <row r="2379" spans="1:9" ht="15" customHeight="1" x14ac:dyDescent="0.25">
      <c r="A2379" s="57" t="s">
        <v>3128</v>
      </c>
      <c r="B2379" s="57" t="s">
        <v>3108</v>
      </c>
      <c r="C2379" s="57" t="s">
        <v>2718</v>
      </c>
      <c r="D2379" s="27" t="s">
        <v>10413</v>
      </c>
      <c r="E2379" s="62" t="s">
        <v>10414</v>
      </c>
      <c r="F2379" s="68" t="s">
        <v>10414</v>
      </c>
      <c r="G2379" s="69">
        <v>13851</v>
      </c>
      <c r="H2379" s="70">
        <v>14035</v>
      </c>
      <c r="I2379" s="19">
        <f t="shared" si="37"/>
        <v>4.504424066553352E-5</v>
      </c>
    </row>
    <row r="2380" spans="1:9" ht="15" customHeight="1" x14ac:dyDescent="0.25">
      <c r="A2380" s="57" t="s">
        <v>3129</v>
      </c>
      <c r="B2380" s="57" t="s">
        <v>3108</v>
      </c>
      <c r="C2380" s="57" t="s">
        <v>2721</v>
      </c>
      <c r="D2380" s="27" t="s">
        <v>10415</v>
      </c>
      <c r="E2380" s="62" t="s">
        <v>10416</v>
      </c>
      <c r="F2380" s="68" t="s">
        <v>10416</v>
      </c>
      <c r="G2380" s="69">
        <v>27216</v>
      </c>
      <c r="H2380" s="70">
        <v>27399</v>
      </c>
      <c r="I2380" s="19">
        <f t="shared" si="37"/>
        <v>8.7934959030634328E-5</v>
      </c>
    </row>
    <row r="2381" spans="1:9" ht="15" customHeight="1" x14ac:dyDescent="0.25">
      <c r="A2381" s="57" t="s">
        <v>3131</v>
      </c>
      <c r="B2381" s="57" t="s">
        <v>3108</v>
      </c>
      <c r="C2381" s="57" t="s">
        <v>2724</v>
      </c>
      <c r="D2381" s="27" t="s">
        <v>10417</v>
      </c>
      <c r="E2381" s="62" t="s">
        <v>10418</v>
      </c>
      <c r="F2381" s="68" t="s">
        <v>10418</v>
      </c>
      <c r="G2381" s="69">
        <v>4068</v>
      </c>
      <c r="H2381" s="70">
        <v>4043</v>
      </c>
      <c r="I2381" s="19">
        <f t="shared" si="37"/>
        <v>1.2975693980103457E-5</v>
      </c>
    </row>
    <row r="2382" spans="1:9" ht="15" customHeight="1" x14ac:dyDescent="0.25">
      <c r="A2382" s="57" t="s">
        <v>3133</v>
      </c>
      <c r="B2382" s="57" t="s">
        <v>3108</v>
      </c>
      <c r="C2382" s="57" t="s">
        <v>2727</v>
      </c>
      <c r="D2382" s="27" t="s">
        <v>10419</v>
      </c>
      <c r="E2382" s="62" t="s">
        <v>10420</v>
      </c>
      <c r="F2382" s="68" t="s">
        <v>10420</v>
      </c>
      <c r="G2382" s="69">
        <v>8271</v>
      </c>
      <c r="H2382" s="70">
        <v>8347</v>
      </c>
      <c r="I2382" s="19">
        <f t="shared" si="37"/>
        <v>2.6789047156053314E-5</v>
      </c>
    </row>
    <row r="2383" spans="1:9" ht="15" customHeight="1" x14ac:dyDescent="0.25">
      <c r="A2383" s="57" t="s">
        <v>3134</v>
      </c>
      <c r="B2383" s="57" t="s">
        <v>3108</v>
      </c>
      <c r="C2383" s="57" t="s">
        <v>2730</v>
      </c>
      <c r="D2383" s="27" t="s">
        <v>10421</v>
      </c>
      <c r="E2383" s="62" t="s">
        <v>10422</v>
      </c>
      <c r="F2383" s="68" t="s">
        <v>10422</v>
      </c>
      <c r="G2383" s="69">
        <v>19521</v>
      </c>
      <c r="H2383" s="70">
        <v>19603</v>
      </c>
      <c r="I2383" s="19">
        <f t="shared" si="37"/>
        <v>6.291430351025675E-5</v>
      </c>
    </row>
    <row r="2384" spans="1:9" ht="15" customHeight="1" x14ac:dyDescent="0.25">
      <c r="A2384" s="57" t="s">
        <v>3136</v>
      </c>
      <c r="B2384" s="57" t="s">
        <v>3108</v>
      </c>
      <c r="C2384" s="57" t="s">
        <v>2733</v>
      </c>
      <c r="D2384" s="27" t="s">
        <v>10423</v>
      </c>
      <c r="E2384" s="62" t="s">
        <v>10424</v>
      </c>
      <c r="F2384" s="68" t="s">
        <v>10424</v>
      </c>
      <c r="G2384" s="69">
        <v>5714</v>
      </c>
      <c r="H2384" s="70">
        <v>5754</v>
      </c>
      <c r="I2384" s="19">
        <f t="shared" si="37"/>
        <v>1.8467015375096535E-5</v>
      </c>
    </row>
    <row r="2385" spans="1:9" ht="15" customHeight="1" x14ac:dyDescent="0.25">
      <c r="A2385" s="57" t="s">
        <v>3138</v>
      </c>
      <c r="B2385" s="57" t="s">
        <v>3108</v>
      </c>
      <c r="C2385" s="57" t="s">
        <v>2736</v>
      </c>
      <c r="D2385" s="27" t="s">
        <v>10425</v>
      </c>
      <c r="E2385" s="62" t="s">
        <v>10426</v>
      </c>
      <c r="F2385" s="68" t="s">
        <v>10426</v>
      </c>
      <c r="G2385" s="69">
        <v>4349</v>
      </c>
      <c r="H2385" s="70">
        <v>4378</v>
      </c>
      <c r="I2385" s="19">
        <f t="shared" si="37"/>
        <v>1.4050850419216654E-5</v>
      </c>
    </row>
    <row r="2386" spans="1:9" ht="15" customHeight="1" x14ac:dyDescent="0.25">
      <c r="A2386" s="57" t="s">
        <v>3139</v>
      </c>
      <c r="B2386" s="57" t="s">
        <v>3108</v>
      </c>
      <c r="C2386" s="57" t="s">
        <v>2739</v>
      </c>
      <c r="D2386" s="27" t="s">
        <v>10427</v>
      </c>
      <c r="E2386" s="62" t="s">
        <v>10428</v>
      </c>
      <c r="F2386" s="68" t="s">
        <v>10428</v>
      </c>
      <c r="G2386" s="69">
        <v>5330</v>
      </c>
      <c r="H2386" s="70">
        <v>5406</v>
      </c>
      <c r="I2386" s="19">
        <f t="shared" si="37"/>
        <v>1.7350136447301332E-5</v>
      </c>
    </row>
    <row r="2387" spans="1:9" ht="15" customHeight="1" x14ac:dyDescent="0.25">
      <c r="A2387" s="57" t="s">
        <v>3140</v>
      </c>
      <c r="B2387" s="57" t="s">
        <v>3108</v>
      </c>
      <c r="C2387" s="57" t="s">
        <v>2742</v>
      </c>
      <c r="D2387" s="27" t="s">
        <v>10429</v>
      </c>
      <c r="E2387" s="62" t="s">
        <v>10430</v>
      </c>
      <c r="F2387" s="68" t="s">
        <v>10430</v>
      </c>
      <c r="G2387" s="69">
        <v>2993</v>
      </c>
      <c r="H2387" s="70">
        <v>2993</v>
      </c>
      <c r="I2387" s="19">
        <f t="shared" si="37"/>
        <v>9.6058006634800017E-6</v>
      </c>
    </row>
    <row r="2388" spans="1:9" ht="15" customHeight="1" x14ac:dyDescent="0.25">
      <c r="A2388" s="57" t="s">
        <v>3141</v>
      </c>
      <c r="B2388" s="57" t="s">
        <v>3108</v>
      </c>
      <c r="C2388" s="57" t="s">
        <v>2745</v>
      </c>
      <c r="D2388" s="27" t="s">
        <v>10431</v>
      </c>
      <c r="E2388" s="62" t="s">
        <v>10432</v>
      </c>
      <c r="F2388" s="68" t="s">
        <v>10432</v>
      </c>
      <c r="G2388" s="69">
        <v>4075</v>
      </c>
      <c r="H2388" s="70">
        <v>4063</v>
      </c>
      <c r="I2388" s="19">
        <f t="shared" si="37"/>
        <v>1.3039882424229617E-5</v>
      </c>
    </row>
    <row r="2389" spans="1:9" ht="15" customHeight="1" x14ac:dyDescent="0.25">
      <c r="A2389" s="57" t="s">
        <v>3143</v>
      </c>
      <c r="B2389" s="57" t="s">
        <v>3108</v>
      </c>
      <c r="C2389" s="57" t="s">
        <v>2748</v>
      </c>
      <c r="D2389" s="27" t="s">
        <v>10434</v>
      </c>
      <c r="E2389" s="62" t="s">
        <v>10435</v>
      </c>
      <c r="F2389" s="68" t="s">
        <v>10435</v>
      </c>
      <c r="G2389" s="69">
        <v>7118</v>
      </c>
      <c r="H2389" s="70">
        <v>6983</v>
      </c>
      <c r="I2389" s="19">
        <f t="shared" si="37"/>
        <v>2.2411395266649133E-5</v>
      </c>
    </row>
    <row r="2390" spans="1:9" ht="15" customHeight="1" x14ac:dyDescent="0.25">
      <c r="A2390" s="57" t="s">
        <v>3145</v>
      </c>
      <c r="B2390" s="57" t="s">
        <v>3108</v>
      </c>
      <c r="C2390" s="57" t="s">
        <v>2751</v>
      </c>
      <c r="D2390" s="27" t="s">
        <v>10436</v>
      </c>
      <c r="E2390" s="62" t="s">
        <v>10437</v>
      </c>
      <c r="F2390" s="68" t="s">
        <v>10437</v>
      </c>
      <c r="G2390" s="69">
        <v>2367</v>
      </c>
      <c r="H2390" s="70">
        <v>2370</v>
      </c>
      <c r="I2390" s="19">
        <f t="shared" si="37"/>
        <v>7.6063306289500847E-6</v>
      </c>
    </row>
    <row r="2391" spans="1:9" ht="15" customHeight="1" x14ac:dyDescent="0.25">
      <c r="A2391" s="57" t="s">
        <v>3147</v>
      </c>
      <c r="B2391" s="57" t="s">
        <v>3108</v>
      </c>
      <c r="C2391" s="57" t="s">
        <v>2754</v>
      </c>
      <c r="D2391" s="27" t="s">
        <v>10438</v>
      </c>
      <c r="E2391" s="62" t="s">
        <v>10439</v>
      </c>
      <c r="F2391" s="68" t="s">
        <v>10439</v>
      </c>
      <c r="G2391" s="69">
        <v>7348</v>
      </c>
      <c r="H2391" s="70">
        <v>7256</v>
      </c>
      <c r="I2391" s="19">
        <f t="shared" si="37"/>
        <v>2.3287567528971229E-5</v>
      </c>
    </row>
    <row r="2392" spans="1:9" ht="15" customHeight="1" x14ac:dyDescent="0.25">
      <c r="A2392" s="57" t="s">
        <v>3148</v>
      </c>
      <c r="B2392" s="57" t="s">
        <v>3108</v>
      </c>
      <c r="C2392" s="57" t="s">
        <v>2757</v>
      </c>
      <c r="D2392" s="27" t="s">
        <v>10440</v>
      </c>
      <c r="E2392" s="62" t="s">
        <v>10441</v>
      </c>
      <c r="F2392" s="68" t="s">
        <v>10441</v>
      </c>
      <c r="G2392" s="69">
        <v>4257</v>
      </c>
      <c r="H2392" s="70">
        <v>4217</v>
      </c>
      <c r="I2392" s="19">
        <f t="shared" si="37"/>
        <v>1.3534133444001057E-5</v>
      </c>
    </row>
    <row r="2393" spans="1:9" ht="15" customHeight="1" x14ac:dyDescent="0.25">
      <c r="A2393" s="57" t="s">
        <v>3150</v>
      </c>
      <c r="B2393" s="57" t="s">
        <v>3108</v>
      </c>
      <c r="C2393" s="57" t="s">
        <v>2760</v>
      </c>
      <c r="D2393" s="27" t="s">
        <v>10442</v>
      </c>
      <c r="E2393" s="62" t="s">
        <v>10443</v>
      </c>
      <c r="F2393" s="68" t="s">
        <v>10443</v>
      </c>
      <c r="G2393" s="69">
        <v>1923</v>
      </c>
      <c r="H2393" s="70">
        <v>1911</v>
      </c>
      <c r="I2393" s="19">
        <f t="shared" si="37"/>
        <v>6.1332058362546888E-6</v>
      </c>
    </row>
    <row r="2394" spans="1:9" ht="15" customHeight="1" x14ac:dyDescent="0.25">
      <c r="A2394" s="57" t="s">
        <v>3152</v>
      </c>
      <c r="B2394" s="57" t="s">
        <v>3108</v>
      </c>
      <c r="C2394" s="57" t="s">
        <v>2763</v>
      </c>
      <c r="D2394" s="27" t="s">
        <v>10444</v>
      </c>
      <c r="E2394" s="62" t="s">
        <v>10445</v>
      </c>
      <c r="F2394" s="68" t="s">
        <v>10445</v>
      </c>
      <c r="G2394" s="69">
        <v>5915</v>
      </c>
      <c r="H2394" s="70">
        <v>5954</v>
      </c>
      <c r="I2394" s="19">
        <f t="shared" si="37"/>
        <v>1.9108899816358144E-5</v>
      </c>
    </row>
    <row r="2395" spans="1:9" ht="15" customHeight="1" x14ac:dyDescent="0.25">
      <c r="A2395" s="57" t="s">
        <v>3154</v>
      </c>
      <c r="B2395" s="57" t="s">
        <v>3108</v>
      </c>
      <c r="C2395" s="57" t="s">
        <v>2766</v>
      </c>
      <c r="D2395" s="27" t="s">
        <v>10446</v>
      </c>
      <c r="E2395" s="62" t="s">
        <v>10395</v>
      </c>
      <c r="F2395" s="68" t="s">
        <v>10395</v>
      </c>
      <c r="G2395" s="69">
        <v>3429</v>
      </c>
      <c r="H2395" s="70">
        <v>3439</v>
      </c>
      <c r="I2395" s="19">
        <f t="shared" si="37"/>
        <v>1.1037202967493393E-5</v>
      </c>
    </row>
    <row r="2396" spans="1:9" ht="15" customHeight="1" x14ac:dyDescent="0.25">
      <c r="A2396" s="57" t="s">
        <v>3156</v>
      </c>
      <c r="B2396" s="57" t="s">
        <v>3108</v>
      </c>
      <c r="C2396" s="57" t="s">
        <v>2769</v>
      </c>
      <c r="D2396" s="27" t="s">
        <v>10447</v>
      </c>
      <c r="E2396" s="62" t="s">
        <v>10448</v>
      </c>
      <c r="F2396" s="68" t="s">
        <v>10448</v>
      </c>
      <c r="G2396" s="69">
        <v>3346</v>
      </c>
      <c r="H2396" s="70">
        <v>3390</v>
      </c>
      <c r="I2396" s="19">
        <f t="shared" si="37"/>
        <v>1.0879941279384298E-5</v>
      </c>
    </row>
    <row r="2397" spans="1:9" ht="15" customHeight="1" x14ac:dyDescent="0.25">
      <c r="A2397" s="57" t="s">
        <v>3158</v>
      </c>
      <c r="B2397" s="57" t="s">
        <v>3108</v>
      </c>
      <c r="C2397" s="57" t="s">
        <v>2772</v>
      </c>
      <c r="D2397" s="27" t="s">
        <v>10449</v>
      </c>
      <c r="E2397" s="62" t="s">
        <v>10450</v>
      </c>
      <c r="F2397" s="68" t="s">
        <v>10450</v>
      </c>
      <c r="G2397" s="69">
        <v>1245</v>
      </c>
      <c r="H2397" s="70">
        <v>1290</v>
      </c>
      <c r="I2397" s="19">
        <f t="shared" si="37"/>
        <v>4.1401546461373877E-6</v>
      </c>
    </row>
    <row r="2398" spans="1:9" ht="15" customHeight="1" x14ac:dyDescent="0.25">
      <c r="A2398" s="57" t="s">
        <v>3159</v>
      </c>
      <c r="B2398" s="57" t="s">
        <v>3108</v>
      </c>
      <c r="C2398" s="57" t="s">
        <v>2775</v>
      </c>
      <c r="D2398" s="27" t="s">
        <v>10451</v>
      </c>
      <c r="E2398" s="62" t="s">
        <v>10452</v>
      </c>
      <c r="F2398" s="68" t="s">
        <v>10452</v>
      </c>
      <c r="G2398" s="69">
        <v>17066</v>
      </c>
      <c r="H2398" s="70">
        <v>17284</v>
      </c>
      <c r="I2398" s="19">
        <f t="shared" si="37"/>
        <v>5.5471653413828379E-5</v>
      </c>
    </row>
    <row r="2399" spans="1:9" ht="15" customHeight="1" x14ac:dyDescent="0.25">
      <c r="A2399" s="57" t="s">
        <v>3160</v>
      </c>
      <c r="B2399" s="57" t="s">
        <v>3108</v>
      </c>
      <c r="C2399" s="57" t="s">
        <v>2778</v>
      </c>
      <c r="D2399" s="27" t="s">
        <v>10453</v>
      </c>
      <c r="E2399" s="62" t="s">
        <v>10454</v>
      </c>
      <c r="F2399" s="68" t="s">
        <v>10454</v>
      </c>
      <c r="G2399" s="69">
        <v>7335</v>
      </c>
      <c r="H2399" s="70">
        <v>7191</v>
      </c>
      <c r="I2399" s="19">
        <f t="shared" si="37"/>
        <v>2.3078955085561208E-5</v>
      </c>
    </row>
    <row r="2400" spans="1:9" ht="15" customHeight="1" x14ac:dyDescent="0.25">
      <c r="A2400" s="57" t="s">
        <v>3162</v>
      </c>
      <c r="B2400" s="57" t="s">
        <v>3108</v>
      </c>
      <c r="C2400" s="57" t="s">
        <v>2781</v>
      </c>
      <c r="D2400" s="27" t="s">
        <v>10455</v>
      </c>
      <c r="E2400" s="62" t="s">
        <v>10456</v>
      </c>
      <c r="F2400" s="68" t="s">
        <v>10456</v>
      </c>
      <c r="G2400" s="69">
        <v>1416</v>
      </c>
      <c r="H2400" s="70">
        <v>1397</v>
      </c>
      <c r="I2400" s="19">
        <f t="shared" si="37"/>
        <v>4.4835628222123492E-6</v>
      </c>
    </row>
    <row r="2401" spans="1:9" ht="15" customHeight="1" x14ac:dyDescent="0.25">
      <c r="A2401" s="57" t="s">
        <v>3163</v>
      </c>
      <c r="B2401" s="57" t="s">
        <v>3108</v>
      </c>
      <c r="C2401" s="57" t="s">
        <v>2784</v>
      </c>
      <c r="D2401" s="27" t="s">
        <v>10457</v>
      </c>
      <c r="E2401" s="62" t="s">
        <v>10458</v>
      </c>
      <c r="F2401" s="68" t="s">
        <v>10458</v>
      </c>
      <c r="G2401" s="69">
        <v>3046</v>
      </c>
      <c r="H2401" s="70">
        <v>3162</v>
      </c>
      <c r="I2401" s="19">
        <f t="shared" si="37"/>
        <v>1.0148193016346062E-5</v>
      </c>
    </row>
    <row r="2402" spans="1:9" ht="15" customHeight="1" x14ac:dyDescent="0.25">
      <c r="A2402" s="57" t="s">
        <v>3164</v>
      </c>
      <c r="B2402" s="57" t="s">
        <v>3108</v>
      </c>
      <c r="C2402" s="57" t="s">
        <v>2787</v>
      </c>
      <c r="D2402" s="27" t="s">
        <v>10459</v>
      </c>
      <c r="E2402" s="62" t="s">
        <v>9625</v>
      </c>
      <c r="F2402" s="68" t="s">
        <v>9625</v>
      </c>
      <c r="G2402" s="69">
        <v>2084</v>
      </c>
      <c r="H2402" s="70">
        <v>2064</v>
      </c>
      <c r="I2402" s="19">
        <f t="shared" si="37"/>
        <v>6.6242474338198208E-6</v>
      </c>
    </row>
    <row r="2403" spans="1:9" ht="15" customHeight="1" x14ac:dyDescent="0.25">
      <c r="A2403" s="57" t="s">
        <v>3166</v>
      </c>
      <c r="B2403" s="57" t="s">
        <v>3108</v>
      </c>
      <c r="C2403" s="57" t="s">
        <v>2790</v>
      </c>
      <c r="D2403" s="27" t="s">
        <v>10460</v>
      </c>
      <c r="E2403" s="62" t="s">
        <v>10461</v>
      </c>
      <c r="F2403" s="68" t="s">
        <v>10461</v>
      </c>
      <c r="G2403" s="69">
        <v>1007</v>
      </c>
      <c r="H2403" s="70">
        <v>1020</v>
      </c>
      <c r="I2403" s="19">
        <f t="shared" si="37"/>
        <v>3.2736106504342138E-6</v>
      </c>
    </row>
    <row r="2404" spans="1:9" ht="15" customHeight="1" x14ac:dyDescent="0.25">
      <c r="A2404" s="57" t="s">
        <v>3167</v>
      </c>
      <c r="B2404" s="57" t="s">
        <v>3108</v>
      </c>
      <c r="C2404" s="57" t="s">
        <v>2793</v>
      </c>
      <c r="D2404" s="27" t="s">
        <v>10462</v>
      </c>
      <c r="E2404" s="62" t="s">
        <v>10463</v>
      </c>
      <c r="F2404" s="68" t="s">
        <v>10463</v>
      </c>
      <c r="G2404" s="69">
        <v>5136</v>
      </c>
      <c r="H2404" s="70">
        <v>5152</v>
      </c>
      <c r="I2404" s="19">
        <f t="shared" si="37"/>
        <v>1.6534943206899087E-5</v>
      </c>
    </row>
    <row r="2405" spans="1:9" ht="15" customHeight="1" x14ac:dyDescent="0.25">
      <c r="A2405" s="57" t="s">
        <v>3169</v>
      </c>
      <c r="B2405" s="57" t="s">
        <v>3108</v>
      </c>
      <c r="C2405" s="57" t="s">
        <v>2796</v>
      </c>
      <c r="D2405" s="27" t="s">
        <v>10464</v>
      </c>
      <c r="E2405" s="62" t="s">
        <v>10465</v>
      </c>
      <c r="F2405" s="68" t="s">
        <v>10465</v>
      </c>
      <c r="G2405" s="69">
        <v>11273</v>
      </c>
      <c r="H2405" s="70">
        <v>11587</v>
      </c>
      <c r="I2405" s="19">
        <f t="shared" si="37"/>
        <v>3.7187575104491409E-5</v>
      </c>
    </row>
    <row r="2406" spans="1:9" ht="15" customHeight="1" x14ac:dyDescent="0.25">
      <c r="A2406" s="57" t="s">
        <v>3170</v>
      </c>
      <c r="B2406" s="57" t="s">
        <v>3108</v>
      </c>
      <c r="C2406" s="57" t="s">
        <v>2799</v>
      </c>
      <c r="D2406" s="27" t="s">
        <v>10466</v>
      </c>
      <c r="E2406" s="62" t="s">
        <v>10467</v>
      </c>
      <c r="F2406" s="68" t="s">
        <v>10467</v>
      </c>
      <c r="G2406" s="69">
        <v>24166</v>
      </c>
      <c r="H2406" s="70">
        <v>24305</v>
      </c>
      <c r="I2406" s="19">
        <f t="shared" si="37"/>
        <v>7.8005006724317212E-5</v>
      </c>
    </row>
    <row r="2407" spans="1:9" ht="15" customHeight="1" x14ac:dyDescent="0.25">
      <c r="A2407" s="57" t="s">
        <v>3171</v>
      </c>
      <c r="B2407" s="57" t="s">
        <v>3108</v>
      </c>
      <c r="C2407" s="57" t="s">
        <v>2802</v>
      </c>
      <c r="D2407" s="27" t="s">
        <v>10468</v>
      </c>
      <c r="E2407" s="62" t="s">
        <v>10469</v>
      </c>
      <c r="F2407" s="68" t="s">
        <v>10469</v>
      </c>
      <c r="G2407" s="69">
        <v>45179</v>
      </c>
      <c r="H2407" s="70">
        <v>46618</v>
      </c>
      <c r="I2407" s="19">
        <f t="shared" si="37"/>
        <v>1.496168444136688E-4</v>
      </c>
    </row>
    <row r="2408" spans="1:9" ht="15" customHeight="1" x14ac:dyDescent="0.25">
      <c r="A2408" s="57" t="s">
        <v>3172</v>
      </c>
      <c r="B2408" s="57" t="s">
        <v>3108</v>
      </c>
      <c r="C2408" s="57" t="s">
        <v>2805</v>
      </c>
      <c r="D2408" s="27" t="s">
        <v>10470</v>
      </c>
      <c r="E2408" s="62" t="s">
        <v>10471</v>
      </c>
      <c r="F2408" s="68" t="s">
        <v>10471</v>
      </c>
      <c r="G2408" s="69">
        <v>3770</v>
      </c>
      <c r="H2408" s="70">
        <v>3837</v>
      </c>
      <c r="I2408" s="19">
        <f t="shared" si="37"/>
        <v>1.2314553005603997E-5</v>
      </c>
    </row>
    <row r="2409" spans="1:9" ht="15" customHeight="1" x14ac:dyDescent="0.25">
      <c r="A2409" s="57" t="s">
        <v>3174</v>
      </c>
      <c r="B2409" s="57" t="s">
        <v>3108</v>
      </c>
      <c r="C2409" s="57" t="s">
        <v>2808</v>
      </c>
      <c r="D2409" s="27" t="s">
        <v>10472</v>
      </c>
      <c r="E2409" s="62" t="s">
        <v>10473</v>
      </c>
      <c r="F2409" s="68" t="s">
        <v>10473</v>
      </c>
      <c r="G2409" s="69">
        <v>5608</v>
      </c>
      <c r="H2409" s="70">
        <v>5563</v>
      </c>
      <c r="I2409" s="19">
        <f t="shared" si="37"/>
        <v>1.7854015733691695E-5</v>
      </c>
    </row>
    <row r="2410" spans="1:9" ht="15" customHeight="1" x14ac:dyDescent="0.25">
      <c r="A2410" s="57" t="s">
        <v>3176</v>
      </c>
      <c r="B2410" s="57" t="s">
        <v>3108</v>
      </c>
      <c r="C2410" s="57" t="s">
        <v>2811</v>
      </c>
      <c r="D2410" s="27" t="s">
        <v>10474</v>
      </c>
      <c r="E2410" s="62" t="s">
        <v>10475</v>
      </c>
      <c r="F2410" s="68" t="s">
        <v>10475</v>
      </c>
      <c r="G2410" s="69">
        <v>2454</v>
      </c>
      <c r="H2410" s="70">
        <v>2449</v>
      </c>
      <c r="I2410" s="19">
        <f t="shared" si="37"/>
        <v>7.8598749832484215E-6</v>
      </c>
    </row>
    <row r="2411" spans="1:9" ht="15" customHeight="1" x14ac:dyDescent="0.25">
      <c r="A2411" s="57" t="s">
        <v>3177</v>
      </c>
      <c r="B2411" s="57" t="s">
        <v>3108</v>
      </c>
      <c r="C2411" s="57" t="s">
        <v>2814</v>
      </c>
      <c r="D2411" s="27" t="s">
        <v>10476</v>
      </c>
      <c r="E2411" s="62" t="s">
        <v>10477</v>
      </c>
      <c r="F2411" s="68" t="s">
        <v>10477</v>
      </c>
      <c r="G2411" s="69">
        <v>4642</v>
      </c>
      <c r="H2411" s="70">
        <v>4609</v>
      </c>
      <c r="I2411" s="19">
        <f t="shared" si="37"/>
        <v>1.4792226948873814E-5</v>
      </c>
    </row>
    <row r="2412" spans="1:9" ht="15" customHeight="1" x14ac:dyDescent="0.25">
      <c r="A2412" s="57" t="s">
        <v>3178</v>
      </c>
      <c r="B2412" s="57" t="s">
        <v>3108</v>
      </c>
      <c r="C2412" s="57" t="s">
        <v>2817</v>
      </c>
      <c r="D2412" s="27" t="s">
        <v>10478</v>
      </c>
      <c r="E2412" s="62" t="s">
        <v>10479</v>
      </c>
      <c r="F2412" s="68" t="s">
        <v>10479</v>
      </c>
      <c r="G2412" s="69">
        <v>25449</v>
      </c>
      <c r="H2412" s="70">
        <v>25534</v>
      </c>
      <c r="I2412" s="19">
        <f t="shared" si="37"/>
        <v>8.1949386615869809E-5</v>
      </c>
    </row>
    <row r="2413" spans="1:9" ht="15" customHeight="1" x14ac:dyDescent="0.25">
      <c r="A2413" s="57" t="s">
        <v>3179</v>
      </c>
      <c r="B2413" s="57" t="s">
        <v>3108</v>
      </c>
      <c r="C2413" s="57" t="s">
        <v>2820</v>
      </c>
      <c r="D2413" s="27" t="s">
        <v>10480</v>
      </c>
      <c r="E2413" s="62" t="s">
        <v>10481</v>
      </c>
      <c r="F2413" s="68" t="s">
        <v>10481</v>
      </c>
      <c r="G2413" s="69">
        <v>2037</v>
      </c>
      <c r="H2413" s="70">
        <v>2109</v>
      </c>
      <c r="I2413" s="19">
        <f t="shared" si="37"/>
        <v>6.7686714331036829E-6</v>
      </c>
    </row>
    <row r="2414" spans="1:9" ht="15" customHeight="1" x14ac:dyDescent="0.25">
      <c r="A2414" s="57" t="s">
        <v>3181</v>
      </c>
      <c r="B2414" s="57" t="s">
        <v>3108</v>
      </c>
      <c r="C2414" s="57" t="s">
        <v>2823</v>
      </c>
      <c r="D2414" s="27" t="s">
        <v>10482</v>
      </c>
      <c r="E2414" s="62" t="s">
        <v>10483</v>
      </c>
      <c r="F2414" s="68" t="s">
        <v>10483</v>
      </c>
      <c r="G2414" s="69">
        <v>2382</v>
      </c>
      <c r="H2414" s="70">
        <v>2337</v>
      </c>
      <c r="I2414" s="19">
        <f t="shared" si="37"/>
        <v>7.5004196961419192E-6</v>
      </c>
    </row>
    <row r="2415" spans="1:9" ht="15" customHeight="1" x14ac:dyDescent="0.25">
      <c r="A2415" s="57" t="s">
        <v>3183</v>
      </c>
      <c r="B2415" s="57" t="s">
        <v>3108</v>
      </c>
      <c r="C2415" s="57" t="s">
        <v>2826</v>
      </c>
      <c r="D2415" s="27" t="s">
        <v>10484</v>
      </c>
      <c r="E2415" s="62" t="s">
        <v>10485</v>
      </c>
      <c r="F2415" s="68" t="s">
        <v>10485</v>
      </c>
      <c r="G2415" s="69">
        <v>169978</v>
      </c>
      <c r="H2415" s="70">
        <v>171999</v>
      </c>
      <c r="I2415" s="19">
        <f t="shared" si="37"/>
        <v>5.5201741006277879E-4</v>
      </c>
    </row>
    <row r="2416" spans="1:9" ht="15" customHeight="1" x14ac:dyDescent="0.25">
      <c r="A2416" s="57" t="s">
        <v>3185</v>
      </c>
      <c r="B2416" s="57" t="s">
        <v>3108</v>
      </c>
      <c r="C2416" s="57" t="s">
        <v>2829</v>
      </c>
      <c r="D2416" s="27" t="s">
        <v>10486</v>
      </c>
      <c r="E2416" s="62" t="s">
        <v>10487</v>
      </c>
      <c r="F2416" s="68" t="s">
        <v>10487</v>
      </c>
      <c r="G2416" s="69">
        <v>6494</v>
      </c>
      <c r="H2416" s="70">
        <v>6496</v>
      </c>
      <c r="I2416" s="19">
        <f t="shared" si="37"/>
        <v>2.0848406652177109E-5</v>
      </c>
    </row>
    <row r="2417" spans="1:9" ht="15" customHeight="1" x14ac:dyDescent="0.25">
      <c r="A2417" s="57" t="s">
        <v>3187</v>
      </c>
      <c r="B2417" s="57" t="s">
        <v>3108</v>
      </c>
      <c r="C2417" s="57" t="s">
        <v>2832</v>
      </c>
      <c r="D2417" s="27" t="s">
        <v>10488</v>
      </c>
      <c r="E2417" s="62" t="s">
        <v>10489</v>
      </c>
      <c r="F2417" s="68" t="s">
        <v>10489</v>
      </c>
      <c r="G2417" s="69">
        <v>101329</v>
      </c>
      <c r="H2417" s="70">
        <v>102461</v>
      </c>
      <c r="I2417" s="19">
        <f t="shared" si="37"/>
        <v>3.2884060868052938E-4</v>
      </c>
    </row>
    <row r="2418" spans="1:9" ht="15" customHeight="1" x14ac:dyDescent="0.25">
      <c r="A2418" s="57" t="s">
        <v>3188</v>
      </c>
      <c r="B2418" s="57" t="s">
        <v>3108</v>
      </c>
      <c r="C2418" s="57" t="s">
        <v>2835</v>
      </c>
      <c r="D2418" s="27" t="s">
        <v>10490</v>
      </c>
      <c r="E2418" s="62" t="s">
        <v>10491</v>
      </c>
      <c r="F2418" s="68" t="s">
        <v>10491</v>
      </c>
      <c r="G2418" s="69">
        <v>2974</v>
      </c>
      <c r="H2418" s="70">
        <v>3007</v>
      </c>
      <c r="I2418" s="19">
        <f t="shared" si="37"/>
        <v>9.6507325743683149E-6</v>
      </c>
    </row>
    <row r="2419" spans="1:9" ht="15" customHeight="1" x14ac:dyDescent="0.25">
      <c r="A2419" s="57" t="s">
        <v>3189</v>
      </c>
      <c r="B2419" s="57" t="s">
        <v>3108</v>
      </c>
      <c r="C2419" s="57" t="s">
        <v>2838</v>
      </c>
      <c r="D2419" s="27" t="s">
        <v>10492</v>
      </c>
      <c r="E2419" s="62" t="s">
        <v>10493</v>
      </c>
      <c r="F2419" s="68" t="s">
        <v>10493</v>
      </c>
      <c r="G2419" s="69">
        <v>2338</v>
      </c>
      <c r="H2419" s="70">
        <v>2362</v>
      </c>
      <c r="I2419" s="19">
        <f t="shared" si="37"/>
        <v>7.5806552512996206E-6</v>
      </c>
    </row>
    <row r="2420" spans="1:9" ht="15" customHeight="1" x14ac:dyDescent="0.25">
      <c r="A2420" s="57" t="s">
        <v>3190</v>
      </c>
      <c r="B2420" s="57" t="s">
        <v>3108</v>
      </c>
      <c r="C2420" s="57" t="s">
        <v>2841</v>
      </c>
      <c r="D2420" s="27" t="s">
        <v>10494</v>
      </c>
      <c r="E2420" s="62" t="s">
        <v>10495</v>
      </c>
      <c r="F2420" s="68" t="s">
        <v>10495</v>
      </c>
      <c r="G2420" s="69">
        <v>10182</v>
      </c>
      <c r="H2420" s="70">
        <v>10300</v>
      </c>
      <c r="I2420" s="19">
        <f t="shared" si="37"/>
        <v>3.3057048724972942E-5</v>
      </c>
    </row>
    <row r="2421" spans="1:9" ht="15" customHeight="1" x14ac:dyDescent="0.25">
      <c r="A2421" s="57" t="s">
        <v>3192</v>
      </c>
      <c r="B2421" s="57" t="s">
        <v>3108</v>
      </c>
      <c r="C2421" s="57" t="s">
        <v>2844</v>
      </c>
      <c r="D2421" s="27" t="s">
        <v>10496</v>
      </c>
      <c r="E2421" s="62" t="s">
        <v>8848</v>
      </c>
      <c r="F2421" s="68" t="s">
        <v>8848</v>
      </c>
      <c r="G2421" s="69">
        <v>2358</v>
      </c>
      <c r="H2421" s="70">
        <v>2365</v>
      </c>
      <c r="I2421" s="19">
        <f t="shared" si="37"/>
        <v>7.5902835179185448E-6</v>
      </c>
    </row>
    <row r="2422" spans="1:9" ht="15" customHeight="1" x14ac:dyDescent="0.25">
      <c r="A2422" s="57" t="s">
        <v>3194</v>
      </c>
      <c r="B2422" s="57" t="s">
        <v>3108</v>
      </c>
      <c r="C2422" s="57" t="s">
        <v>2847</v>
      </c>
      <c r="D2422" s="27" t="s">
        <v>10497</v>
      </c>
      <c r="E2422" s="62" t="s">
        <v>10498</v>
      </c>
      <c r="F2422" s="68" t="s">
        <v>10498</v>
      </c>
      <c r="G2422" s="69">
        <v>13649</v>
      </c>
      <c r="H2422" s="70">
        <v>13918</v>
      </c>
      <c r="I2422" s="19">
        <f t="shared" si="37"/>
        <v>4.4668738267395473E-5</v>
      </c>
    </row>
    <row r="2423" spans="1:9" ht="15" customHeight="1" x14ac:dyDescent="0.25">
      <c r="A2423" s="57" t="s">
        <v>3195</v>
      </c>
      <c r="B2423" s="57" t="s">
        <v>3108</v>
      </c>
      <c r="C2423" s="57" t="s">
        <v>2850</v>
      </c>
      <c r="D2423" s="27" t="s">
        <v>10499</v>
      </c>
      <c r="E2423" s="62" t="s">
        <v>10500</v>
      </c>
      <c r="F2423" s="68" t="s">
        <v>10500</v>
      </c>
      <c r="G2423" s="69">
        <v>6410</v>
      </c>
      <c r="H2423" s="70">
        <v>6505</v>
      </c>
      <c r="I2423" s="19">
        <f t="shared" si="37"/>
        <v>2.0877291452033884E-5</v>
      </c>
    </row>
    <row r="2424" spans="1:9" ht="15" customHeight="1" x14ac:dyDescent="0.25">
      <c r="A2424" s="57" t="s">
        <v>3197</v>
      </c>
      <c r="B2424" s="57" t="s">
        <v>3108</v>
      </c>
      <c r="C2424" s="57" t="s">
        <v>2853</v>
      </c>
      <c r="D2424" s="27" t="s">
        <v>10501</v>
      </c>
      <c r="E2424" s="62" t="s">
        <v>10502</v>
      </c>
      <c r="F2424" s="68" t="s">
        <v>10502</v>
      </c>
      <c r="G2424" s="69">
        <v>2989</v>
      </c>
      <c r="H2424" s="70">
        <v>2987</v>
      </c>
      <c r="I2424" s="19">
        <f t="shared" si="37"/>
        <v>9.5865441302421534E-6</v>
      </c>
    </row>
    <row r="2425" spans="1:9" ht="15" customHeight="1" x14ac:dyDescent="0.25">
      <c r="A2425" s="57" t="s">
        <v>3199</v>
      </c>
      <c r="B2425" s="57" t="s">
        <v>3108</v>
      </c>
      <c r="C2425" s="57" t="s">
        <v>2856</v>
      </c>
      <c r="D2425" s="27" t="s">
        <v>10503</v>
      </c>
      <c r="E2425" s="62" t="s">
        <v>10504</v>
      </c>
      <c r="F2425" s="68" t="s">
        <v>10504</v>
      </c>
      <c r="G2425" s="69">
        <v>1372</v>
      </c>
      <c r="H2425" s="70">
        <v>1374</v>
      </c>
      <c r="I2425" s="19">
        <f t="shared" si="37"/>
        <v>4.4097461114672644E-6</v>
      </c>
    </row>
    <row r="2426" spans="1:9" ht="15" customHeight="1" x14ac:dyDescent="0.25">
      <c r="A2426" s="57" t="s">
        <v>3201</v>
      </c>
      <c r="B2426" s="57" t="s">
        <v>3108</v>
      </c>
      <c r="C2426" s="57" t="s">
        <v>2859</v>
      </c>
      <c r="D2426" s="27" t="s">
        <v>10505</v>
      </c>
      <c r="E2426" s="62" t="s">
        <v>10506</v>
      </c>
      <c r="F2426" s="68" t="s">
        <v>10506</v>
      </c>
      <c r="G2426" s="69">
        <v>9635</v>
      </c>
      <c r="H2426" s="70">
        <v>9856</v>
      </c>
      <c r="I2426" s="19">
        <f t="shared" si="37"/>
        <v>3.1632065265372166E-5</v>
      </c>
    </row>
    <row r="2427" spans="1:9" ht="15" customHeight="1" x14ac:dyDescent="0.25">
      <c r="A2427" s="57" t="s">
        <v>3202</v>
      </c>
      <c r="B2427" s="57" t="s">
        <v>3108</v>
      </c>
      <c r="C2427" s="57" t="s">
        <v>2862</v>
      </c>
      <c r="D2427" s="27" t="s">
        <v>10507</v>
      </c>
      <c r="E2427" s="62" t="s">
        <v>10508</v>
      </c>
      <c r="F2427" s="68" t="s">
        <v>10508</v>
      </c>
      <c r="G2427" s="69">
        <v>5640</v>
      </c>
      <c r="H2427" s="70">
        <v>5601</v>
      </c>
      <c r="I2427" s="19">
        <f t="shared" si="37"/>
        <v>1.7975973777531402E-5</v>
      </c>
    </row>
    <row r="2428" spans="1:9" ht="15" customHeight="1" x14ac:dyDescent="0.25">
      <c r="A2428" s="57" t="s">
        <v>3204</v>
      </c>
      <c r="B2428" s="57" t="s">
        <v>3108</v>
      </c>
      <c r="C2428" s="57" t="s">
        <v>2865</v>
      </c>
      <c r="D2428" s="27" t="s">
        <v>10509</v>
      </c>
      <c r="E2428" s="62" t="s">
        <v>10510</v>
      </c>
      <c r="F2428" s="68" t="s">
        <v>10510</v>
      </c>
      <c r="G2428" s="69">
        <v>8350</v>
      </c>
      <c r="H2428" s="70">
        <v>8373</v>
      </c>
      <c r="I2428" s="19">
        <f t="shared" si="37"/>
        <v>2.6872492133417324E-5</v>
      </c>
    </row>
    <row r="2429" spans="1:9" ht="15" customHeight="1" x14ac:dyDescent="0.25">
      <c r="A2429" s="57" t="s">
        <v>3205</v>
      </c>
      <c r="B2429" s="57" t="s">
        <v>3108</v>
      </c>
      <c r="C2429" s="57" t="s">
        <v>2868</v>
      </c>
      <c r="D2429" s="27" t="s">
        <v>10511</v>
      </c>
      <c r="E2429" s="62" t="s">
        <v>10512</v>
      </c>
      <c r="F2429" s="68" t="s">
        <v>10512</v>
      </c>
      <c r="G2429" s="69">
        <v>14480</v>
      </c>
      <c r="H2429" s="70">
        <v>14587</v>
      </c>
      <c r="I2429" s="19">
        <f t="shared" si="37"/>
        <v>4.6815841723415562E-5</v>
      </c>
    </row>
    <row r="2430" spans="1:9" ht="15" customHeight="1" x14ac:dyDescent="0.25">
      <c r="A2430" s="57" t="s">
        <v>3206</v>
      </c>
      <c r="B2430" s="57" t="s">
        <v>3108</v>
      </c>
      <c r="C2430" s="57" t="s">
        <v>2871</v>
      </c>
      <c r="D2430" s="27" t="s">
        <v>10513</v>
      </c>
      <c r="E2430" s="62" t="s">
        <v>10514</v>
      </c>
      <c r="F2430" s="68" t="s">
        <v>10514</v>
      </c>
      <c r="G2430" s="69">
        <v>5446</v>
      </c>
      <c r="H2430" s="70">
        <v>5574</v>
      </c>
      <c r="I2430" s="19">
        <f t="shared" si="37"/>
        <v>1.7889319377961084E-5</v>
      </c>
    </row>
    <row r="2431" spans="1:9" ht="15" customHeight="1" x14ac:dyDescent="0.25">
      <c r="A2431" s="57" t="s">
        <v>3208</v>
      </c>
      <c r="B2431" s="57" t="s">
        <v>3108</v>
      </c>
      <c r="C2431" s="57" t="s">
        <v>4837</v>
      </c>
      <c r="D2431" s="27" t="s">
        <v>10515</v>
      </c>
      <c r="E2431" s="62" t="s">
        <v>10516</v>
      </c>
      <c r="F2431" s="68" t="s">
        <v>10516</v>
      </c>
      <c r="G2431" s="69">
        <v>22453</v>
      </c>
      <c r="H2431" s="70">
        <v>22508</v>
      </c>
      <c r="I2431" s="19">
        <f t="shared" si="37"/>
        <v>7.2237675019581646E-5</v>
      </c>
    </row>
    <row r="2432" spans="1:9" ht="15" customHeight="1" x14ac:dyDescent="0.25">
      <c r="A2432" s="57" t="s">
        <v>3210</v>
      </c>
      <c r="B2432" s="57" t="s">
        <v>3108</v>
      </c>
      <c r="C2432" s="57" t="s">
        <v>4840</v>
      </c>
      <c r="D2432" s="27" t="s">
        <v>10517</v>
      </c>
      <c r="E2432" s="62" t="s">
        <v>10518</v>
      </c>
      <c r="F2432" s="68" t="s">
        <v>10518</v>
      </c>
      <c r="G2432" s="69">
        <v>2823</v>
      </c>
      <c r="H2432" s="70">
        <v>2842</v>
      </c>
      <c r="I2432" s="19">
        <f t="shared" si="37"/>
        <v>9.1211779103274847E-6</v>
      </c>
    </row>
    <row r="2433" spans="1:9" ht="15" customHeight="1" x14ac:dyDescent="0.25">
      <c r="A2433" s="57" t="s">
        <v>3212</v>
      </c>
      <c r="B2433" s="57" t="s">
        <v>3213</v>
      </c>
      <c r="C2433" s="57" t="s">
        <v>2677</v>
      </c>
      <c r="D2433" s="27" t="s">
        <v>10519</v>
      </c>
      <c r="E2433" s="62" t="s">
        <v>10520</v>
      </c>
      <c r="F2433" s="68" t="s">
        <v>10521</v>
      </c>
      <c r="G2433" s="69">
        <v>75147</v>
      </c>
      <c r="H2433" s="70">
        <v>75195</v>
      </c>
      <c r="I2433" s="19">
        <f t="shared" si="37"/>
        <v>2.4133250280333402E-4</v>
      </c>
    </row>
    <row r="2434" spans="1:9" ht="15" customHeight="1" x14ac:dyDescent="0.25">
      <c r="A2434" s="57" t="s">
        <v>3215</v>
      </c>
      <c r="B2434" s="57" t="s">
        <v>3213</v>
      </c>
      <c r="C2434" s="57" t="s">
        <v>2682</v>
      </c>
      <c r="D2434" s="27" t="s">
        <v>10522</v>
      </c>
      <c r="E2434" s="62" t="s">
        <v>8279</v>
      </c>
      <c r="F2434" s="68" t="s">
        <v>8279</v>
      </c>
      <c r="G2434" s="69">
        <v>45134</v>
      </c>
      <c r="H2434" s="70">
        <v>45326</v>
      </c>
      <c r="I2434" s="19">
        <f t="shared" si="37"/>
        <v>1.4547027092311879E-4</v>
      </c>
    </row>
    <row r="2435" spans="1:9" ht="15" customHeight="1" x14ac:dyDescent="0.25">
      <c r="A2435" s="57" t="s">
        <v>3216</v>
      </c>
      <c r="B2435" s="57" t="s">
        <v>3213</v>
      </c>
      <c r="C2435" s="57" t="s">
        <v>2685</v>
      </c>
      <c r="D2435" s="27" t="s">
        <v>10523</v>
      </c>
      <c r="E2435" s="62" t="s">
        <v>10524</v>
      </c>
      <c r="F2435" s="68" t="s">
        <v>10524</v>
      </c>
      <c r="G2435" s="69">
        <v>16501</v>
      </c>
      <c r="H2435" s="70">
        <v>16411</v>
      </c>
      <c r="I2435" s="19">
        <f t="shared" si="37"/>
        <v>5.2669827827721452E-5</v>
      </c>
    </row>
    <row r="2436" spans="1:9" ht="15" customHeight="1" x14ac:dyDescent="0.25">
      <c r="A2436" s="57" t="s">
        <v>3217</v>
      </c>
      <c r="B2436" s="57" t="s">
        <v>3213</v>
      </c>
      <c r="C2436" s="57" t="s">
        <v>2688</v>
      </c>
      <c r="D2436" s="27" t="s">
        <v>10525</v>
      </c>
      <c r="E2436" s="62" t="s">
        <v>10526</v>
      </c>
      <c r="F2436" s="68" t="s">
        <v>10526</v>
      </c>
      <c r="G2436" s="69">
        <v>12865</v>
      </c>
      <c r="H2436" s="70">
        <v>12843</v>
      </c>
      <c r="I2436" s="19">
        <f t="shared" si="37"/>
        <v>4.1218609395614317E-5</v>
      </c>
    </row>
    <row r="2437" spans="1:9" ht="15" customHeight="1" x14ac:dyDescent="0.25">
      <c r="A2437" s="57" t="s">
        <v>3219</v>
      </c>
      <c r="B2437" s="57" t="s">
        <v>3213</v>
      </c>
      <c r="C2437" s="57" t="s">
        <v>2691</v>
      </c>
      <c r="D2437" s="27" t="s">
        <v>10528</v>
      </c>
      <c r="E2437" s="62" t="s">
        <v>10529</v>
      </c>
      <c r="F2437" s="68" t="s">
        <v>10529</v>
      </c>
      <c r="G2437" s="69">
        <v>123151</v>
      </c>
      <c r="H2437" s="70">
        <v>123631</v>
      </c>
      <c r="I2437" s="19">
        <f t="shared" si="37"/>
        <v>3.9678407678807087E-4</v>
      </c>
    </row>
    <row r="2438" spans="1:9" ht="15" customHeight="1" x14ac:dyDescent="0.25">
      <c r="A2438" s="57" t="s">
        <v>3220</v>
      </c>
      <c r="B2438" s="57" t="s">
        <v>3213</v>
      </c>
      <c r="C2438" s="57" t="s">
        <v>2694</v>
      </c>
      <c r="D2438" s="27" t="s">
        <v>10530</v>
      </c>
      <c r="E2438" s="62" t="s">
        <v>10531</v>
      </c>
      <c r="F2438" s="68" t="s">
        <v>10531</v>
      </c>
      <c r="G2438" s="69">
        <v>99139</v>
      </c>
      <c r="H2438" s="70">
        <v>99910</v>
      </c>
      <c r="I2438" s="19">
        <f t="shared" ref="I2438:I2501" si="38">H2438/$H$3148</f>
        <v>3.2065337263223752E-4</v>
      </c>
    </row>
    <row r="2439" spans="1:9" ht="15" customHeight="1" x14ac:dyDescent="0.25">
      <c r="A2439" s="57" t="s">
        <v>3221</v>
      </c>
      <c r="B2439" s="57" t="s">
        <v>3213</v>
      </c>
      <c r="C2439" s="57" t="s">
        <v>2697</v>
      </c>
      <c r="D2439" s="27" t="s">
        <v>10532</v>
      </c>
      <c r="E2439" s="62" t="s">
        <v>10533</v>
      </c>
      <c r="F2439" s="68" t="s">
        <v>10533</v>
      </c>
      <c r="G2439" s="69">
        <v>40706</v>
      </c>
      <c r="H2439" s="70">
        <v>40585</v>
      </c>
      <c r="I2439" s="19">
        <f t="shared" si="38"/>
        <v>1.3025440024301232E-4</v>
      </c>
    </row>
    <row r="2440" spans="1:9" ht="15" customHeight="1" x14ac:dyDescent="0.25">
      <c r="A2440" s="57" t="s">
        <v>3222</v>
      </c>
      <c r="B2440" s="57" t="s">
        <v>3213</v>
      </c>
      <c r="C2440" s="57" t="s">
        <v>2700</v>
      </c>
      <c r="D2440" s="27" t="s">
        <v>10534</v>
      </c>
      <c r="E2440" s="62" t="s">
        <v>10535</v>
      </c>
      <c r="F2440" s="68" t="s">
        <v>10535</v>
      </c>
      <c r="G2440" s="69">
        <v>13793</v>
      </c>
      <c r="H2440" s="70">
        <v>13732</v>
      </c>
      <c r="I2440" s="19">
        <f t="shared" si="38"/>
        <v>4.4071785737022178E-5</v>
      </c>
    </row>
    <row r="2441" spans="1:9" ht="15" customHeight="1" x14ac:dyDescent="0.25">
      <c r="A2441" s="57" t="s">
        <v>3224</v>
      </c>
      <c r="B2441" s="57" t="s">
        <v>3213</v>
      </c>
      <c r="C2441" s="57" t="s">
        <v>2703</v>
      </c>
      <c r="D2441" s="27" t="s">
        <v>10536</v>
      </c>
      <c r="E2441" s="62" t="s">
        <v>10537</v>
      </c>
      <c r="F2441" s="68" t="s">
        <v>10537</v>
      </c>
      <c r="G2441" s="69">
        <v>28476</v>
      </c>
      <c r="H2441" s="70">
        <v>28584</v>
      </c>
      <c r="I2441" s="19">
        <f t="shared" si="38"/>
        <v>9.1738124345109372E-5</v>
      </c>
    </row>
    <row r="2442" spans="1:9" ht="15" customHeight="1" x14ac:dyDescent="0.25">
      <c r="A2442" s="57" t="s">
        <v>3225</v>
      </c>
      <c r="B2442" s="57" t="s">
        <v>3213</v>
      </c>
      <c r="C2442" s="57" t="s">
        <v>2706</v>
      </c>
      <c r="D2442" s="27" t="s">
        <v>10538</v>
      </c>
      <c r="E2442" s="62" t="s">
        <v>10539</v>
      </c>
      <c r="F2442" s="68" t="s">
        <v>10539</v>
      </c>
      <c r="G2442" s="69">
        <v>57381</v>
      </c>
      <c r="H2442" s="70">
        <v>57492</v>
      </c>
      <c r="I2442" s="19">
        <f t="shared" si="38"/>
        <v>1.8451610148506256E-4</v>
      </c>
    </row>
    <row r="2443" spans="1:9" ht="15" customHeight="1" x14ac:dyDescent="0.25">
      <c r="A2443" s="57" t="s">
        <v>3226</v>
      </c>
      <c r="B2443" s="57" t="s">
        <v>3213</v>
      </c>
      <c r="C2443" s="57" t="s">
        <v>2709</v>
      </c>
      <c r="D2443" s="27" t="s">
        <v>10540</v>
      </c>
      <c r="E2443" s="62" t="s">
        <v>10541</v>
      </c>
      <c r="F2443" s="68" t="s">
        <v>10541</v>
      </c>
      <c r="G2443" s="69">
        <v>39117</v>
      </c>
      <c r="H2443" s="70">
        <v>39022</v>
      </c>
      <c r="I2443" s="19">
        <f t="shared" si="38"/>
        <v>1.2523807333455282E-4</v>
      </c>
    </row>
    <row r="2444" spans="1:9" ht="15" customHeight="1" x14ac:dyDescent="0.25">
      <c r="A2444" s="57" t="s">
        <v>3228</v>
      </c>
      <c r="B2444" s="57" t="s">
        <v>3213</v>
      </c>
      <c r="C2444" s="57" t="s">
        <v>2712</v>
      </c>
      <c r="D2444" s="27" t="s">
        <v>10542</v>
      </c>
      <c r="E2444" s="62" t="s">
        <v>10543</v>
      </c>
      <c r="F2444" s="68" t="s">
        <v>10543</v>
      </c>
      <c r="G2444" s="69">
        <v>17167</v>
      </c>
      <c r="H2444" s="70">
        <v>17213</v>
      </c>
      <c r="I2444" s="19">
        <f t="shared" si="38"/>
        <v>5.5243784437180508E-5</v>
      </c>
    </row>
    <row r="2445" spans="1:9" ht="15" customHeight="1" x14ac:dyDescent="0.25">
      <c r="A2445" s="57" t="s">
        <v>3229</v>
      </c>
      <c r="B2445" s="57" t="s">
        <v>3213</v>
      </c>
      <c r="C2445" s="57" t="s">
        <v>2715</v>
      </c>
      <c r="D2445" s="27" t="s">
        <v>10544</v>
      </c>
      <c r="E2445" s="62" t="s">
        <v>10545</v>
      </c>
      <c r="F2445" s="68" t="s">
        <v>10545</v>
      </c>
      <c r="G2445" s="69">
        <v>32229</v>
      </c>
      <c r="H2445" s="70">
        <v>32055</v>
      </c>
      <c r="I2445" s="19">
        <f t="shared" si="38"/>
        <v>1.0287802882320462E-4</v>
      </c>
    </row>
    <row r="2446" spans="1:9" ht="15" customHeight="1" x14ac:dyDescent="0.25">
      <c r="A2446" s="57" t="s">
        <v>3230</v>
      </c>
      <c r="B2446" s="57" t="s">
        <v>3213</v>
      </c>
      <c r="C2446" s="57" t="s">
        <v>2718</v>
      </c>
      <c r="D2446" s="27" t="s">
        <v>10546</v>
      </c>
      <c r="E2446" s="62" t="s">
        <v>10547</v>
      </c>
      <c r="F2446" s="68" t="s">
        <v>10547</v>
      </c>
      <c r="G2446" s="69">
        <v>7847</v>
      </c>
      <c r="H2446" s="70">
        <v>7815</v>
      </c>
      <c r="I2446" s="19">
        <f t="shared" si="38"/>
        <v>2.5081634542297432E-5</v>
      </c>
    </row>
    <row r="2447" spans="1:9" ht="15" customHeight="1" x14ac:dyDescent="0.25">
      <c r="A2447" s="57" t="s">
        <v>3231</v>
      </c>
      <c r="B2447" s="57" t="s">
        <v>3213</v>
      </c>
      <c r="C2447" s="57" t="s">
        <v>2721</v>
      </c>
      <c r="D2447" s="27" t="s">
        <v>10549</v>
      </c>
      <c r="E2447" s="62" t="s">
        <v>10550</v>
      </c>
      <c r="F2447" s="68" t="s">
        <v>10550</v>
      </c>
      <c r="G2447" s="69">
        <v>35618</v>
      </c>
      <c r="H2447" s="70">
        <v>35477</v>
      </c>
      <c r="I2447" s="19">
        <f t="shared" si="38"/>
        <v>1.1386067161319079E-4</v>
      </c>
    </row>
    <row r="2448" spans="1:9" ht="15" customHeight="1" x14ac:dyDescent="0.25">
      <c r="A2448" s="57" t="s">
        <v>3233</v>
      </c>
      <c r="B2448" s="57" t="s">
        <v>3213</v>
      </c>
      <c r="C2448" s="57" t="s">
        <v>2724</v>
      </c>
      <c r="D2448" s="27" t="s">
        <v>10551</v>
      </c>
      <c r="E2448" s="62" t="s">
        <v>10552</v>
      </c>
      <c r="F2448" s="68" t="s">
        <v>10552</v>
      </c>
      <c r="G2448" s="69">
        <v>52790</v>
      </c>
      <c r="H2448" s="70">
        <v>52936</v>
      </c>
      <c r="I2448" s="19">
        <f t="shared" si="38"/>
        <v>1.6989397391312306E-4</v>
      </c>
    </row>
    <row r="2449" spans="1:9" ht="15" customHeight="1" x14ac:dyDescent="0.25">
      <c r="A2449" s="57" t="s">
        <v>3234</v>
      </c>
      <c r="B2449" s="57" t="s">
        <v>3213</v>
      </c>
      <c r="C2449" s="57" t="s">
        <v>2727</v>
      </c>
      <c r="D2449" s="27" t="s">
        <v>10553</v>
      </c>
      <c r="E2449" s="62" t="s">
        <v>10554</v>
      </c>
      <c r="F2449" s="68" t="s">
        <v>10554</v>
      </c>
      <c r="G2449" s="69">
        <v>14570</v>
      </c>
      <c r="H2449" s="70">
        <v>14530</v>
      </c>
      <c r="I2449" s="19">
        <f t="shared" si="38"/>
        <v>4.6632904657656007E-5</v>
      </c>
    </row>
    <row r="2450" spans="1:9" ht="15" customHeight="1" x14ac:dyDescent="0.25">
      <c r="A2450" s="57" t="s">
        <v>3236</v>
      </c>
      <c r="B2450" s="57" t="s">
        <v>3213</v>
      </c>
      <c r="C2450" s="57" t="s">
        <v>2730</v>
      </c>
      <c r="D2450" s="27" t="s">
        <v>10555</v>
      </c>
      <c r="E2450" s="62" t="s">
        <v>10556</v>
      </c>
      <c r="F2450" s="68" t="s">
        <v>10556</v>
      </c>
      <c r="G2450" s="69">
        <v>56207</v>
      </c>
      <c r="H2450" s="70">
        <v>56600</v>
      </c>
      <c r="I2450" s="19">
        <f t="shared" si="38"/>
        <v>1.8165329687703578E-4</v>
      </c>
    </row>
    <row r="2451" spans="1:9" ht="15" customHeight="1" x14ac:dyDescent="0.25">
      <c r="A2451" s="57" t="s">
        <v>3237</v>
      </c>
      <c r="B2451" s="57" t="s">
        <v>3213</v>
      </c>
      <c r="C2451" s="57" t="s">
        <v>2733</v>
      </c>
      <c r="D2451" s="27" t="s">
        <v>10557</v>
      </c>
      <c r="E2451" s="62" t="s">
        <v>10558</v>
      </c>
      <c r="F2451" s="68" t="s">
        <v>10558</v>
      </c>
      <c r="G2451" s="69">
        <v>627957</v>
      </c>
      <c r="H2451" s="70">
        <v>635606</v>
      </c>
      <c r="I2451" s="19">
        <f t="shared" si="38"/>
        <v>2.0399280108626362E-3</v>
      </c>
    </row>
    <row r="2452" spans="1:9" ht="15" customHeight="1" x14ac:dyDescent="0.25">
      <c r="A2452" s="57" t="s">
        <v>3238</v>
      </c>
      <c r="B2452" s="57" t="s">
        <v>3213</v>
      </c>
      <c r="C2452" s="57" t="s">
        <v>2736</v>
      </c>
      <c r="D2452" s="27" t="s">
        <v>10559</v>
      </c>
      <c r="E2452" s="62" t="s">
        <v>10560</v>
      </c>
      <c r="F2452" s="68" t="s">
        <v>10560</v>
      </c>
      <c r="G2452" s="69">
        <v>11722</v>
      </c>
      <c r="H2452" s="70">
        <v>11674</v>
      </c>
      <c r="I2452" s="19">
        <f t="shared" si="38"/>
        <v>3.7466794836440206E-5</v>
      </c>
    </row>
    <row r="2453" spans="1:9" ht="15" customHeight="1" x14ac:dyDescent="0.25">
      <c r="A2453" s="57" t="s">
        <v>3239</v>
      </c>
      <c r="B2453" s="57" t="s">
        <v>3213</v>
      </c>
      <c r="C2453" s="57" t="s">
        <v>2739</v>
      </c>
      <c r="D2453" s="27" t="s">
        <v>10561</v>
      </c>
      <c r="E2453" s="62" t="s">
        <v>10562</v>
      </c>
      <c r="F2453" s="68" t="s">
        <v>10562</v>
      </c>
      <c r="G2453" s="69">
        <v>18729</v>
      </c>
      <c r="H2453" s="70">
        <v>18822</v>
      </c>
      <c r="I2453" s="19">
        <f t="shared" si="38"/>
        <v>6.0407744767130169E-5</v>
      </c>
    </row>
    <row r="2454" spans="1:9" ht="15" customHeight="1" x14ac:dyDescent="0.25">
      <c r="A2454" s="57" t="s">
        <v>3240</v>
      </c>
      <c r="B2454" s="57" t="s">
        <v>3213</v>
      </c>
      <c r="C2454" s="57" t="s">
        <v>2742</v>
      </c>
      <c r="D2454" s="27" t="s">
        <v>10563</v>
      </c>
      <c r="E2454" s="62" t="s">
        <v>10564</v>
      </c>
      <c r="F2454" s="68" t="s">
        <v>10564</v>
      </c>
      <c r="G2454" s="69">
        <v>49711</v>
      </c>
      <c r="H2454" s="70">
        <v>50009</v>
      </c>
      <c r="I2454" s="19">
        <f t="shared" si="38"/>
        <v>1.6049999511525941E-4</v>
      </c>
    </row>
    <row r="2455" spans="1:9" ht="15" customHeight="1" x14ac:dyDescent="0.25">
      <c r="A2455" s="57" t="s">
        <v>3242</v>
      </c>
      <c r="B2455" s="57" t="s">
        <v>3213</v>
      </c>
      <c r="C2455" s="57" t="s">
        <v>2745</v>
      </c>
      <c r="D2455" s="27" t="s">
        <v>10565</v>
      </c>
      <c r="E2455" s="62" t="s">
        <v>10566</v>
      </c>
      <c r="F2455" s="68" t="s">
        <v>10566</v>
      </c>
      <c r="G2455" s="69">
        <v>38313</v>
      </c>
      <c r="H2455" s="70">
        <v>38161</v>
      </c>
      <c r="I2455" s="19">
        <f t="shared" si="38"/>
        <v>1.2247476081492158E-4</v>
      </c>
    </row>
    <row r="2456" spans="1:9" ht="15" customHeight="1" x14ac:dyDescent="0.25">
      <c r="A2456" s="57" t="s">
        <v>3244</v>
      </c>
      <c r="B2456" s="57" t="s">
        <v>3213</v>
      </c>
      <c r="C2456" s="57" t="s">
        <v>2748</v>
      </c>
      <c r="D2456" s="27" t="s">
        <v>10567</v>
      </c>
      <c r="E2456" s="62" t="s">
        <v>10568</v>
      </c>
      <c r="F2456" s="68" t="s">
        <v>10568</v>
      </c>
      <c r="G2456" s="69">
        <v>38398</v>
      </c>
      <c r="H2456" s="70">
        <v>38475</v>
      </c>
      <c r="I2456" s="19">
        <f t="shared" si="38"/>
        <v>1.2348251938770232E-4</v>
      </c>
    </row>
    <row r="2457" spans="1:9" ht="15" customHeight="1" x14ac:dyDescent="0.25">
      <c r="A2457" s="57" t="s">
        <v>3245</v>
      </c>
      <c r="B2457" s="57" t="s">
        <v>3213</v>
      </c>
      <c r="C2457" s="57" t="s">
        <v>2751</v>
      </c>
      <c r="D2457" s="27" t="s">
        <v>10569</v>
      </c>
      <c r="E2457" s="62" t="s">
        <v>10570</v>
      </c>
      <c r="F2457" s="68" t="s">
        <v>10570</v>
      </c>
      <c r="G2457" s="69">
        <v>17916</v>
      </c>
      <c r="H2457" s="70">
        <v>17999</v>
      </c>
      <c r="I2457" s="19">
        <f t="shared" si="38"/>
        <v>5.7766390291338638E-5</v>
      </c>
    </row>
    <row r="2458" spans="1:9" ht="15" customHeight="1" x14ac:dyDescent="0.25">
      <c r="A2458" s="57" t="s">
        <v>3247</v>
      </c>
      <c r="B2458" s="57" t="s">
        <v>3213</v>
      </c>
      <c r="C2458" s="57" t="s">
        <v>2754</v>
      </c>
      <c r="D2458" s="27" t="s">
        <v>10571</v>
      </c>
      <c r="E2458" s="62" t="s">
        <v>10572</v>
      </c>
      <c r="F2458" s="68" t="s">
        <v>10572</v>
      </c>
      <c r="G2458" s="69">
        <v>40990</v>
      </c>
      <c r="H2458" s="70">
        <v>40876</v>
      </c>
      <c r="I2458" s="19">
        <f t="shared" si="38"/>
        <v>1.3118834210504795E-4</v>
      </c>
    </row>
    <row r="2459" spans="1:9" ht="15" customHeight="1" x14ac:dyDescent="0.25">
      <c r="A2459" s="57" t="s">
        <v>3248</v>
      </c>
      <c r="B2459" s="57" t="s">
        <v>3213</v>
      </c>
      <c r="C2459" s="57" t="s">
        <v>2757</v>
      </c>
      <c r="D2459" s="27" t="s">
        <v>10573</v>
      </c>
      <c r="E2459" s="62" t="s">
        <v>10574</v>
      </c>
      <c r="F2459" s="68" t="s">
        <v>10574</v>
      </c>
      <c r="G2459" s="69">
        <v>49725</v>
      </c>
      <c r="H2459" s="70">
        <v>49892</v>
      </c>
      <c r="I2459" s="19">
        <f t="shared" si="38"/>
        <v>1.6012449271712135E-4</v>
      </c>
    </row>
    <row r="2460" spans="1:9" ht="15" customHeight="1" x14ac:dyDescent="0.25">
      <c r="A2460" s="57" t="s">
        <v>3249</v>
      </c>
      <c r="B2460" s="57" t="s">
        <v>3213</v>
      </c>
      <c r="C2460" s="57" t="s">
        <v>2760</v>
      </c>
      <c r="D2460" s="27" t="s">
        <v>10575</v>
      </c>
      <c r="E2460" s="62" t="s">
        <v>10576</v>
      </c>
      <c r="F2460" s="68" t="s">
        <v>10576</v>
      </c>
      <c r="G2460" s="69">
        <v>29398</v>
      </c>
      <c r="H2460" s="70">
        <v>29305</v>
      </c>
      <c r="I2460" s="19">
        <f t="shared" si="38"/>
        <v>9.4052117755857487E-5</v>
      </c>
    </row>
    <row r="2461" spans="1:9" ht="15" customHeight="1" x14ac:dyDescent="0.25">
      <c r="A2461" s="57" t="s">
        <v>3251</v>
      </c>
      <c r="B2461" s="57" t="s">
        <v>3213</v>
      </c>
      <c r="C2461" s="57" t="s">
        <v>2763</v>
      </c>
      <c r="D2461" s="27" t="s">
        <v>10577</v>
      </c>
      <c r="E2461" s="62" t="s">
        <v>10578</v>
      </c>
      <c r="F2461" s="68" t="s">
        <v>10578</v>
      </c>
      <c r="G2461" s="69">
        <v>22703</v>
      </c>
      <c r="H2461" s="70">
        <v>22699</v>
      </c>
      <c r="I2461" s="19">
        <f t="shared" si="38"/>
        <v>7.2850674660986483E-5</v>
      </c>
    </row>
    <row r="2462" spans="1:9" ht="15" customHeight="1" x14ac:dyDescent="0.25">
      <c r="A2462" s="57" t="s">
        <v>3253</v>
      </c>
      <c r="B2462" s="57" t="s">
        <v>3213</v>
      </c>
      <c r="C2462" s="57" t="s">
        <v>2766</v>
      </c>
      <c r="D2462" s="27" t="s">
        <v>10579</v>
      </c>
      <c r="E2462" s="62" t="s">
        <v>10580</v>
      </c>
      <c r="F2462" s="68" t="s">
        <v>10580</v>
      </c>
      <c r="G2462" s="69">
        <v>68815</v>
      </c>
      <c r="H2462" s="70">
        <v>68956</v>
      </c>
      <c r="I2462" s="19">
        <f t="shared" si="38"/>
        <v>2.2130891765817807E-4</v>
      </c>
    </row>
    <row r="2463" spans="1:9" ht="15" customHeight="1" x14ac:dyDescent="0.25">
      <c r="A2463" s="57" t="s">
        <v>3254</v>
      </c>
      <c r="B2463" s="57" t="s">
        <v>3213</v>
      </c>
      <c r="C2463" s="57" t="s">
        <v>2769</v>
      </c>
      <c r="D2463" s="27" t="s">
        <v>10581</v>
      </c>
      <c r="E2463" s="62" t="s">
        <v>10582</v>
      </c>
      <c r="F2463" s="68" t="s">
        <v>10582</v>
      </c>
      <c r="G2463" s="69">
        <v>13722</v>
      </c>
      <c r="H2463" s="70">
        <v>13646</v>
      </c>
      <c r="I2463" s="19">
        <f t="shared" si="38"/>
        <v>4.3795775427279689E-5</v>
      </c>
    </row>
    <row r="2464" spans="1:9" ht="15" customHeight="1" x14ac:dyDescent="0.25">
      <c r="A2464" s="57" t="s">
        <v>3255</v>
      </c>
      <c r="B2464" s="57" t="s">
        <v>3213</v>
      </c>
      <c r="C2464" s="57" t="s">
        <v>2772</v>
      </c>
      <c r="D2464" s="27" t="s">
        <v>10583</v>
      </c>
      <c r="E2464" s="62" t="s">
        <v>10584</v>
      </c>
      <c r="F2464" s="68" t="s">
        <v>10584</v>
      </c>
      <c r="G2464" s="69">
        <v>62612</v>
      </c>
      <c r="H2464" s="70">
        <v>62841</v>
      </c>
      <c r="I2464" s="19">
        <f t="shared" si="38"/>
        <v>2.0168330086660434E-4</v>
      </c>
    </row>
    <row r="2465" spans="1:9" ht="15" customHeight="1" x14ac:dyDescent="0.25">
      <c r="A2465" s="57" t="s">
        <v>3257</v>
      </c>
      <c r="B2465" s="57" t="s">
        <v>3213</v>
      </c>
      <c r="C2465" s="57" t="s">
        <v>2775</v>
      </c>
      <c r="D2465" s="27" t="s">
        <v>10585</v>
      </c>
      <c r="E2465" s="62" t="s">
        <v>10586</v>
      </c>
      <c r="F2465" s="68" t="s">
        <v>10586</v>
      </c>
      <c r="G2465" s="69">
        <v>337207</v>
      </c>
      <c r="H2465" s="70">
        <v>340748</v>
      </c>
      <c r="I2465" s="19">
        <f t="shared" si="38"/>
        <v>1.0936041979550564E-3</v>
      </c>
    </row>
    <row r="2466" spans="1:9" ht="15" customHeight="1" x14ac:dyDescent="0.25">
      <c r="A2466" s="57" t="s">
        <v>3258</v>
      </c>
      <c r="B2466" s="57" t="s">
        <v>3213</v>
      </c>
      <c r="C2466" s="57" t="s">
        <v>2778</v>
      </c>
      <c r="D2466" s="27" t="s">
        <v>10587</v>
      </c>
      <c r="E2466" s="62" t="s">
        <v>10588</v>
      </c>
      <c r="F2466" s="68" t="s">
        <v>10588</v>
      </c>
      <c r="G2466" s="69">
        <v>6821</v>
      </c>
      <c r="H2466" s="70">
        <v>6703</v>
      </c>
      <c r="I2466" s="19">
        <f t="shared" si="38"/>
        <v>2.1512757048882875E-5</v>
      </c>
    </row>
    <row r="2467" spans="1:9" ht="15" customHeight="1" x14ac:dyDescent="0.25">
      <c r="A2467" s="57" t="s">
        <v>3259</v>
      </c>
      <c r="B2467" s="57" t="s">
        <v>3213</v>
      </c>
      <c r="C2467" s="57" t="s">
        <v>2781</v>
      </c>
      <c r="D2467" s="27" t="s">
        <v>10589</v>
      </c>
      <c r="E2467" s="62" t="s">
        <v>10590</v>
      </c>
      <c r="F2467" s="68" t="s">
        <v>10590</v>
      </c>
      <c r="G2467" s="69">
        <v>27167</v>
      </c>
      <c r="H2467" s="70">
        <v>26849</v>
      </c>
      <c r="I2467" s="19">
        <f t="shared" si="38"/>
        <v>8.6169776817164909E-5</v>
      </c>
    </row>
    <row r="2468" spans="1:9" ht="15" customHeight="1" x14ac:dyDescent="0.25">
      <c r="A2468" s="57" t="s">
        <v>3261</v>
      </c>
      <c r="B2468" s="57" t="s">
        <v>3213</v>
      </c>
      <c r="C2468" s="57" t="s">
        <v>2784</v>
      </c>
      <c r="D2468" s="27" t="s">
        <v>10591</v>
      </c>
      <c r="E2468" s="62" t="s">
        <v>10592</v>
      </c>
      <c r="F2468" s="68" t="s">
        <v>10592</v>
      </c>
      <c r="G2468" s="69">
        <v>26055</v>
      </c>
      <c r="H2468" s="70">
        <v>25908</v>
      </c>
      <c r="I2468" s="19">
        <f t="shared" si="38"/>
        <v>8.3149710521029029E-5</v>
      </c>
    </row>
    <row r="2469" spans="1:9" ht="15" customHeight="1" x14ac:dyDescent="0.25">
      <c r="A2469" s="57" t="s">
        <v>3262</v>
      </c>
      <c r="B2469" s="57" t="s">
        <v>3213</v>
      </c>
      <c r="C2469" s="57" t="s">
        <v>2787</v>
      </c>
      <c r="D2469" s="27" t="s">
        <v>10593</v>
      </c>
      <c r="E2469" s="62" t="s">
        <v>10594</v>
      </c>
      <c r="F2469" s="68" t="s">
        <v>10594</v>
      </c>
      <c r="G2469" s="69">
        <v>56871</v>
      </c>
      <c r="H2469" s="70">
        <v>56659</v>
      </c>
      <c r="I2469" s="19">
        <f t="shared" si="38"/>
        <v>1.8184265278720795E-4</v>
      </c>
    </row>
    <row r="2470" spans="1:9" ht="15" customHeight="1" x14ac:dyDescent="0.25">
      <c r="A2470" s="57" t="s">
        <v>3264</v>
      </c>
      <c r="B2470" s="57" t="s">
        <v>3213</v>
      </c>
      <c r="C2470" s="57" t="s">
        <v>2790</v>
      </c>
      <c r="D2470" s="27" t="s">
        <v>10595</v>
      </c>
      <c r="E2470" s="62" t="s">
        <v>10596</v>
      </c>
      <c r="F2470" s="68" t="s">
        <v>10596</v>
      </c>
      <c r="G2470" s="69">
        <v>18764</v>
      </c>
      <c r="H2470" s="70">
        <v>18539</v>
      </c>
      <c r="I2470" s="19">
        <f t="shared" si="38"/>
        <v>5.9499478282744987E-5</v>
      </c>
    </row>
    <row r="2471" spans="1:9" ht="15" customHeight="1" x14ac:dyDescent="0.25">
      <c r="A2471" s="57" t="s">
        <v>3265</v>
      </c>
      <c r="B2471" s="57" t="s">
        <v>3213</v>
      </c>
      <c r="C2471" s="57" t="s">
        <v>2793</v>
      </c>
      <c r="D2471" s="27" t="s">
        <v>10597</v>
      </c>
      <c r="E2471" s="62" t="s">
        <v>10598</v>
      </c>
      <c r="F2471" s="68" t="s">
        <v>10598</v>
      </c>
      <c r="G2471" s="69">
        <v>27791</v>
      </c>
      <c r="H2471" s="70">
        <v>28034</v>
      </c>
      <c r="I2471" s="19">
        <f t="shared" si="38"/>
        <v>8.997294213163994E-5</v>
      </c>
    </row>
    <row r="2472" spans="1:9" ht="15" customHeight="1" x14ac:dyDescent="0.25">
      <c r="A2472" s="57" t="s">
        <v>3266</v>
      </c>
      <c r="B2472" s="57" t="s">
        <v>3213</v>
      </c>
      <c r="C2472" s="57" t="s">
        <v>2796</v>
      </c>
      <c r="D2472" s="27" t="s">
        <v>10599</v>
      </c>
      <c r="E2472" s="62" t="s">
        <v>10600</v>
      </c>
      <c r="F2472" s="68" t="s">
        <v>10600</v>
      </c>
      <c r="G2472" s="69">
        <v>32353</v>
      </c>
      <c r="H2472" s="70">
        <v>32328</v>
      </c>
      <c r="I2472" s="19">
        <f t="shared" si="38"/>
        <v>1.0375420108552673E-4</v>
      </c>
    </row>
    <row r="2473" spans="1:9" ht="15" customHeight="1" x14ac:dyDescent="0.25">
      <c r="A2473" s="57" t="s">
        <v>3267</v>
      </c>
      <c r="B2473" s="57" t="s">
        <v>3213</v>
      </c>
      <c r="C2473" s="57" t="s">
        <v>2799</v>
      </c>
      <c r="D2473" s="27" t="s">
        <v>10601</v>
      </c>
      <c r="E2473" s="62" t="s">
        <v>10602</v>
      </c>
      <c r="F2473" s="68" t="s">
        <v>10602</v>
      </c>
      <c r="G2473" s="69">
        <v>24671</v>
      </c>
      <c r="H2473" s="70">
        <v>24390</v>
      </c>
      <c r="I2473" s="19">
        <f t="shared" si="38"/>
        <v>7.8277807611853406E-5</v>
      </c>
    </row>
    <row r="2474" spans="1:9" ht="15" customHeight="1" x14ac:dyDescent="0.25">
      <c r="A2474" s="57" t="s">
        <v>3268</v>
      </c>
      <c r="B2474" s="57" t="s">
        <v>3213</v>
      </c>
      <c r="C2474" s="57" t="s">
        <v>2802</v>
      </c>
      <c r="D2474" s="27" t="s">
        <v>10603</v>
      </c>
      <c r="E2474" s="62" t="s">
        <v>10604</v>
      </c>
      <c r="F2474" s="68" t="s">
        <v>10604</v>
      </c>
      <c r="G2474" s="69">
        <v>8451</v>
      </c>
      <c r="H2474" s="70">
        <v>8337</v>
      </c>
      <c r="I2474" s="19">
        <f t="shared" si="38"/>
        <v>2.6756952933990234E-5</v>
      </c>
    </row>
    <row r="2475" spans="1:9" ht="15" customHeight="1" x14ac:dyDescent="0.25">
      <c r="A2475" s="57" t="s">
        <v>3269</v>
      </c>
      <c r="B2475" s="57" t="s">
        <v>3213</v>
      </c>
      <c r="C2475" s="57" t="s">
        <v>2805</v>
      </c>
      <c r="D2475" s="27" t="s">
        <v>10605</v>
      </c>
      <c r="E2475" s="62" t="s">
        <v>10606</v>
      </c>
      <c r="F2475" s="68" t="s">
        <v>10606</v>
      </c>
      <c r="G2475" s="69">
        <v>18562</v>
      </c>
      <c r="H2475" s="70">
        <v>18400</v>
      </c>
      <c r="I2475" s="19">
        <f t="shared" si="38"/>
        <v>5.905336859606817E-5</v>
      </c>
    </row>
    <row r="2476" spans="1:9" ht="15" customHeight="1" x14ac:dyDescent="0.25">
      <c r="A2476" s="57" t="s">
        <v>3270</v>
      </c>
      <c r="B2476" s="57" t="s">
        <v>3213</v>
      </c>
      <c r="C2476" s="57" t="s">
        <v>2808</v>
      </c>
      <c r="D2476" s="27" t="s">
        <v>10607</v>
      </c>
      <c r="E2476" s="62" t="s">
        <v>10608</v>
      </c>
      <c r="F2476" s="68" t="s">
        <v>10608</v>
      </c>
      <c r="G2476" s="69">
        <v>11651</v>
      </c>
      <c r="H2476" s="70">
        <v>11453</v>
      </c>
      <c r="I2476" s="19">
        <f t="shared" si="38"/>
        <v>3.6757512528846126E-5</v>
      </c>
    </row>
    <row r="2477" spans="1:9" ht="15" customHeight="1" x14ac:dyDescent="0.25">
      <c r="A2477" s="57" t="s">
        <v>3271</v>
      </c>
      <c r="B2477" s="57" t="s">
        <v>3213</v>
      </c>
      <c r="C2477" s="57" t="s">
        <v>2811</v>
      </c>
      <c r="D2477" s="27" t="s">
        <v>10609</v>
      </c>
      <c r="E2477" s="62" t="s">
        <v>10610</v>
      </c>
      <c r="F2477" s="68" t="s">
        <v>10611</v>
      </c>
      <c r="G2477" s="69">
        <v>51460</v>
      </c>
      <c r="H2477" s="70">
        <v>51766</v>
      </c>
      <c r="I2477" s="19">
        <f t="shared" si="38"/>
        <v>1.6613894993174264E-4</v>
      </c>
    </row>
    <row r="2478" spans="1:9" ht="15" customHeight="1" x14ac:dyDescent="0.25">
      <c r="A2478" s="57" t="s">
        <v>3272</v>
      </c>
      <c r="B2478" s="57" t="s">
        <v>3213</v>
      </c>
      <c r="C2478" s="57" t="s">
        <v>2814</v>
      </c>
      <c r="D2478" s="27" t="s">
        <v>10612</v>
      </c>
      <c r="E2478" s="62" t="s">
        <v>10613</v>
      </c>
      <c r="F2478" s="68" t="s">
        <v>10613</v>
      </c>
      <c r="G2478" s="69">
        <v>18284</v>
      </c>
      <c r="H2478" s="70">
        <v>18221</v>
      </c>
      <c r="I2478" s="19">
        <f t="shared" si="38"/>
        <v>5.8478882021139026E-5</v>
      </c>
    </row>
    <row r="2479" spans="1:9" ht="15" customHeight="1" x14ac:dyDescent="0.25">
      <c r="A2479" s="57" t="s">
        <v>3273</v>
      </c>
      <c r="B2479" s="57" t="s">
        <v>3213</v>
      </c>
      <c r="C2479" s="57" t="s">
        <v>2817</v>
      </c>
      <c r="D2479" s="27" t="s">
        <v>10614</v>
      </c>
      <c r="E2479" s="62" t="s">
        <v>10615</v>
      </c>
      <c r="F2479" s="68" t="s">
        <v>10616</v>
      </c>
      <c r="G2479" s="69">
        <v>433041</v>
      </c>
      <c r="H2479" s="70">
        <v>436646</v>
      </c>
      <c r="I2479" s="19">
        <f t="shared" si="38"/>
        <v>1.4013813686955859E-3</v>
      </c>
    </row>
    <row r="2480" spans="1:9" ht="15" customHeight="1" x14ac:dyDescent="0.25">
      <c r="A2480" s="57" t="s">
        <v>3274</v>
      </c>
      <c r="B2480" s="57" t="s">
        <v>3213</v>
      </c>
      <c r="C2480" s="57" t="s">
        <v>2820</v>
      </c>
      <c r="D2480" s="27" t="s">
        <v>10617</v>
      </c>
      <c r="E2480" s="62" t="s">
        <v>10618</v>
      </c>
      <c r="F2480" s="68" t="s">
        <v>10618</v>
      </c>
      <c r="G2480" s="69">
        <v>7819</v>
      </c>
      <c r="H2480" s="70">
        <v>7782</v>
      </c>
      <c r="I2480" s="19">
        <f t="shared" si="38"/>
        <v>2.4975723609489264E-5</v>
      </c>
    </row>
    <row r="2481" spans="1:9" ht="15" customHeight="1" x14ac:dyDescent="0.25">
      <c r="A2481" s="57" t="s">
        <v>3275</v>
      </c>
      <c r="B2481" s="57" t="s">
        <v>3213</v>
      </c>
      <c r="C2481" s="57" t="s">
        <v>2823</v>
      </c>
      <c r="D2481" s="27" t="s">
        <v>10619</v>
      </c>
      <c r="E2481" s="62" t="s">
        <v>10620</v>
      </c>
      <c r="F2481" s="68" t="s">
        <v>10620</v>
      </c>
      <c r="G2481" s="69">
        <v>27769</v>
      </c>
      <c r="H2481" s="70">
        <v>27765</v>
      </c>
      <c r="I2481" s="19">
        <f t="shared" si="38"/>
        <v>8.9109607558143081E-5</v>
      </c>
    </row>
    <row r="2482" spans="1:9" ht="15" customHeight="1" x14ac:dyDescent="0.25">
      <c r="A2482" s="57" t="s">
        <v>3276</v>
      </c>
      <c r="B2482" s="57" t="s">
        <v>3213</v>
      </c>
      <c r="C2482" s="57" t="s">
        <v>2826</v>
      </c>
      <c r="D2482" s="27" t="s">
        <v>10621</v>
      </c>
      <c r="E2482" s="62" t="s">
        <v>10622</v>
      </c>
      <c r="F2482" s="68" t="s">
        <v>10622</v>
      </c>
      <c r="G2482" s="69">
        <v>41992</v>
      </c>
      <c r="H2482" s="70">
        <v>42049</v>
      </c>
      <c r="I2482" s="19">
        <f t="shared" si="38"/>
        <v>1.3495299435304731E-4</v>
      </c>
    </row>
    <row r="2483" spans="1:9" ht="15" customHeight="1" x14ac:dyDescent="0.25">
      <c r="A2483" s="57" t="s">
        <v>3277</v>
      </c>
      <c r="B2483" s="57" t="s">
        <v>3213</v>
      </c>
      <c r="C2483" s="57" t="s">
        <v>2829</v>
      </c>
      <c r="D2483" s="27" t="s">
        <v>10623</v>
      </c>
      <c r="E2483" s="62" t="s">
        <v>7615</v>
      </c>
      <c r="F2483" s="68" t="s">
        <v>7615</v>
      </c>
      <c r="G2483" s="69">
        <v>12153</v>
      </c>
      <c r="H2483" s="70">
        <v>12148</v>
      </c>
      <c r="I2483" s="19">
        <f t="shared" si="38"/>
        <v>3.8988060962230225E-5</v>
      </c>
    </row>
    <row r="2484" spans="1:9" ht="15" customHeight="1" x14ac:dyDescent="0.25">
      <c r="A2484" s="57" t="s">
        <v>3278</v>
      </c>
      <c r="B2484" s="57" t="s">
        <v>3213</v>
      </c>
      <c r="C2484" s="57" t="s">
        <v>2832</v>
      </c>
      <c r="D2484" s="27" t="s">
        <v>10624</v>
      </c>
      <c r="E2484" s="62" t="s">
        <v>10625</v>
      </c>
      <c r="F2484" s="68" t="s">
        <v>10625</v>
      </c>
      <c r="G2484" s="69">
        <v>33413</v>
      </c>
      <c r="H2484" s="70">
        <v>33397</v>
      </c>
      <c r="I2484" s="19">
        <f t="shared" si="38"/>
        <v>1.0718507342407003E-4</v>
      </c>
    </row>
    <row r="2485" spans="1:9" ht="15" customHeight="1" x14ac:dyDescent="0.25">
      <c r="A2485" s="57" t="s">
        <v>3279</v>
      </c>
      <c r="B2485" s="57" t="s">
        <v>3213</v>
      </c>
      <c r="C2485" s="57" t="s">
        <v>2835</v>
      </c>
      <c r="D2485" s="27" t="s">
        <v>10626</v>
      </c>
      <c r="E2485" s="62" t="s">
        <v>10627</v>
      </c>
      <c r="F2485" s="68" t="s">
        <v>10627</v>
      </c>
      <c r="G2485" s="69">
        <v>48741</v>
      </c>
      <c r="H2485" s="70">
        <v>49069</v>
      </c>
      <c r="I2485" s="19">
        <f t="shared" si="38"/>
        <v>1.5748313824132982E-4</v>
      </c>
    </row>
    <row r="2486" spans="1:9" ht="15" customHeight="1" x14ac:dyDescent="0.25">
      <c r="A2486" s="57" t="s">
        <v>3281</v>
      </c>
      <c r="B2486" s="57" t="s">
        <v>3213</v>
      </c>
      <c r="C2486" s="57" t="s">
        <v>2838</v>
      </c>
      <c r="D2486" s="27" t="s">
        <v>10628</v>
      </c>
      <c r="E2486" s="62" t="s">
        <v>10629</v>
      </c>
      <c r="F2486" s="68" t="s">
        <v>10629</v>
      </c>
      <c r="G2486" s="69">
        <v>52222</v>
      </c>
      <c r="H2486" s="70">
        <v>52378</v>
      </c>
      <c r="I2486" s="19">
        <f t="shared" si="38"/>
        <v>1.6810311632200318E-4</v>
      </c>
    </row>
    <row r="2487" spans="1:9" ht="15" customHeight="1" x14ac:dyDescent="0.25">
      <c r="A2487" s="57" t="s">
        <v>3283</v>
      </c>
      <c r="B2487" s="57" t="s">
        <v>3213</v>
      </c>
      <c r="C2487" s="57" t="s">
        <v>2841</v>
      </c>
      <c r="D2487" s="27" t="s">
        <v>10630</v>
      </c>
      <c r="E2487" s="62" t="s">
        <v>10631</v>
      </c>
      <c r="F2487" s="68" t="s">
        <v>10631</v>
      </c>
      <c r="G2487" s="69">
        <v>26051</v>
      </c>
      <c r="H2487" s="70">
        <v>26034</v>
      </c>
      <c r="I2487" s="19">
        <f t="shared" si="38"/>
        <v>8.3554097719023838E-5</v>
      </c>
    </row>
    <row r="2488" spans="1:9" ht="15" customHeight="1" x14ac:dyDescent="0.25">
      <c r="A2488" s="57" t="s">
        <v>3285</v>
      </c>
      <c r="B2488" s="57" t="s">
        <v>3213</v>
      </c>
      <c r="C2488" s="57" t="s">
        <v>2844</v>
      </c>
      <c r="D2488" s="27" t="s">
        <v>10632</v>
      </c>
      <c r="E2488" s="62" t="s">
        <v>10633</v>
      </c>
      <c r="F2488" s="68" t="s">
        <v>10633</v>
      </c>
      <c r="G2488" s="69">
        <v>22265</v>
      </c>
      <c r="H2488" s="70">
        <v>22472</v>
      </c>
      <c r="I2488" s="19">
        <f t="shared" si="38"/>
        <v>7.212213582015456E-5</v>
      </c>
    </row>
    <row r="2489" spans="1:9" ht="15" customHeight="1" x14ac:dyDescent="0.25">
      <c r="A2489" s="57" t="s">
        <v>3286</v>
      </c>
      <c r="B2489" s="57" t="s">
        <v>3213</v>
      </c>
      <c r="C2489" s="57" t="s">
        <v>2847</v>
      </c>
      <c r="D2489" s="27" t="s">
        <v>10634</v>
      </c>
      <c r="E2489" s="62" t="s">
        <v>10635</v>
      </c>
      <c r="F2489" s="68" t="s">
        <v>10635</v>
      </c>
      <c r="G2489" s="69">
        <v>98310</v>
      </c>
      <c r="H2489" s="70">
        <v>98026</v>
      </c>
      <c r="I2489" s="19">
        <f t="shared" si="38"/>
        <v>3.1460682119555317E-4</v>
      </c>
    </row>
    <row r="2490" spans="1:9" ht="15" customHeight="1" x14ac:dyDescent="0.25">
      <c r="A2490" s="57" t="s">
        <v>3287</v>
      </c>
      <c r="B2490" s="57" t="s">
        <v>3213</v>
      </c>
      <c r="C2490" s="57" t="s">
        <v>2850</v>
      </c>
      <c r="D2490" s="27" t="s">
        <v>10636</v>
      </c>
      <c r="E2490" s="62" t="s">
        <v>10637</v>
      </c>
      <c r="F2490" s="68" t="s">
        <v>10637</v>
      </c>
      <c r="G2490" s="69">
        <v>28233</v>
      </c>
      <c r="H2490" s="70">
        <v>28080</v>
      </c>
      <c r="I2490" s="19">
        <f t="shared" si="38"/>
        <v>9.0120575553130123E-5</v>
      </c>
    </row>
    <row r="2491" spans="1:9" ht="15" customHeight="1" x14ac:dyDescent="0.25">
      <c r="A2491" s="57" t="s">
        <v>3288</v>
      </c>
      <c r="B2491" s="57" t="s">
        <v>3213</v>
      </c>
      <c r="C2491" s="57" t="s">
        <v>2853</v>
      </c>
      <c r="D2491" s="27" t="s">
        <v>10638</v>
      </c>
      <c r="E2491" s="62" t="s">
        <v>10639</v>
      </c>
      <c r="F2491" s="68" t="s">
        <v>10639</v>
      </c>
      <c r="G2491" s="69">
        <v>30674</v>
      </c>
      <c r="H2491" s="70">
        <v>30917</v>
      </c>
      <c r="I2491" s="19">
        <f t="shared" si="38"/>
        <v>9.9225706352426066E-5</v>
      </c>
    </row>
    <row r="2492" spans="1:9" ht="15" customHeight="1" x14ac:dyDescent="0.25">
      <c r="A2492" s="57" t="s">
        <v>3289</v>
      </c>
      <c r="B2492" s="57" t="s">
        <v>3213</v>
      </c>
      <c r="C2492" s="57" t="s">
        <v>2856</v>
      </c>
      <c r="D2492" s="27" t="s">
        <v>10640</v>
      </c>
      <c r="E2492" s="62" t="s">
        <v>10641</v>
      </c>
      <c r="F2492" s="68" t="s">
        <v>10641</v>
      </c>
      <c r="G2492" s="69">
        <v>81185</v>
      </c>
      <c r="H2492" s="70">
        <v>81416</v>
      </c>
      <c r="I2492" s="19">
        <f t="shared" si="38"/>
        <v>2.6129831834877641E-4</v>
      </c>
    </row>
    <row r="2493" spans="1:9" ht="15" customHeight="1" x14ac:dyDescent="0.25">
      <c r="A2493" s="57" t="s">
        <v>3291</v>
      </c>
      <c r="B2493" s="57" t="s">
        <v>3213</v>
      </c>
      <c r="C2493" s="57" t="s">
        <v>2859</v>
      </c>
      <c r="D2493" s="27" t="s">
        <v>10642</v>
      </c>
      <c r="E2493" s="62" t="s">
        <v>10643</v>
      </c>
      <c r="F2493" s="68" t="s">
        <v>10643</v>
      </c>
      <c r="G2493" s="69">
        <v>11778</v>
      </c>
      <c r="H2493" s="70">
        <v>11657</v>
      </c>
      <c r="I2493" s="19">
        <f t="shared" si="38"/>
        <v>3.7412234658932971E-5</v>
      </c>
    </row>
    <row r="2494" spans="1:9" ht="15" customHeight="1" x14ac:dyDescent="0.25">
      <c r="A2494" s="57" t="s">
        <v>3292</v>
      </c>
      <c r="B2494" s="57" t="s">
        <v>3213</v>
      </c>
      <c r="C2494" s="57" t="s">
        <v>2862</v>
      </c>
      <c r="D2494" s="27" t="s">
        <v>10644</v>
      </c>
      <c r="E2494" s="62" t="s">
        <v>10645</v>
      </c>
      <c r="F2494" s="68" t="s">
        <v>10645</v>
      </c>
      <c r="G2494" s="69">
        <v>44603</v>
      </c>
      <c r="H2494" s="70">
        <v>44924</v>
      </c>
      <c r="I2494" s="19">
        <f t="shared" si="38"/>
        <v>1.4418008319618295E-4</v>
      </c>
    </row>
    <row r="2495" spans="1:9" ht="15" customHeight="1" x14ac:dyDescent="0.25">
      <c r="A2495" s="57" t="s">
        <v>3293</v>
      </c>
      <c r="B2495" s="57" t="s">
        <v>3213</v>
      </c>
      <c r="C2495" s="57" t="s">
        <v>2865</v>
      </c>
      <c r="D2495" s="27" t="s">
        <v>10646</v>
      </c>
      <c r="E2495" s="62" t="s">
        <v>10647</v>
      </c>
      <c r="F2495" s="68" t="s">
        <v>10648</v>
      </c>
      <c r="G2495" s="69">
        <v>173326</v>
      </c>
      <c r="H2495" s="70">
        <v>176687</v>
      </c>
      <c r="I2495" s="19">
        <f t="shared" si="38"/>
        <v>5.6706318136595093E-4</v>
      </c>
    </row>
    <row r="2496" spans="1:9" ht="15" customHeight="1" x14ac:dyDescent="0.25">
      <c r="A2496" s="57" t="s">
        <v>3294</v>
      </c>
      <c r="B2496" s="57" t="s">
        <v>3213</v>
      </c>
      <c r="C2496" s="57" t="s">
        <v>2868</v>
      </c>
      <c r="D2496" s="27" t="s">
        <v>10649</v>
      </c>
      <c r="E2496" s="62" t="s">
        <v>10650</v>
      </c>
      <c r="F2496" s="68" t="s">
        <v>10650</v>
      </c>
      <c r="G2496" s="69">
        <v>6350</v>
      </c>
      <c r="H2496" s="70">
        <v>6412</v>
      </c>
      <c r="I2496" s="19">
        <f t="shared" si="38"/>
        <v>2.0578815186847233E-5</v>
      </c>
    </row>
    <row r="2497" spans="1:9" ht="15" customHeight="1" x14ac:dyDescent="0.25">
      <c r="A2497" s="57" t="s">
        <v>3295</v>
      </c>
      <c r="B2497" s="57" t="s">
        <v>3213</v>
      </c>
      <c r="C2497" s="57" t="s">
        <v>2871</v>
      </c>
      <c r="D2497" s="27" t="s">
        <v>10651</v>
      </c>
      <c r="E2497" s="62" t="s">
        <v>10652</v>
      </c>
      <c r="F2497" s="68" t="s">
        <v>10652</v>
      </c>
      <c r="G2497" s="69">
        <v>21991</v>
      </c>
      <c r="H2497" s="70">
        <v>22042</v>
      </c>
      <c r="I2497" s="19">
        <f t="shared" si="38"/>
        <v>7.07420842714421E-5</v>
      </c>
    </row>
    <row r="2498" spans="1:9" ht="15" customHeight="1" x14ac:dyDescent="0.25">
      <c r="A2498" s="57" t="s">
        <v>3296</v>
      </c>
      <c r="B2498" s="57" t="s">
        <v>3213</v>
      </c>
      <c r="C2498" s="57" t="s">
        <v>2874</v>
      </c>
      <c r="D2498" s="27" t="s">
        <v>10653</v>
      </c>
      <c r="E2498" s="62" t="s">
        <v>10654</v>
      </c>
      <c r="F2498" s="68" t="s">
        <v>10654</v>
      </c>
      <c r="G2498" s="69">
        <v>31818</v>
      </c>
      <c r="H2498" s="70">
        <v>31719</v>
      </c>
      <c r="I2498" s="19">
        <f t="shared" si="38"/>
        <v>1.0179966296188512E-4</v>
      </c>
    </row>
    <row r="2499" spans="1:9" ht="15" customHeight="1" x14ac:dyDescent="0.25">
      <c r="A2499" s="57" t="s">
        <v>3298</v>
      </c>
      <c r="B2499" s="57" t="s">
        <v>3213</v>
      </c>
      <c r="C2499" s="57" t="s">
        <v>2877</v>
      </c>
      <c r="D2499" s="27" t="s">
        <v>10655</v>
      </c>
      <c r="E2499" s="62" t="s">
        <v>10656</v>
      </c>
      <c r="F2499" s="68" t="s">
        <v>10656</v>
      </c>
      <c r="G2499" s="69">
        <v>22089</v>
      </c>
      <c r="H2499" s="70">
        <v>22172</v>
      </c>
      <c r="I2499" s="19">
        <f t="shared" si="38"/>
        <v>7.1159309158262143E-5</v>
      </c>
    </row>
    <row r="2500" spans="1:9" ht="15" customHeight="1" x14ac:dyDescent="0.25">
      <c r="A2500" s="57" t="s">
        <v>3300</v>
      </c>
      <c r="B2500" s="57" t="s">
        <v>3213</v>
      </c>
      <c r="C2500" s="57" t="s">
        <v>4837</v>
      </c>
      <c r="D2500" s="27" t="s">
        <v>10657</v>
      </c>
      <c r="E2500" s="62" t="s">
        <v>10658</v>
      </c>
      <c r="F2500" s="68" t="s">
        <v>10658</v>
      </c>
      <c r="G2500" s="69">
        <v>7921</v>
      </c>
      <c r="H2500" s="70">
        <v>7828</v>
      </c>
      <c r="I2500" s="19">
        <f t="shared" si="38"/>
        <v>2.5123357030979437E-5</v>
      </c>
    </row>
    <row r="2501" spans="1:9" ht="15" customHeight="1" x14ac:dyDescent="0.25">
      <c r="A2501" s="57" t="s">
        <v>3301</v>
      </c>
      <c r="B2501" s="57" t="s">
        <v>3213</v>
      </c>
      <c r="C2501" s="57" t="s">
        <v>4840</v>
      </c>
      <c r="D2501" s="27" t="s">
        <v>10659</v>
      </c>
      <c r="E2501" s="62" t="s">
        <v>10660</v>
      </c>
      <c r="F2501" s="68" t="s">
        <v>10660</v>
      </c>
      <c r="G2501" s="69">
        <v>5067</v>
      </c>
      <c r="H2501" s="70">
        <v>5134</v>
      </c>
      <c r="I2501" s="19">
        <f t="shared" si="38"/>
        <v>1.6477173607185541E-5</v>
      </c>
    </row>
    <row r="2502" spans="1:9" ht="15" customHeight="1" x14ac:dyDescent="0.25">
      <c r="A2502" s="57" t="s">
        <v>3303</v>
      </c>
      <c r="B2502" s="57" t="s">
        <v>3213</v>
      </c>
      <c r="C2502" s="57" t="s">
        <v>4843</v>
      </c>
      <c r="D2502" s="27" t="s">
        <v>10661</v>
      </c>
      <c r="E2502" s="62" t="s">
        <v>10662</v>
      </c>
      <c r="F2502" s="68" t="s">
        <v>10662</v>
      </c>
      <c r="G2502" s="69">
        <v>16827</v>
      </c>
      <c r="H2502" s="70">
        <v>16752</v>
      </c>
      <c r="I2502" s="19">
        <f t="shared" ref="I2502:I2565" si="39">H2502/$H$3148</f>
        <v>5.3764240800072497E-5</v>
      </c>
    </row>
    <row r="2503" spans="1:9" ht="15" customHeight="1" x14ac:dyDescent="0.25">
      <c r="A2503" s="57" t="s">
        <v>3304</v>
      </c>
      <c r="B2503" s="57" t="s">
        <v>3213</v>
      </c>
      <c r="C2503" s="57" t="s">
        <v>4846</v>
      </c>
      <c r="D2503" s="27" t="s">
        <v>10663</v>
      </c>
      <c r="E2503" s="62" t="s">
        <v>10664</v>
      </c>
      <c r="F2503" s="68" t="s">
        <v>10664</v>
      </c>
      <c r="G2503" s="69">
        <v>72547</v>
      </c>
      <c r="H2503" s="70">
        <v>72836</v>
      </c>
      <c r="I2503" s="19">
        <f t="shared" si="39"/>
        <v>2.3376147581865333E-4</v>
      </c>
    </row>
    <row r="2504" spans="1:9" ht="15" customHeight="1" x14ac:dyDescent="0.25">
      <c r="A2504" s="57" t="s">
        <v>3305</v>
      </c>
      <c r="B2504" s="57" t="s">
        <v>3213</v>
      </c>
      <c r="C2504" s="57" t="s">
        <v>4849</v>
      </c>
      <c r="D2504" s="27" t="s">
        <v>10665</v>
      </c>
      <c r="E2504" s="62" t="s">
        <v>10666</v>
      </c>
      <c r="F2504" s="68" t="s">
        <v>10666</v>
      </c>
      <c r="G2504" s="69">
        <v>31870</v>
      </c>
      <c r="H2504" s="70">
        <v>31995</v>
      </c>
      <c r="I2504" s="19">
        <f t="shared" si="39"/>
        <v>1.0268546349082615E-4</v>
      </c>
    </row>
    <row r="2505" spans="1:9" ht="15" customHeight="1" x14ac:dyDescent="0.25">
      <c r="A2505" s="57" t="s">
        <v>3307</v>
      </c>
      <c r="B2505" s="57" t="s">
        <v>3213</v>
      </c>
      <c r="C2505" s="57" t="s">
        <v>4851</v>
      </c>
      <c r="D2505" s="27" t="s">
        <v>10667</v>
      </c>
      <c r="E2505" s="62" t="s">
        <v>10668</v>
      </c>
      <c r="F2505" s="68" t="s">
        <v>10668</v>
      </c>
      <c r="G2505" s="69">
        <v>54129</v>
      </c>
      <c r="H2505" s="70">
        <v>53804</v>
      </c>
      <c r="I2505" s="19">
        <f t="shared" si="39"/>
        <v>1.7267975238819847E-4</v>
      </c>
    </row>
    <row r="2506" spans="1:9" ht="15" customHeight="1" x14ac:dyDescent="0.25">
      <c r="A2506" s="57" t="s">
        <v>3309</v>
      </c>
      <c r="B2506" s="57" t="s">
        <v>3213</v>
      </c>
      <c r="C2506" s="57" t="s">
        <v>4854</v>
      </c>
      <c r="D2506" s="27" t="s">
        <v>10669</v>
      </c>
      <c r="E2506" s="62" t="s">
        <v>10670</v>
      </c>
      <c r="F2506" s="68" t="s">
        <v>10670</v>
      </c>
      <c r="G2506" s="69">
        <v>66435</v>
      </c>
      <c r="H2506" s="70">
        <v>66726</v>
      </c>
      <c r="I2506" s="19">
        <f t="shared" si="39"/>
        <v>2.1415190613811112E-4</v>
      </c>
    </row>
    <row r="2507" spans="1:9" ht="15" customHeight="1" x14ac:dyDescent="0.25">
      <c r="A2507" s="57" t="s">
        <v>3310</v>
      </c>
      <c r="B2507" s="57" t="s">
        <v>3213</v>
      </c>
      <c r="C2507" s="57" t="s">
        <v>4857</v>
      </c>
      <c r="D2507" s="27" t="s">
        <v>10671</v>
      </c>
      <c r="E2507" s="62" t="s">
        <v>10672</v>
      </c>
      <c r="F2507" s="68" t="s">
        <v>10672</v>
      </c>
      <c r="G2507" s="69">
        <v>263796</v>
      </c>
      <c r="H2507" s="70">
        <v>269026</v>
      </c>
      <c r="I2507" s="19">
        <f t="shared" si="39"/>
        <v>8.6341801847423019E-4</v>
      </c>
    </row>
    <row r="2508" spans="1:9" ht="15" customHeight="1" x14ac:dyDescent="0.25">
      <c r="A2508" s="57" t="s">
        <v>3311</v>
      </c>
      <c r="B2508" s="57" t="s">
        <v>3213</v>
      </c>
      <c r="C2508" s="57" t="s">
        <v>5381</v>
      </c>
      <c r="D2508" s="27" t="s">
        <v>10673</v>
      </c>
      <c r="E2508" s="62" t="s">
        <v>10674</v>
      </c>
      <c r="F2508" s="68" t="s">
        <v>10674</v>
      </c>
      <c r="G2508" s="69">
        <v>22240</v>
      </c>
      <c r="H2508" s="70">
        <v>22143</v>
      </c>
      <c r="I2508" s="19">
        <f t="shared" si="39"/>
        <v>7.1066235914279215E-5</v>
      </c>
    </row>
    <row r="2509" spans="1:9" ht="15" customHeight="1" x14ac:dyDescent="0.25">
      <c r="A2509" s="57" t="s">
        <v>3312</v>
      </c>
      <c r="B2509" s="57" t="s">
        <v>3213</v>
      </c>
      <c r="C2509" s="57" t="s">
        <v>5383</v>
      </c>
      <c r="D2509" s="27" t="s">
        <v>10675</v>
      </c>
      <c r="E2509" s="62" t="s">
        <v>10676</v>
      </c>
      <c r="F2509" s="68" t="s">
        <v>10676</v>
      </c>
      <c r="G2509" s="69">
        <v>14133</v>
      </c>
      <c r="H2509" s="70">
        <v>14292</v>
      </c>
      <c r="I2509" s="19">
        <f t="shared" si="39"/>
        <v>4.5869062172554686E-5</v>
      </c>
    </row>
    <row r="2510" spans="1:9" ht="15" customHeight="1" x14ac:dyDescent="0.25">
      <c r="A2510" s="57" t="s">
        <v>3314</v>
      </c>
      <c r="B2510" s="57" t="s">
        <v>3213</v>
      </c>
      <c r="C2510" s="57" t="s">
        <v>5385</v>
      </c>
      <c r="D2510" s="27" t="s">
        <v>10677</v>
      </c>
      <c r="E2510" s="62" t="s">
        <v>10678</v>
      </c>
      <c r="F2510" s="68" t="s">
        <v>10679</v>
      </c>
      <c r="G2510" s="69">
        <v>90115</v>
      </c>
      <c r="H2510" s="70">
        <v>91277</v>
      </c>
      <c r="I2510" s="19">
        <f t="shared" si="39"/>
        <v>2.9294643072518012E-4</v>
      </c>
    </row>
    <row r="2511" spans="1:9" ht="15" customHeight="1" x14ac:dyDescent="0.25">
      <c r="A2511" s="57" t="s">
        <v>3315</v>
      </c>
      <c r="B2511" s="57" t="s">
        <v>3213</v>
      </c>
      <c r="C2511" s="57" t="s">
        <v>5388</v>
      </c>
      <c r="D2511" s="27" t="s">
        <v>10680</v>
      </c>
      <c r="E2511" s="62" t="s">
        <v>10681</v>
      </c>
      <c r="F2511" s="68" t="s">
        <v>10681</v>
      </c>
      <c r="G2511" s="69">
        <v>928808</v>
      </c>
      <c r="H2511" s="70">
        <v>933902</v>
      </c>
      <c r="I2511" s="19">
        <f t="shared" si="39"/>
        <v>2.9972858173155027E-3</v>
      </c>
    </row>
    <row r="2512" spans="1:9" ht="15" customHeight="1" x14ac:dyDescent="0.25">
      <c r="A2512" s="57" t="s">
        <v>3316</v>
      </c>
      <c r="B2512" s="57" t="s">
        <v>3213</v>
      </c>
      <c r="C2512" s="57" t="s">
        <v>5390</v>
      </c>
      <c r="D2512" s="27" t="s">
        <v>10682</v>
      </c>
      <c r="E2512" s="62" t="s">
        <v>10683</v>
      </c>
      <c r="F2512" s="68" t="s">
        <v>10683</v>
      </c>
      <c r="G2512" s="69">
        <v>19121</v>
      </c>
      <c r="H2512" s="70">
        <v>19129</v>
      </c>
      <c r="I2512" s="19">
        <f t="shared" si="39"/>
        <v>6.1393037384466738E-5</v>
      </c>
    </row>
    <row r="2513" spans="1:9" ht="15" customHeight="1" x14ac:dyDescent="0.25">
      <c r="A2513" s="57" t="s">
        <v>3317</v>
      </c>
      <c r="B2513" s="57" t="s">
        <v>3213</v>
      </c>
      <c r="C2513" s="57" t="s">
        <v>5393</v>
      </c>
      <c r="D2513" s="27" t="s">
        <v>10684</v>
      </c>
      <c r="E2513" s="62" t="s">
        <v>10685</v>
      </c>
      <c r="F2513" s="68" t="s">
        <v>10685</v>
      </c>
      <c r="G2513" s="69">
        <v>13352</v>
      </c>
      <c r="H2513" s="70">
        <v>13245</v>
      </c>
      <c r="I2513" s="19">
        <f t="shared" si="39"/>
        <v>4.2508797122550157E-5</v>
      </c>
    </row>
    <row r="2514" spans="1:9" ht="15" customHeight="1" x14ac:dyDescent="0.25">
      <c r="A2514" s="57" t="s">
        <v>3318</v>
      </c>
      <c r="B2514" s="57" t="s">
        <v>3213</v>
      </c>
      <c r="C2514" s="57" t="s">
        <v>5396</v>
      </c>
      <c r="D2514" s="27" t="s">
        <v>10686</v>
      </c>
      <c r="E2514" s="62" t="s">
        <v>10687</v>
      </c>
      <c r="F2514" s="68" t="s">
        <v>10687</v>
      </c>
      <c r="G2514" s="69">
        <v>156856</v>
      </c>
      <c r="H2514" s="70">
        <v>156938</v>
      </c>
      <c r="I2514" s="19">
        <f t="shared" si="39"/>
        <v>5.0368030221357313E-4</v>
      </c>
    </row>
    <row r="2515" spans="1:9" ht="15" customHeight="1" x14ac:dyDescent="0.25">
      <c r="A2515" s="57" t="s">
        <v>3319</v>
      </c>
      <c r="B2515" s="57" t="s">
        <v>3213</v>
      </c>
      <c r="C2515" s="57" t="s">
        <v>5398</v>
      </c>
      <c r="D2515" s="27" t="s">
        <v>10688</v>
      </c>
      <c r="E2515" s="62" t="s">
        <v>10689</v>
      </c>
      <c r="F2515" s="68" t="s">
        <v>10689</v>
      </c>
      <c r="G2515" s="69">
        <v>161301</v>
      </c>
      <c r="H2515" s="70">
        <v>163685</v>
      </c>
      <c r="I2515" s="19">
        <f t="shared" si="39"/>
        <v>5.2533427383953354E-4</v>
      </c>
    </row>
    <row r="2516" spans="1:9" ht="15" customHeight="1" x14ac:dyDescent="0.25">
      <c r="A2516" s="57" t="s">
        <v>3320</v>
      </c>
      <c r="B2516" s="57" t="s">
        <v>3213</v>
      </c>
      <c r="C2516" s="57" t="s">
        <v>5401</v>
      </c>
      <c r="D2516" s="27" t="s">
        <v>10690</v>
      </c>
      <c r="E2516" s="62" t="s">
        <v>10691</v>
      </c>
      <c r="F2516" s="68" t="s">
        <v>10691</v>
      </c>
      <c r="G2516" s="69">
        <v>61122</v>
      </c>
      <c r="H2516" s="70">
        <v>61289</v>
      </c>
      <c r="I2516" s="19">
        <f t="shared" si="39"/>
        <v>1.9670227760241424E-4</v>
      </c>
    </row>
    <row r="2517" spans="1:9" ht="15" customHeight="1" x14ac:dyDescent="0.25">
      <c r="A2517" s="57" t="s">
        <v>3321</v>
      </c>
      <c r="B2517" s="57" t="s">
        <v>3213</v>
      </c>
      <c r="C2517" s="57" t="s">
        <v>5403</v>
      </c>
      <c r="D2517" s="27" t="s">
        <v>10692</v>
      </c>
      <c r="E2517" s="62" t="s">
        <v>10548</v>
      </c>
      <c r="F2517" s="68" t="s">
        <v>10548</v>
      </c>
      <c r="G2517" s="69">
        <v>7874</v>
      </c>
      <c r="H2517" s="70">
        <v>7832</v>
      </c>
      <c r="I2517" s="19">
        <f t="shared" si="39"/>
        <v>2.5136194719804667E-5</v>
      </c>
    </row>
    <row r="2518" spans="1:9" ht="15" customHeight="1" x14ac:dyDescent="0.25">
      <c r="A2518" s="57" t="s">
        <v>3323</v>
      </c>
      <c r="B2518" s="57" t="s">
        <v>3213</v>
      </c>
      <c r="C2518" s="57" t="s">
        <v>5406</v>
      </c>
      <c r="D2518" s="27" t="s">
        <v>10693</v>
      </c>
      <c r="E2518" s="62" t="s">
        <v>10694</v>
      </c>
      <c r="F2518" s="68" t="s">
        <v>10694</v>
      </c>
      <c r="G2518" s="69">
        <v>18291</v>
      </c>
      <c r="H2518" s="70">
        <v>18284</v>
      </c>
      <c r="I2518" s="19">
        <f t="shared" si="39"/>
        <v>5.868107562013643E-5</v>
      </c>
    </row>
    <row r="2519" spans="1:9" ht="15" customHeight="1" x14ac:dyDescent="0.25">
      <c r="A2519" s="57" t="s">
        <v>3325</v>
      </c>
      <c r="B2519" s="57" t="s">
        <v>3213</v>
      </c>
      <c r="C2519" s="57" t="s">
        <v>5408</v>
      </c>
      <c r="D2519" s="27" t="s">
        <v>10695</v>
      </c>
      <c r="E2519" s="62" t="s">
        <v>10696</v>
      </c>
      <c r="F2519" s="68" t="s">
        <v>10696</v>
      </c>
      <c r="G2519" s="69">
        <v>19120</v>
      </c>
      <c r="H2519" s="70">
        <v>19269</v>
      </c>
      <c r="I2519" s="19">
        <f t="shared" si="39"/>
        <v>6.1842356493349863E-5</v>
      </c>
    </row>
    <row r="2520" spans="1:9" ht="15" customHeight="1" x14ac:dyDescent="0.25">
      <c r="A2520" s="57" t="s">
        <v>3326</v>
      </c>
      <c r="B2520" s="57" t="s">
        <v>3213</v>
      </c>
      <c r="C2520" s="57" t="s">
        <v>5411</v>
      </c>
      <c r="D2520" s="27" t="s">
        <v>10697</v>
      </c>
      <c r="E2520" s="62" t="s">
        <v>10698</v>
      </c>
      <c r="F2520" s="68" t="s">
        <v>10698</v>
      </c>
      <c r="G2520" s="69">
        <v>5550</v>
      </c>
      <c r="H2520" s="70">
        <v>5512</v>
      </c>
      <c r="I2520" s="19">
        <f t="shared" si="39"/>
        <v>1.7690335201169984E-5</v>
      </c>
    </row>
    <row r="2521" spans="1:9" ht="15" customHeight="1" x14ac:dyDescent="0.25">
      <c r="A2521" s="57" t="s">
        <v>3327</v>
      </c>
      <c r="B2521" s="57" t="s">
        <v>3213</v>
      </c>
      <c r="C2521" s="57" t="s">
        <v>1</v>
      </c>
      <c r="D2521" s="27" t="s">
        <v>10699</v>
      </c>
      <c r="E2521" s="62" t="s">
        <v>10700</v>
      </c>
      <c r="F2521" s="68" t="s">
        <v>10700</v>
      </c>
      <c r="G2521" s="69">
        <v>39867</v>
      </c>
      <c r="H2521" s="70">
        <v>39930</v>
      </c>
      <c r="I2521" s="19">
        <f t="shared" si="39"/>
        <v>1.2815222869788054E-4</v>
      </c>
    </row>
    <row r="2522" spans="1:9" ht="15" customHeight="1" x14ac:dyDescent="0.25">
      <c r="A2522" s="57" t="s">
        <v>3328</v>
      </c>
      <c r="B2522" s="57" t="s">
        <v>3213</v>
      </c>
      <c r="C2522" s="57" t="s">
        <v>3</v>
      </c>
      <c r="D2522" s="27" t="s">
        <v>10701</v>
      </c>
      <c r="E2522" s="62" t="s">
        <v>10702</v>
      </c>
      <c r="F2522" s="68" t="s">
        <v>10702</v>
      </c>
      <c r="G2522" s="69">
        <v>123310</v>
      </c>
      <c r="H2522" s="70">
        <v>123983</v>
      </c>
      <c r="I2522" s="19">
        <f t="shared" si="39"/>
        <v>3.9791379340469129E-4</v>
      </c>
    </row>
    <row r="2523" spans="1:9" ht="15" customHeight="1" x14ac:dyDescent="0.25">
      <c r="A2523" s="57" t="s">
        <v>3329</v>
      </c>
      <c r="B2523" s="57" t="s">
        <v>3213</v>
      </c>
      <c r="C2523" s="57" t="s">
        <v>5</v>
      </c>
      <c r="D2523" s="27" t="s">
        <v>10703</v>
      </c>
      <c r="E2523" s="62" t="s">
        <v>10704</v>
      </c>
      <c r="F2523" s="68" t="s">
        <v>10704</v>
      </c>
      <c r="G2523" s="69">
        <v>16987</v>
      </c>
      <c r="H2523" s="70">
        <v>17009</v>
      </c>
      <c r="I2523" s="19">
        <f t="shared" si="39"/>
        <v>5.4589062307093663E-5</v>
      </c>
    </row>
    <row r="2524" spans="1:9" ht="15" customHeight="1" x14ac:dyDescent="0.25">
      <c r="A2524" s="57" t="s">
        <v>3330</v>
      </c>
      <c r="B2524" s="57" t="s">
        <v>3213</v>
      </c>
      <c r="C2524" s="57" t="s">
        <v>7</v>
      </c>
      <c r="D2524" s="27" t="s">
        <v>10705</v>
      </c>
      <c r="E2524" s="62" t="s">
        <v>10706</v>
      </c>
      <c r="F2524" s="68" t="s">
        <v>10706</v>
      </c>
      <c r="G2524" s="69">
        <v>35027</v>
      </c>
      <c r="H2524" s="70">
        <v>34962</v>
      </c>
      <c r="I2524" s="19">
        <f t="shared" si="39"/>
        <v>1.1220781917694213E-4</v>
      </c>
    </row>
    <row r="2525" spans="1:9" ht="15" customHeight="1" x14ac:dyDescent="0.25">
      <c r="A2525" s="57" t="s">
        <v>3332</v>
      </c>
      <c r="B2525" s="57" t="s">
        <v>3213</v>
      </c>
      <c r="C2525" s="57" t="s">
        <v>4659</v>
      </c>
      <c r="D2525" s="27" t="s">
        <v>10707</v>
      </c>
      <c r="E2525" s="62" t="s">
        <v>10708</v>
      </c>
      <c r="F2525" s="68" t="s">
        <v>10708</v>
      </c>
      <c r="G2525" s="69">
        <v>25818</v>
      </c>
      <c r="H2525" s="70">
        <v>26019</v>
      </c>
      <c r="I2525" s="19">
        <f t="shared" si="39"/>
        <v>8.3505956385929227E-5</v>
      </c>
    </row>
    <row r="2526" spans="1:9" ht="15" customHeight="1" x14ac:dyDescent="0.25">
      <c r="A2526" s="57" t="s">
        <v>3333</v>
      </c>
      <c r="B2526" s="57" t="s">
        <v>3213</v>
      </c>
      <c r="C2526" s="57" t="s">
        <v>11</v>
      </c>
      <c r="D2526" s="27" t="s">
        <v>10709</v>
      </c>
      <c r="E2526" s="62" t="s">
        <v>10710</v>
      </c>
      <c r="F2526" s="68" t="s">
        <v>10710</v>
      </c>
      <c r="G2526" s="69">
        <v>184090</v>
      </c>
      <c r="H2526" s="70">
        <v>188357</v>
      </c>
      <c r="I2526" s="19">
        <f t="shared" si="39"/>
        <v>6.045171385135659E-4</v>
      </c>
    </row>
    <row r="2527" spans="1:9" ht="15" customHeight="1" x14ac:dyDescent="0.25">
      <c r="A2527" s="57" t="s">
        <v>3334</v>
      </c>
      <c r="B2527" s="57" t="s">
        <v>3213</v>
      </c>
      <c r="C2527" s="57" t="s">
        <v>14</v>
      </c>
      <c r="D2527" s="27" t="s">
        <v>10711</v>
      </c>
      <c r="E2527" s="62" t="s">
        <v>10712</v>
      </c>
      <c r="F2527" s="68" t="s">
        <v>10712</v>
      </c>
      <c r="G2527" s="69">
        <v>114629</v>
      </c>
      <c r="H2527" s="70">
        <v>116758</v>
      </c>
      <c r="I2527" s="19">
        <f t="shared" si="39"/>
        <v>3.7472571796411558E-4</v>
      </c>
    </row>
    <row r="2528" spans="1:9" ht="15" customHeight="1" x14ac:dyDescent="0.25">
      <c r="A2528" s="57" t="s">
        <v>3335</v>
      </c>
      <c r="B2528" s="57" t="s">
        <v>3336</v>
      </c>
      <c r="C2528" s="57" t="s">
        <v>2677</v>
      </c>
      <c r="D2528" s="27" t="s">
        <v>10713</v>
      </c>
      <c r="E2528" s="62" t="s">
        <v>10714</v>
      </c>
      <c r="F2528" s="68" t="s">
        <v>10714</v>
      </c>
      <c r="G2528" s="69">
        <v>58477</v>
      </c>
      <c r="H2528" s="70">
        <v>58404</v>
      </c>
      <c r="I2528" s="19">
        <f t="shared" si="39"/>
        <v>1.8744309453721551E-4</v>
      </c>
    </row>
    <row r="2529" spans="1:9" ht="15" customHeight="1" x14ac:dyDescent="0.25">
      <c r="A2529" s="57" t="s">
        <v>3338</v>
      </c>
      <c r="B2529" s="57" t="s">
        <v>3336</v>
      </c>
      <c r="C2529" s="57" t="s">
        <v>2682</v>
      </c>
      <c r="D2529" s="27" t="s">
        <v>10715</v>
      </c>
      <c r="E2529" s="62" t="s">
        <v>10716</v>
      </c>
      <c r="F2529" s="68" t="s">
        <v>10716</v>
      </c>
      <c r="G2529" s="69">
        <v>14835</v>
      </c>
      <c r="H2529" s="70">
        <v>15397</v>
      </c>
      <c r="I2529" s="19">
        <f t="shared" si="39"/>
        <v>4.9415473710525085E-5</v>
      </c>
    </row>
    <row r="2530" spans="1:9" ht="15" customHeight="1" x14ac:dyDescent="0.25">
      <c r="A2530" s="57" t="s">
        <v>3340</v>
      </c>
      <c r="B2530" s="57" t="s">
        <v>3336</v>
      </c>
      <c r="C2530" s="57" t="s">
        <v>2685</v>
      </c>
      <c r="D2530" s="27" t="s">
        <v>10717</v>
      </c>
      <c r="E2530" s="62" t="s">
        <v>10718</v>
      </c>
      <c r="F2530" s="68" t="s">
        <v>10718</v>
      </c>
      <c r="G2530" s="69">
        <v>86934</v>
      </c>
      <c r="H2530" s="70">
        <v>87320</v>
      </c>
      <c r="I2530" s="19">
        <f t="shared" si="39"/>
        <v>2.8024674705481916E-4</v>
      </c>
    </row>
    <row r="2531" spans="1:9" ht="15" customHeight="1" x14ac:dyDescent="0.25">
      <c r="A2531" s="57" t="s">
        <v>3342</v>
      </c>
      <c r="B2531" s="57" t="s">
        <v>3336</v>
      </c>
      <c r="C2531" s="57" t="s">
        <v>2688</v>
      </c>
      <c r="D2531" s="27" t="s">
        <v>10719</v>
      </c>
      <c r="E2531" s="62" t="s">
        <v>10720</v>
      </c>
      <c r="F2531" s="68" t="s">
        <v>10721</v>
      </c>
      <c r="G2531" s="69">
        <v>23160</v>
      </c>
      <c r="H2531" s="70">
        <v>23481</v>
      </c>
      <c r="I2531" s="19">
        <f t="shared" si="39"/>
        <v>7.5360442826319379E-5</v>
      </c>
    </row>
    <row r="2532" spans="1:9" ht="15" customHeight="1" x14ac:dyDescent="0.25">
      <c r="A2532" s="57" t="s">
        <v>3344</v>
      </c>
      <c r="B2532" s="57" t="s">
        <v>3336</v>
      </c>
      <c r="C2532" s="57" t="s">
        <v>2691</v>
      </c>
      <c r="D2532" s="27" t="s">
        <v>10722</v>
      </c>
      <c r="E2532" s="62" t="s">
        <v>10723</v>
      </c>
      <c r="F2532" s="68" t="s">
        <v>10723</v>
      </c>
      <c r="G2532" s="69">
        <v>9063</v>
      </c>
      <c r="H2532" s="70">
        <v>8782</v>
      </c>
      <c r="I2532" s="19">
        <f t="shared" si="39"/>
        <v>2.8185145815797318E-5</v>
      </c>
    </row>
    <row r="2533" spans="1:9" ht="15" customHeight="1" x14ac:dyDescent="0.25">
      <c r="A2533" s="57" t="s">
        <v>3346</v>
      </c>
      <c r="B2533" s="57" t="s">
        <v>3336</v>
      </c>
      <c r="C2533" s="57" t="s">
        <v>2694</v>
      </c>
      <c r="D2533" s="27" t="s">
        <v>10724</v>
      </c>
      <c r="E2533" s="62" t="s">
        <v>10725</v>
      </c>
      <c r="F2533" s="68" t="s">
        <v>10725</v>
      </c>
      <c r="G2533" s="69">
        <v>1902</v>
      </c>
      <c r="H2533" s="70">
        <v>1934</v>
      </c>
      <c r="I2533" s="19">
        <f t="shared" si="39"/>
        <v>6.2070225469997736E-6</v>
      </c>
    </row>
    <row r="2534" spans="1:9" ht="15" customHeight="1" x14ac:dyDescent="0.25">
      <c r="A2534" s="57" t="s">
        <v>3347</v>
      </c>
      <c r="B2534" s="57" t="s">
        <v>3336</v>
      </c>
      <c r="C2534" s="57" t="s">
        <v>2697</v>
      </c>
      <c r="D2534" s="27" t="s">
        <v>10726</v>
      </c>
      <c r="E2534" s="62" t="s">
        <v>10727</v>
      </c>
      <c r="F2534" s="68" t="s">
        <v>10727</v>
      </c>
      <c r="G2534" s="69">
        <v>44958</v>
      </c>
      <c r="H2534" s="70">
        <v>45472</v>
      </c>
      <c r="I2534" s="19">
        <f t="shared" si="39"/>
        <v>1.4593884656523975E-4</v>
      </c>
    </row>
    <row r="2535" spans="1:9" ht="15" customHeight="1" x14ac:dyDescent="0.25">
      <c r="A2535" s="57" t="s">
        <v>3349</v>
      </c>
      <c r="B2535" s="57" t="s">
        <v>3336</v>
      </c>
      <c r="C2535" s="57" t="s">
        <v>2700</v>
      </c>
      <c r="D2535" s="27" t="s">
        <v>10728</v>
      </c>
      <c r="E2535" s="62" t="s">
        <v>10729</v>
      </c>
      <c r="F2535" s="68" t="s">
        <v>10730</v>
      </c>
      <c r="G2535" s="69">
        <v>28443</v>
      </c>
      <c r="H2535" s="70">
        <v>28669</v>
      </c>
      <c r="I2535" s="19">
        <f t="shared" si="39"/>
        <v>9.2010925232645566E-5</v>
      </c>
    </row>
    <row r="2536" spans="1:9" ht="15" customHeight="1" x14ac:dyDescent="0.25">
      <c r="A2536" s="57" t="s">
        <v>3351</v>
      </c>
      <c r="B2536" s="57" t="s">
        <v>3336</v>
      </c>
      <c r="C2536" s="57" t="s">
        <v>2703</v>
      </c>
      <c r="D2536" s="27" t="s">
        <v>10731</v>
      </c>
      <c r="E2536" s="62" t="s">
        <v>10732</v>
      </c>
      <c r="F2536" s="68" t="s">
        <v>10732</v>
      </c>
      <c r="G2536" s="69">
        <v>7156</v>
      </c>
      <c r="H2536" s="70">
        <v>7174</v>
      </c>
      <c r="I2536" s="19">
        <f t="shared" si="39"/>
        <v>2.3024394908053969E-5</v>
      </c>
    </row>
    <row r="2537" spans="1:9" ht="15" customHeight="1" x14ac:dyDescent="0.25">
      <c r="A2537" s="57" t="s">
        <v>3353</v>
      </c>
      <c r="B2537" s="57" t="s">
        <v>3336</v>
      </c>
      <c r="C2537" s="57" t="s">
        <v>2706</v>
      </c>
      <c r="D2537" s="27" t="s">
        <v>10733</v>
      </c>
      <c r="E2537" s="62" t="s">
        <v>10734</v>
      </c>
      <c r="F2537" s="68" t="s">
        <v>10734</v>
      </c>
      <c r="G2537" s="69">
        <v>20552</v>
      </c>
      <c r="H2537" s="70">
        <v>20560</v>
      </c>
      <c r="I2537" s="19">
        <f t="shared" si="39"/>
        <v>6.5985720561693564E-5</v>
      </c>
    </row>
    <row r="2538" spans="1:9" ht="15" customHeight="1" x14ac:dyDescent="0.25">
      <c r="A2538" s="57" t="s">
        <v>3355</v>
      </c>
      <c r="B2538" s="57" t="s">
        <v>3336</v>
      </c>
      <c r="C2538" s="57" t="s">
        <v>2709</v>
      </c>
      <c r="D2538" s="27" t="s">
        <v>10735</v>
      </c>
      <c r="E2538" s="62" t="s">
        <v>10736</v>
      </c>
      <c r="F2538" s="68" t="s">
        <v>10737</v>
      </c>
      <c r="G2538" s="69">
        <v>74344</v>
      </c>
      <c r="H2538" s="70">
        <v>75103</v>
      </c>
      <c r="I2538" s="19">
        <f t="shared" si="39"/>
        <v>2.4103723596035368E-4</v>
      </c>
    </row>
    <row r="2539" spans="1:9" ht="15" customHeight="1" x14ac:dyDescent="0.25">
      <c r="A2539" s="57" t="s">
        <v>3357</v>
      </c>
      <c r="B2539" s="57" t="s">
        <v>3336</v>
      </c>
      <c r="C2539" s="57" t="s">
        <v>2712</v>
      </c>
      <c r="D2539" s="27" t="s">
        <v>10738</v>
      </c>
      <c r="E2539" s="62" t="s">
        <v>10739</v>
      </c>
      <c r="F2539" s="68" t="s">
        <v>10739</v>
      </c>
      <c r="G2539" s="69">
        <v>3717</v>
      </c>
      <c r="H2539" s="70">
        <v>3713</v>
      </c>
      <c r="I2539" s="19">
        <f t="shared" si="39"/>
        <v>1.1916584652021799E-5</v>
      </c>
    </row>
    <row r="2540" spans="1:9" ht="15" customHeight="1" x14ac:dyDescent="0.25">
      <c r="A2540" s="57" t="s">
        <v>3359</v>
      </c>
      <c r="B2540" s="57" t="s">
        <v>3336</v>
      </c>
      <c r="C2540" s="57" t="s">
        <v>2715</v>
      </c>
      <c r="D2540" s="27" t="s">
        <v>10740</v>
      </c>
      <c r="E2540" s="62" t="s">
        <v>10741</v>
      </c>
      <c r="F2540" s="68" t="s">
        <v>10741</v>
      </c>
      <c r="G2540" s="69">
        <v>31902</v>
      </c>
      <c r="H2540" s="70">
        <v>32340</v>
      </c>
      <c r="I2540" s="19">
        <f t="shared" si="39"/>
        <v>1.0379271415200243E-4</v>
      </c>
    </row>
    <row r="2541" spans="1:9" ht="15" customHeight="1" x14ac:dyDescent="0.25">
      <c r="A2541" s="57" t="s">
        <v>3361</v>
      </c>
      <c r="B2541" s="57" t="s">
        <v>3336</v>
      </c>
      <c r="C2541" s="57" t="s">
        <v>2718</v>
      </c>
      <c r="D2541" s="27" t="s">
        <v>10742</v>
      </c>
      <c r="E2541" s="62" t="s">
        <v>10743</v>
      </c>
      <c r="F2541" s="68" t="s">
        <v>10743</v>
      </c>
      <c r="G2541" s="69">
        <v>312946</v>
      </c>
      <c r="H2541" s="70">
        <v>316346</v>
      </c>
      <c r="I2541" s="19">
        <f t="shared" si="39"/>
        <v>1.0152878772767273E-3</v>
      </c>
    </row>
    <row r="2542" spans="1:9" ht="15" customHeight="1" x14ac:dyDescent="0.25">
      <c r="A2542" s="57" t="s">
        <v>3362</v>
      </c>
      <c r="B2542" s="57" t="s">
        <v>3336</v>
      </c>
      <c r="C2542" s="57" t="s">
        <v>2721</v>
      </c>
      <c r="D2542" s="27" t="s">
        <v>10744</v>
      </c>
      <c r="E2542" s="62" t="s">
        <v>10745</v>
      </c>
      <c r="F2542" s="68" t="s">
        <v>10746</v>
      </c>
      <c r="G2542" s="69">
        <v>1722996</v>
      </c>
      <c r="H2542" s="70">
        <v>1754167</v>
      </c>
      <c r="I2542" s="19">
        <f t="shared" si="39"/>
        <v>5.6298625233727776E-3</v>
      </c>
    </row>
    <row r="2543" spans="1:9" ht="15" customHeight="1" x14ac:dyDescent="0.25">
      <c r="A2543" s="57" t="s">
        <v>3364</v>
      </c>
      <c r="B2543" s="57" t="s">
        <v>3336</v>
      </c>
      <c r="C2543" s="57" t="s">
        <v>2724</v>
      </c>
      <c r="D2543" s="27" t="s">
        <v>10747</v>
      </c>
      <c r="E2543" s="62" t="s">
        <v>10748</v>
      </c>
      <c r="F2543" s="68" t="s">
        <v>10748</v>
      </c>
      <c r="G2543" s="69">
        <v>10516</v>
      </c>
      <c r="H2543" s="70">
        <v>10583</v>
      </c>
      <c r="I2543" s="19">
        <f t="shared" si="39"/>
        <v>3.3965315209358117E-5</v>
      </c>
    </row>
    <row r="2544" spans="1:9" ht="15" customHeight="1" x14ac:dyDescent="0.25">
      <c r="A2544" s="57" t="s">
        <v>3366</v>
      </c>
      <c r="B2544" s="57" t="s">
        <v>3336</v>
      </c>
      <c r="C2544" s="57" t="s">
        <v>2727</v>
      </c>
      <c r="D2544" s="27" t="s">
        <v>10749</v>
      </c>
      <c r="E2544" s="62" t="s">
        <v>10750</v>
      </c>
      <c r="F2544" s="68" t="s">
        <v>10750</v>
      </c>
      <c r="G2544" s="71">
        <v>645</v>
      </c>
      <c r="H2544" s="72">
        <v>627</v>
      </c>
      <c r="I2544" s="19">
        <f t="shared" si="39"/>
        <v>2.012307723355149E-6</v>
      </c>
    </row>
    <row r="2545" spans="1:9" ht="15" customHeight="1" x14ac:dyDescent="0.25">
      <c r="A2545" s="57" t="s">
        <v>3368</v>
      </c>
      <c r="B2545" s="57" t="s">
        <v>3336</v>
      </c>
      <c r="C2545" s="57" t="s">
        <v>2730</v>
      </c>
      <c r="D2545" s="27" t="s">
        <v>10751</v>
      </c>
      <c r="E2545" s="62" t="s">
        <v>10752</v>
      </c>
      <c r="F2545" s="68" t="s">
        <v>10752</v>
      </c>
      <c r="G2545" s="69">
        <v>18257</v>
      </c>
      <c r="H2545" s="70">
        <v>18247</v>
      </c>
      <c r="I2545" s="19">
        <f t="shared" si="39"/>
        <v>5.8562326998503036E-5</v>
      </c>
    </row>
    <row r="2546" spans="1:9" ht="15" customHeight="1" x14ac:dyDescent="0.25">
      <c r="A2546" s="57" t="s">
        <v>3370</v>
      </c>
      <c r="B2546" s="57" t="s">
        <v>3336</v>
      </c>
      <c r="C2546" s="57" t="s">
        <v>2733</v>
      </c>
      <c r="D2546" s="27" t="s">
        <v>10753</v>
      </c>
      <c r="E2546" s="62" t="s">
        <v>10754</v>
      </c>
      <c r="F2546" s="68" t="s">
        <v>10754</v>
      </c>
      <c r="G2546" s="69">
        <v>92651</v>
      </c>
      <c r="H2546" s="70">
        <v>92862</v>
      </c>
      <c r="I2546" s="19">
        <f t="shared" si="39"/>
        <v>2.9803336492217837E-4</v>
      </c>
    </row>
    <row r="2547" spans="1:9" ht="15" customHeight="1" x14ac:dyDescent="0.25">
      <c r="A2547" s="57" t="s">
        <v>3372</v>
      </c>
      <c r="B2547" s="57" t="s">
        <v>3336</v>
      </c>
      <c r="C2547" s="57" t="s">
        <v>2736</v>
      </c>
      <c r="D2547" s="27" t="s">
        <v>10755</v>
      </c>
      <c r="E2547" s="62" t="s">
        <v>10756</v>
      </c>
      <c r="F2547" s="68" t="s">
        <v>10756</v>
      </c>
      <c r="G2547" s="69">
        <v>314441</v>
      </c>
      <c r="H2547" s="70">
        <v>319250</v>
      </c>
      <c r="I2547" s="19">
        <f t="shared" si="39"/>
        <v>1.0246080393638457E-3</v>
      </c>
    </row>
    <row r="2548" spans="1:9" ht="15" customHeight="1" x14ac:dyDescent="0.25">
      <c r="A2548" s="57" t="s">
        <v>3374</v>
      </c>
      <c r="B2548" s="57" t="s">
        <v>3336</v>
      </c>
      <c r="C2548" s="57" t="s">
        <v>2739</v>
      </c>
      <c r="D2548" s="27" t="s">
        <v>10757</v>
      </c>
      <c r="E2548" s="62" t="s">
        <v>10758</v>
      </c>
      <c r="F2548" s="68" t="s">
        <v>10758</v>
      </c>
      <c r="G2548" s="69">
        <v>195678</v>
      </c>
      <c r="H2548" s="70">
        <v>197536</v>
      </c>
      <c r="I2548" s="19">
        <f t="shared" si="39"/>
        <v>6.3397642494526752E-4</v>
      </c>
    </row>
    <row r="2549" spans="1:9" ht="15" customHeight="1" x14ac:dyDescent="0.25">
      <c r="A2549" s="57" t="s">
        <v>3376</v>
      </c>
      <c r="B2549" s="57" t="s">
        <v>3336</v>
      </c>
      <c r="C2549" s="57" t="s">
        <v>2742</v>
      </c>
      <c r="D2549" s="27" t="s">
        <v>10759</v>
      </c>
      <c r="E2549" s="62" t="s">
        <v>10760</v>
      </c>
      <c r="F2549" s="68" t="s">
        <v>10760</v>
      </c>
      <c r="G2549" s="69">
        <v>9274</v>
      </c>
      <c r="H2549" s="70">
        <v>9353</v>
      </c>
      <c r="I2549" s="19">
        <f t="shared" si="39"/>
        <v>3.0017725895599215E-5</v>
      </c>
    </row>
    <row r="2550" spans="1:9" ht="15" customHeight="1" x14ac:dyDescent="0.25">
      <c r="A2550" s="57" t="s">
        <v>3378</v>
      </c>
      <c r="B2550" s="57" t="s">
        <v>3336</v>
      </c>
      <c r="C2550" s="57" t="s">
        <v>2745</v>
      </c>
      <c r="D2550" s="27" t="s">
        <v>10761</v>
      </c>
      <c r="E2550" s="62" t="s">
        <v>10762</v>
      </c>
      <c r="F2550" s="68" t="s">
        <v>10762</v>
      </c>
      <c r="G2550" s="69">
        <v>1624</v>
      </c>
      <c r="H2550" s="70">
        <v>1635</v>
      </c>
      <c r="I2550" s="19">
        <f t="shared" si="39"/>
        <v>5.2474053073136663E-6</v>
      </c>
    </row>
    <row r="2551" spans="1:9" ht="15" customHeight="1" x14ac:dyDescent="0.25">
      <c r="A2551" s="57" t="s">
        <v>3380</v>
      </c>
      <c r="B2551" s="57" t="s">
        <v>3336</v>
      </c>
      <c r="C2551" s="57" t="s">
        <v>2748</v>
      </c>
      <c r="D2551" s="27" t="s">
        <v>10763</v>
      </c>
      <c r="E2551" s="62" t="s">
        <v>10764</v>
      </c>
      <c r="F2551" s="68" t="s">
        <v>10764</v>
      </c>
      <c r="G2551" s="69">
        <v>7207</v>
      </c>
      <c r="H2551" s="70">
        <v>7209</v>
      </c>
      <c r="I2551" s="19">
        <f t="shared" si="39"/>
        <v>2.3136724685274751E-5</v>
      </c>
    </row>
    <row r="2552" spans="1:9" ht="15" customHeight="1" x14ac:dyDescent="0.25">
      <c r="A2552" s="57" t="s">
        <v>3381</v>
      </c>
      <c r="B2552" s="57" t="s">
        <v>3336</v>
      </c>
      <c r="C2552" s="57" t="s">
        <v>2751</v>
      </c>
      <c r="D2552" s="27" t="s">
        <v>10766</v>
      </c>
      <c r="E2552" s="62" t="s">
        <v>10767</v>
      </c>
      <c r="F2552" s="68" t="s">
        <v>10767</v>
      </c>
      <c r="G2552" s="69">
        <v>38101</v>
      </c>
      <c r="H2552" s="70">
        <v>38017</v>
      </c>
      <c r="I2552" s="19">
        <f t="shared" si="39"/>
        <v>1.2201260401721324E-4</v>
      </c>
    </row>
    <row r="2553" spans="1:9" ht="15" customHeight="1" x14ac:dyDescent="0.25">
      <c r="A2553" s="57" t="s">
        <v>3382</v>
      </c>
      <c r="B2553" s="57" t="s">
        <v>3336</v>
      </c>
      <c r="C2553" s="57" t="s">
        <v>2754</v>
      </c>
      <c r="D2553" s="27" t="s">
        <v>10768</v>
      </c>
      <c r="E2553" s="62" t="s">
        <v>10769</v>
      </c>
      <c r="F2553" s="68" t="s">
        <v>10769</v>
      </c>
      <c r="G2553" s="69">
        <v>17210</v>
      </c>
      <c r="H2553" s="70">
        <v>17236</v>
      </c>
      <c r="I2553" s="19">
        <f t="shared" si="39"/>
        <v>5.5317601147925593E-5</v>
      </c>
    </row>
    <row r="2554" spans="1:9" ht="15" customHeight="1" x14ac:dyDescent="0.25">
      <c r="A2554" s="57" t="s">
        <v>3384</v>
      </c>
      <c r="B2554" s="57" t="s">
        <v>3336</v>
      </c>
      <c r="C2554" s="57" t="s">
        <v>2757</v>
      </c>
      <c r="D2554" s="27" t="s">
        <v>10770</v>
      </c>
      <c r="E2554" s="62" t="s">
        <v>10771</v>
      </c>
      <c r="F2554" s="68" t="s">
        <v>10771</v>
      </c>
      <c r="G2554" s="69">
        <v>42806</v>
      </c>
      <c r="H2554" s="70">
        <v>43352</v>
      </c>
      <c r="I2554" s="19">
        <f t="shared" si="39"/>
        <v>1.3913487148786669E-4</v>
      </c>
    </row>
    <row r="2555" spans="1:9" ht="15" customHeight="1" x14ac:dyDescent="0.25">
      <c r="A2555" s="57" t="s">
        <v>3386</v>
      </c>
      <c r="B2555" s="57" t="s">
        <v>3336</v>
      </c>
      <c r="C2555" s="57" t="s">
        <v>2760</v>
      </c>
      <c r="D2555" s="27" t="s">
        <v>10772</v>
      </c>
      <c r="E2555" s="62" t="s">
        <v>10773</v>
      </c>
      <c r="F2555" s="68" t="s">
        <v>10773</v>
      </c>
      <c r="G2555" s="69">
        <v>38117</v>
      </c>
      <c r="H2555" s="70">
        <v>38444</v>
      </c>
      <c r="I2555" s="19">
        <f t="shared" si="39"/>
        <v>1.2338302729930677E-4</v>
      </c>
    </row>
    <row r="2556" spans="1:9" ht="15" customHeight="1" x14ac:dyDescent="0.25">
      <c r="A2556" s="57" t="s">
        <v>3387</v>
      </c>
      <c r="B2556" s="57" t="s">
        <v>3336</v>
      </c>
      <c r="C2556" s="57" t="s">
        <v>2763</v>
      </c>
      <c r="D2556" s="27" t="s">
        <v>10774</v>
      </c>
      <c r="E2556" s="62" t="s">
        <v>10775</v>
      </c>
      <c r="F2556" s="68" t="s">
        <v>10775</v>
      </c>
      <c r="G2556" s="69">
        <v>21339</v>
      </c>
      <c r="H2556" s="70">
        <v>21372</v>
      </c>
      <c r="I2556" s="19">
        <f t="shared" si="39"/>
        <v>6.8591771393215696E-5</v>
      </c>
    </row>
    <row r="2557" spans="1:9" ht="15" customHeight="1" x14ac:dyDescent="0.25">
      <c r="A2557" s="57" t="s">
        <v>3388</v>
      </c>
      <c r="B2557" s="57" t="s">
        <v>3336</v>
      </c>
      <c r="C2557" s="57" t="s">
        <v>2766</v>
      </c>
      <c r="D2557" s="27" t="s">
        <v>10776</v>
      </c>
      <c r="E2557" s="62" t="s">
        <v>10777</v>
      </c>
      <c r="F2557" s="68" t="s">
        <v>10777</v>
      </c>
      <c r="G2557" s="69">
        <v>13516</v>
      </c>
      <c r="H2557" s="70">
        <v>13555</v>
      </c>
      <c r="I2557" s="19">
        <f t="shared" si="39"/>
        <v>4.3503718006505651E-5</v>
      </c>
    </row>
    <row r="2558" spans="1:9" ht="15" customHeight="1" x14ac:dyDescent="0.25">
      <c r="A2558" s="57" t="s">
        <v>3390</v>
      </c>
      <c r="B2558" s="57" t="s">
        <v>3336</v>
      </c>
      <c r="C2558" s="57" t="s">
        <v>2769</v>
      </c>
      <c r="D2558" s="27" t="s">
        <v>10778</v>
      </c>
      <c r="E2558" s="62" t="s">
        <v>10779</v>
      </c>
      <c r="F2558" s="68" t="s">
        <v>10779</v>
      </c>
      <c r="G2558" s="69">
        <v>407677</v>
      </c>
      <c r="H2558" s="70">
        <v>412745</v>
      </c>
      <c r="I2558" s="19">
        <f t="shared" si="39"/>
        <v>1.3246729685426172E-3</v>
      </c>
    </row>
    <row r="2559" spans="1:9" ht="15" customHeight="1" x14ac:dyDescent="0.25">
      <c r="A2559" s="57" t="s">
        <v>3391</v>
      </c>
      <c r="B2559" s="57" t="s">
        <v>3336</v>
      </c>
      <c r="C2559" s="57" t="s">
        <v>2772</v>
      </c>
      <c r="D2559" s="27" t="s">
        <v>10780</v>
      </c>
      <c r="E2559" s="62" t="s">
        <v>10781</v>
      </c>
      <c r="F2559" s="68" t="s">
        <v>10781</v>
      </c>
      <c r="G2559" s="69">
        <v>12404</v>
      </c>
      <c r="H2559" s="70">
        <v>12406</v>
      </c>
      <c r="I2559" s="19">
        <f t="shared" si="39"/>
        <v>3.98160918914577E-5</v>
      </c>
    </row>
    <row r="2560" spans="1:9" ht="15" customHeight="1" x14ac:dyDescent="0.25">
      <c r="A2560" s="57" t="s">
        <v>3393</v>
      </c>
      <c r="B2560" s="57" t="s">
        <v>3336</v>
      </c>
      <c r="C2560" s="57" t="s">
        <v>2775</v>
      </c>
      <c r="D2560" s="27" t="s">
        <v>10782</v>
      </c>
      <c r="E2560" s="62" t="s">
        <v>10783</v>
      </c>
      <c r="F2560" s="68" t="s">
        <v>10783</v>
      </c>
      <c r="G2560" s="69">
        <v>6166</v>
      </c>
      <c r="H2560" s="70">
        <v>6268</v>
      </c>
      <c r="I2560" s="19">
        <f t="shared" si="39"/>
        <v>2.0116658389138874E-5</v>
      </c>
    </row>
    <row r="2561" spans="1:9" ht="15" customHeight="1" x14ac:dyDescent="0.25">
      <c r="A2561" s="57" t="s">
        <v>3395</v>
      </c>
      <c r="B2561" s="57" t="s">
        <v>3336</v>
      </c>
      <c r="C2561" s="57" t="s">
        <v>2778</v>
      </c>
      <c r="D2561" s="27" t="s">
        <v>10784</v>
      </c>
      <c r="E2561" s="62" t="s">
        <v>10785</v>
      </c>
      <c r="F2561" s="68" t="s">
        <v>10785</v>
      </c>
      <c r="G2561" s="69">
        <v>30429</v>
      </c>
      <c r="H2561" s="70">
        <v>30484</v>
      </c>
      <c r="I2561" s="19">
        <f t="shared" si="39"/>
        <v>9.7836026537094668E-5</v>
      </c>
    </row>
    <row r="2562" spans="1:9" ht="15" customHeight="1" x14ac:dyDescent="0.25">
      <c r="A2562" s="57" t="s">
        <v>3396</v>
      </c>
      <c r="B2562" s="57" t="s">
        <v>3336</v>
      </c>
      <c r="C2562" s="57" t="s">
        <v>2781</v>
      </c>
      <c r="D2562" s="27" t="s">
        <v>10786</v>
      </c>
      <c r="E2562" s="62" t="s">
        <v>10787</v>
      </c>
      <c r="F2562" s="68" t="s">
        <v>10787</v>
      </c>
      <c r="G2562" s="69">
        <v>8114</v>
      </c>
      <c r="H2562" s="70">
        <v>8055</v>
      </c>
      <c r="I2562" s="19">
        <f t="shared" si="39"/>
        <v>2.5851895871811363E-5</v>
      </c>
    </row>
    <row r="2563" spans="1:9" ht="15" customHeight="1" x14ac:dyDescent="0.25">
      <c r="A2563" s="57" t="s">
        <v>3398</v>
      </c>
      <c r="B2563" s="57" t="s">
        <v>3336</v>
      </c>
      <c r="C2563" s="57" t="s">
        <v>2784</v>
      </c>
      <c r="D2563" s="27" t="s">
        <v>10788</v>
      </c>
      <c r="E2563" s="62" t="s">
        <v>10789</v>
      </c>
      <c r="F2563" s="68" t="s">
        <v>10789</v>
      </c>
      <c r="G2563" s="69">
        <v>35270</v>
      </c>
      <c r="H2563" s="70">
        <v>35441</v>
      </c>
      <c r="I2563" s="19">
        <f t="shared" si="39"/>
        <v>1.1374513241376369E-4</v>
      </c>
    </row>
    <row r="2564" spans="1:9" ht="15" customHeight="1" x14ac:dyDescent="0.25">
      <c r="A2564" s="57" t="s">
        <v>3399</v>
      </c>
      <c r="B2564" s="57" t="s">
        <v>3336</v>
      </c>
      <c r="C2564" s="57" t="s">
        <v>2787</v>
      </c>
      <c r="D2564" s="27" t="s">
        <v>10790</v>
      </c>
      <c r="E2564" s="62" t="s">
        <v>10791</v>
      </c>
      <c r="F2564" s="68" t="s">
        <v>10791</v>
      </c>
      <c r="G2564" s="69">
        <v>50878</v>
      </c>
      <c r="H2564" s="70">
        <v>50969</v>
      </c>
      <c r="I2564" s="19">
        <f t="shared" si="39"/>
        <v>1.6358104043331513E-4</v>
      </c>
    </row>
    <row r="2565" spans="1:9" ht="15" customHeight="1" x14ac:dyDescent="0.25">
      <c r="A2565" s="57" t="s">
        <v>3400</v>
      </c>
      <c r="B2565" s="57" t="s">
        <v>3336</v>
      </c>
      <c r="C2565" s="57" t="s">
        <v>2790</v>
      </c>
      <c r="D2565" s="27" t="s">
        <v>10792</v>
      </c>
      <c r="E2565" s="62" t="s">
        <v>10793</v>
      </c>
      <c r="F2565" s="68" t="s">
        <v>10793</v>
      </c>
      <c r="G2565" s="69">
        <v>7068</v>
      </c>
      <c r="H2565" s="70">
        <v>7014</v>
      </c>
      <c r="I2565" s="19">
        <f t="shared" si="39"/>
        <v>2.2510887355044681E-5</v>
      </c>
    </row>
    <row r="2566" spans="1:9" ht="15" customHeight="1" x14ac:dyDescent="0.25">
      <c r="A2566" s="57" t="s">
        <v>3402</v>
      </c>
      <c r="B2566" s="57" t="s">
        <v>3336</v>
      </c>
      <c r="C2566" s="57" t="s">
        <v>2793</v>
      </c>
      <c r="D2566" s="27" t="s">
        <v>10794</v>
      </c>
      <c r="E2566" s="62" t="s">
        <v>10795</v>
      </c>
      <c r="F2566" s="68" t="s">
        <v>10795</v>
      </c>
      <c r="G2566" s="69">
        <v>10735</v>
      </c>
      <c r="H2566" s="70">
        <v>10678</v>
      </c>
      <c r="I2566" s="19">
        <f t="shared" ref="I2566:I2629" si="40">H2566/$H$3148</f>
        <v>3.4270210318957388E-5</v>
      </c>
    </row>
    <row r="2567" spans="1:9" ht="15" customHeight="1" x14ac:dyDescent="0.25">
      <c r="A2567" s="57" t="s">
        <v>3403</v>
      </c>
      <c r="B2567" s="57" t="s">
        <v>3336</v>
      </c>
      <c r="C2567" s="57" t="s">
        <v>2796</v>
      </c>
      <c r="D2567" s="27" t="s">
        <v>10796</v>
      </c>
      <c r="E2567" s="62" t="s">
        <v>10797</v>
      </c>
      <c r="F2567" s="68" t="s">
        <v>10797</v>
      </c>
      <c r="G2567" s="69">
        <v>3139</v>
      </c>
      <c r="H2567" s="70">
        <v>3071</v>
      </c>
      <c r="I2567" s="19">
        <f t="shared" si="40"/>
        <v>9.8561355955720293E-6</v>
      </c>
    </row>
    <row r="2568" spans="1:9" ht="15" customHeight="1" x14ac:dyDescent="0.25">
      <c r="A2568" s="57" t="s">
        <v>3405</v>
      </c>
      <c r="B2568" s="57" t="s">
        <v>3336</v>
      </c>
      <c r="C2568" s="57" t="s">
        <v>2799</v>
      </c>
      <c r="D2568" s="27" t="s">
        <v>10798</v>
      </c>
      <c r="E2568" s="62" t="s">
        <v>10799</v>
      </c>
      <c r="F2568" s="68" t="s">
        <v>10799</v>
      </c>
      <c r="G2568" s="69">
        <v>3323</v>
      </c>
      <c r="H2568" s="70">
        <v>3288</v>
      </c>
      <c r="I2568" s="19">
        <f t="shared" si="40"/>
        <v>1.0552580214340877E-5</v>
      </c>
    </row>
    <row r="2569" spans="1:9" ht="15" customHeight="1" x14ac:dyDescent="0.25">
      <c r="A2569" s="57" t="s">
        <v>3407</v>
      </c>
      <c r="B2569" s="57" t="s">
        <v>3336</v>
      </c>
      <c r="C2569" s="57" t="s">
        <v>2802</v>
      </c>
      <c r="D2569" s="27" t="s">
        <v>10800</v>
      </c>
      <c r="E2569" s="62" t="s">
        <v>7256</v>
      </c>
      <c r="F2569" s="68" t="s">
        <v>7256</v>
      </c>
      <c r="G2569" s="69">
        <v>8888</v>
      </c>
      <c r="H2569" s="70">
        <v>8743</v>
      </c>
      <c r="I2569" s="19">
        <f t="shared" si="40"/>
        <v>2.8059978349751304E-5</v>
      </c>
    </row>
    <row r="2570" spans="1:9" ht="15" customHeight="1" x14ac:dyDescent="0.25">
      <c r="A2570" s="57" t="s">
        <v>3409</v>
      </c>
      <c r="B2570" s="57" t="s">
        <v>3336</v>
      </c>
      <c r="C2570" s="57" t="s">
        <v>2805</v>
      </c>
      <c r="D2570" s="27" t="s">
        <v>10801</v>
      </c>
      <c r="E2570" s="62" t="s">
        <v>10802</v>
      </c>
      <c r="F2570" s="68" t="s">
        <v>10802</v>
      </c>
      <c r="G2570" s="69">
        <v>788416</v>
      </c>
      <c r="H2570" s="70">
        <v>812879</v>
      </c>
      <c r="I2570" s="19">
        <f t="shared" si="40"/>
        <v>2.6088719136414837E-3</v>
      </c>
    </row>
    <row r="2571" spans="1:9" ht="15" customHeight="1" x14ac:dyDescent="0.25">
      <c r="A2571" s="57" t="s">
        <v>3411</v>
      </c>
      <c r="B2571" s="57" t="s">
        <v>3336</v>
      </c>
      <c r="C2571" s="57" t="s">
        <v>2808</v>
      </c>
      <c r="D2571" s="27" t="s">
        <v>10803</v>
      </c>
      <c r="E2571" s="62" t="s">
        <v>10804</v>
      </c>
      <c r="F2571" s="68" t="s">
        <v>10804</v>
      </c>
      <c r="G2571" s="69">
        <v>3051</v>
      </c>
      <c r="H2571" s="70">
        <v>3092</v>
      </c>
      <c r="I2571" s="19">
        <f t="shared" si="40"/>
        <v>9.9235334619044991E-6</v>
      </c>
    </row>
    <row r="2572" spans="1:9" ht="15" customHeight="1" x14ac:dyDescent="0.25">
      <c r="A2572" s="57" t="s">
        <v>3413</v>
      </c>
      <c r="B2572" s="57" t="s">
        <v>3336</v>
      </c>
      <c r="C2572" s="57" t="s">
        <v>2811</v>
      </c>
      <c r="D2572" s="27" t="s">
        <v>10805</v>
      </c>
      <c r="E2572" s="62" t="s">
        <v>10806</v>
      </c>
      <c r="F2572" s="68" t="s">
        <v>10806</v>
      </c>
      <c r="G2572" s="69">
        <v>20873</v>
      </c>
      <c r="H2572" s="70">
        <v>20783</v>
      </c>
      <c r="I2572" s="19">
        <f t="shared" si="40"/>
        <v>6.6701421713700253E-5</v>
      </c>
    </row>
    <row r="2573" spans="1:9" ht="15" customHeight="1" x14ac:dyDescent="0.25">
      <c r="A2573" s="57" t="s">
        <v>3415</v>
      </c>
      <c r="B2573" s="57" t="s">
        <v>3336</v>
      </c>
      <c r="C2573" s="57" t="s">
        <v>2814</v>
      </c>
      <c r="D2573" s="27" t="s">
        <v>10807</v>
      </c>
      <c r="E2573" s="62" t="s">
        <v>10808</v>
      </c>
      <c r="F2573" s="68" t="s">
        <v>10808</v>
      </c>
      <c r="G2573" s="69">
        <v>109426</v>
      </c>
      <c r="H2573" s="70">
        <v>111568</v>
      </c>
      <c r="I2573" s="19">
        <f t="shared" si="40"/>
        <v>3.5806881671337679E-4</v>
      </c>
    </row>
    <row r="2574" spans="1:9" ht="15" customHeight="1" x14ac:dyDescent="0.25">
      <c r="A2574" s="57" t="s">
        <v>3417</v>
      </c>
      <c r="B2574" s="57" t="s">
        <v>3336</v>
      </c>
      <c r="C2574" s="57" t="s">
        <v>2817</v>
      </c>
      <c r="D2574" s="27" t="s">
        <v>10809</v>
      </c>
      <c r="E2574" s="62" t="s">
        <v>10810</v>
      </c>
      <c r="F2574" s="68" t="s">
        <v>10810</v>
      </c>
      <c r="G2574" s="69">
        <v>13983</v>
      </c>
      <c r="H2574" s="70">
        <v>13895</v>
      </c>
      <c r="I2574" s="19">
        <f t="shared" si="40"/>
        <v>4.4594921556650388E-5</v>
      </c>
    </row>
    <row r="2575" spans="1:9" ht="15" customHeight="1" x14ac:dyDescent="0.25">
      <c r="A2575" s="57" t="s">
        <v>3418</v>
      </c>
      <c r="B2575" s="57" t="s">
        <v>3336</v>
      </c>
      <c r="C2575" s="57" t="s">
        <v>2820</v>
      </c>
      <c r="D2575" s="27" t="s">
        <v>10811</v>
      </c>
      <c r="E2575" s="62" t="s">
        <v>10812</v>
      </c>
      <c r="F2575" s="68" t="s">
        <v>10812</v>
      </c>
      <c r="G2575" s="69">
        <v>4095</v>
      </c>
      <c r="H2575" s="70">
        <v>4110</v>
      </c>
      <c r="I2575" s="19">
        <f t="shared" si="40"/>
        <v>1.3190725267926097E-5</v>
      </c>
    </row>
    <row r="2576" spans="1:9" ht="15" customHeight="1" x14ac:dyDescent="0.25">
      <c r="A2576" s="57" t="s">
        <v>3420</v>
      </c>
      <c r="B2576" s="57" t="s">
        <v>3336</v>
      </c>
      <c r="C2576" s="57" t="s">
        <v>2823</v>
      </c>
      <c r="D2576" s="27" t="s">
        <v>10813</v>
      </c>
      <c r="E2576" s="62" t="s">
        <v>10814</v>
      </c>
      <c r="F2576" s="68" t="s">
        <v>10814</v>
      </c>
      <c r="G2576" s="69">
        <v>38449</v>
      </c>
      <c r="H2576" s="70">
        <v>38363</v>
      </c>
      <c r="I2576" s="19">
        <f t="shared" si="40"/>
        <v>1.2312306410059581E-4</v>
      </c>
    </row>
    <row r="2577" spans="1:9" ht="15" customHeight="1" x14ac:dyDescent="0.25">
      <c r="A2577" s="57" t="s">
        <v>3422</v>
      </c>
      <c r="B2577" s="57" t="s">
        <v>3336</v>
      </c>
      <c r="C2577" s="57" t="s">
        <v>2826</v>
      </c>
      <c r="D2577" s="27" t="s">
        <v>10815</v>
      </c>
      <c r="E2577" s="62" t="s">
        <v>10816</v>
      </c>
      <c r="F2577" s="68" t="s">
        <v>10817</v>
      </c>
      <c r="G2577" s="69">
        <v>75590</v>
      </c>
      <c r="H2577" s="70">
        <v>76525</v>
      </c>
      <c r="I2577" s="19">
        <f t="shared" si="40"/>
        <v>2.4560103433772371E-4</v>
      </c>
    </row>
    <row r="2578" spans="1:9" ht="15" customHeight="1" x14ac:dyDescent="0.25">
      <c r="A2578" s="57" t="s">
        <v>3424</v>
      </c>
      <c r="B2578" s="57" t="s">
        <v>3336</v>
      </c>
      <c r="C2578" s="57" t="s">
        <v>2829</v>
      </c>
      <c r="D2578" s="27" t="s">
        <v>10818</v>
      </c>
      <c r="E2578" s="62" t="s">
        <v>10819</v>
      </c>
      <c r="F2578" s="68" t="s">
        <v>10819</v>
      </c>
      <c r="G2578" s="69">
        <v>1500</v>
      </c>
      <c r="H2578" s="70">
        <v>1505</v>
      </c>
      <c r="I2578" s="19">
        <f t="shared" si="40"/>
        <v>4.8301804204936191E-6</v>
      </c>
    </row>
    <row r="2579" spans="1:9" ht="15" customHeight="1" x14ac:dyDescent="0.25">
      <c r="A2579" s="57" t="s">
        <v>3426</v>
      </c>
      <c r="B2579" s="57" t="s">
        <v>3336</v>
      </c>
      <c r="C2579" s="57" t="s">
        <v>2832</v>
      </c>
      <c r="D2579" s="27" t="s">
        <v>10820</v>
      </c>
      <c r="E2579" s="62" t="s">
        <v>10821</v>
      </c>
      <c r="F2579" s="68" t="s">
        <v>10821</v>
      </c>
      <c r="G2579" s="69">
        <v>4375</v>
      </c>
      <c r="H2579" s="70">
        <v>4367</v>
      </c>
      <c r="I2579" s="19">
        <f t="shared" si="40"/>
        <v>1.4015546774947266E-5</v>
      </c>
    </row>
    <row r="2580" spans="1:9" ht="15" customHeight="1" x14ac:dyDescent="0.25">
      <c r="A2580" s="57" t="s">
        <v>3428</v>
      </c>
      <c r="B2580" s="57" t="s">
        <v>3336</v>
      </c>
      <c r="C2580" s="57" t="s">
        <v>2835</v>
      </c>
      <c r="D2580" s="27" t="s">
        <v>10822</v>
      </c>
      <c r="E2580" s="62" t="s">
        <v>10823</v>
      </c>
      <c r="F2580" s="68" t="s">
        <v>10823</v>
      </c>
      <c r="G2580" s="69">
        <v>3709</v>
      </c>
      <c r="H2580" s="70">
        <v>3679</v>
      </c>
      <c r="I2580" s="19">
        <f t="shared" si="40"/>
        <v>1.1807464297007326E-5</v>
      </c>
    </row>
    <row r="2581" spans="1:9" ht="15" customHeight="1" x14ac:dyDescent="0.25">
      <c r="A2581" s="57" t="s">
        <v>3429</v>
      </c>
      <c r="B2581" s="57" t="s">
        <v>3336</v>
      </c>
      <c r="C2581" s="57" t="s">
        <v>2838</v>
      </c>
      <c r="D2581" s="27" t="s">
        <v>10824</v>
      </c>
      <c r="E2581" s="62" t="s">
        <v>10825</v>
      </c>
      <c r="F2581" s="68" t="s">
        <v>10825</v>
      </c>
      <c r="G2581" s="69">
        <v>6046</v>
      </c>
      <c r="H2581" s="70">
        <v>6086</v>
      </c>
      <c r="I2581" s="19">
        <f t="shared" si="40"/>
        <v>1.9532543547590809E-5</v>
      </c>
    </row>
    <row r="2582" spans="1:9" ht="15" customHeight="1" x14ac:dyDescent="0.25">
      <c r="A2582" s="57" t="s">
        <v>3431</v>
      </c>
      <c r="B2582" s="57" t="s">
        <v>3336</v>
      </c>
      <c r="C2582" s="57" t="s">
        <v>2841</v>
      </c>
      <c r="D2582" s="27" t="s">
        <v>10826</v>
      </c>
      <c r="E2582" s="62" t="s">
        <v>10827</v>
      </c>
      <c r="F2582" s="68" t="s">
        <v>10827</v>
      </c>
      <c r="G2582" s="69">
        <v>2399</v>
      </c>
      <c r="H2582" s="70">
        <v>2371</v>
      </c>
      <c r="I2582" s="19">
        <f t="shared" si="40"/>
        <v>7.6095400511563931E-6</v>
      </c>
    </row>
    <row r="2583" spans="1:9" ht="15" customHeight="1" x14ac:dyDescent="0.25">
      <c r="A2583" s="57" t="s">
        <v>3433</v>
      </c>
      <c r="B2583" s="57" t="s">
        <v>3336</v>
      </c>
      <c r="C2583" s="57" t="s">
        <v>2844</v>
      </c>
      <c r="D2583" s="27" t="s">
        <v>10828</v>
      </c>
      <c r="E2583" s="62" t="s">
        <v>10829</v>
      </c>
      <c r="F2583" s="68" t="s">
        <v>10829</v>
      </c>
      <c r="G2583" s="69">
        <v>6764</v>
      </c>
      <c r="H2583" s="70">
        <v>6856</v>
      </c>
      <c r="I2583" s="19">
        <f t="shared" si="40"/>
        <v>2.2003798646448009E-5</v>
      </c>
    </row>
    <row r="2584" spans="1:9" ht="15" customHeight="1" x14ac:dyDescent="0.25">
      <c r="A2584" s="57" t="s">
        <v>3435</v>
      </c>
      <c r="B2584" s="57" t="s">
        <v>3336</v>
      </c>
      <c r="C2584" s="57" t="s">
        <v>2847</v>
      </c>
      <c r="D2584" s="27" t="s">
        <v>10830</v>
      </c>
      <c r="E2584" s="62" t="s">
        <v>10831</v>
      </c>
      <c r="F2584" s="68" t="s">
        <v>10831</v>
      </c>
      <c r="G2584" s="69">
        <v>2373299</v>
      </c>
      <c r="H2584" s="70">
        <v>2408488</v>
      </c>
      <c r="I2584" s="19">
        <f t="shared" si="40"/>
        <v>7.7298548708264686E-3</v>
      </c>
    </row>
    <row r="2585" spans="1:9" ht="15" customHeight="1" x14ac:dyDescent="0.25">
      <c r="A2585" s="57" t="s">
        <v>3436</v>
      </c>
      <c r="B2585" s="57" t="s">
        <v>3336</v>
      </c>
      <c r="C2585" s="57" t="s">
        <v>2850</v>
      </c>
      <c r="D2585" s="27" t="s">
        <v>10832</v>
      </c>
      <c r="E2585" s="62" t="s">
        <v>10833</v>
      </c>
      <c r="F2585" s="68" t="s">
        <v>10833</v>
      </c>
      <c r="G2585" s="69">
        <v>13849</v>
      </c>
      <c r="H2585" s="70">
        <v>13801</v>
      </c>
      <c r="I2585" s="19">
        <f t="shared" si="40"/>
        <v>4.4293235869257432E-5</v>
      </c>
    </row>
    <row r="2586" spans="1:9" ht="15" customHeight="1" x14ac:dyDescent="0.25">
      <c r="A2586" s="57" t="s">
        <v>3437</v>
      </c>
      <c r="B2586" s="57" t="s">
        <v>3336</v>
      </c>
      <c r="C2586" s="57" t="s">
        <v>2853</v>
      </c>
      <c r="D2586" s="27" t="s">
        <v>10834</v>
      </c>
      <c r="E2586" s="62" t="s">
        <v>10835</v>
      </c>
      <c r="F2586" s="68" t="s">
        <v>10835</v>
      </c>
      <c r="G2586" s="69">
        <v>19440</v>
      </c>
      <c r="H2586" s="70">
        <v>19468</v>
      </c>
      <c r="I2586" s="19">
        <f t="shared" si="40"/>
        <v>6.2481031512405167E-5</v>
      </c>
    </row>
    <row r="2587" spans="1:9" ht="15" customHeight="1" x14ac:dyDescent="0.25">
      <c r="A2587" s="57" t="s">
        <v>3439</v>
      </c>
      <c r="B2587" s="57" t="s">
        <v>3336</v>
      </c>
      <c r="C2587" s="57" t="s">
        <v>2856</v>
      </c>
      <c r="D2587" s="27" t="s">
        <v>10836</v>
      </c>
      <c r="E2587" s="62" t="s">
        <v>10837</v>
      </c>
      <c r="F2587" s="68" t="s">
        <v>10837</v>
      </c>
      <c r="G2587" s="69">
        <v>5241</v>
      </c>
      <c r="H2587" s="70">
        <v>5204</v>
      </c>
      <c r="I2587" s="19">
        <f t="shared" si="40"/>
        <v>1.6701833161627107E-5</v>
      </c>
    </row>
    <row r="2588" spans="1:9" ht="15" customHeight="1" x14ac:dyDescent="0.25">
      <c r="A2588" s="57" t="s">
        <v>3440</v>
      </c>
      <c r="B2588" s="57" t="s">
        <v>3336</v>
      </c>
      <c r="C2588" s="57" t="s">
        <v>2859</v>
      </c>
      <c r="D2588" s="27" t="s">
        <v>10838</v>
      </c>
      <c r="E2588" s="62" t="s">
        <v>10839</v>
      </c>
      <c r="F2588" s="68" t="s">
        <v>10839</v>
      </c>
      <c r="G2588" s="69">
        <v>666930</v>
      </c>
      <c r="H2588" s="70">
        <v>685802</v>
      </c>
      <c r="I2588" s="19">
        <f t="shared" si="40"/>
        <v>2.2010281679304749E-3</v>
      </c>
    </row>
    <row r="2589" spans="1:9" ht="15" customHeight="1" x14ac:dyDescent="0.25">
      <c r="A2589" s="57" t="s">
        <v>3442</v>
      </c>
      <c r="B2589" s="57" t="s">
        <v>3336</v>
      </c>
      <c r="C2589" s="57" t="s">
        <v>2862</v>
      </c>
      <c r="D2589" s="27" t="s">
        <v>10840</v>
      </c>
      <c r="E2589" s="62" t="s">
        <v>10841</v>
      </c>
      <c r="F2589" s="68" t="s">
        <v>10841</v>
      </c>
      <c r="G2589" s="69">
        <v>20047</v>
      </c>
      <c r="H2589" s="70">
        <v>20288</v>
      </c>
      <c r="I2589" s="19">
        <f t="shared" si="40"/>
        <v>6.5112757721577766E-5</v>
      </c>
    </row>
    <row r="2590" spans="1:9" ht="15" customHeight="1" x14ac:dyDescent="0.25">
      <c r="A2590" s="57" t="s">
        <v>3444</v>
      </c>
      <c r="B2590" s="57" t="s">
        <v>3336</v>
      </c>
      <c r="C2590" s="57" t="s">
        <v>2865</v>
      </c>
      <c r="D2590" s="27" t="s">
        <v>10842</v>
      </c>
      <c r="E2590" s="62" t="s">
        <v>10843</v>
      </c>
      <c r="F2590" s="68" t="s">
        <v>10843</v>
      </c>
      <c r="G2590" s="69">
        <v>2456</v>
      </c>
      <c r="H2590" s="70">
        <v>2408</v>
      </c>
      <c r="I2590" s="19">
        <f t="shared" si="40"/>
        <v>7.7282886727897902E-6</v>
      </c>
    </row>
    <row r="2591" spans="1:9" ht="15" customHeight="1" x14ac:dyDescent="0.25">
      <c r="A2591" s="57" t="s">
        <v>3446</v>
      </c>
      <c r="B2591" s="57" t="s">
        <v>3336</v>
      </c>
      <c r="C2591" s="57" t="s">
        <v>2868</v>
      </c>
      <c r="D2591" s="27" t="s">
        <v>10844</v>
      </c>
      <c r="E2591" s="62" t="s">
        <v>10845</v>
      </c>
      <c r="F2591" s="68" t="s">
        <v>10845</v>
      </c>
      <c r="G2591" s="69">
        <v>10032</v>
      </c>
      <c r="H2591" s="70">
        <v>10093</v>
      </c>
      <c r="I2591" s="19">
        <f t="shared" si="40"/>
        <v>3.2392698328267172E-5</v>
      </c>
    </row>
    <row r="2592" spans="1:9" ht="15" customHeight="1" x14ac:dyDescent="0.25">
      <c r="A2592" s="57" t="s">
        <v>3448</v>
      </c>
      <c r="B2592" s="57" t="s">
        <v>3336</v>
      </c>
      <c r="C2592" s="57" t="s">
        <v>2871</v>
      </c>
      <c r="D2592" s="27" t="s">
        <v>10846</v>
      </c>
      <c r="E2592" s="62" t="s">
        <v>10847</v>
      </c>
      <c r="F2592" s="68" t="s">
        <v>10847</v>
      </c>
      <c r="G2592" s="69">
        <v>3674</v>
      </c>
      <c r="H2592" s="70">
        <v>3631</v>
      </c>
      <c r="I2592" s="19">
        <f t="shared" si="40"/>
        <v>1.1653412031104539E-5</v>
      </c>
    </row>
    <row r="2593" spans="1:9" ht="15" customHeight="1" x14ac:dyDescent="0.25">
      <c r="A2593" s="57" t="s">
        <v>3450</v>
      </c>
      <c r="B2593" s="57" t="s">
        <v>3336</v>
      </c>
      <c r="C2593" s="57" t="s">
        <v>2874</v>
      </c>
      <c r="D2593" s="27" t="s">
        <v>10848</v>
      </c>
      <c r="E2593" s="62" t="s">
        <v>10849</v>
      </c>
      <c r="F2593" s="68" t="s">
        <v>10849</v>
      </c>
      <c r="G2593" s="69">
        <v>11721</v>
      </c>
      <c r="H2593" s="70">
        <v>11797</v>
      </c>
      <c r="I2593" s="19">
        <f t="shared" si="40"/>
        <v>3.7861553767816097E-5</v>
      </c>
    </row>
    <row r="2594" spans="1:9" ht="15" customHeight="1" x14ac:dyDescent="0.25">
      <c r="A2594" s="57" t="s">
        <v>3451</v>
      </c>
      <c r="B2594" s="57" t="s">
        <v>3336</v>
      </c>
      <c r="C2594" s="57" t="s">
        <v>2877</v>
      </c>
      <c r="D2594" s="27" t="s">
        <v>10850</v>
      </c>
      <c r="E2594" s="62" t="s">
        <v>10851</v>
      </c>
      <c r="F2594" s="68" t="s">
        <v>10851</v>
      </c>
      <c r="G2594" s="69">
        <v>18605</v>
      </c>
      <c r="H2594" s="70">
        <v>18580</v>
      </c>
      <c r="I2594" s="19">
        <f t="shared" si="40"/>
        <v>5.9631064593203614E-5</v>
      </c>
    </row>
    <row r="2595" spans="1:9" ht="15" customHeight="1" x14ac:dyDescent="0.25">
      <c r="A2595" s="57" t="s">
        <v>3453</v>
      </c>
      <c r="B2595" s="57" t="s">
        <v>3336</v>
      </c>
      <c r="C2595" s="57" t="s">
        <v>4837</v>
      </c>
      <c r="D2595" s="27" t="s">
        <v>10852</v>
      </c>
      <c r="E2595" s="62" t="s">
        <v>10853</v>
      </c>
      <c r="F2595" s="68" t="s">
        <v>10853</v>
      </c>
      <c r="G2595" s="69">
        <v>137104</v>
      </c>
      <c r="H2595" s="70">
        <v>139691</v>
      </c>
      <c r="I2595" s="19">
        <f t="shared" si="40"/>
        <v>4.4832739742137819E-4</v>
      </c>
    </row>
    <row r="2596" spans="1:9" ht="15" customHeight="1" x14ac:dyDescent="0.25">
      <c r="A2596" s="57" t="s">
        <v>3455</v>
      </c>
      <c r="B2596" s="57" t="s">
        <v>3336</v>
      </c>
      <c r="C2596" s="57" t="s">
        <v>4840</v>
      </c>
      <c r="D2596" s="27" t="s">
        <v>10854</v>
      </c>
      <c r="E2596" s="62" t="s">
        <v>10855</v>
      </c>
      <c r="F2596" s="68" t="s">
        <v>10855</v>
      </c>
      <c r="G2596" s="69">
        <v>1993</v>
      </c>
      <c r="H2596" s="70">
        <v>1966</v>
      </c>
      <c r="I2596" s="19">
        <f t="shared" si="40"/>
        <v>6.3097240576016317E-6</v>
      </c>
    </row>
    <row r="2597" spans="1:9" ht="15" customHeight="1" x14ac:dyDescent="0.25">
      <c r="A2597" s="57" t="s">
        <v>3456</v>
      </c>
      <c r="B2597" s="57" t="s">
        <v>3336</v>
      </c>
      <c r="C2597" s="57" t="s">
        <v>4843</v>
      </c>
      <c r="D2597" s="27" t="s">
        <v>10856</v>
      </c>
      <c r="E2597" s="62" t="s">
        <v>10857</v>
      </c>
      <c r="F2597" s="68" t="s">
        <v>10857</v>
      </c>
      <c r="G2597" s="69">
        <v>150458</v>
      </c>
      <c r="H2597" s="70">
        <v>152466</v>
      </c>
      <c r="I2597" s="19">
        <f t="shared" si="40"/>
        <v>4.8932776610696358E-4</v>
      </c>
    </row>
    <row r="2598" spans="1:9" ht="15" customHeight="1" x14ac:dyDescent="0.25">
      <c r="A2598" s="57" t="s">
        <v>3457</v>
      </c>
      <c r="B2598" s="57" t="s">
        <v>3336</v>
      </c>
      <c r="C2598" s="57" t="s">
        <v>4846</v>
      </c>
      <c r="D2598" s="27" t="s">
        <v>10858</v>
      </c>
      <c r="E2598" s="62" t="s">
        <v>10859</v>
      </c>
      <c r="F2598" s="68" t="s">
        <v>10859</v>
      </c>
      <c r="G2598" s="69">
        <v>803568</v>
      </c>
      <c r="H2598" s="70">
        <v>818431</v>
      </c>
      <c r="I2598" s="19">
        <f t="shared" si="40"/>
        <v>2.626690625730906E-3</v>
      </c>
    </row>
    <row r="2599" spans="1:9" ht="15" customHeight="1" x14ac:dyDescent="0.25">
      <c r="A2599" s="57" t="s">
        <v>3458</v>
      </c>
      <c r="B2599" s="57" t="s">
        <v>3336</v>
      </c>
      <c r="C2599" s="57" t="s">
        <v>4849</v>
      </c>
      <c r="D2599" s="27" t="s">
        <v>10860</v>
      </c>
      <c r="E2599" s="62" t="s">
        <v>10861</v>
      </c>
      <c r="F2599" s="68" t="s">
        <v>10861</v>
      </c>
      <c r="G2599" s="69">
        <v>37897</v>
      </c>
      <c r="H2599" s="70">
        <v>39019</v>
      </c>
      <c r="I2599" s="19">
        <f t="shared" si="40"/>
        <v>1.2522844506793391E-4</v>
      </c>
    </row>
    <row r="2600" spans="1:9" ht="15" customHeight="1" x14ac:dyDescent="0.25">
      <c r="A2600" s="57" t="s">
        <v>3460</v>
      </c>
      <c r="B2600" s="57" t="s">
        <v>3336</v>
      </c>
      <c r="C2600" s="57" t="s">
        <v>4851</v>
      </c>
      <c r="D2600" s="27" t="s">
        <v>10862</v>
      </c>
      <c r="E2600" s="62" t="s">
        <v>5750</v>
      </c>
      <c r="F2600" s="68" t="s">
        <v>5750</v>
      </c>
      <c r="G2600" s="69">
        <v>17878</v>
      </c>
      <c r="H2600" s="70">
        <v>17855</v>
      </c>
      <c r="I2600" s="19">
        <f t="shared" si="40"/>
        <v>5.7304233493630279E-5</v>
      </c>
    </row>
    <row r="2601" spans="1:9" ht="15" customHeight="1" x14ac:dyDescent="0.25">
      <c r="A2601" s="57" t="s">
        <v>3462</v>
      </c>
      <c r="B2601" s="57" t="s">
        <v>3336</v>
      </c>
      <c r="C2601" s="57" t="s">
        <v>4854</v>
      </c>
      <c r="D2601" s="27" t="s">
        <v>10863</v>
      </c>
      <c r="E2601" s="62" t="s">
        <v>10864</v>
      </c>
      <c r="F2601" s="68" t="s">
        <v>10864</v>
      </c>
      <c r="G2601" s="69">
        <v>33904</v>
      </c>
      <c r="H2601" s="70">
        <v>33913</v>
      </c>
      <c r="I2601" s="19">
        <f t="shared" si="40"/>
        <v>1.0884113528252499E-4</v>
      </c>
    </row>
    <row r="2602" spans="1:9" ht="15" customHeight="1" x14ac:dyDescent="0.25">
      <c r="A2602" s="57" t="s">
        <v>3463</v>
      </c>
      <c r="B2602" s="57" t="s">
        <v>3336</v>
      </c>
      <c r="C2602" s="57" t="s">
        <v>4857</v>
      </c>
      <c r="D2602" s="27" t="s">
        <v>10865</v>
      </c>
      <c r="E2602" s="62" t="s">
        <v>10866</v>
      </c>
      <c r="F2602" s="68" t="s">
        <v>10866</v>
      </c>
      <c r="G2602" s="69">
        <v>24546</v>
      </c>
      <c r="H2602" s="70">
        <v>24765</v>
      </c>
      <c r="I2602" s="19">
        <f t="shared" si="40"/>
        <v>7.9481340939218921E-5</v>
      </c>
    </row>
    <row r="2603" spans="1:9" ht="15" customHeight="1" x14ac:dyDescent="0.25">
      <c r="A2603" s="57" t="s">
        <v>3464</v>
      </c>
      <c r="B2603" s="57" t="s">
        <v>3336</v>
      </c>
      <c r="C2603" s="57" t="s">
        <v>5381</v>
      </c>
      <c r="D2603" s="27" t="s">
        <v>10867</v>
      </c>
      <c r="E2603" s="62" t="s">
        <v>10868</v>
      </c>
      <c r="F2603" s="68" t="s">
        <v>10868</v>
      </c>
      <c r="G2603" s="69">
        <v>3951</v>
      </c>
      <c r="H2603" s="70">
        <v>3953</v>
      </c>
      <c r="I2603" s="19">
        <f t="shared" si="40"/>
        <v>1.2686845981535731E-5</v>
      </c>
    </row>
    <row r="2604" spans="1:9" ht="15" customHeight="1" x14ac:dyDescent="0.25">
      <c r="A2604" s="57" t="s">
        <v>3466</v>
      </c>
      <c r="B2604" s="57" t="s">
        <v>3336</v>
      </c>
      <c r="C2604" s="57" t="s">
        <v>5383</v>
      </c>
      <c r="D2604" s="27" t="s">
        <v>10869</v>
      </c>
      <c r="E2604" s="62" t="s">
        <v>10870</v>
      </c>
      <c r="F2604" s="68" t="s">
        <v>10870</v>
      </c>
      <c r="G2604" s="69">
        <v>6402</v>
      </c>
      <c r="H2604" s="70">
        <v>6365</v>
      </c>
      <c r="I2604" s="19">
        <f t="shared" si="40"/>
        <v>2.0427972343150755E-5</v>
      </c>
    </row>
    <row r="2605" spans="1:9" ht="15" customHeight="1" x14ac:dyDescent="0.25">
      <c r="A2605" s="57" t="s">
        <v>3467</v>
      </c>
      <c r="B2605" s="57" t="s">
        <v>3336</v>
      </c>
      <c r="C2605" s="57" t="s">
        <v>5385</v>
      </c>
      <c r="D2605" s="27" t="s">
        <v>10871</v>
      </c>
      <c r="E2605" s="62" t="s">
        <v>10872</v>
      </c>
      <c r="F2605" s="68" t="s">
        <v>10872</v>
      </c>
      <c r="G2605" s="69">
        <v>1333</v>
      </c>
      <c r="H2605" s="70">
        <v>1351</v>
      </c>
      <c r="I2605" s="19">
        <f t="shared" si="40"/>
        <v>4.3359294007221788E-6</v>
      </c>
    </row>
    <row r="2606" spans="1:9" ht="15" customHeight="1" x14ac:dyDescent="0.25">
      <c r="A2606" s="57" t="s">
        <v>3469</v>
      </c>
      <c r="B2606" s="57" t="s">
        <v>3336</v>
      </c>
      <c r="C2606" s="57" t="s">
        <v>5388</v>
      </c>
      <c r="D2606" s="27" t="s">
        <v>10873</v>
      </c>
      <c r="E2606" s="62" t="s">
        <v>10874</v>
      </c>
      <c r="F2606" s="68" t="s">
        <v>10875</v>
      </c>
      <c r="G2606" s="69">
        <v>590238</v>
      </c>
      <c r="H2606" s="70">
        <v>607111</v>
      </c>
      <c r="I2606" s="19">
        <f t="shared" si="40"/>
        <v>1.9484755250938882E-3</v>
      </c>
    </row>
    <row r="2607" spans="1:9" ht="15" customHeight="1" x14ac:dyDescent="0.25">
      <c r="A2607" s="57" t="s">
        <v>3471</v>
      </c>
      <c r="B2607" s="57" t="s">
        <v>3336</v>
      </c>
      <c r="C2607" s="57" t="s">
        <v>5390</v>
      </c>
      <c r="D2607" s="27" t="s">
        <v>10876</v>
      </c>
      <c r="E2607" s="62" t="s">
        <v>10877</v>
      </c>
      <c r="F2607" s="68" t="s">
        <v>10877</v>
      </c>
      <c r="G2607" s="69">
        <v>10608</v>
      </c>
      <c r="H2607" s="70">
        <v>10542</v>
      </c>
      <c r="I2607" s="19">
        <f t="shared" si="40"/>
        <v>3.3833728898899489E-5</v>
      </c>
    </row>
    <row r="2608" spans="1:9" ht="15" customHeight="1" x14ac:dyDescent="0.25">
      <c r="A2608" s="57" t="s">
        <v>3472</v>
      </c>
      <c r="B2608" s="57" t="s">
        <v>3336</v>
      </c>
      <c r="C2608" s="57" t="s">
        <v>5393</v>
      </c>
      <c r="D2608" s="27" t="s">
        <v>10878</v>
      </c>
      <c r="E2608" s="62" t="s">
        <v>10879</v>
      </c>
      <c r="F2608" s="68" t="s">
        <v>10879</v>
      </c>
      <c r="G2608" s="69">
        <v>19807</v>
      </c>
      <c r="H2608" s="70">
        <v>19607</v>
      </c>
      <c r="I2608" s="19">
        <f t="shared" si="40"/>
        <v>6.2927141199081984E-5</v>
      </c>
    </row>
    <row r="2609" spans="1:9" ht="15" customHeight="1" x14ac:dyDescent="0.25">
      <c r="A2609" s="57" t="s">
        <v>3474</v>
      </c>
      <c r="B2609" s="57" t="s">
        <v>3336</v>
      </c>
      <c r="C2609" s="57" t="s">
        <v>5396</v>
      </c>
      <c r="D2609" s="27" t="s">
        <v>10880</v>
      </c>
      <c r="E2609" s="62" t="s">
        <v>10881</v>
      </c>
      <c r="F2609" s="68" t="s">
        <v>10881</v>
      </c>
      <c r="G2609" s="69">
        <v>17233</v>
      </c>
      <c r="H2609" s="70">
        <v>17416</v>
      </c>
      <c r="I2609" s="19">
        <f t="shared" si="40"/>
        <v>5.5895297145061045E-5</v>
      </c>
    </row>
    <row r="2610" spans="1:9" ht="15" customHeight="1" x14ac:dyDescent="0.25">
      <c r="A2610" s="57" t="s">
        <v>3476</v>
      </c>
      <c r="B2610" s="57" t="s">
        <v>3336</v>
      </c>
      <c r="C2610" s="57" t="s">
        <v>5398</v>
      </c>
      <c r="D2610" s="27" t="s">
        <v>10882</v>
      </c>
      <c r="E2610" s="62" t="s">
        <v>10883</v>
      </c>
      <c r="F2610" s="68" t="s">
        <v>10883</v>
      </c>
      <c r="G2610" s="69">
        <v>17577</v>
      </c>
      <c r="H2610" s="70">
        <v>18043</v>
      </c>
      <c r="I2610" s="19">
        <f t="shared" si="40"/>
        <v>5.7907604868416191E-5</v>
      </c>
    </row>
    <row r="2611" spans="1:9" ht="15" customHeight="1" x14ac:dyDescent="0.25">
      <c r="A2611" s="57" t="s">
        <v>3478</v>
      </c>
      <c r="B2611" s="57" t="s">
        <v>3336</v>
      </c>
      <c r="C2611" s="57" t="s">
        <v>5401</v>
      </c>
      <c r="D2611" s="27" t="s">
        <v>10884</v>
      </c>
      <c r="E2611" s="62" t="s">
        <v>10885</v>
      </c>
      <c r="F2611" s="68" t="s">
        <v>10885</v>
      </c>
      <c r="G2611" s="69">
        <v>292641</v>
      </c>
      <c r="H2611" s="70">
        <v>295402</v>
      </c>
      <c r="I2611" s="19">
        <f t="shared" si="40"/>
        <v>9.4806973858781131E-4</v>
      </c>
    </row>
    <row r="2612" spans="1:9" ht="15" customHeight="1" x14ac:dyDescent="0.25">
      <c r="A2612" s="57" t="s">
        <v>3480</v>
      </c>
      <c r="B2612" s="57" t="s">
        <v>3336</v>
      </c>
      <c r="C2612" s="57" t="s">
        <v>5403</v>
      </c>
      <c r="D2612" s="27" t="s">
        <v>10886</v>
      </c>
      <c r="E2612" s="62" t="s">
        <v>10887</v>
      </c>
      <c r="F2612" s="68" t="s">
        <v>10887</v>
      </c>
      <c r="G2612" s="69">
        <v>6456</v>
      </c>
      <c r="H2612" s="70">
        <v>6531</v>
      </c>
      <c r="I2612" s="19">
        <f t="shared" si="40"/>
        <v>2.096073642939789E-5</v>
      </c>
    </row>
    <row r="2613" spans="1:9" ht="15" customHeight="1" x14ac:dyDescent="0.25">
      <c r="A2613" s="57" t="s">
        <v>3482</v>
      </c>
      <c r="B2613" s="57" t="s">
        <v>3336</v>
      </c>
      <c r="C2613" s="57" t="s">
        <v>5406</v>
      </c>
      <c r="D2613" s="27" t="s">
        <v>10888</v>
      </c>
      <c r="E2613" s="62" t="s">
        <v>10889</v>
      </c>
      <c r="F2613" s="68" t="s">
        <v>10890</v>
      </c>
      <c r="G2613" s="69">
        <v>24876</v>
      </c>
      <c r="H2613" s="70">
        <v>25032</v>
      </c>
      <c r="I2613" s="19">
        <f t="shared" si="40"/>
        <v>8.0338256668303177E-5</v>
      </c>
    </row>
    <row r="2614" spans="1:9" ht="15" customHeight="1" x14ac:dyDescent="0.25">
      <c r="A2614" s="57" t="s">
        <v>3484</v>
      </c>
      <c r="B2614" s="57" t="s">
        <v>3336</v>
      </c>
      <c r="C2614" s="57" t="s">
        <v>5408</v>
      </c>
      <c r="D2614" s="27" t="s">
        <v>10891</v>
      </c>
      <c r="E2614" s="62" t="s">
        <v>10892</v>
      </c>
      <c r="F2614" s="68" t="s">
        <v>10892</v>
      </c>
      <c r="G2614" s="69">
        <v>1227</v>
      </c>
      <c r="H2614" s="70">
        <v>1241</v>
      </c>
      <c r="I2614" s="19">
        <f t="shared" si="40"/>
        <v>3.9828929580282931E-6</v>
      </c>
    </row>
    <row r="2615" spans="1:9" ht="15" customHeight="1" x14ac:dyDescent="0.25">
      <c r="A2615" s="57" t="s">
        <v>3486</v>
      </c>
      <c r="B2615" s="57" t="s">
        <v>3336</v>
      </c>
      <c r="C2615" s="57" t="s">
        <v>5411</v>
      </c>
      <c r="D2615" s="27" t="s">
        <v>10893</v>
      </c>
      <c r="E2615" s="62" t="s">
        <v>10765</v>
      </c>
      <c r="F2615" s="68" t="s">
        <v>10765</v>
      </c>
      <c r="G2615" s="69">
        <v>7221</v>
      </c>
      <c r="H2615" s="70">
        <v>7216</v>
      </c>
      <c r="I2615" s="19">
        <f t="shared" si="40"/>
        <v>2.3159190640718909E-5</v>
      </c>
    </row>
    <row r="2616" spans="1:9" ht="15" customHeight="1" x14ac:dyDescent="0.25">
      <c r="A2616" s="57" t="s">
        <v>3488</v>
      </c>
      <c r="B2616" s="57" t="s">
        <v>3336</v>
      </c>
      <c r="C2616" s="57" t="s">
        <v>1</v>
      </c>
      <c r="D2616" s="27" t="s">
        <v>10894</v>
      </c>
      <c r="E2616" s="62" t="s">
        <v>10895</v>
      </c>
      <c r="F2616" s="68" t="s">
        <v>10895</v>
      </c>
      <c r="G2616" s="69">
        <v>19828</v>
      </c>
      <c r="H2616" s="70">
        <v>19818</v>
      </c>
      <c r="I2616" s="19">
        <f t="shared" si="40"/>
        <v>6.3604329284612987E-5</v>
      </c>
    </row>
    <row r="2617" spans="1:9" ht="15" customHeight="1" x14ac:dyDescent="0.25">
      <c r="A2617" s="57" t="s">
        <v>3490</v>
      </c>
      <c r="B2617" s="57" t="s">
        <v>3336</v>
      </c>
      <c r="C2617" s="57" t="s">
        <v>3</v>
      </c>
      <c r="D2617" s="27" t="s">
        <v>10896</v>
      </c>
      <c r="E2617" s="62" t="s">
        <v>10897</v>
      </c>
      <c r="F2617" s="68" t="s">
        <v>10897</v>
      </c>
      <c r="G2617" s="69">
        <v>22467</v>
      </c>
      <c r="H2617" s="70">
        <v>22703</v>
      </c>
      <c r="I2617" s="19">
        <f t="shared" si="40"/>
        <v>7.2863512349811716E-5</v>
      </c>
    </row>
    <row r="2618" spans="1:9" ht="15" customHeight="1" x14ac:dyDescent="0.25">
      <c r="A2618" s="57" t="s">
        <v>3491</v>
      </c>
      <c r="B2618" s="57" t="s">
        <v>3336</v>
      </c>
      <c r="C2618" s="57" t="s">
        <v>5</v>
      </c>
      <c r="D2618" s="27" t="s">
        <v>10898</v>
      </c>
      <c r="E2618" s="62" t="s">
        <v>10899</v>
      </c>
      <c r="F2618" s="68" t="s">
        <v>10899</v>
      </c>
      <c r="G2618" s="69">
        <v>121086</v>
      </c>
      <c r="H2618" s="70">
        <v>121272</v>
      </c>
      <c r="I2618" s="19">
        <f t="shared" si="40"/>
        <v>3.8921304980339016E-4</v>
      </c>
    </row>
    <row r="2619" spans="1:9" ht="15" customHeight="1" x14ac:dyDescent="0.25">
      <c r="A2619" s="57" t="s">
        <v>3492</v>
      </c>
      <c r="B2619" s="57" t="s">
        <v>3336</v>
      </c>
      <c r="C2619" s="57" t="s">
        <v>7</v>
      </c>
      <c r="D2619" s="27" t="s">
        <v>10900</v>
      </c>
      <c r="E2619" s="62" t="s">
        <v>10901</v>
      </c>
      <c r="F2619" s="68" t="s">
        <v>10901</v>
      </c>
      <c r="G2619" s="69">
        <v>121916</v>
      </c>
      <c r="H2619" s="70">
        <v>122370</v>
      </c>
      <c r="I2619" s="19">
        <f t="shared" si="40"/>
        <v>3.9273699538591641E-4</v>
      </c>
    </row>
    <row r="2620" spans="1:9" ht="15" customHeight="1" x14ac:dyDescent="0.25">
      <c r="A2620" s="57" t="s">
        <v>3494</v>
      </c>
      <c r="B2620" s="57" t="s">
        <v>3336</v>
      </c>
      <c r="C2620" s="57" t="s">
        <v>4659</v>
      </c>
      <c r="D2620" s="27" t="s">
        <v>10902</v>
      </c>
      <c r="E2620" s="62" t="s">
        <v>10903</v>
      </c>
      <c r="F2620" s="68" t="s">
        <v>10904</v>
      </c>
      <c r="G2620" s="69">
        <v>26593</v>
      </c>
      <c r="H2620" s="70">
        <v>26699</v>
      </c>
      <c r="I2620" s="19">
        <f t="shared" si="40"/>
        <v>8.5688363486218701E-5</v>
      </c>
    </row>
    <row r="2621" spans="1:9" ht="15" customHeight="1" x14ac:dyDescent="0.25">
      <c r="A2621" s="57" t="s">
        <v>3496</v>
      </c>
      <c r="B2621" s="57" t="s">
        <v>3336</v>
      </c>
      <c r="C2621" s="57" t="s">
        <v>11</v>
      </c>
      <c r="D2621" s="27" t="s">
        <v>10905</v>
      </c>
      <c r="E2621" s="62" t="s">
        <v>10906</v>
      </c>
      <c r="F2621" s="68" t="s">
        <v>10906</v>
      </c>
      <c r="G2621" s="69">
        <v>132431</v>
      </c>
      <c r="H2621" s="70">
        <v>135949</v>
      </c>
      <c r="I2621" s="19">
        <f t="shared" si="40"/>
        <v>4.3631773952537342E-4</v>
      </c>
    </row>
    <row r="2622" spans="1:9" ht="15" customHeight="1" x14ac:dyDescent="0.25">
      <c r="A2622" s="57" t="s">
        <v>3497</v>
      </c>
      <c r="B2622" s="57" t="s">
        <v>3336</v>
      </c>
      <c r="C2622" s="57" t="s">
        <v>14</v>
      </c>
      <c r="D2622" s="27" t="s">
        <v>10907</v>
      </c>
      <c r="E2622" s="62" t="s">
        <v>10908</v>
      </c>
      <c r="F2622" s="68" t="s">
        <v>10908</v>
      </c>
      <c r="G2622" s="69">
        <v>36356</v>
      </c>
      <c r="H2622" s="70">
        <v>36409</v>
      </c>
      <c r="I2622" s="19">
        <f t="shared" si="40"/>
        <v>1.1685185310946989E-4</v>
      </c>
    </row>
    <row r="2623" spans="1:9" ht="15" customHeight="1" x14ac:dyDescent="0.25">
      <c r="A2623" s="57" t="s">
        <v>3498</v>
      </c>
      <c r="B2623" s="57" t="s">
        <v>3336</v>
      </c>
      <c r="C2623" s="57" t="s">
        <v>17</v>
      </c>
      <c r="D2623" s="27" t="s">
        <v>10909</v>
      </c>
      <c r="E2623" s="62" t="s">
        <v>10910</v>
      </c>
      <c r="F2623" s="68" t="s">
        <v>10910</v>
      </c>
      <c r="G2623" s="69">
        <v>3355</v>
      </c>
      <c r="H2623" s="70">
        <v>3315</v>
      </c>
      <c r="I2623" s="19">
        <f t="shared" si="40"/>
        <v>1.0639234613911194E-5</v>
      </c>
    </row>
    <row r="2624" spans="1:9" ht="15" customHeight="1" x14ac:dyDescent="0.25">
      <c r="A2624" s="57" t="s">
        <v>3499</v>
      </c>
      <c r="B2624" s="57" t="s">
        <v>3336</v>
      </c>
      <c r="C2624" s="57" t="s">
        <v>20</v>
      </c>
      <c r="D2624" s="27" t="s">
        <v>10912</v>
      </c>
      <c r="E2624" s="62" t="s">
        <v>10913</v>
      </c>
      <c r="F2624" s="68" t="s">
        <v>10913</v>
      </c>
      <c r="G2624" s="69">
        <v>8487</v>
      </c>
      <c r="H2624" s="70">
        <v>8416</v>
      </c>
      <c r="I2624" s="19">
        <f t="shared" si="40"/>
        <v>2.7010497288288572E-5</v>
      </c>
    </row>
    <row r="2625" spans="1:9" ht="15" customHeight="1" x14ac:dyDescent="0.25">
      <c r="A2625" s="57" t="s">
        <v>3500</v>
      </c>
      <c r="B2625" s="57" t="s">
        <v>3336</v>
      </c>
      <c r="C2625" s="57" t="s">
        <v>22</v>
      </c>
      <c r="D2625" s="27" t="s">
        <v>10914</v>
      </c>
      <c r="E2625" s="62" t="s">
        <v>10915</v>
      </c>
      <c r="F2625" s="68" t="s">
        <v>10915</v>
      </c>
      <c r="G2625" s="69">
        <v>5606</v>
      </c>
      <c r="H2625" s="70">
        <v>5592</v>
      </c>
      <c r="I2625" s="19">
        <f t="shared" si="40"/>
        <v>1.794708897767463E-5</v>
      </c>
    </row>
    <row r="2626" spans="1:9" ht="15" customHeight="1" x14ac:dyDescent="0.25">
      <c r="A2626" s="57" t="s">
        <v>3502</v>
      </c>
      <c r="B2626" s="57" t="s">
        <v>3336</v>
      </c>
      <c r="C2626" s="57" t="s">
        <v>24</v>
      </c>
      <c r="D2626" s="27" t="s">
        <v>10916</v>
      </c>
      <c r="E2626" s="62" t="s">
        <v>9646</v>
      </c>
      <c r="F2626" s="68" t="s">
        <v>9646</v>
      </c>
      <c r="G2626" s="69">
        <v>4150</v>
      </c>
      <c r="H2626" s="70">
        <v>4119</v>
      </c>
      <c r="I2626" s="19">
        <f t="shared" si="40"/>
        <v>1.3219610067782868E-5</v>
      </c>
    </row>
    <row r="2627" spans="1:9" ht="15" customHeight="1" x14ac:dyDescent="0.25">
      <c r="A2627" s="57" t="s">
        <v>3503</v>
      </c>
      <c r="B2627" s="57" t="s">
        <v>3336</v>
      </c>
      <c r="C2627" s="57" t="s">
        <v>26</v>
      </c>
      <c r="D2627" s="27" t="s">
        <v>10917</v>
      </c>
      <c r="E2627" s="62" t="s">
        <v>10918</v>
      </c>
      <c r="F2627" s="68" t="s">
        <v>10918</v>
      </c>
      <c r="G2627" s="69">
        <v>54829</v>
      </c>
      <c r="H2627" s="70">
        <v>55074</v>
      </c>
      <c r="I2627" s="19">
        <f t="shared" si="40"/>
        <v>1.767557185902097E-4</v>
      </c>
    </row>
    <row r="2628" spans="1:9" ht="15" customHeight="1" x14ac:dyDescent="0.25">
      <c r="A2628" s="57" t="s">
        <v>3504</v>
      </c>
      <c r="B2628" s="57" t="s">
        <v>3336</v>
      </c>
      <c r="C2628" s="57" t="s">
        <v>4664</v>
      </c>
      <c r="D2628" s="27" t="s">
        <v>10919</v>
      </c>
      <c r="E2628" s="62" t="s">
        <v>10920</v>
      </c>
      <c r="F2628" s="68" t="s">
        <v>10921</v>
      </c>
      <c r="G2628" s="69">
        <v>4109067</v>
      </c>
      <c r="H2628" s="70">
        <v>4176674</v>
      </c>
      <c r="I2628" s="19">
        <f t="shared" si="40"/>
        <v>1.3404710284109479E-2</v>
      </c>
    </row>
    <row r="2629" spans="1:9" ht="15" customHeight="1" x14ac:dyDescent="0.25">
      <c r="A2629" s="57" t="s">
        <v>3505</v>
      </c>
      <c r="B2629" s="57" t="s">
        <v>3336</v>
      </c>
      <c r="C2629" s="57" t="s">
        <v>434</v>
      </c>
      <c r="D2629" s="27" t="s">
        <v>10922</v>
      </c>
      <c r="E2629" s="62" t="s">
        <v>10923</v>
      </c>
      <c r="F2629" s="68" t="s">
        <v>10923</v>
      </c>
      <c r="G2629" s="69">
        <v>65740</v>
      </c>
      <c r="H2629" s="70">
        <v>67316</v>
      </c>
      <c r="I2629" s="19">
        <f t="shared" si="40"/>
        <v>2.1604546523983287E-4</v>
      </c>
    </row>
    <row r="2630" spans="1:9" ht="15" customHeight="1" x14ac:dyDescent="0.25">
      <c r="A2630" s="57" t="s">
        <v>3506</v>
      </c>
      <c r="B2630" s="57" t="s">
        <v>3336</v>
      </c>
      <c r="C2630" s="57" t="s">
        <v>30</v>
      </c>
      <c r="D2630" s="27" t="s">
        <v>10924</v>
      </c>
      <c r="E2630" s="62" t="s">
        <v>10925</v>
      </c>
      <c r="F2630" s="68" t="s">
        <v>10925</v>
      </c>
      <c r="G2630" s="69">
        <v>6062</v>
      </c>
      <c r="H2630" s="70">
        <v>6085</v>
      </c>
      <c r="I2630" s="19">
        <f t="shared" ref="I2630:I2693" si="41">H2630/$H$3148</f>
        <v>1.9529334125384501E-5</v>
      </c>
    </row>
    <row r="2631" spans="1:9" ht="15" customHeight="1" x14ac:dyDescent="0.25">
      <c r="A2631" s="57" t="s">
        <v>3508</v>
      </c>
      <c r="B2631" s="57" t="s">
        <v>3336</v>
      </c>
      <c r="C2631" s="57" t="s">
        <v>33</v>
      </c>
      <c r="D2631" s="27" t="s">
        <v>10926</v>
      </c>
      <c r="E2631" s="62" t="s">
        <v>10927</v>
      </c>
      <c r="F2631" s="68" t="s">
        <v>10927</v>
      </c>
      <c r="G2631" s="69">
        <v>5873</v>
      </c>
      <c r="H2631" s="70">
        <v>5944</v>
      </c>
      <c r="I2631" s="19">
        <f t="shared" si="41"/>
        <v>1.9076805594295064E-5</v>
      </c>
    </row>
    <row r="2632" spans="1:9" ht="15" customHeight="1" x14ac:dyDescent="0.25">
      <c r="A2632" s="57" t="s">
        <v>3509</v>
      </c>
      <c r="B2632" s="57" t="s">
        <v>3336</v>
      </c>
      <c r="C2632" s="57" t="s">
        <v>35</v>
      </c>
      <c r="D2632" s="27" t="s">
        <v>10928</v>
      </c>
      <c r="E2632" s="62" t="s">
        <v>10929</v>
      </c>
      <c r="F2632" s="68" t="s">
        <v>10930</v>
      </c>
      <c r="G2632" s="69">
        <v>158289</v>
      </c>
      <c r="H2632" s="70">
        <v>163771</v>
      </c>
      <c r="I2632" s="19">
        <f t="shared" si="41"/>
        <v>5.2561028414927608E-4</v>
      </c>
    </row>
    <row r="2633" spans="1:9" ht="15" customHeight="1" x14ac:dyDescent="0.25">
      <c r="A2633" s="57" t="s">
        <v>3511</v>
      </c>
      <c r="B2633" s="57" t="s">
        <v>3336</v>
      </c>
      <c r="C2633" s="57" t="s">
        <v>37</v>
      </c>
      <c r="D2633" s="27" t="s">
        <v>10931</v>
      </c>
      <c r="E2633" s="62" t="s">
        <v>10932</v>
      </c>
      <c r="F2633" s="68" t="s">
        <v>10932</v>
      </c>
      <c r="G2633" s="69">
        <v>3798</v>
      </c>
      <c r="H2633" s="70">
        <v>3960</v>
      </c>
      <c r="I2633" s="19">
        <f t="shared" si="41"/>
        <v>1.2709311936979888E-5</v>
      </c>
    </row>
    <row r="2634" spans="1:9" ht="15" customHeight="1" x14ac:dyDescent="0.25">
      <c r="A2634" s="57" t="s">
        <v>3513</v>
      </c>
      <c r="B2634" s="57" t="s">
        <v>3336</v>
      </c>
      <c r="C2634" s="57" t="s">
        <v>39</v>
      </c>
      <c r="D2634" s="27" t="s">
        <v>10933</v>
      </c>
      <c r="E2634" s="62" t="s">
        <v>10934</v>
      </c>
      <c r="F2634" s="68" t="s">
        <v>10935</v>
      </c>
      <c r="G2634" s="69">
        <v>78655</v>
      </c>
      <c r="H2634" s="70">
        <v>78680</v>
      </c>
      <c r="I2634" s="19">
        <f t="shared" si="41"/>
        <v>2.5251733919231758E-4</v>
      </c>
    </row>
    <row r="2635" spans="1:9" ht="15" customHeight="1" x14ac:dyDescent="0.25">
      <c r="A2635" s="57" t="s">
        <v>3514</v>
      </c>
      <c r="B2635" s="57" t="s">
        <v>3336</v>
      </c>
      <c r="C2635" s="57" t="s">
        <v>42</v>
      </c>
      <c r="D2635" s="27" t="s">
        <v>10936</v>
      </c>
      <c r="E2635" s="62" t="s">
        <v>10937</v>
      </c>
      <c r="F2635" s="68" t="s">
        <v>10937</v>
      </c>
      <c r="G2635" s="69">
        <v>779271</v>
      </c>
      <c r="H2635" s="70">
        <v>794521</v>
      </c>
      <c r="I2635" s="19">
        <f t="shared" si="41"/>
        <v>2.5499533407780804E-3</v>
      </c>
    </row>
    <row r="2636" spans="1:9" ht="15" customHeight="1" x14ac:dyDescent="0.25">
      <c r="A2636" s="57" t="s">
        <v>3515</v>
      </c>
      <c r="B2636" s="57" t="s">
        <v>3336</v>
      </c>
      <c r="C2636" s="57" t="s">
        <v>45</v>
      </c>
      <c r="D2636" s="27" t="s">
        <v>10938</v>
      </c>
      <c r="E2636" s="62" t="s">
        <v>10939</v>
      </c>
      <c r="F2636" s="68" t="s">
        <v>10939</v>
      </c>
      <c r="G2636" s="69">
        <v>35128</v>
      </c>
      <c r="H2636" s="70">
        <v>35191</v>
      </c>
      <c r="I2636" s="19">
        <f t="shared" si="41"/>
        <v>1.1294277686218669E-4</v>
      </c>
    </row>
    <row r="2637" spans="1:9" ht="15" customHeight="1" x14ac:dyDescent="0.25">
      <c r="A2637" s="57" t="s">
        <v>3516</v>
      </c>
      <c r="B2637" s="57" t="s">
        <v>3336</v>
      </c>
      <c r="C2637" s="57" t="s">
        <v>47</v>
      </c>
      <c r="D2637" s="27" t="s">
        <v>10940</v>
      </c>
      <c r="E2637" s="62" t="s">
        <v>10941</v>
      </c>
      <c r="F2637" s="68" t="s">
        <v>10941</v>
      </c>
      <c r="G2637" s="69">
        <v>22838</v>
      </c>
      <c r="H2637" s="70">
        <v>22969</v>
      </c>
      <c r="I2637" s="19">
        <f t="shared" si="41"/>
        <v>7.3717218656689664E-5</v>
      </c>
    </row>
    <row r="2638" spans="1:9" ht="15" customHeight="1" x14ac:dyDescent="0.25">
      <c r="A2638" s="57" t="s">
        <v>3518</v>
      </c>
      <c r="B2638" s="57" t="s">
        <v>3336</v>
      </c>
      <c r="C2638" s="57" t="s">
        <v>50</v>
      </c>
      <c r="D2638" s="27" t="s">
        <v>10942</v>
      </c>
      <c r="E2638" s="62" t="s">
        <v>10943</v>
      </c>
      <c r="F2638" s="68" t="s">
        <v>10943</v>
      </c>
      <c r="G2638" s="69">
        <v>51358</v>
      </c>
      <c r="H2638" s="70">
        <v>51506</v>
      </c>
      <c r="I2638" s="19">
        <f t="shared" si="41"/>
        <v>1.6530450015810256E-4</v>
      </c>
    </row>
    <row r="2639" spans="1:9" ht="15" customHeight="1" x14ac:dyDescent="0.25">
      <c r="A2639" s="57" t="s">
        <v>3520</v>
      </c>
      <c r="B2639" s="57" t="s">
        <v>3336</v>
      </c>
      <c r="C2639" s="57" t="s">
        <v>53</v>
      </c>
      <c r="D2639" s="27" t="s">
        <v>10944</v>
      </c>
      <c r="E2639" s="62" t="s">
        <v>10945</v>
      </c>
      <c r="F2639" s="68" t="s">
        <v>10945</v>
      </c>
      <c r="G2639" s="69">
        <v>35222</v>
      </c>
      <c r="H2639" s="70">
        <v>35345</v>
      </c>
      <c r="I2639" s="19">
        <f t="shared" si="41"/>
        <v>1.1343702788195811E-4</v>
      </c>
    </row>
    <row r="2640" spans="1:9" ht="15" customHeight="1" x14ac:dyDescent="0.25">
      <c r="A2640" s="57" t="s">
        <v>3521</v>
      </c>
      <c r="B2640" s="57" t="s">
        <v>3336</v>
      </c>
      <c r="C2640" s="57" t="s">
        <v>56</v>
      </c>
      <c r="D2640" s="27" t="s">
        <v>10946</v>
      </c>
      <c r="E2640" s="62" t="s">
        <v>10947</v>
      </c>
      <c r="F2640" s="68" t="s">
        <v>10947</v>
      </c>
      <c r="G2640" s="69">
        <v>23694</v>
      </c>
      <c r="H2640" s="70">
        <v>23374</v>
      </c>
      <c r="I2640" s="19">
        <f t="shared" si="41"/>
        <v>7.5017034650244415E-5</v>
      </c>
    </row>
    <row r="2641" spans="1:9" ht="15" customHeight="1" x14ac:dyDescent="0.25">
      <c r="A2641" s="57" t="s">
        <v>3522</v>
      </c>
      <c r="B2641" s="57" t="s">
        <v>3336</v>
      </c>
      <c r="C2641" s="57" t="s">
        <v>59</v>
      </c>
      <c r="D2641" s="27" t="s">
        <v>10948</v>
      </c>
      <c r="E2641" s="62" t="s">
        <v>10949</v>
      </c>
      <c r="F2641" s="68" t="s">
        <v>10949</v>
      </c>
      <c r="G2641" s="69">
        <v>35020</v>
      </c>
      <c r="H2641" s="70">
        <v>34980</v>
      </c>
      <c r="I2641" s="19">
        <f t="shared" si="41"/>
        <v>1.1226558877665568E-4</v>
      </c>
    </row>
    <row r="2642" spans="1:9" ht="15" customHeight="1" x14ac:dyDescent="0.25">
      <c r="A2642" s="57" t="s">
        <v>3523</v>
      </c>
      <c r="B2642" s="57" t="s">
        <v>3336</v>
      </c>
      <c r="C2642" s="57" t="s">
        <v>61</v>
      </c>
      <c r="D2642" s="27" t="s">
        <v>10950</v>
      </c>
      <c r="E2642" s="62" t="s">
        <v>10951</v>
      </c>
      <c r="F2642" s="68" t="s">
        <v>10951</v>
      </c>
      <c r="G2642" s="69">
        <v>3473</v>
      </c>
      <c r="H2642" s="70">
        <v>3419</v>
      </c>
      <c r="I2642" s="19">
        <f t="shared" si="41"/>
        <v>1.0973014523367231E-5</v>
      </c>
    </row>
    <row r="2643" spans="1:9" ht="15" customHeight="1" x14ac:dyDescent="0.25">
      <c r="A2643" s="57" t="s">
        <v>3525</v>
      </c>
      <c r="B2643" s="57" t="s">
        <v>3336</v>
      </c>
      <c r="C2643" s="57" t="s">
        <v>64</v>
      </c>
      <c r="D2643" s="27" t="s">
        <v>10952</v>
      </c>
      <c r="E2643" s="62" t="s">
        <v>10953</v>
      </c>
      <c r="F2643" s="68" t="s">
        <v>10953</v>
      </c>
      <c r="G2643" s="69">
        <v>86296</v>
      </c>
      <c r="H2643" s="70">
        <v>86613</v>
      </c>
      <c r="I2643" s="19">
        <f t="shared" si="41"/>
        <v>2.7797768555495937E-4</v>
      </c>
    </row>
    <row r="2644" spans="1:9" ht="15" customHeight="1" x14ac:dyDescent="0.25">
      <c r="A2644" s="57" t="s">
        <v>3527</v>
      </c>
      <c r="B2644" s="57" t="s">
        <v>3336</v>
      </c>
      <c r="C2644" s="57" t="s">
        <v>66</v>
      </c>
      <c r="D2644" s="27" t="s">
        <v>10954</v>
      </c>
      <c r="E2644" s="62" t="s">
        <v>10955</v>
      </c>
      <c r="F2644" s="68" t="s">
        <v>10955</v>
      </c>
      <c r="G2644" s="69">
        <v>22109</v>
      </c>
      <c r="H2644" s="70">
        <v>21910</v>
      </c>
      <c r="I2644" s="19">
        <f t="shared" si="41"/>
        <v>7.0318440540209428E-5</v>
      </c>
    </row>
    <row r="2645" spans="1:9" ht="15" customHeight="1" x14ac:dyDescent="0.25">
      <c r="A2645" s="57" t="s">
        <v>3528</v>
      </c>
      <c r="B2645" s="57" t="s">
        <v>3336</v>
      </c>
      <c r="C2645" s="57" t="s">
        <v>68</v>
      </c>
      <c r="D2645" s="27" t="s">
        <v>10956</v>
      </c>
      <c r="E2645" s="62" t="s">
        <v>10957</v>
      </c>
      <c r="F2645" s="68" t="s">
        <v>10957</v>
      </c>
      <c r="G2645" s="69">
        <v>1610</v>
      </c>
      <c r="H2645" s="70">
        <v>1610</v>
      </c>
      <c r="I2645" s="19">
        <f t="shared" si="41"/>
        <v>5.1671697521559648E-6</v>
      </c>
    </row>
    <row r="2646" spans="1:9" ht="15" customHeight="1" x14ac:dyDescent="0.25">
      <c r="A2646" s="57" t="s">
        <v>3530</v>
      </c>
      <c r="B2646" s="57" t="s">
        <v>3336</v>
      </c>
      <c r="C2646" s="57" t="s">
        <v>70</v>
      </c>
      <c r="D2646" s="27" t="s">
        <v>10958</v>
      </c>
      <c r="E2646" s="62" t="s">
        <v>10959</v>
      </c>
      <c r="F2646" s="68" t="s">
        <v>10959</v>
      </c>
      <c r="G2646" s="69">
        <v>9022</v>
      </c>
      <c r="H2646" s="70">
        <v>9042</v>
      </c>
      <c r="I2646" s="19">
        <f t="shared" si="41"/>
        <v>2.9019595589437413E-5</v>
      </c>
    </row>
    <row r="2647" spans="1:9" ht="15" customHeight="1" x14ac:dyDescent="0.25">
      <c r="A2647" s="57" t="s">
        <v>3532</v>
      </c>
      <c r="B2647" s="57" t="s">
        <v>3336</v>
      </c>
      <c r="C2647" s="57" t="s">
        <v>72</v>
      </c>
      <c r="D2647" s="27" t="s">
        <v>10960</v>
      </c>
      <c r="E2647" s="62" t="s">
        <v>10961</v>
      </c>
      <c r="F2647" s="68" t="s">
        <v>10961</v>
      </c>
      <c r="G2647" s="69">
        <v>14069</v>
      </c>
      <c r="H2647" s="70">
        <v>14005</v>
      </c>
      <c r="I2647" s="19">
        <f t="shared" si="41"/>
        <v>4.4947957999344277E-5</v>
      </c>
    </row>
    <row r="2648" spans="1:9" ht="15" customHeight="1" x14ac:dyDescent="0.25">
      <c r="A2648" s="57" t="s">
        <v>3533</v>
      </c>
      <c r="B2648" s="57" t="s">
        <v>3336</v>
      </c>
      <c r="C2648" s="57" t="s">
        <v>75</v>
      </c>
      <c r="D2648" s="27" t="s">
        <v>10962</v>
      </c>
      <c r="E2648" s="62" t="s">
        <v>10963</v>
      </c>
      <c r="F2648" s="68" t="s">
        <v>10963</v>
      </c>
      <c r="G2648" s="69">
        <v>35825</v>
      </c>
      <c r="H2648" s="70">
        <v>36298</v>
      </c>
      <c r="I2648" s="19">
        <f t="shared" si="41"/>
        <v>1.1649560724456969E-4</v>
      </c>
    </row>
    <row r="2649" spans="1:9" ht="15" customHeight="1" x14ac:dyDescent="0.25">
      <c r="A2649" s="57" t="s">
        <v>3534</v>
      </c>
      <c r="B2649" s="57" t="s">
        <v>3336</v>
      </c>
      <c r="C2649" s="57" t="s">
        <v>78</v>
      </c>
      <c r="D2649" s="27" t="s">
        <v>10964</v>
      </c>
      <c r="E2649" s="62" t="s">
        <v>10965</v>
      </c>
      <c r="F2649" s="68" t="s">
        <v>10965</v>
      </c>
      <c r="G2649" s="69">
        <v>2351</v>
      </c>
      <c r="H2649" s="70">
        <v>2309</v>
      </c>
      <c r="I2649" s="19">
        <f t="shared" si="41"/>
        <v>7.4105558743652936E-6</v>
      </c>
    </row>
    <row r="2650" spans="1:9" ht="15" customHeight="1" x14ac:dyDescent="0.25">
      <c r="A2650" s="57" t="s">
        <v>3535</v>
      </c>
      <c r="B2650" s="57" t="s">
        <v>3336</v>
      </c>
      <c r="C2650" s="57" t="s">
        <v>80</v>
      </c>
      <c r="D2650" s="27" t="s">
        <v>10966</v>
      </c>
      <c r="E2650" s="62" t="s">
        <v>10967</v>
      </c>
      <c r="F2650" s="68" t="s">
        <v>10967</v>
      </c>
      <c r="G2650" s="69">
        <v>252490</v>
      </c>
      <c r="H2650" s="70">
        <v>253298</v>
      </c>
      <c r="I2650" s="19">
        <f t="shared" si="41"/>
        <v>8.1294022601341713E-4</v>
      </c>
    </row>
    <row r="2651" spans="1:9" ht="15" customHeight="1" x14ac:dyDescent="0.25">
      <c r="A2651" s="57" t="s">
        <v>3536</v>
      </c>
      <c r="B2651" s="57" t="s">
        <v>3336</v>
      </c>
      <c r="C2651" s="57" t="s">
        <v>83</v>
      </c>
      <c r="D2651" s="27" t="s">
        <v>10968</v>
      </c>
      <c r="E2651" s="62" t="s">
        <v>10969</v>
      </c>
      <c r="F2651" s="68" t="s">
        <v>10969</v>
      </c>
      <c r="G2651" s="69">
        <v>5296</v>
      </c>
      <c r="H2651" s="70">
        <v>5291</v>
      </c>
      <c r="I2651" s="19">
        <f t="shared" si="41"/>
        <v>1.6981052893575908E-5</v>
      </c>
    </row>
    <row r="2652" spans="1:9" ht="15" customHeight="1" x14ac:dyDescent="0.25">
      <c r="A2652" s="57" t="s">
        <v>3538</v>
      </c>
      <c r="B2652" s="57" t="s">
        <v>3336</v>
      </c>
      <c r="C2652" s="57" t="s">
        <v>86</v>
      </c>
      <c r="D2652" s="27" t="s">
        <v>10970</v>
      </c>
      <c r="E2652" s="62" t="s">
        <v>10971</v>
      </c>
      <c r="F2652" s="68" t="s">
        <v>10972</v>
      </c>
      <c r="G2652" s="69">
        <v>40885</v>
      </c>
      <c r="H2652" s="70">
        <v>41216</v>
      </c>
      <c r="I2652" s="19">
        <f t="shared" si="41"/>
        <v>1.322795456551927E-4</v>
      </c>
    </row>
    <row r="2653" spans="1:9" ht="15" customHeight="1" x14ac:dyDescent="0.25">
      <c r="A2653" s="57" t="s">
        <v>3540</v>
      </c>
      <c r="B2653" s="57" t="s">
        <v>3336</v>
      </c>
      <c r="C2653" s="57" t="s">
        <v>89</v>
      </c>
      <c r="D2653" s="27" t="s">
        <v>10973</v>
      </c>
      <c r="E2653" s="62" t="s">
        <v>10974</v>
      </c>
      <c r="F2653" s="68" t="s">
        <v>10974</v>
      </c>
      <c r="G2653" s="69">
        <v>151302</v>
      </c>
      <c r="H2653" s="70">
        <v>151989</v>
      </c>
      <c r="I2653" s="19">
        <f t="shared" si="41"/>
        <v>4.8779687171455463E-4</v>
      </c>
    </row>
    <row r="2654" spans="1:9" ht="15" customHeight="1" x14ac:dyDescent="0.25">
      <c r="A2654" s="57" t="s">
        <v>3541</v>
      </c>
      <c r="B2654" s="57" t="s">
        <v>3336</v>
      </c>
      <c r="C2654" s="57" t="s">
        <v>92</v>
      </c>
      <c r="D2654" s="27" t="s">
        <v>10975</v>
      </c>
      <c r="E2654" s="62" t="s">
        <v>10976</v>
      </c>
      <c r="F2654" s="68" t="s">
        <v>10976</v>
      </c>
      <c r="G2654" s="69">
        <v>20267</v>
      </c>
      <c r="H2654" s="70">
        <v>20269</v>
      </c>
      <c r="I2654" s="19">
        <f t="shared" si="41"/>
        <v>6.5051778699657921E-5</v>
      </c>
    </row>
    <row r="2655" spans="1:9" ht="15" customHeight="1" x14ac:dyDescent="0.25">
      <c r="A2655" s="57" t="s">
        <v>3542</v>
      </c>
      <c r="B2655" s="57" t="s">
        <v>3336</v>
      </c>
      <c r="C2655" s="57" t="s">
        <v>94</v>
      </c>
      <c r="D2655" s="27" t="s">
        <v>10977</v>
      </c>
      <c r="E2655" s="62" t="s">
        <v>10978</v>
      </c>
      <c r="F2655" s="68" t="s">
        <v>10978</v>
      </c>
      <c r="G2655" s="69">
        <v>14865</v>
      </c>
      <c r="H2655" s="70">
        <v>14957</v>
      </c>
      <c r="I2655" s="19">
        <f t="shared" si="41"/>
        <v>4.8003327939749542E-5</v>
      </c>
    </row>
    <row r="2656" spans="1:9" ht="15" customHeight="1" x14ac:dyDescent="0.25">
      <c r="A2656" s="57" t="s">
        <v>3544</v>
      </c>
      <c r="B2656" s="57" t="s">
        <v>3336</v>
      </c>
      <c r="C2656" s="57" t="s">
        <v>97</v>
      </c>
      <c r="D2656" s="27" t="s">
        <v>10979</v>
      </c>
      <c r="E2656" s="62" t="s">
        <v>10980</v>
      </c>
      <c r="F2656" s="68" t="s">
        <v>10981</v>
      </c>
      <c r="G2656" s="69">
        <v>103866</v>
      </c>
      <c r="H2656" s="70">
        <v>105272</v>
      </c>
      <c r="I2656" s="19">
        <f t="shared" si="41"/>
        <v>3.3786229450246129E-4</v>
      </c>
    </row>
    <row r="2657" spans="1:9" ht="15" customHeight="1" x14ac:dyDescent="0.25">
      <c r="A2657" s="57" t="s">
        <v>3546</v>
      </c>
      <c r="B2657" s="57" t="s">
        <v>3336</v>
      </c>
      <c r="C2657" s="57" t="s">
        <v>100</v>
      </c>
      <c r="D2657" s="27" t="s">
        <v>10982</v>
      </c>
      <c r="E2657" s="62" t="s">
        <v>10983</v>
      </c>
      <c r="F2657" s="68" t="s">
        <v>10983</v>
      </c>
      <c r="G2657" s="69">
        <v>33688</v>
      </c>
      <c r="H2657" s="70">
        <v>34676</v>
      </c>
      <c r="I2657" s="19">
        <f t="shared" si="41"/>
        <v>1.1128992442593803E-4</v>
      </c>
    </row>
    <row r="2658" spans="1:9" ht="15" customHeight="1" x14ac:dyDescent="0.25">
      <c r="A2658" s="57" t="s">
        <v>3547</v>
      </c>
      <c r="B2658" s="57" t="s">
        <v>3336</v>
      </c>
      <c r="C2658" s="57" t="s">
        <v>4672</v>
      </c>
      <c r="D2658" s="27" t="s">
        <v>10984</v>
      </c>
      <c r="E2658" s="62" t="s">
        <v>10985</v>
      </c>
      <c r="F2658" s="68" t="s">
        <v>10985</v>
      </c>
      <c r="G2658" s="71">
        <v>418</v>
      </c>
      <c r="H2658" s="72">
        <v>435</v>
      </c>
      <c r="I2658" s="19">
        <f t="shared" si="41"/>
        <v>1.3960986597440028E-6</v>
      </c>
    </row>
    <row r="2659" spans="1:9" ht="15" customHeight="1" x14ac:dyDescent="0.25">
      <c r="A2659" s="57" t="s">
        <v>3549</v>
      </c>
      <c r="B2659" s="57" t="s">
        <v>3336</v>
      </c>
      <c r="C2659" s="57" t="s">
        <v>104</v>
      </c>
      <c r="D2659" s="27" t="s">
        <v>10986</v>
      </c>
      <c r="E2659" s="62" t="s">
        <v>10987</v>
      </c>
      <c r="F2659" s="68" t="s">
        <v>10987</v>
      </c>
      <c r="G2659" s="71">
        <v>812</v>
      </c>
      <c r="H2659" s="72">
        <v>822</v>
      </c>
      <c r="I2659" s="19">
        <f t="shared" si="41"/>
        <v>2.6381450535852193E-6</v>
      </c>
    </row>
    <row r="2660" spans="1:9" ht="15" customHeight="1" x14ac:dyDescent="0.25">
      <c r="A2660" s="57" t="s">
        <v>3550</v>
      </c>
      <c r="B2660" s="57" t="s">
        <v>3336</v>
      </c>
      <c r="C2660" s="57" t="s">
        <v>107</v>
      </c>
      <c r="D2660" s="27" t="s">
        <v>10988</v>
      </c>
      <c r="E2660" s="62" t="s">
        <v>10989</v>
      </c>
      <c r="F2660" s="68" t="s">
        <v>10990</v>
      </c>
      <c r="G2660" s="69">
        <v>49643</v>
      </c>
      <c r="H2660" s="70">
        <v>49631</v>
      </c>
      <c r="I2660" s="19">
        <f t="shared" si="41"/>
        <v>1.5928683352127497E-4</v>
      </c>
    </row>
    <row r="2661" spans="1:9" ht="15" customHeight="1" x14ac:dyDescent="0.25">
      <c r="A2661" s="57" t="s">
        <v>3552</v>
      </c>
      <c r="B2661" s="57" t="s">
        <v>3336</v>
      </c>
      <c r="C2661" s="57" t="s">
        <v>110</v>
      </c>
      <c r="D2661" s="27" t="s">
        <v>10991</v>
      </c>
      <c r="E2661" s="62" t="s">
        <v>10992</v>
      </c>
      <c r="F2661" s="68" t="s">
        <v>10992</v>
      </c>
      <c r="G2661" s="69">
        <v>4584</v>
      </c>
      <c r="H2661" s="70">
        <v>4596</v>
      </c>
      <c r="I2661" s="19">
        <f t="shared" si="41"/>
        <v>1.4750504460191809E-5</v>
      </c>
    </row>
    <row r="2662" spans="1:9" ht="15" customHeight="1" x14ac:dyDescent="0.25">
      <c r="A2662" s="57" t="s">
        <v>3554</v>
      </c>
      <c r="B2662" s="57" t="s">
        <v>3336</v>
      </c>
      <c r="C2662" s="57" t="s">
        <v>113</v>
      </c>
      <c r="D2662" s="27" t="s">
        <v>10993</v>
      </c>
      <c r="E2662" s="62" t="s">
        <v>10994</v>
      </c>
      <c r="F2662" s="68" t="s">
        <v>10994</v>
      </c>
      <c r="G2662" s="71">
        <v>289</v>
      </c>
      <c r="H2662" s="72">
        <v>261</v>
      </c>
      <c r="I2662" s="19">
        <f t="shared" si="41"/>
        <v>8.3765919584640174E-7</v>
      </c>
    </row>
    <row r="2663" spans="1:9" ht="15" customHeight="1" x14ac:dyDescent="0.25">
      <c r="A2663" s="57" t="s">
        <v>3556</v>
      </c>
      <c r="B2663" s="57" t="s">
        <v>3336</v>
      </c>
      <c r="C2663" s="57" t="s">
        <v>115</v>
      </c>
      <c r="D2663" s="27" t="s">
        <v>10995</v>
      </c>
      <c r="E2663" s="62" t="s">
        <v>10996</v>
      </c>
      <c r="F2663" s="68" t="s">
        <v>10996</v>
      </c>
      <c r="G2663" s="69">
        <v>3599</v>
      </c>
      <c r="H2663" s="70">
        <v>3600</v>
      </c>
      <c r="I2663" s="19">
        <f t="shared" si="41"/>
        <v>1.155391994270899E-5</v>
      </c>
    </row>
    <row r="2664" spans="1:9" ht="15" customHeight="1" x14ac:dyDescent="0.25">
      <c r="A2664" s="57" t="s">
        <v>3558</v>
      </c>
      <c r="B2664" s="57" t="s">
        <v>3336</v>
      </c>
      <c r="C2664" s="57" t="s">
        <v>118</v>
      </c>
      <c r="D2664" s="27" t="s">
        <v>10997</v>
      </c>
      <c r="E2664" s="62" t="s">
        <v>10998</v>
      </c>
      <c r="F2664" s="68" t="s">
        <v>10998</v>
      </c>
      <c r="G2664" s="69">
        <v>32093</v>
      </c>
      <c r="H2664" s="70">
        <v>32074</v>
      </c>
      <c r="I2664" s="19">
        <f t="shared" si="41"/>
        <v>1.0293900784512448E-4</v>
      </c>
    </row>
    <row r="2665" spans="1:9" ht="15" customHeight="1" x14ac:dyDescent="0.25">
      <c r="A2665" s="57" t="s">
        <v>3560</v>
      </c>
      <c r="B2665" s="57" t="s">
        <v>3336</v>
      </c>
      <c r="C2665" s="57" t="s">
        <v>121</v>
      </c>
      <c r="D2665" s="27" t="s">
        <v>10999</v>
      </c>
      <c r="E2665" s="62" t="s">
        <v>10823</v>
      </c>
      <c r="F2665" s="68" t="s">
        <v>10823</v>
      </c>
      <c r="G2665" s="69">
        <v>3730</v>
      </c>
      <c r="H2665" s="70">
        <v>3742</v>
      </c>
      <c r="I2665" s="19">
        <f t="shared" si="41"/>
        <v>1.2009657896004733E-5</v>
      </c>
    </row>
    <row r="2666" spans="1:9" ht="15" customHeight="1" x14ac:dyDescent="0.25">
      <c r="A2666" s="57" t="s">
        <v>3561</v>
      </c>
      <c r="B2666" s="57" t="s">
        <v>3336</v>
      </c>
      <c r="C2666" s="57" t="s">
        <v>124</v>
      </c>
      <c r="D2666" s="27" t="s">
        <v>11000</v>
      </c>
      <c r="E2666" s="62" t="s">
        <v>11001</v>
      </c>
      <c r="F2666" s="68" t="s">
        <v>11002</v>
      </c>
      <c r="G2666" s="69">
        <v>49849</v>
      </c>
      <c r="H2666" s="70">
        <v>50001</v>
      </c>
      <c r="I2666" s="19">
        <f t="shared" si="41"/>
        <v>1.6047431973760894E-4</v>
      </c>
    </row>
    <row r="2667" spans="1:9" ht="15" customHeight="1" x14ac:dyDescent="0.25">
      <c r="A2667" s="57" t="s">
        <v>3562</v>
      </c>
      <c r="B2667" s="57" t="s">
        <v>3336</v>
      </c>
      <c r="C2667" s="57" t="s">
        <v>127</v>
      </c>
      <c r="D2667" s="27" t="s">
        <v>11003</v>
      </c>
      <c r="E2667" s="62" t="s">
        <v>11004</v>
      </c>
      <c r="F2667" s="68" t="s">
        <v>11004</v>
      </c>
      <c r="G2667" s="69">
        <v>14011</v>
      </c>
      <c r="H2667" s="70">
        <v>14099</v>
      </c>
      <c r="I2667" s="19">
        <f t="shared" si="41"/>
        <v>4.5249643686737233E-5</v>
      </c>
    </row>
    <row r="2668" spans="1:9" ht="15" customHeight="1" x14ac:dyDescent="0.25">
      <c r="A2668" s="57" t="s">
        <v>3564</v>
      </c>
      <c r="B2668" s="57" t="s">
        <v>3336</v>
      </c>
      <c r="C2668" s="57" t="s">
        <v>130</v>
      </c>
      <c r="D2668" s="27" t="s">
        <v>11005</v>
      </c>
      <c r="E2668" s="62" t="s">
        <v>11006</v>
      </c>
      <c r="F2668" s="68" t="s">
        <v>11007</v>
      </c>
      <c r="G2668" s="69">
        <v>19731</v>
      </c>
      <c r="H2668" s="70">
        <v>19933</v>
      </c>
      <c r="I2668" s="19">
        <f t="shared" si="41"/>
        <v>6.3973412838338418E-5</v>
      </c>
    </row>
    <row r="2669" spans="1:9" ht="15" customHeight="1" x14ac:dyDescent="0.25">
      <c r="A2669" s="57" t="s">
        <v>3566</v>
      </c>
      <c r="B2669" s="57" t="s">
        <v>3336</v>
      </c>
      <c r="C2669" s="57" t="s">
        <v>133</v>
      </c>
      <c r="D2669" s="27" t="s">
        <v>11008</v>
      </c>
      <c r="E2669" s="62" t="s">
        <v>11009</v>
      </c>
      <c r="F2669" s="68" t="s">
        <v>11009</v>
      </c>
      <c r="G2669" s="69">
        <v>6898</v>
      </c>
      <c r="H2669" s="70">
        <v>6983</v>
      </c>
      <c r="I2669" s="19">
        <f t="shared" si="41"/>
        <v>2.2411395266649133E-5</v>
      </c>
    </row>
    <row r="2670" spans="1:9" ht="15" customHeight="1" x14ac:dyDescent="0.25">
      <c r="A2670" s="57" t="s">
        <v>3567</v>
      </c>
      <c r="B2670" s="57" t="s">
        <v>3336</v>
      </c>
      <c r="C2670" s="57" t="s">
        <v>136</v>
      </c>
      <c r="D2670" s="27" t="s">
        <v>11010</v>
      </c>
      <c r="E2670" s="62" t="s">
        <v>11011</v>
      </c>
      <c r="F2670" s="68" t="s">
        <v>11011</v>
      </c>
      <c r="G2670" s="69">
        <v>19244</v>
      </c>
      <c r="H2670" s="70">
        <v>19228</v>
      </c>
      <c r="I2670" s="19">
        <f t="shared" si="41"/>
        <v>6.1710770182891235E-5</v>
      </c>
    </row>
    <row r="2671" spans="1:9" ht="15" customHeight="1" x14ac:dyDescent="0.25">
      <c r="A2671" s="57" t="s">
        <v>3569</v>
      </c>
      <c r="B2671" s="57" t="s">
        <v>3336</v>
      </c>
      <c r="C2671" s="57" t="s">
        <v>139</v>
      </c>
      <c r="D2671" s="27" t="s">
        <v>11012</v>
      </c>
      <c r="E2671" s="62" t="s">
        <v>11013</v>
      </c>
      <c r="F2671" s="68" t="s">
        <v>11013</v>
      </c>
      <c r="G2671" s="69">
        <v>16606</v>
      </c>
      <c r="H2671" s="70">
        <v>16624</v>
      </c>
      <c r="I2671" s="19">
        <f t="shared" si="41"/>
        <v>5.3353434757665065E-5</v>
      </c>
    </row>
    <row r="2672" spans="1:9" ht="15" customHeight="1" x14ac:dyDescent="0.25">
      <c r="A2672" s="57" t="s">
        <v>3570</v>
      </c>
      <c r="B2672" s="57" t="s">
        <v>3336</v>
      </c>
      <c r="C2672" s="57" t="s">
        <v>142</v>
      </c>
      <c r="D2672" s="27" t="s">
        <v>11014</v>
      </c>
      <c r="E2672" s="62" t="s">
        <v>11015</v>
      </c>
      <c r="F2672" s="68" t="s">
        <v>11015</v>
      </c>
      <c r="G2672" s="69">
        <v>16767</v>
      </c>
      <c r="H2672" s="70">
        <v>16852</v>
      </c>
      <c r="I2672" s="19">
        <f t="shared" si="41"/>
        <v>5.4085183020703303E-5</v>
      </c>
    </row>
    <row r="2673" spans="1:9" ht="15" customHeight="1" x14ac:dyDescent="0.25">
      <c r="A2673" s="57" t="s">
        <v>3571</v>
      </c>
      <c r="B2673" s="57" t="s">
        <v>3336</v>
      </c>
      <c r="C2673" s="57" t="s">
        <v>145</v>
      </c>
      <c r="D2673" s="27" t="s">
        <v>11016</v>
      </c>
      <c r="E2673" s="62" t="s">
        <v>11017</v>
      </c>
      <c r="F2673" s="68" t="s">
        <v>11017</v>
      </c>
      <c r="G2673" s="69">
        <v>75830</v>
      </c>
      <c r="H2673" s="70">
        <v>75939</v>
      </c>
      <c r="I2673" s="19">
        <f t="shared" si="41"/>
        <v>2.437203129248272E-4</v>
      </c>
    </row>
    <row r="2674" spans="1:9" ht="15" customHeight="1" x14ac:dyDescent="0.25">
      <c r="A2674" s="57" t="s">
        <v>3572</v>
      </c>
      <c r="B2674" s="57" t="s">
        <v>3336</v>
      </c>
      <c r="C2674" s="57" t="s">
        <v>147</v>
      </c>
      <c r="D2674" s="27" t="s">
        <v>11018</v>
      </c>
      <c r="E2674" s="62" t="s">
        <v>11019</v>
      </c>
      <c r="F2674" s="68" t="s">
        <v>11019</v>
      </c>
      <c r="G2674" s="69">
        <v>23460</v>
      </c>
      <c r="H2674" s="70">
        <v>23524</v>
      </c>
      <c r="I2674" s="19">
        <f t="shared" si="41"/>
        <v>7.5498447981190624E-5</v>
      </c>
    </row>
    <row r="2675" spans="1:9" ht="15" customHeight="1" x14ac:dyDescent="0.25">
      <c r="A2675" s="57" t="s">
        <v>3573</v>
      </c>
      <c r="B2675" s="57" t="s">
        <v>3336</v>
      </c>
      <c r="C2675" s="57" t="s">
        <v>150</v>
      </c>
      <c r="D2675" s="27" t="s">
        <v>11020</v>
      </c>
      <c r="E2675" s="62" t="s">
        <v>11021</v>
      </c>
      <c r="F2675" s="68" t="s">
        <v>11021</v>
      </c>
      <c r="G2675" s="69">
        <v>3283</v>
      </c>
      <c r="H2675" s="70">
        <v>3350</v>
      </c>
      <c r="I2675" s="19">
        <f t="shared" si="41"/>
        <v>1.0751564391131977E-5</v>
      </c>
    </row>
    <row r="2676" spans="1:9" ht="15" customHeight="1" x14ac:dyDescent="0.25">
      <c r="A2676" s="57" t="s">
        <v>3575</v>
      </c>
      <c r="B2676" s="57" t="s">
        <v>3336</v>
      </c>
      <c r="C2676" s="57" t="s">
        <v>152</v>
      </c>
      <c r="D2676" s="27" t="s">
        <v>11022</v>
      </c>
      <c r="E2676" s="62" t="s">
        <v>11023</v>
      </c>
      <c r="F2676" s="68" t="s">
        <v>11024</v>
      </c>
      <c r="G2676" s="69">
        <v>11546</v>
      </c>
      <c r="H2676" s="70">
        <v>11524</v>
      </c>
      <c r="I2676" s="19">
        <f t="shared" si="41"/>
        <v>3.6985381505493997E-5</v>
      </c>
    </row>
    <row r="2677" spans="1:9" ht="15" customHeight="1" x14ac:dyDescent="0.25">
      <c r="A2677" s="57" t="s">
        <v>3577</v>
      </c>
      <c r="B2677" s="57" t="s">
        <v>3336</v>
      </c>
      <c r="C2677" s="57" t="s">
        <v>154</v>
      </c>
      <c r="D2677" s="27" t="s">
        <v>11025</v>
      </c>
      <c r="E2677" s="62" t="s">
        <v>11026</v>
      </c>
      <c r="F2677" s="68" t="s">
        <v>11026</v>
      </c>
      <c r="G2677" s="69">
        <v>19360</v>
      </c>
      <c r="H2677" s="70">
        <v>18988</v>
      </c>
      <c r="I2677" s="19">
        <f t="shared" si="41"/>
        <v>6.0940508853377304E-5</v>
      </c>
    </row>
    <row r="2678" spans="1:9" ht="15" customHeight="1" x14ac:dyDescent="0.25">
      <c r="A2678" s="57" t="s">
        <v>3579</v>
      </c>
      <c r="B2678" s="57" t="s">
        <v>3336</v>
      </c>
      <c r="C2678" s="57" t="s">
        <v>157</v>
      </c>
      <c r="D2678" s="27" t="s">
        <v>11027</v>
      </c>
      <c r="E2678" s="62" t="s">
        <v>11028</v>
      </c>
      <c r="F2678" s="68" t="s">
        <v>11028</v>
      </c>
      <c r="G2678" s="71">
        <v>83</v>
      </c>
      <c r="H2678" s="72">
        <v>95</v>
      </c>
      <c r="I2678" s="19">
        <f t="shared" si="41"/>
        <v>3.0489510959926499E-7</v>
      </c>
    </row>
    <row r="2679" spans="1:9" ht="15" customHeight="1" x14ac:dyDescent="0.25">
      <c r="A2679" s="57" t="s">
        <v>3581</v>
      </c>
      <c r="B2679" s="57" t="s">
        <v>3336</v>
      </c>
      <c r="C2679" s="57" t="s">
        <v>160</v>
      </c>
      <c r="D2679" s="27" t="s">
        <v>11029</v>
      </c>
      <c r="E2679" s="62" t="s">
        <v>11030</v>
      </c>
      <c r="F2679" s="68" t="s">
        <v>11030</v>
      </c>
      <c r="G2679" s="69">
        <v>280228</v>
      </c>
      <c r="H2679" s="70">
        <v>283361</v>
      </c>
      <c r="I2679" s="19">
        <f t="shared" si="41"/>
        <v>9.0942508580165609E-4</v>
      </c>
    </row>
    <row r="2680" spans="1:9" ht="15" customHeight="1" x14ac:dyDescent="0.25">
      <c r="A2680" s="57" t="s">
        <v>3583</v>
      </c>
      <c r="B2680" s="57" t="s">
        <v>3336</v>
      </c>
      <c r="C2680" s="57" t="s">
        <v>162</v>
      </c>
      <c r="D2680" s="27" t="s">
        <v>11031</v>
      </c>
      <c r="E2680" s="62" t="s">
        <v>11032</v>
      </c>
      <c r="F2680" s="68" t="s">
        <v>11032</v>
      </c>
      <c r="G2680" s="69">
        <v>5898</v>
      </c>
      <c r="H2680" s="70">
        <v>5882</v>
      </c>
      <c r="I2680" s="19">
        <f t="shared" si="41"/>
        <v>1.8877821417503964E-5</v>
      </c>
    </row>
    <row r="2681" spans="1:9" ht="15" customHeight="1" x14ac:dyDescent="0.25">
      <c r="A2681" s="57" t="s">
        <v>3585</v>
      </c>
      <c r="B2681" s="57" t="s">
        <v>3336</v>
      </c>
      <c r="C2681" s="57" t="s">
        <v>165</v>
      </c>
      <c r="D2681" s="27" t="s">
        <v>11033</v>
      </c>
      <c r="E2681" s="62" t="s">
        <v>11034</v>
      </c>
      <c r="F2681" s="68" t="s">
        <v>11034</v>
      </c>
      <c r="G2681" s="69">
        <v>8224</v>
      </c>
      <c r="H2681" s="70">
        <v>8288</v>
      </c>
      <c r="I2681" s="19">
        <f t="shared" si="41"/>
        <v>2.659969124588114E-5</v>
      </c>
    </row>
    <row r="2682" spans="1:9" ht="15" customHeight="1" x14ac:dyDescent="0.25">
      <c r="A2682" s="57" t="s">
        <v>3587</v>
      </c>
      <c r="B2682" s="57" t="s">
        <v>3336</v>
      </c>
      <c r="C2682" s="57" t="s">
        <v>168</v>
      </c>
      <c r="D2682" s="27" t="s">
        <v>11035</v>
      </c>
      <c r="E2682" s="62" t="s">
        <v>11036</v>
      </c>
      <c r="F2682" s="68" t="s">
        <v>11036</v>
      </c>
      <c r="G2682" s="69">
        <v>235977</v>
      </c>
      <c r="H2682" s="70">
        <v>237902</v>
      </c>
      <c r="I2682" s="19">
        <f t="shared" si="41"/>
        <v>7.6352796172509828E-4</v>
      </c>
    </row>
    <row r="2683" spans="1:9" ht="15" customHeight="1" x14ac:dyDescent="0.25">
      <c r="A2683" s="57" t="s">
        <v>3589</v>
      </c>
      <c r="B2683" s="57" t="s">
        <v>3336</v>
      </c>
      <c r="C2683" s="57" t="s">
        <v>171</v>
      </c>
      <c r="D2683" s="27" t="s">
        <v>11037</v>
      </c>
      <c r="E2683" s="62" t="s">
        <v>11038</v>
      </c>
      <c r="F2683" s="68" t="s">
        <v>11038</v>
      </c>
      <c r="G2683" s="71">
        <v>712</v>
      </c>
      <c r="H2683" s="72">
        <v>701</v>
      </c>
      <c r="I2683" s="19">
        <f t="shared" si="41"/>
        <v>2.249804966621945E-6</v>
      </c>
    </row>
    <row r="2684" spans="1:9" ht="15" customHeight="1" x14ac:dyDescent="0.25">
      <c r="A2684" s="57" t="s">
        <v>3591</v>
      </c>
      <c r="B2684" s="57" t="s">
        <v>3336</v>
      </c>
      <c r="C2684" s="57" t="s">
        <v>173</v>
      </c>
      <c r="D2684" s="27" t="s">
        <v>11039</v>
      </c>
      <c r="E2684" s="62" t="s">
        <v>11040</v>
      </c>
      <c r="F2684" s="68" t="s">
        <v>11040</v>
      </c>
      <c r="G2684" s="69">
        <v>13738</v>
      </c>
      <c r="H2684" s="70">
        <v>13726</v>
      </c>
      <c r="I2684" s="19">
        <f t="shared" si="41"/>
        <v>4.4052529203784328E-5</v>
      </c>
    </row>
    <row r="2685" spans="1:9" ht="15" customHeight="1" x14ac:dyDescent="0.25">
      <c r="A2685" s="57" t="s">
        <v>3592</v>
      </c>
      <c r="B2685" s="57" t="s">
        <v>3336</v>
      </c>
      <c r="C2685" s="57" t="s">
        <v>176</v>
      </c>
      <c r="D2685" s="27" t="s">
        <v>11041</v>
      </c>
      <c r="E2685" s="62" t="s">
        <v>11042</v>
      </c>
      <c r="F2685" s="68" t="s">
        <v>11043</v>
      </c>
      <c r="G2685" s="69">
        <v>10516</v>
      </c>
      <c r="H2685" s="70">
        <v>10457</v>
      </c>
      <c r="I2685" s="19">
        <f t="shared" si="41"/>
        <v>3.3560928011363309E-5</v>
      </c>
    </row>
    <row r="2686" spans="1:9" ht="15" customHeight="1" x14ac:dyDescent="0.25">
      <c r="A2686" s="57" t="s">
        <v>3593</v>
      </c>
      <c r="B2686" s="57" t="s">
        <v>3336</v>
      </c>
      <c r="C2686" s="57" t="s">
        <v>178</v>
      </c>
      <c r="D2686" s="27" t="s">
        <v>11044</v>
      </c>
      <c r="E2686" s="62" t="s">
        <v>11045</v>
      </c>
      <c r="F2686" s="68" t="s">
        <v>11045</v>
      </c>
      <c r="G2686" s="69">
        <v>4816</v>
      </c>
      <c r="H2686" s="70">
        <v>4918</v>
      </c>
      <c r="I2686" s="19">
        <f t="shared" si="41"/>
        <v>1.5783938410623003E-5</v>
      </c>
    </row>
    <row r="2687" spans="1:9" ht="15" customHeight="1" x14ac:dyDescent="0.25">
      <c r="A2687" s="57" t="s">
        <v>3594</v>
      </c>
      <c r="B2687" s="57" t="s">
        <v>3336</v>
      </c>
      <c r="C2687" s="57" t="s">
        <v>181</v>
      </c>
      <c r="D2687" s="27" t="s">
        <v>11046</v>
      </c>
      <c r="E2687" s="62" t="s">
        <v>11047</v>
      </c>
      <c r="F2687" s="68" t="s">
        <v>11047</v>
      </c>
      <c r="G2687" s="69">
        <v>4013</v>
      </c>
      <c r="H2687" s="70">
        <v>4021</v>
      </c>
      <c r="I2687" s="19">
        <f t="shared" si="41"/>
        <v>1.2905086691564679E-5</v>
      </c>
    </row>
    <row r="2688" spans="1:9" ht="15" customHeight="1" x14ac:dyDescent="0.25">
      <c r="A2688" s="57" t="s">
        <v>3595</v>
      </c>
      <c r="B2688" s="57" t="s">
        <v>3336</v>
      </c>
      <c r="C2688" s="57" t="s">
        <v>184</v>
      </c>
      <c r="D2688" s="27" t="s">
        <v>11048</v>
      </c>
      <c r="E2688" s="62" t="s">
        <v>11049</v>
      </c>
      <c r="F2688" s="68" t="s">
        <v>11049</v>
      </c>
      <c r="G2688" s="69">
        <v>36725</v>
      </c>
      <c r="H2688" s="70">
        <v>36717</v>
      </c>
      <c r="I2688" s="19">
        <f t="shared" si="41"/>
        <v>1.1784035514901276E-4</v>
      </c>
    </row>
    <row r="2689" spans="1:9" ht="15" customHeight="1" x14ac:dyDescent="0.25">
      <c r="A2689" s="57" t="s">
        <v>3597</v>
      </c>
      <c r="B2689" s="57" t="s">
        <v>3336</v>
      </c>
      <c r="C2689" s="57" t="s">
        <v>3598</v>
      </c>
      <c r="D2689" s="27" t="s">
        <v>11050</v>
      </c>
      <c r="E2689" s="62" t="s">
        <v>11051</v>
      </c>
      <c r="F2689" s="68" t="s">
        <v>11051</v>
      </c>
      <c r="G2689" s="69">
        <v>54477</v>
      </c>
      <c r="H2689" s="70">
        <v>55125</v>
      </c>
      <c r="I2689" s="19">
        <f t="shared" si="41"/>
        <v>1.7691939912273141E-4</v>
      </c>
    </row>
    <row r="2690" spans="1:9" ht="15" customHeight="1" x14ac:dyDescent="0.25">
      <c r="A2690" s="57" t="s">
        <v>3600</v>
      </c>
      <c r="B2690" s="57" t="s">
        <v>3336</v>
      </c>
      <c r="C2690" s="57" t="s">
        <v>3601</v>
      </c>
      <c r="D2690" s="27" t="s">
        <v>11052</v>
      </c>
      <c r="E2690" s="62" t="s">
        <v>11053</v>
      </c>
      <c r="F2690" s="68" t="s">
        <v>11053</v>
      </c>
      <c r="G2690" s="69">
        <v>46154</v>
      </c>
      <c r="H2690" s="70">
        <v>46529</v>
      </c>
      <c r="I2690" s="19">
        <f t="shared" si="41"/>
        <v>1.4933120583730737E-4</v>
      </c>
    </row>
    <row r="2691" spans="1:9" ht="15" customHeight="1" x14ac:dyDescent="0.25">
      <c r="A2691" s="57" t="s">
        <v>3602</v>
      </c>
      <c r="B2691" s="57" t="s">
        <v>3336</v>
      </c>
      <c r="C2691" s="57" t="s">
        <v>3603</v>
      </c>
      <c r="D2691" s="27" t="s">
        <v>11054</v>
      </c>
      <c r="E2691" s="62" t="s">
        <v>7542</v>
      </c>
      <c r="F2691" s="68" t="s">
        <v>7542</v>
      </c>
      <c r="G2691" s="69">
        <v>2235</v>
      </c>
      <c r="H2691" s="70">
        <v>2223</v>
      </c>
      <c r="I2691" s="19">
        <f t="shared" si="41"/>
        <v>7.134545564622801E-6</v>
      </c>
    </row>
    <row r="2692" spans="1:9" ht="15" customHeight="1" x14ac:dyDescent="0.25">
      <c r="A2692" s="57" t="s">
        <v>3604</v>
      </c>
      <c r="B2692" s="57" t="s">
        <v>3336</v>
      </c>
      <c r="C2692" s="57" t="s">
        <v>3605</v>
      </c>
      <c r="D2692" s="27" t="s">
        <v>11055</v>
      </c>
      <c r="E2692" s="62" t="s">
        <v>11056</v>
      </c>
      <c r="F2692" s="68" t="s">
        <v>11056</v>
      </c>
      <c r="G2692" s="69">
        <v>136954</v>
      </c>
      <c r="H2692" s="70">
        <v>140001</v>
      </c>
      <c r="I2692" s="19">
        <f t="shared" si="41"/>
        <v>4.4932231830533369E-4</v>
      </c>
    </row>
    <row r="2693" spans="1:9" ht="15" customHeight="1" x14ac:dyDescent="0.25">
      <c r="A2693" s="57" t="s">
        <v>3606</v>
      </c>
      <c r="B2693" s="57" t="s">
        <v>3336</v>
      </c>
      <c r="C2693" s="57" t="s">
        <v>3607</v>
      </c>
      <c r="D2693" s="27" t="s">
        <v>11057</v>
      </c>
      <c r="E2693" s="62" t="s">
        <v>11058</v>
      </c>
      <c r="F2693" s="68" t="s">
        <v>11058</v>
      </c>
      <c r="G2693" s="69">
        <v>24702</v>
      </c>
      <c r="H2693" s="70">
        <v>24651</v>
      </c>
      <c r="I2693" s="19">
        <f t="shared" si="41"/>
        <v>7.9115466807699799E-5</v>
      </c>
    </row>
    <row r="2694" spans="1:9" ht="15" customHeight="1" x14ac:dyDescent="0.25">
      <c r="A2694" s="57" t="s">
        <v>3609</v>
      </c>
      <c r="B2694" s="57" t="s">
        <v>3336</v>
      </c>
      <c r="C2694" s="57" t="s">
        <v>3610</v>
      </c>
      <c r="D2694" s="27" t="s">
        <v>11059</v>
      </c>
      <c r="E2694" s="62" t="s">
        <v>7509</v>
      </c>
      <c r="F2694" s="68" t="s">
        <v>7509</v>
      </c>
      <c r="G2694" s="69">
        <v>4954</v>
      </c>
      <c r="H2694" s="70">
        <v>4871</v>
      </c>
      <c r="I2694" s="19">
        <f t="shared" ref="I2694:I2757" si="42">H2694/$H$3148</f>
        <v>1.5633095566926525E-5</v>
      </c>
    </row>
    <row r="2695" spans="1:9" ht="15" customHeight="1" x14ac:dyDescent="0.25">
      <c r="A2695" s="57" t="s">
        <v>3611</v>
      </c>
      <c r="B2695" s="57" t="s">
        <v>3336</v>
      </c>
      <c r="C2695" s="57" t="s">
        <v>3612</v>
      </c>
      <c r="D2695" s="27" t="s">
        <v>11060</v>
      </c>
      <c r="E2695" s="62" t="s">
        <v>11061</v>
      </c>
      <c r="F2695" s="68" t="s">
        <v>11061</v>
      </c>
      <c r="G2695" s="69">
        <v>9412</v>
      </c>
      <c r="H2695" s="70">
        <v>9391</v>
      </c>
      <c r="I2695" s="19">
        <f t="shared" si="42"/>
        <v>3.0139683939438921E-5</v>
      </c>
    </row>
    <row r="2696" spans="1:9" ht="15" customHeight="1" x14ac:dyDescent="0.25">
      <c r="A2696" s="57" t="s">
        <v>3613</v>
      </c>
      <c r="B2696" s="57" t="s">
        <v>3336</v>
      </c>
      <c r="C2696" s="57" t="s">
        <v>3614</v>
      </c>
      <c r="D2696" s="27" t="s">
        <v>11062</v>
      </c>
      <c r="E2696" s="62" t="s">
        <v>11063</v>
      </c>
      <c r="F2696" s="68" t="s">
        <v>11063</v>
      </c>
      <c r="G2696" s="69">
        <v>19724</v>
      </c>
      <c r="H2696" s="70">
        <v>19763</v>
      </c>
      <c r="I2696" s="19">
        <f t="shared" si="42"/>
        <v>6.3427811063266042E-5</v>
      </c>
    </row>
    <row r="2697" spans="1:9" ht="15" customHeight="1" x14ac:dyDescent="0.25">
      <c r="A2697" s="57" t="s">
        <v>3616</v>
      </c>
      <c r="B2697" s="57" t="s">
        <v>3336</v>
      </c>
      <c r="C2697" s="57" t="s">
        <v>3617</v>
      </c>
      <c r="D2697" s="27" t="s">
        <v>11064</v>
      </c>
      <c r="E2697" s="62" t="s">
        <v>11065</v>
      </c>
      <c r="F2697" s="68" t="s">
        <v>11066</v>
      </c>
      <c r="G2697" s="69">
        <v>459298</v>
      </c>
      <c r="H2697" s="70">
        <v>471748</v>
      </c>
      <c r="I2697" s="19">
        <f t="shared" si="42"/>
        <v>1.5140385069814112E-3</v>
      </c>
    </row>
    <row r="2698" spans="1:9" ht="15" customHeight="1" x14ac:dyDescent="0.25">
      <c r="A2698" s="57" t="s">
        <v>3618</v>
      </c>
      <c r="B2698" s="57" t="s">
        <v>3336</v>
      </c>
      <c r="C2698" s="57" t="s">
        <v>3619</v>
      </c>
      <c r="D2698" s="27" t="s">
        <v>11067</v>
      </c>
      <c r="E2698" s="62" t="s">
        <v>11068</v>
      </c>
      <c r="F2698" s="68" t="s">
        <v>11068</v>
      </c>
      <c r="G2698" s="69">
        <v>21993</v>
      </c>
      <c r="H2698" s="70">
        <v>22065</v>
      </c>
      <c r="I2698" s="19">
        <f t="shared" si="42"/>
        <v>7.0815900982187178E-5</v>
      </c>
    </row>
    <row r="2699" spans="1:9" ht="15" customHeight="1" x14ac:dyDescent="0.25">
      <c r="A2699" s="57" t="s">
        <v>3620</v>
      </c>
      <c r="B2699" s="57" t="s">
        <v>3336</v>
      </c>
      <c r="C2699" s="57" t="s">
        <v>3621</v>
      </c>
      <c r="D2699" s="27" t="s">
        <v>11069</v>
      </c>
      <c r="E2699" s="62" t="s">
        <v>11070</v>
      </c>
      <c r="F2699" s="68" t="s">
        <v>11070</v>
      </c>
      <c r="G2699" s="69">
        <v>12919</v>
      </c>
      <c r="H2699" s="70">
        <v>12837</v>
      </c>
      <c r="I2699" s="19">
        <f t="shared" si="42"/>
        <v>4.1199352862376474E-5</v>
      </c>
    </row>
    <row r="2700" spans="1:9" ht="15" customHeight="1" x14ac:dyDescent="0.25">
      <c r="A2700" s="57" t="s">
        <v>3622</v>
      </c>
      <c r="B2700" s="57" t="s">
        <v>3336</v>
      </c>
      <c r="C2700" s="57" t="s">
        <v>3623</v>
      </c>
      <c r="D2700" s="27" t="s">
        <v>11071</v>
      </c>
      <c r="E2700" s="62" t="s">
        <v>11072</v>
      </c>
      <c r="F2700" s="68" t="s">
        <v>11072</v>
      </c>
      <c r="G2700" s="69">
        <v>1207</v>
      </c>
      <c r="H2700" s="70">
        <v>1211</v>
      </c>
      <c r="I2700" s="19">
        <f t="shared" si="42"/>
        <v>3.8866102918390517E-6</v>
      </c>
    </row>
    <row r="2701" spans="1:9" ht="15" customHeight="1" x14ac:dyDescent="0.25">
      <c r="A2701" s="57" t="s">
        <v>3625</v>
      </c>
      <c r="B2701" s="57" t="s">
        <v>3336</v>
      </c>
      <c r="C2701" s="57" t="s">
        <v>3626</v>
      </c>
      <c r="D2701" s="27" t="s">
        <v>11073</v>
      </c>
      <c r="E2701" s="62" t="s">
        <v>11074</v>
      </c>
      <c r="F2701" s="68" t="s">
        <v>11074</v>
      </c>
      <c r="G2701" s="69">
        <v>64652</v>
      </c>
      <c r="H2701" s="70">
        <v>65621</v>
      </c>
      <c r="I2701" s="19">
        <f t="shared" si="42"/>
        <v>2.1060549460014073E-4</v>
      </c>
    </row>
    <row r="2702" spans="1:9" ht="15" customHeight="1" x14ac:dyDescent="0.25">
      <c r="A2702" s="57" t="s">
        <v>3628</v>
      </c>
      <c r="B2702" s="57" t="s">
        <v>3336</v>
      </c>
      <c r="C2702" s="57" t="s">
        <v>3629</v>
      </c>
      <c r="D2702" s="27" t="s">
        <v>11075</v>
      </c>
      <c r="E2702" s="62" t="s">
        <v>11076</v>
      </c>
      <c r="F2702" s="68" t="s">
        <v>11076</v>
      </c>
      <c r="G2702" s="69">
        <v>47760</v>
      </c>
      <c r="H2702" s="70">
        <v>47956</v>
      </c>
      <c r="I2702" s="19">
        <f t="shared" si="42"/>
        <v>1.5391105132570897E-4</v>
      </c>
    </row>
    <row r="2703" spans="1:9" ht="15" customHeight="1" x14ac:dyDescent="0.25">
      <c r="A2703" s="57" t="s">
        <v>3631</v>
      </c>
      <c r="B2703" s="57" t="s">
        <v>3336</v>
      </c>
      <c r="C2703" s="57" t="s">
        <v>3632</v>
      </c>
      <c r="D2703" s="27" t="s">
        <v>11077</v>
      </c>
      <c r="E2703" s="62" t="s">
        <v>11078</v>
      </c>
      <c r="F2703" s="68" t="s">
        <v>11078</v>
      </c>
      <c r="G2703" s="69">
        <v>14433</v>
      </c>
      <c r="H2703" s="70">
        <v>14441</v>
      </c>
      <c r="I2703" s="19">
        <f t="shared" si="42"/>
        <v>4.6347266081294586E-5</v>
      </c>
    </row>
    <row r="2704" spans="1:9" ht="15" customHeight="1" x14ac:dyDescent="0.25">
      <c r="A2704" s="57" t="s">
        <v>3633</v>
      </c>
      <c r="B2704" s="57" t="s">
        <v>3336</v>
      </c>
      <c r="C2704" s="57" t="s">
        <v>3634</v>
      </c>
      <c r="D2704" s="27" t="s">
        <v>11079</v>
      </c>
      <c r="E2704" s="62" t="s">
        <v>11080</v>
      </c>
      <c r="F2704" s="68" t="s">
        <v>11080</v>
      </c>
      <c r="G2704" s="69">
        <v>15240</v>
      </c>
      <c r="H2704" s="70">
        <v>15125</v>
      </c>
      <c r="I2704" s="19">
        <f t="shared" si="42"/>
        <v>4.8542510870409294E-5</v>
      </c>
    </row>
    <row r="2705" spans="1:9" ht="15" customHeight="1" x14ac:dyDescent="0.25">
      <c r="A2705" s="57" t="s">
        <v>3636</v>
      </c>
      <c r="B2705" s="57" t="s">
        <v>3336</v>
      </c>
      <c r="C2705" s="57" t="s">
        <v>3637</v>
      </c>
      <c r="D2705" s="27" t="s">
        <v>11081</v>
      </c>
      <c r="E2705" s="62" t="s">
        <v>11082</v>
      </c>
      <c r="F2705" s="68" t="s">
        <v>11082</v>
      </c>
      <c r="G2705" s="69">
        <v>340311</v>
      </c>
      <c r="H2705" s="70">
        <v>343053</v>
      </c>
      <c r="I2705" s="19">
        <f t="shared" si="42"/>
        <v>1.1010019161405964E-3</v>
      </c>
    </row>
    <row r="2706" spans="1:9" ht="15" customHeight="1" x14ac:dyDescent="0.25">
      <c r="A2706" s="57" t="s">
        <v>3639</v>
      </c>
      <c r="B2706" s="57" t="s">
        <v>3336</v>
      </c>
      <c r="C2706" s="57" t="s">
        <v>3640</v>
      </c>
      <c r="D2706" s="27" t="s">
        <v>11083</v>
      </c>
      <c r="E2706" s="62" t="s">
        <v>11084</v>
      </c>
      <c r="F2706" s="68" t="s">
        <v>11084</v>
      </c>
      <c r="G2706" s="69">
        <v>10180</v>
      </c>
      <c r="H2706" s="70">
        <v>10462</v>
      </c>
      <c r="I2706" s="19">
        <f t="shared" si="42"/>
        <v>3.3576975122394843E-5</v>
      </c>
    </row>
    <row r="2707" spans="1:9" ht="15" customHeight="1" x14ac:dyDescent="0.25">
      <c r="A2707" s="57" t="s">
        <v>3642</v>
      </c>
      <c r="B2707" s="57" t="s">
        <v>3336</v>
      </c>
      <c r="C2707" s="57" t="s">
        <v>3643</v>
      </c>
      <c r="D2707" s="27" t="s">
        <v>11085</v>
      </c>
      <c r="E2707" s="62" t="s">
        <v>11086</v>
      </c>
      <c r="F2707" s="68" t="s">
        <v>11086</v>
      </c>
      <c r="G2707" s="69">
        <v>2050</v>
      </c>
      <c r="H2707" s="70">
        <v>2077</v>
      </c>
      <c r="I2707" s="19">
        <f t="shared" si="42"/>
        <v>6.6659699225018248E-6</v>
      </c>
    </row>
    <row r="2708" spans="1:9" ht="15" customHeight="1" x14ac:dyDescent="0.25">
      <c r="A2708" s="57" t="s">
        <v>3644</v>
      </c>
      <c r="B2708" s="57" t="s">
        <v>3336</v>
      </c>
      <c r="C2708" s="57" t="s">
        <v>3645</v>
      </c>
      <c r="D2708" s="27" t="s">
        <v>11087</v>
      </c>
      <c r="E2708" s="62" t="s">
        <v>11088</v>
      </c>
      <c r="F2708" s="68" t="s">
        <v>11088</v>
      </c>
      <c r="G2708" s="69">
        <v>81989</v>
      </c>
      <c r="H2708" s="70">
        <v>82341</v>
      </c>
      <c r="I2708" s="19">
        <f t="shared" si="42"/>
        <v>2.6426703388961138E-4</v>
      </c>
    </row>
    <row r="2709" spans="1:9" ht="15" customHeight="1" x14ac:dyDescent="0.25">
      <c r="A2709" s="57" t="s">
        <v>3646</v>
      </c>
      <c r="B2709" s="57" t="s">
        <v>3336</v>
      </c>
      <c r="C2709" s="57" t="s">
        <v>3647</v>
      </c>
      <c r="D2709" s="27" t="s">
        <v>11089</v>
      </c>
      <c r="E2709" s="62" t="s">
        <v>11090</v>
      </c>
      <c r="F2709" s="68" t="s">
        <v>11090</v>
      </c>
      <c r="G2709" s="69">
        <v>28103</v>
      </c>
      <c r="H2709" s="70">
        <v>28138</v>
      </c>
      <c r="I2709" s="19">
        <f t="shared" si="42"/>
        <v>9.0306722041095979E-5</v>
      </c>
    </row>
    <row r="2710" spans="1:9" ht="15" customHeight="1" x14ac:dyDescent="0.25">
      <c r="A2710" s="57" t="s">
        <v>3649</v>
      </c>
      <c r="B2710" s="57" t="s">
        <v>3336</v>
      </c>
      <c r="C2710" s="57" t="s">
        <v>3650</v>
      </c>
      <c r="D2710" s="27" t="s">
        <v>11091</v>
      </c>
      <c r="E2710" s="62" t="s">
        <v>11092</v>
      </c>
      <c r="F2710" s="68" t="s">
        <v>11092</v>
      </c>
      <c r="G2710" s="69">
        <v>23785</v>
      </c>
      <c r="H2710" s="70">
        <v>24035</v>
      </c>
      <c r="I2710" s="19">
        <f t="shared" si="42"/>
        <v>7.7138462728614044E-5</v>
      </c>
    </row>
    <row r="2711" spans="1:9" ht="15" customHeight="1" x14ac:dyDescent="0.25">
      <c r="A2711" s="57" t="s">
        <v>3651</v>
      </c>
      <c r="B2711" s="57" t="s">
        <v>3336</v>
      </c>
      <c r="C2711" s="57" t="s">
        <v>3652</v>
      </c>
      <c r="D2711" s="27" t="s">
        <v>11093</v>
      </c>
      <c r="E2711" s="62" t="s">
        <v>11094</v>
      </c>
      <c r="F2711" s="68" t="s">
        <v>11094</v>
      </c>
      <c r="G2711" s="69">
        <v>117277</v>
      </c>
      <c r="H2711" s="70">
        <v>118269</v>
      </c>
      <c r="I2711" s="19">
        <f t="shared" si="42"/>
        <v>3.7957515491784705E-4</v>
      </c>
    </row>
    <row r="2712" spans="1:9" ht="15" customHeight="1" x14ac:dyDescent="0.25">
      <c r="A2712" s="57" t="s">
        <v>3654</v>
      </c>
      <c r="B2712" s="57" t="s">
        <v>3336</v>
      </c>
      <c r="C2712" s="57" t="s">
        <v>3655</v>
      </c>
      <c r="D2712" s="27" t="s">
        <v>11095</v>
      </c>
      <c r="E2712" s="62" t="s">
        <v>11096</v>
      </c>
      <c r="F2712" s="68" t="s">
        <v>11096</v>
      </c>
      <c r="G2712" s="69">
        <v>10287</v>
      </c>
      <c r="H2712" s="70">
        <v>10295</v>
      </c>
      <c r="I2712" s="19">
        <f t="shared" si="42"/>
        <v>3.30410016139414E-5</v>
      </c>
    </row>
    <row r="2713" spans="1:9" ht="15" customHeight="1" x14ac:dyDescent="0.25">
      <c r="A2713" s="57" t="s">
        <v>3657</v>
      </c>
      <c r="B2713" s="57" t="s">
        <v>3336</v>
      </c>
      <c r="C2713" s="57" t="s">
        <v>3658</v>
      </c>
      <c r="D2713" s="27" t="s">
        <v>11097</v>
      </c>
      <c r="E2713" s="62" t="s">
        <v>6067</v>
      </c>
      <c r="F2713" s="68" t="s">
        <v>6067</v>
      </c>
      <c r="G2713" s="69">
        <v>15538</v>
      </c>
      <c r="H2713" s="70">
        <v>15636</v>
      </c>
      <c r="I2713" s="19">
        <f t="shared" si="42"/>
        <v>5.0182525617832707E-5</v>
      </c>
    </row>
    <row r="2714" spans="1:9" ht="15" customHeight="1" x14ac:dyDescent="0.25">
      <c r="A2714" s="57" t="s">
        <v>3660</v>
      </c>
      <c r="B2714" s="57" t="s">
        <v>3336</v>
      </c>
      <c r="C2714" s="57" t="s">
        <v>3661</v>
      </c>
      <c r="D2714" s="27" t="s">
        <v>11098</v>
      </c>
      <c r="E2714" s="62" t="s">
        <v>11099</v>
      </c>
      <c r="F2714" s="68" t="s">
        <v>11099</v>
      </c>
      <c r="G2714" s="69">
        <v>45430</v>
      </c>
      <c r="H2714" s="70">
        <v>45607</v>
      </c>
      <c r="I2714" s="19">
        <f t="shared" si="42"/>
        <v>1.4637211856309137E-4</v>
      </c>
    </row>
    <row r="2715" spans="1:9" ht="15" customHeight="1" x14ac:dyDescent="0.25">
      <c r="A2715" s="57" t="s">
        <v>3662</v>
      </c>
      <c r="B2715" s="57" t="s">
        <v>3336</v>
      </c>
      <c r="C2715" s="57" t="s">
        <v>3663</v>
      </c>
      <c r="D2715" s="27" t="s">
        <v>11100</v>
      </c>
      <c r="E2715" s="62" t="s">
        <v>11101</v>
      </c>
      <c r="F2715" s="68" t="s">
        <v>11101</v>
      </c>
      <c r="G2715" s="69">
        <v>121378</v>
      </c>
      <c r="H2715" s="70">
        <v>122059</v>
      </c>
      <c r="I2715" s="19">
        <f t="shared" si="42"/>
        <v>3.9173886507975461E-4</v>
      </c>
    </row>
    <row r="2716" spans="1:9" ht="15" customHeight="1" x14ac:dyDescent="0.25">
      <c r="A2716" s="57" t="s">
        <v>3664</v>
      </c>
      <c r="B2716" s="57" t="s">
        <v>3336</v>
      </c>
      <c r="C2716" s="57" t="s">
        <v>3665</v>
      </c>
      <c r="D2716" s="27" t="s">
        <v>11102</v>
      </c>
      <c r="E2716" s="62" t="s">
        <v>11103</v>
      </c>
      <c r="F2716" s="68" t="s">
        <v>11103</v>
      </c>
      <c r="G2716" s="69">
        <v>7872</v>
      </c>
      <c r="H2716" s="70">
        <v>7724</v>
      </c>
      <c r="I2716" s="19">
        <f t="shared" si="42"/>
        <v>2.4789577121523398E-5</v>
      </c>
    </row>
    <row r="2717" spans="1:9" ht="15" customHeight="1" x14ac:dyDescent="0.25">
      <c r="A2717" s="57" t="s">
        <v>3667</v>
      </c>
      <c r="B2717" s="57" t="s">
        <v>3336</v>
      </c>
      <c r="C2717" s="57" t="s">
        <v>3668</v>
      </c>
      <c r="D2717" s="27" t="s">
        <v>11104</v>
      </c>
      <c r="E2717" s="62" t="s">
        <v>5480</v>
      </c>
      <c r="F2717" s="68" t="s">
        <v>5480</v>
      </c>
      <c r="G2717" s="69">
        <v>10933</v>
      </c>
      <c r="H2717" s="70">
        <v>11027</v>
      </c>
      <c r="I2717" s="19">
        <f t="shared" si="42"/>
        <v>3.5390298668958893E-5</v>
      </c>
    </row>
    <row r="2718" spans="1:9" ht="15" customHeight="1" x14ac:dyDescent="0.25">
      <c r="A2718" s="57" t="s">
        <v>3670</v>
      </c>
      <c r="B2718" s="57" t="s">
        <v>3336</v>
      </c>
      <c r="C2718" s="57" t="s">
        <v>3671</v>
      </c>
      <c r="D2718" s="27" t="s">
        <v>11105</v>
      </c>
      <c r="E2718" s="62" t="s">
        <v>11106</v>
      </c>
      <c r="F2718" s="68" t="s">
        <v>11106</v>
      </c>
      <c r="G2718" s="69">
        <v>121190</v>
      </c>
      <c r="H2718" s="70">
        <v>123542</v>
      </c>
      <c r="I2718" s="19">
        <f t="shared" si="42"/>
        <v>3.9649843821170944E-4</v>
      </c>
    </row>
    <row r="2719" spans="1:9" ht="15" customHeight="1" x14ac:dyDescent="0.25">
      <c r="A2719" s="57" t="s">
        <v>3673</v>
      </c>
      <c r="B2719" s="57" t="s">
        <v>3336</v>
      </c>
      <c r="C2719" s="57" t="s">
        <v>3674</v>
      </c>
      <c r="D2719" s="27" t="s">
        <v>11107</v>
      </c>
      <c r="E2719" s="62" t="s">
        <v>10911</v>
      </c>
      <c r="F2719" s="68" t="s">
        <v>10911</v>
      </c>
      <c r="G2719" s="69">
        <v>3352</v>
      </c>
      <c r="H2719" s="70">
        <v>3392</v>
      </c>
      <c r="I2719" s="19">
        <f t="shared" si="42"/>
        <v>1.0886360123796915E-5</v>
      </c>
    </row>
    <row r="2720" spans="1:9" ht="15" customHeight="1" x14ac:dyDescent="0.25">
      <c r="A2720" s="57" t="s">
        <v>3676</v>
      </c>
      <c r="B2720" s="57" t="s">
        <v>3336</v>
      </c>
      <c r="C2720" s="57" t="s">
        <v>3677</v>
      </c>
      <c r="D2720" s="27" t="s">
        <v>11108</v>
      </c>
      <c r="E2720" s="62" t="s">
        <v>7546</v>
      </c>
      <c r="F2720" s="68" t="s">
        <v>7546</v>
      </c>
      <c r="G2720" s="69">
        <v>3319</v>
      </c>
      <c r="H2720" s="70">
        <v>3425</v>
      </c>
      <c r="I2720" s="19">
        <f t="shared" si="42"/>
        <v>1.0992271056605079E-5</v>
      </c>
    </row>
    <row r="2721" spans="1:9" ht="15" customHeight="1" x14ac:dyDescent="0.25">
      <c r="A2721" s="57" t="s">
        <v>3679</v>
      </c>
      <c r="B2721" s="57" t="s">
        <v>3336</v>
      </c>
      <c r="C2721" s="57" t="s">
        <v>3680</v>
      </c>
      <c r="D2721" s="27" t="s">
        <v>11109</v>
      </c>
      <c r="E2721" s="62" t="s">
        <v>10527</v>
      </c>
      <c r="F2721" s="68" t="s">
        <v>11110</v>
      </c>
      <c r="G2721" s="69">
        <v>12851</v>
      </c>
      <c r="H2721" s="70">
        <v>12692</v>
      </c>
      <c r="I2721" s="19">
        <f t="shared" si="42"/>
        <v>4.07339866424618E-5</v>
      </c>
    </row>
    <row r="2722" spans="1:9" ht="15" customHeight="1" x14ac:dyDescent="0.25">
      <c r="A2722" s="57" t="s">
        <v>3681</v>
      </c>
      <c r="B2722" s="57" t="s">
        <v>3336</v>
      </c>
      <c r="C2722" s="57" t="s">
        <v>3682</v>
      </c>
      <c r="D2722" s="27" t="s">
        <v>11111</v>
      </c>
      <c r="E2722" s="62" t="s">
        <v>11112</v>
      </c>
      <c r="F2722" s="68" t="s">
        <v>11112</v>
      </c>
      <c r="G2722" s="69">
        <v>13813</v>
      </c>
      <c r="H2722" s="70">
        <v>13727</v>
      </c>
      <c r="I2722" s="19">
        <f t="shared" si="42"/>
        <v>4.4055738625990636E-5</v>
      </c>
    </row>
    <row r="2723" spans="1:9" ht="15" customHeight="1" x14ac:dyDescent="0.25">
      <c r="A2723" s="57" t="s">
        <v>3684</v>
      </c>
      <c r="B2723" s="57" t="s">
        <v>3336</v>
      </c>
      <c r="C2723" s="57" t="s">
        <v>3685</v>
      </c>
      <c r="D2723" s="27" t="s">
        <v>11113</v>
      </c>
      <c r="E2723" s="62" t="s">
        <v>11114</v>
      </c>
      <c r="F2723" s="68" t="s">
        <v>11114</v>
      </c>
      <c r="G2723" s="69">
        <v>7357</v>
      </c>
      <c r="H2723" s="70">
        <v>7308</v>
      </c>
      <c r="I2723" s="19">
        <f t="shared" si="42"/>
        <v>2.3454457483699248E-5</v>
      </c>
    </row>
    <row r="2724" spans="1:9" ht="15" customHeight="1" x14ac:dyDescent="0.25">
      <c r="A2724" s="57" t="s">
        <v>3687</v>
      </c>
      <c r="B2724" s="57" t="s">
        <v>3336</v>
      </c>
      <c r="C2724" s="57" t="s">
        <v>3688</v>
      </c>
      <c r="D2724" s="27" t="s">
        <v>11115</v>
      </c>
      <c r="E2724" s="62" t="s">
        <v>11116</v>
      </c>
      <c r="F2724" s="68" t="s">
        <v>11116</v>
      </c>
      <c r="G2724" s="71">
        <v>924</v>
      </c>
      <c r="H2724" s="72">
        <v>833</v>
      </c>
      <c r="I2724" s="19">
        <f t="shared" si="42"/>
        <v>2.673448697854608E-6</v>
      </c>
    </row>
    <row r="2725" spans="1:9" ht="15" customHeight="1" x14ac:dyDescent="0.25">
      <c r="A2725" s="57" t="s">
        <v>3689</v>
      </c>
      <c r="B2725" s="57" t="s">
        <v>3336</v>
      </c>
      <c r="C2725" s="57" t="s">
        <v>3690</v>
      </c>
      <c r="D2725" s="27" t="s">
        <v>11117</v>
      </c>
      <c r="E2725" s="62" t="s">
        <v>11118</v>
      </c>
      <c r="F2725" s="68" t="s">
        <v>11118</v>
      </c>
      <c r="G2725" s="69">
        <v>16592</v>
      </c>
      <c r="H2725" s="70">
        <v>16694</v>
      </c>
      <c r="I2725" s="19">
        <f t="shared" si="42"/>
        <v>5.3578094312106628E-5</v>
      </c>
    </row>
    <row r="2726" spans="1:9" ht="15" customHeight="1" x14ac:dyDescent="0.25">
      <c r="A2726" s="57" t="s">
        <v>3691</v>
      </c>
      <c r="B2726" s="57" t="s">
        <v>3336</v>
      </c>
      <c r="C2726" s="57" t="s">
        <v>3692</v>
      </c>
      <c r="D2726" s="27" t="s">
        <v>11119</v>
      </c>
      <c r="E2726" s="62" t="s">
        <v>11120</v>
      </c>
      <c r="F2726" s="68" t="s">
        <v>11120</v>
      </c>
      <c r="G2726" s="69">
        <v>78987</v>
      </c>
      <c r="H2726" s="70">
        <v>81184</v>
      </c>
      <c r="I2726" s="19">
        <f t="shared" si="42"/>
        <v>2.6055373239691293E-4</v>
      </c>
    </row>
    <row r="2727" spans="1:9" ht="15" customHeight="1" x14ac:dyDescent="0.25">
      <c r="A2727" s="57" t="s">
        <v>3694</v>
      </c>
      <c r="B2727" s="57" t="s">
        <v>3336</v>
      </c>
      <c r="C2727" s="57" t="s">
        <v>3695</v>
      </c>
      <c r="D2727" s="27" t="s">
        <v>11121</v>
      </c>
      <c r="E2727" s="62" t="s">
        <v>7245</v>
      </c>
      <c r="F2727" s="68" t="s">
        <v>7245</v>
      </c>
      <c r="G2727" s="69">
        <v>10509</v>
      </c>
      <c r="H2727" s="70">
        <v>10559</v>
      </c>
      <c r="I2727" s="19">
        <f t="shared" si="42"/>
        <v>3.3888289076406724E-5</v>
      </c>
    </row>
    <row r="2728" spans="1:9" ht="15" customHeight="1" x14ac:dyDescent="0.25">
      <c r="A2728" s="57" t="s">
        <v>3697</v>
      </c>
      <c r="B2728" s="57" t="s">
        <v>3336</v>
      </c>
      <c r="C2728" s="57" t="s">
        <v>3698</v>
      </c>
      <c r="D2728" s="27" t="s">
        <v>11122</v>
      </c>
      <c r="E2728" s="62" t="s">
        <v>11123</v>
      </c>
      <c r="F2728" s="68" t="s">
        <v>11123</v>
      </c>
      <c r="G2728" s="69">
        <v>53402</v>
      </c>
      <c r="H2728" s="70">
        <v>53706</v>
      </c>
      <c r="I2728" s="19">
        <f t="shared" si="42"/>
        <v>1.7236522901198029E-4</v>
      </c>
    </row>
    <row r="2729" spans="1:9" ht="15" customHeight="1" x14ac:dyDescent="0.25">
      <c r="A2729" s="57" t="s">
        <v>3700</v>
      </c>
      <c r="B2729" s="57" t="s">
        <v>3336</v>
      </c>
      <c r="C2729" s="57" t="s">
        <v>3701</v>
      </c>
      <c r="D2729" s="27" t="s">
        <v>11124</v>
      </c>
      <c r="E2729" s="62" t="s">
        <v>11125</v>
      </c>
      <c r="F2729" s="68" t="s">
        <v>11125</v>
      </c>
      <c r="G2729" s="69">
        <v>10864</v>
      </c>
      <c r="H2729" s="70">
        <v>10645</v>
      </c>
      <c r="I2729" s="19">
        <f t="shared" si="42"/>
        <v>3.416429938614922E-5</v>
      </c>
    </row>
    <row r="2730" spans="1:9" ht="15" customHeight="1" x14ac:dyDescent="0.25">
      <c r="A2730" s="57" t="s">
        <v>3702</v>
      </c>
      <c r="B2730" s="57" t="s">
        <v>3336</v>
      </c>
      <c r="C2730" s="57" t="s">
        <v>3703</v>
      </c>
      <c r="D2730" s="27" t="s">
        <v>11126</v>
      </c>
      <c r="E2730" s="62" t="s">
        <v>11127</v>
      </c>
      <c r="F2730" s="68" t="s">
        <v>11127</v>
      </c>
      <c r="G2730" s="69">
        <v>8846</v>
      </c>
      <c r="H2730" s="70">
        <v>8873</v>
      </c>
      <c r="I2730" s="19">
        <f t="shared" si="42"/>
        <v>2.8477203236571349E-5</v>
      </c>
    </row>
    <row r="2731" spans="1:9" ht="15" customHeight="1" x14ac:dyDescent="0.25">
      <c r="A2731" s="57" t="s">
        <v>3705</v>
      </c>
      <c r="B2731" s="57" t="s">
        <v>3336</v>
      </c>
      <c r="C2731" s="57" t="s">
        <v>3706</v>
      </c>
      <c r="D2731" s="27" t="s">
        <v>11128</v>
      </c>
      <c r="E2731" s="62" t="s">
        <v>11129</v>
      </c>
      <c r="F2731" s="68" t="s">
        <v>11129</v>
      </c>
      <c r="G2731" s="69">
        <v>26464</v>
      </c>
      <c r="H2731" s="70">
        <v>26858</v>
      </c>
      <c r="I2731" s="19">
        <f t="shared" si="42"/>
        <v>8.6198661617021671E-5</v>
      </c>
    </row>
    <row r="2732" spans="1:9" ht="15" customHeight="1" x14ac:dyDescent="0.25">
      <c r="A2732" s="57" t="s">
        <v>3708</v>
      </c>
      <c r="B2732" s="57" t="s">
        <v>3336</v>
      </c>
      <c r="C2732" s="57" t="s">
        <v>3709</v>
      </c>
      <c r="D2732" s="27" t="s">
        <v>11130</v>
      </c>
      <c r="E2732" s="62" t="s">
        <v>11131</v>
      </c>
      <c r="F2732" s="68" t="s">
        <v>11132</v>
      </c>
      <c r="G2732" s="69">
        <v>64547</v>
      </c>
      <c r="H2732" s="70">
        <v>64349</v>
      </c>
      <c r="I2732" s="19">
        <f t="shared" si="42"/>
        <v>2.0652310955371689E-4</v>
      </c>
    </row>
    <row r="2733" spans="1:9" ht="15" customHeight="1" x14ac:dyDescent="0.25">
      <c r="A2733" s="57" t="s">
        <v>3711</v>
      </c>
      <c r="B2733" s="57" t="s">
        <v>3336</v>
      </c>
      <c r="C2733" s="57" t="s">
        <v>3712</v>
      </c>
      <c r="D2733" s="27" t="s">
        <v>11133</v>
      </c>
      <c r="E2733" s="62" t="s">
        <v>11134</v>
      </c>
      <c r="F2733" s="68" t="s">
        <v>11134</v>
      </c>
      <c r="G2733" s="69">
        <v>6138</v>
      </c>
      <c r="H2733" s="70">
        <v>6060</v>
      </c>
      <c r="I2733" s="19">
        <f t="shared" si="42"/>
        <v>1.9449098570226799E-5</v>
      </c>
    </row>
    <row r="2734" spans="1:9" ht="15" customHeight="1" x14ac:dyDescent="0.25">
      <c r="A2734" s="57" t="s">
        <v>3714</v>
      </c>
      <c r="B2734" s="57" t="s">
        <v>3336</v>
      </c>
      <c r="C2734" s="57" t="s">
        <v>3715</v>
      </c>
      <c r="D2734" s="27" t="s">
        <v>11135</v>
      </c>
      <c r="E2734" s="62" t="s">
        <v>11136</v>
      </c>
      <c r="F2734" s="68" t="s">
        <v>11136</v>
      </c>
      <c r="G2734" s="69">
        <v>3500</v>
      </c>
      <c r="H2734" s="70">
        <v>3305</v>
      </c>
      <c r="I2734" s="19">
        <f t="shared" si="42"/>
        <v>1.0607140391848114E-5</v>
      </c>
    </row>
    <row r="2735" spans="1:9" ht="15" customHeight="1" x14ac:dyDescent="0.25">
      <c r="A2735" s="57" t="s">
        <v>3717</v>
      </c>
      <c r="B2735" s="57" t="s">
        <v>3336</v>
      </c>
      <c r="C2735" s="57" t="s">
        <v>3718</v>
      </c>
      <c r="D2735" s="27" t="s">
        <v>11137</v>
      </c>
      <c r="E2735" s="62" t="s">
        <v>11138</v>
      </c>
      <c r="F2735" s="68" t="s">
        <v>11138</v>
      </c>
      <c r="G2735" s="69">
        <v>16956</v>
      </c>
      <c r="H2735" s="70">
        <v>16891</v>
      </c>
      <c r="I2735" s="19">
        <f t="shared" si="42"/>
        <v>5.4210350486749315E-5</v>
      </c>
    </row>
    <row r="2736" spans="1:9" ht="15" customHeight="1" x14ac:dyDescent="0.25">
      <c r="A2736" s="57" t="s">
        <v>3720</v>
      </c>
      <c r="B2736" s="57" t="s">
        <v>3336</v>
      </c>
      <c r="C2736" s="57" t="s">
        <v>3721</v>
      </c>
      <c r="D2736" s="27" t="s">
        <v>11139</v>
      </c>
      <c r="E2736" s="62" t="s">
        <v>11140</v>
      </c>
      <c r="F2736" s="68" t="s">
        <v>11140</v>
      </c>
      <c r="G2736" s="69">
        <v>3367</v>
      </c>
      <c r="H2736" s="70">
        <v>3339</v>
      </c>
      <c r="I2736" s="19">
        <f t="shared" si="42"/>
        <v>1.0716260746862587E-5</v>
      </c>
    </row>
    <row r="2737" spans="1:9" ht="15" customHeight="1" x14ac:dyDescent="0.25">
      <c r="A2737" s="57" t="s">
        <v>3723</v>
      </c>
      <c r="B2737" s="57" t="s">
        <v>3336</v>
      </c>
      <c r="C2737" s="57" t="s">
        <v>3724</v>
      </c>
      <c r="D2737" s="27" t="s">
        <v>11141</v>
      </c>
      <c r="E2737" s="62" t="s">
        <v>11142</v>
      </c>
      <c r="F2737" s="68" t="s">
        <v>11142</v>
      </c>
      <c r="G2737" s="69">
        <v>25426</v>
      </c>
      <c r="H2737" s="70">
        <v>25669</v>
      </c>
      <c r="I2737" s="19">
        <f t="shared" si="42"/>
        <v>8.2382658613721406E-5</v>
      </c>
    </row>
    <row r="2738" spans="1:9" ht="15" customHeight="1" x14ac:dyDescent="0.25">
      <c r="A2738" s="57" t="s">
        <v>3725</v>
      </c>
      <c r="B2738" s="57" t="s">
        <v>3336</v>
      </c>
      <c r="C2738" s="57" t="s">
        <v>3726</v>
      </c>
      <c r="D2738" s="27" t="s">
        <v>11143</v>
      </c>
      <c r="E2738" s="62" t="s">
        <v>11144</v>
      </c>
      <c r="F2738" s="68" t="s">
        <v>11144</v>
      </c>
      <c r="G2738" s="69">
        <v>3031</v>
      </c>
      <c r="H2738" s="70">
        <v>3040</v>
      </c>
      <c r="I2738" s="19">
        <f t="shared" si="42"/>
        <v>9.7566435071764796E-6</v>
      </c>
    </row>
    <row r="2739" spans="1:9" ht="15" customHeight="1" x14ac:dyDescent="0.25">
      <c r="A2739" s="57" t="s">
        <v>3727</v>
      </c>
      <c r="B2739" s="57" t="s">
        <v>3336</v>
      </c>
      <c r="C2739" s="57" t="s">
        <v>3728</v>
      </c>
      <c r="D2739" s="27" t="s">
        <v>11145</v>
      </c>
      <c r="E2739" s="62" t="s">
        <v>11146</v>
      </c>
      <c r="F2739" s="68" t="s">
        <v>11146</v>
      </c>
      <c r="G2739" s="69">
        <v>210434</v>
      </c>
      <c r="H2739" s="70">
        <v>212891</v>
      </c>
      <c r="I2739" s="19">
        <f t="shared" si="42"/>
        <v>6.8325710292312764E-4</v>
      </c>
    </row>
    <row r="2740" spans="1:9" ht="15" customHeight="1" x14ac:dyDescent="0.25">
      <c r="A2740" s="57" t="s">
        <v>3729</v>
      </c>
      <c r="B2740" s="57" t="s">
        <v>3336</v>
      </c>
      <c r="C2740" s="57" t="s">
        <v>3730</v>
      </c>
      <c r="D2740" s="27" t="s">
        <v>11147</v>
      </c>
      <c r="E2740" s="62" t="s">
        <v>11148</v>
      </c>
      <c r="F2740" s="68" t="s">
        <v>11148</v>
      </c>
      <c r="G2740" s="69">
        <v>8510</v>
      </c>
      <c r="H2740" s="70">
        <v>8478</v>
      </c>
      <c r="I2740" s="19">
        <f t="shared" si="42"/>
        <v>2.7209481465079671E-5</v>
      </c>
    </row>
    <row r="2741" spans="1:9" ht="15" customHeight="1" x14ac:dyDescent="0.25">
      <c r="A2741" s="57" t="s">
        <v>3732</v>
      </c>
      <c r="B2741" s="57" t="s">
        <v>3336</v>
      </c>
      <c r="C2741" s="57" t="s">
        <v>3733</v>
      </c>
      <c r="D2741" s="27" t="s">
        <v>11149</v>
      </c>
      <c r="E2741" s="62" t="s">
        <v>11150</v>
      </c>
      <c r="F2741" s="68" t="s">
        <v>11150</v>
      </c>
      <c r="G2741" s="69">
        <v>61160</v>
      </c>
      <c r="H2741" s="70">
        <v>61580</v>
      </c>
      <c r="I2741" s="19">
        <f t="shared" si="42"/>
        <v>1.9763621946444987E-4</v>
      </c>
    </row>
    <row r="2742" spans="1:9" ht="15" customHeight="1" x14ac:dyDescent="0.25">
      <c r="A2742" s="57" t="s">
        <v>3735</v>
      </c>
      <c r="B2742" s="57" t="s">
        <v>3336</v>
      </c>
      <c r="C2742" s="57" t="s">
        <v>3736</v>
      </c>
      <c r="D2742" s="27" t="s">
        <v>11151</v>
      </c>
      <c r="E2742" s="62" t="s">
        <v>11152</v>
      </c>
      <c r="F2742" s="68" t="s">
        <v>11152</v>
      </c>
      <c r="G2742" s="69">
        <v>9594</v>
      </c>
      <c r="H2742" s="70">
        <v>9511</v>
      </c>
      <c r="I2742" s="19">
        <f t="shared" si="42"/>
        <v>3.0524814604195887E-5</v>
      </c>
    </row>
    <row r="2743" spans="1:9" ht="15" customHeight="1" x14ac:dyDescent="0.25">
      <c r="A2743" s="57" t="s">
        <v>3737</v>
      </c>
      <c r="B2743" s="57" t="s">
        <v>3336</v>
      </c>
      <c r="C2743" s="57" t="s">
        <v>3738</v>
      </c>
      <c r="D2743" s="27" t="s">
        <v>11153</v>
      </c>
      <c r="E2743" s="62" t="s">
        <v>11154</v>
      </c>
      <c r="F2743" s="68" t="s">
        <v>11154</v>
      </c>
      <c r="G2743" s="69">
        <v>1137</v>
      </c>
      <c r="H2743" s="70">
        <v>1166</v>
      </c>
      <c r="I2743" s="19">
        <f t="shared" si="42"/>
        <v>3.7421862925551892E-6</v>
      </c>
    </row>
    <row r="2744" spans="1:9" ht="15" customHeight="1" x14ac:dyDescent="0.25">
      <c r="A2744" s="57" t="s">
        <v>3740</v>
      </c>
      <c r="B2744" s="57" t="s">
        <v>3336</v>
      </c>
      <c r="C2744" s="57" t="s">
        <v>3741</v>
      </c>
      <c r="D2744" s="27" t="s">
        <v>11155</v>
      </c>
      <c r="E2744" s="62" t="s">
        <v>11156</v>
      </c>
      <c r="F2744" s="68" t="s">
        <v>11156</v>
      </c>
      <c r="G2744" s="69">
        <v>1495</v>
      </c>
      <c r="H2744" s="70">
        <v>1477</v>
      </c>
      <c r="I2744" s="19">
        <f t="shared" si="42"/>
        <v>4.7403165987169935E-6</v>
      </c>
    </row>
    <row r="2745" spans="1:9" ht="15" customHeight="1" x14ac:dyDescent="0.25">
      <c r="A2745" s="57" t="s">
        <v>3743</v>
      </c>
      <c r="B2745" s="57" t="s">
        <v>3336</v>
      </c>
      <c r="C2745" s="57" t="s">
        <v>3744</v>
      </c>
      <c r="D2745" s="27" t="s">
        <v>11157</v>
      </c>
      <c r="E2745" s="62" t="s">
        <v>8668</v>
      </c>
      <c r="F2745" s="68" t="s">
        <v>8668</v>
      </c>
      <c r="G2745" s="69">
        <v>4060</v>
      </c>
      <c r="H2745" s="70">
        <v>4011</v>
      </c>
      <c r="I2745" s="19">
        <f t="shared" si="42"/>
        <v>1.2872992469501599E-5</v>
      </c>
    </row>
    <row r="2746" spans="1:9" ht="15" customHeight="1" x14ac:dyDescent="0.25">
      <c r="A2746" s="57" t="s">
        <v>3746</v>
      </c>
      <c r="B2746" s="57" t="s">
        <v>3336</v>
      </c>
      <c r="C2746" s="57" t="s">
        <v>3747</v>
      </c>
      <c r="D2746" s="27" t="s">
        <v>11158</v>
      </c>
      <c r="E2746" s="62" t="s">
        <v>11159</v>
      </c>
      <c r="F2746" s="68" t="s">
        <v>11159</v>
      </c>
      <c r="G2746" s="69">
        <v>7894</v>
      </c>
      <c r="H2746" s="70">
        <v>7819</v>
      </c>
      <c r="I2746" s="19">
        <f t="shared" si="42"/>
        <v>2.5094472231122662E-5</v>
      </c>
    </row>
    <row r="2747" spans="1:9" ht="15" customHeight="1" x14ac:dyDescent="0.25">
      <c r="A2747" s="57" t="s">
        <v>3749</v>
      </c>
      <c r="B2747" s="57" t="s">
        <v>3336</v>
      </c>
      <c r="C2747" s="57" t="s">
        <v>3750</v>
      </c>
      <c r="D2747" s="27" t="s">
        <v>11160</v>
      </c>
      <c r="E2747" s="62" t="s">
        <v>11161</v>
      </c>
      <c r="F2747" s="68" t="s">
        <v>11162</v>
      </c>
      <c r="G2747" s="69">
        <v>1816956</v>
      </c>
      <c r="H2747" s="70">
        <v>1848096</v>
      </c>
      <c r="I2747" s="19">
        <f t="shared" si="42"/>
        <v>5.931320341789087E-3</v>
      </c>
    </row>
    <row r="2748" spans="1:9" ht="15" customHeight="1" x14ac:dyDescent="0.25">
      <c r="A2748" s="57" t="s">
        <v>3752</v>
      </c>
      <c r="B2748" s="57" t="s">
        <v>3336</v>
      </c>
      <c r="C2748" s="57" t="s">
        <v>3753</v>
      </c>
      <c r="D2748" s="27" t="s">
        <v>11163</v>
      </c>
      <c r="E2748" s="62" t="s">
        <v>11164</v>
      </c>
      <c r="F2748" s="68" t="s">
        <v>11164</v>
      </c>
      <c r="G2748" s="69">
        <v>131844</v>
      </c>
      <c r="H2748" s="70">
        <v>132747</v>
      </c>
      <c r="I2748" s="19">
        <f t="shared" si="42"/>
        <v>4.2604116962077505E-4</v>
      </c>
    </row>
    <row r="2749" spans="1:9" ht="15" customHeight="1" x14ac:dyDescent="0.25">
      <c r="A2749" s="57" t="s">
        <v>3754</v>
      </c>
      <c r="B2749" s="57" t="s">
        <v>3336</v>
      </c>
      <c r="C2749" s="57" t="s">
        <v>3755</v>
      </c>
      <c r="D2749" s="27" t="s">
        <v>11165</v>
      </c>
      <c r="E2749" s="62" t="s">
        <v>11166</v>
      </c>
      <c r="F2749" s="68" t="s">
        <v>11166</v>
      </c>
      <c r="G2749" s="69">
        <v>1008</v>
      </c>
      <c r="H2749" s="72">
        <v>953</v>
      </c>
      <c r="I2749" s="19">
        <f t="shared" si="42"/>
        <v>3.058579362611574E-6</v>
      </c>
    </row>
    <row r="2750" spans="1:9" ht="15" customHeight="1" x14ac:dyDescent="0.25">
      <c r="A2750" s="57" t="s">
        <v>3756</v>
      </c>
      <c r="B2750" s="57" t="s">
        <v>3336</v>
      </c>
      <c r="C2750" s="57" t="s">
        <v>3757</v>
      </c>
      <c r="D2750" s="27" t="s">
        <v>11167</v>
      </c>
      <c r="E2750" s="62" t="s">
        <v>11168</v>
      </c>
      <c r="F2750" s="68" t="s">
        <v>11168</v>
      </c>
      <c r="G2750" s="69">
        <v>12663</v>
      </c>
      <c r="H2750" s="70">
        <v>12648</v>
      </c>
      <c r="I2750" s="19">
        <f t="shared" si="42"/>
        <v>4.0592772065384247E-5</v>
      </c>
    </row>
    <row r="2751" spans="1:9" ht="15" customHeight="1" x14ac:dyDescent="0.25">
      <c r="A2751" s="57" t="s">
        <v>3759</v>
      </c>
      <c r="B2751" s="57" t="s">
        <v>3336</v>
      </c>
      <c r="C2751" s="57" t="s">
        <v>3760</v>
      </c>
      <c r="D2751" s="27" t="s">
        <v>11169</v>
      </c>
      <c r="E2751" s="62" t="s">
        <v>11170</v>
      </c>
      <c r="F2751" s="68" t="s">
        <v>11170</v>
      </c>
      <c r="G2751" s="69">
        <v>1630</v>
      </c>
      <c r="H2751" s="70">
        <v>1640</v>
      </c>
      <c r="I2751" s="19">
        <f t="shared" si="42"/>
        <v>5.2634524183452062E-6</v>
      </c>
    </row>
    <row r="2752" spans="1:9" ht="15" customHeight="1" x14ac:dyDescent="0.25">
      <c r="A2752" s="57" t="s">
        <v>3762</v>
      </c>
      <c r="B2752" s="57" t="s">
        <v>3336</v>
      </c>
      <c r="C2752" s="57" t="s">
        <v>3763</v>
      </c>
      <c r="D2752" s="27" t="s">
        <v>11171</v>
      </c>
      <c r="E2752" s="62" t="s">
        <v>11172</v>
      </c>
      <c r="F2752" s="68" t="s">
        <v>11172</v>
      </c>
      <c r="G2752" s="69">
        <v>32405</v>
      </c>
      <c r="H2752" s="70">
        <v>32423</v>
      </c>
      <c r="I2752" s="19">
        <f t="shared" si="42"/>
        <v>1.0405909619512599E-4</v>
      </c>
    </row>
    <row r="2753" spans="1:9" ht="15" customHeight="1" x14ac:dyDescent="0.25">
      <c r="A2753" s="57" t="s">
        <v>3765</v>
      </c>
      <c r="B2753" s="57" t="s">
        <v>3336</v>
      </c>
      <c r="C2753" s="57" t="s">
        <v>3766</v>
      </c>
      <c r="D2753" s="27" t="s">
        <v>11173</v>
      </c>
      <c r="E2753" s="62" t="s">
        <v>11174</v>
      </c>
      <c r="F2753" s="68" t="s">
        <v>11174</v>
      </c>
      <c r="G2753" s="69">
        <v>110684</v>
      </c>
      <c r="H2753" s="70">
        <v>111832</v>
      </c>
      <c r="I2753" s="19">
        <f t="shared" si="42"/>
        <v>3.5891610417584214E-4</v>
      </c>
    </row>
    <row r="2754" spans="1:9" ht="15" customHeight="1" x14ac:dyDescent="0.25">
      <c r="A2754" s="57" t="s">
        <v>3768</v>
      </c>
      <c r="B2754" s="57" t="s">
        <v>3336</v>
      </c>
      <c r="C2754" s="57" t="s">
        <v>3769</v>
      </c>
      <c r="D2754" s="27" t="s">
        <v>11175</v>
      </c>
      <c r="E2754" s="62" t="s">
        <v>11176</v>
      </c>
      <c r="F2754" s="68" t="s">
        <v>11177</v>
      </c>
      <c r="G2754" s="69">
        <v>1030321</v>
      </c>
      <c r="H2754" s="70">
        <v>1062214</v>
      </c>
      <c r="I2754" s="19">
        <f t="shared" si="42"/>
        <v>3.4090931994513016E-3</v>
      </c>
    </row>
    <row r="2755" spans="1:9" ht="15" customHeight="1" x14ac:dyDescent="0.25">
      <c r="A2755" s="57" t="s">
        <v>3771</v>
      </c>
      <c r="B2755" s="57" t="s">
        <v>3336</v>
      </c>
      <c r="C2755" s="57" t="s">
        <v>3772</v>
      </c>
      <c r="D2755" s="27" t="s">
        <v>11178</v>
      </c>
      <c r="E2755" s="62" t="s">
        <v>11179</v>
      </c>
      <c r="F2755" s="68" t="s">
        <v>11179</v>
      </c>
      <c r="G2755" s="69">
        <v>14611</v>
      </c>
      <c r="H2755" s="70">
        <v>14568</v>
      </c>
      <c r="I2755" s="19">
        <f t="shared" si="42"/>
        <v>4.675486270149571E-5</v>
      </c>
    </row>
    <row r="2756" spans="1:9" ht="15" customHeight="1" x14ac:dyDescent="0.25">
      <c r="A2756" s="57" t="s">
        <v>3773</v>
      </c>
      <c r="B2756" s="57" t="s">
        <v>3336</v>
      </c>
      <c r="C2756" s="57" t="s">
        <v>3774</v>
      </c>
      <c r="D2756" s="27" t="s">
        <v>11180</v>
      </c>
      <c r="E2756" s="62" t="s">
        <v>11181</v>
      </c>
      <c r="F2756" s="68" t="s">
        <v>11181</v>
      </c>
      <c r="G2756" s="69">
        <v>21763</v>
      </c>
      <c r="H2756" s="70">
        <v>21675</v>
      </c>
      <c r="I2756" s="19">
        <f t="shared" si="42"/>
        <v>6.9564226321727039E-5</v>
      </c>
    </row>
    <row r="2757" spans="1:9" ht="15" customHeight="1" x14ac:dyDescent="0.25">
      <c r="A2757" s="57" t="s">
        <v>3776</v>
      </c>
      <c r="B2757" s="57" t="s">
        <v>3336</v>
      </c>
      <c r="C2757" s="57" t="s">
        <v>3777</v>
      </c>
      <c r="D2757" s="27" t="s">
        <v>11182</v>
      </c>
      <c r="E2757" s="62" t="s">
        <v>11183</v>
      </c>
      <c r="F2757" s="68" t="s">
        <v>11184</v>
      </c>
      <c r="G2757" s="69">
        <v>39397</v>
      </c>
      <c r="H2757" s="70">
        <v>39832</v>
      </c>
      <c r="I2757" s="19">
        <f t="shared" si="42"/>
        <v>1.2783770532166235E-4</v>
      </c>
    </row>
    <row r="2758" spans="1:9" ht="15" customHeight="1" x14ac:dyDescent="0.25">
      <c r="A2758" s="57" t="s">
        <v>3779</v>
      </c>
      <c r="B2758" s="57" t="s">
        <v>3336</v>
      </c>
      <c r="C2758" s="57" t="s">
        <v>3780</v>
      </c>
      <c r="D2758" s="27" t="s">
        <v>11185</v>
      </c>
      <c r="E2758" s="62" t="s">
        <v>11186</v>
      </c>
      <c r="F2758" s="68" t="s">
        <v>11186</v>
      </c>
      <c r="G2758" s="69">
        <v>3352</v>
      </c>
      <c r="H2758" s="70">
        <v>3294</v>
      </c>
      <c r="I2758" s="19">
        <f t="shared" ref="I2758:I2821" si="43">H2758/$H$3148</f>
        <v>1.0571836747578726E-5</v>
      </c>
    </row>
    <row r="2759" spans="1:9" ht="15" customHeight="1" x14ac:dyDescent="0.25">
      <c r="A2759" s="57" t="s">
        <v>3782</v>
      </c>
      <c r="B2759" s="57" t="s">
        <v>3336</v>
      </c>
      <c r="C2759" s="57" t="s">
        <v>3783</v>
      </c>
      <c r="D2759" s="27" t="s">
        <v>11187</v>
      </c>
      <c r="E2759" s="62" t="s">
        <v>11188</v>
      </c>
      <c r="F2759" s="68" t="s">
        <v>11188</v>
      </c>
      <c r="G2759" s="69">
        <v>26453</v>
      </c>
      <c r="H2759" s="70">
        <v>26560</v>
      </c>
      <c r="I2759" s="19">
        <f t="shared" si="43"/>
        <v>8.524225379954187E-5</v>
      </c>
    </row>
    <row r="2760" spans="1:9" ht="15" customHeight="1" x14ac:dyDescent="0.25">
      <c r="A2760" s="57" t="s">
        <v>3785</v>
      </c>
      <c r="B2760" s="57" t="s">
        <v>3336</v>
      </c>
      <c r="C2760" s="57" t="s">
        <v>3786</v>
      </c>
      <c r="D2760" s="27" t="s">
        <v>11189</v>
      </c>
      <c r="E2760" s="62" t="s">
        <v>11190</v>
      </c>
      <c r="F2760" s="68" t="s">
        <v>11190</v>
      </c>
      <c r="G2760" s="69">
        <v>49002</v>
      </c>
      <c r="H2760" s="70">
        <v>48867</v>
      </c>
      <c r="I2760" s="19">
        <f t="shared" si="43"/>
        <v>1.568348349556556E-4</v>
      </c>
    </row>
    <row r="2761" spans="1:9" ht="15" customHeight="1" x14ac:dyDescent="0.25">
      <c r="A2761" s="57" t="s">
        <v>3788</v>
      </c>
      <c r="B2761" s="57" t="s">
        <v>3336</v>
      </c>
      <c r="C2761" s="57" t="s">
        <v>3789</v>
      </c>
      <c r="D2761" s="27" t="s">
        <v>11191</v>
      </c>
      <c r="E2761" s="62" t="s">
        <v>11192</v>
      </c>
      <c r="F2761" s="68" t="s">
        <v>11192</v>
      </c>
      <c r="G2761" s="69">
        <v>52659</v>
      </c>
      <c r="H2761" s="70">
        <v>52667</v>
      </c>
      <c r="I2761" s="19">
        <f t="shared" si="43"/>
        <v>1.6903063933962622E-4</v>
      </c>
    </row>
    <row r="2762" spans="1:9" ht="15" customHeight="1" x14ac:dyDescent="0.25">
      <c r="A2762" s="57" t="s">
        <v>3791</v>
      </c>
      <c r="B2762" s="57" t="s">
        <v>3336</v>
      </c>
      <c r="C2762" s="57" t="s">
        <v>3792</v>
      </c>
      <c r="D2762" s="27" t="s">
        <v>11193</v>
      </c>
      <c r="E2762" s="62" t="s">
        <v>11194</v>
      </c>
      <c r="F2762" s="68" t="s">
        <v>11194</v>
      </c>
      <c r="G2762" s="69">
        <v>86859</v>
      </c>
      <c r="H2762" s="70">
        <v>87495</v>
      </c>
      <c r="I2762" s="19">
        <f t="shared" si="43"/>
        <v>2.8080839594092307E-4</v>
      </c>
    </row>
    <row r="2763" spans="1:9" ht="15" customHeight="1" x14ac:dyDescent="0.25">
      <c r="A2763" s="57" t="s">
        <v>3794</v>
      </c>
      <c r="B2763" s="57" t="s">
        <v>3336</v>
      </c>
      <c r="C2763" s="57" t="s">
        <v>3795</v>
      </c>
      <c r="D2763" s="27" t="s">
        <v>11195</v>
      </c>
      <c r="E2763" s="62" t="s">
        <v>11196</v>
      </c>
      <c r="F2763" s="68" t="s">
        <v>11196</v>
      </c>
      <c r="G2763" s="69">
        <v>68217</v>
      </c>
      <c r="H2763" s="70">
        <v>68310</v>
      </c>
      <c r="I2763" s="19">
        <f t="shared" si="43"/>
        <v>2.1923563091290308E-4</v>
      </c>
    </row>
    <row r="2764" spans="1:9" ht="15" customHeight="1" x14ac:dyDescent="0.25">
      <c r="A2764" s="57" t="s">
        <v>3796</v>
      </c>
      <c r="B2764" s="57" t="s">
        <v>3336</v>
      </c>
      <c r="C2764" s="57" t="s">
        <v>3797</v>
      </c>
      <c r="D2764" s="27" t="s">
        <v>11197</v>
      </c>
      <c r="E2764" s="62" t="s">
        <v>11198</v>
      </c>
      <c r="F2764" s="68" t="s">
        <v>11199</v>
      </c>
      <c r="G2764" s="69">
        <v>43461</v>
      </c>
      <c r="H2764" s="70">
        <v>44041</v>
      </c>
      <c r="I2764" s="19">
        <f t="shared" si="43"/>
        <v>1.4134616338801296E-4</v>
      </c>
    </row>
    <row r="2765" spans="1:9" ht="15" customHeight="1" x14ac:dyDescent="0.25">
      <c r="A2765" s="57" t="s">
        <v>3799</v>
      </c>
      <c r="B2765" s="57" t="s">
        <v>3336</v>
      </c>
      <c r="C2765" s="57" t="s">
        <v>3800</v>
      </c>
      <c r="D2765" s="27" t="s">
        <v>11200</v>
      </c>
      <c r="E2765" s="62" t="s">
        <v>11201</v>
      </c>
      <c r="F2765" s="68" t="s">
        <v>11201</v>
      </c>
      <c r="G2765" s="69">
        <v>10612</v>
      </c>
      <c r="H2765" s="70">
        <v>10703</v>
      </c>
      <c r="I2765" s="19">
        <f t="shared" si="43"/>
        <v>3.435044587411509E-5</v>
      </c>
    </row>
    <row r="2766" spans="1:9" ht="15" customHeight="1" x14ac:dyDescent="0.25">
      <c r="A2766" s="57" t="s">
        <v>3801</v>
      </c>
      <c r="B2766" s="57" t="s">
        <v>3336</v>
      </c>
      <c r="C2766" s="57" t="s">
        <v>3802</v>
      </c>
      <c r="D2766" s="27" t="s">
        <v>11202</v>
      </c>
      <c r="E2766" s="62" t="s">
        <v>11203</v>
      </c>
      <c r="F2766" s="68" t="s">
        <v>11204</v>
      </c>
      <c r="G2766" s="69">
        <v>33756</v>
      </c>
      <c r="H2766" s="70">
        <v>34008</v>
      </c>
      <c r="I2766" s="19">
        <f t="shared" si="43"/>
        <v>1.0914603039212426E-4</v>
      </c>
    </row>
    <row r="2767" spans="1:9" ht="15" customHeight="1" x14ac:dyDescent="0.25">
      <c r="A2767" s="57" t="s">
        <v>3803</v>
      </c>
      <c r="B2767" s="57" t="s">
        <v>3336</v>
      </c>
      <c r="C2767" s="57" t="s">
        <v>3804</v>
      </c>
      <c r="D2767" s="27" t="s">
        <v>11205</v>
      </c>
      <c r="E2767" s="62" t="s">
        <v>11206</v>
      </c>
      <c r="F2767" s="68" t="s">
        <v>11206</v>
      </c>
      <c r="G2767" s="69">
        <v>251320</v>
      </c>
      <c r="H2767" s="70">
        <v>255213</v>
      </c>
      <c r="I2767" s="19">
        <f t="shared" si="43"/>
        <v>8.19086269538497E-4</v>
      </c>
    </row>
    <row r="2768" spans="1:9" ht="15" customHeight="1" x14ac:dyDescent="0.25">
      <c r="A2768" s="57" t="s">
        <v>3806</v>
      </c>
      <c r="B2768" s="57" t="s">
        <v>3336</v>
      </c>
      <c r="C2768" s="57" t="s">
        <v>3807</v>
      </c>
      <c r="D2768" s="27" t="s">
        <v>11207</v>
      </c>
      <c r="E2768" s="62" t="s">
        <v>9985</v>
      </c>
      <c r="F2768" s="68" t="s">
        <v>9985</v>
      </c>
      <c r="G2768" s="69">
        <v>41324</v>
      </c>
      <c r="H2768" s="70">
        <v>41239</v>
      </c>
      <c r="I2768" s="19">
        <f t="shared" si="43"/>
        <v>1.3235336236593778E-4</v>
      </c>
    </row>
    <row r="2769" spans="1:9" ht="15" customHeight="1" x14ac:dyDescent="0.25">
      <c r="A2769" s="57" t="s">
        <v>3809</v>
      </c>
      <c r="B2769" s="57" t="s">
        <v>3336</v>
      </c>
      <c r="C2769" s="57" t="s">
        <v>3810</v>
      </c>
      <c r="D2769" s="27" t="s">
        <v>11208</v>
      </c>
      <c r="E2769" s="62" t="s">
        <v>11209</v>
      </c>
      <c r="F2769" s="68" t="s">
        <v>11209</v>
      </c>
      <c r="G2769" s="69">
        <v>5407</v>
      </c>
      <c r="H2769" s="70">
        <v>5475</v>
      </c>
      <c r="I2769" s="19">
        <f t="shared" si="43"/>
        <v>1.757158657953659E-5</v>
      </c>
    </row>
    <row r="2770" spans="1:9" ht="15" customHeight="1" x14ac:dyDescent="0.25">
      <c r="A2770" s="57" t="s">
        <v>3811</v>
      </c>
      <c r="B2770" s="57" t="s">
        <v>3336</v>
      </c>
      <c r="C2770" s="57" t="s">
        <v>3812</v>
      </c>
      <c r="D2770" s="27" t="s">
        <v>11210</v>
      </c>
      <c r="E2770" s="62" t="s">
        <v>11211</v>
      </c>
      <c r="F2770" s="68" t="s">
        <v>11211</v>
      </c>
      <c r="G2770" s="69">
        <v>131667</v>
      </c>
      <c r="H2770" s="70">
        <v>130674</v>
      </c>
      <c r="I2770" s="19">
        <f t="shared" si="43"/>
        <v>4.1938803738709844E-4</v>
      </c>
    </row>
    <row r="2771" spans="1:9" ht="15" customHeight="1" x14ac:dyDescent="0.25">
      <c r="A2771" s="57" t="s">
        <v>3813</v>
      </c>
      <c r="B2771" s="57" t="s">
        <v>3336</v>
      </c>
      <c r="C2771" s="57" t="s">
        <v>3814</v>
      </c>
      <c r="D2771" s="27" t="s">
        <v>11212</v>
      </c>
      <c r="E2771" s="62" t="s">
        <v>11213</v>
      </c>
      <c r="F2771" s="68" t="s">
        <v>11213</v>
      </c>
      <c r="G2771" s="69">
        <v>13504</v>
      </c>
      <c r="H2771" s="70">
        <v>13408</v>
      </c>
      <c r="I2771" s="19">
        <f t="shared" si="43"/>
        <v>4.3031932942178367E-5</v>
      </c>
    </row>
    <row r="2772" spans="1:9" ht="15" customHeight="1" x14ac:dyDescent="0.25">
      <c r="A2772" s="57" t="s">
        <v>3816</v>
      </c>
      <c r="B2772" s="57" t="s">
        <v>3336</v>
      </c>
      <c r="C2772" s="57" t="s">
        <v>3817</v>
      </c>
      <c r="D2772" s="27" t="s">
        <v>11214</v>
      </c>
      <c r="E2772" s="62" t="s">
        <v>11215</v>
      </c>
      <c r="F2772" s="68" t="s">
        <v>11215</v>
      </c>
      <c r="G2772" s="69">
        <v>22203</v>
      </c>
      <c r="H2772" s="70">
        <v>22115</v>
      </c>
      <c r="I2772" s="19">
        <f t="shared" si="43"/>
        <v>7.0976372092502581E-5</v>
      </c>
    </row>
    <row r="2773" spans="1:9" ht="15" customHeight="1" x14ac:dyDescent="0.25">
      <c r="A2773" s="57" t="s">
        <v>3819</v>
      </c>
      <c r="B2773" s="57" t="s">
        <v>3336</v>
      </c>
      <c r="C2773" s="57" t="s">
        <v>3820</v>
      </c>
      <c r="D2773" s="27" t="s">
        <v>11216</v>
      </c>
      <c r="E2773" s="62" t="s">
        <v>11217</v>
      </c>
      <c r="F2773" s="68" t="s">
        <v>11217</v>
      </c>
      <c r="G2773" s="69">
        <v>426713</v>
      </c>
      <c r="H2773" s="70">
        <v>442339</v>
      </c>
      <c r="I2773" s="19">
        <f t="shared" si="43"/>
        <v>1.4196526093160978E-3</v>
      </c>
    </row>
    <row r="2774" spans="1:9" ht="15" customHeight="1" x14ac:dyDescent="0.25">
      <c r="A2774" s="57" t="s">
        <v>3821</v>
      </c>
      <c r="B2774" s="57" t="s">
        <v>3336</v>
      </c>
      <c r="C2774" s="57" t="s">
        <v>3822</v>
      </c>
      <c r="D2774" s="27" t="s">
        <v>11218</v>
      </c>
      <c r="E2774" s="62" t="s">
        <v>11219</v>
      </c>
      <c r="F2774" s="68" t="s">
        <v>11220</v>
      </c>
      <c r="G2774" s="69">
        <v>43083</v>
      </c>
      <c r="H2774" s="70">
        <v>43689</v>
      </c>
      <c r="I2774" s="19">
        <f t="shared" si="43"/>
        <v>1.4021644677139251E-4</v>
      </c>
    </row>
    <row r="2775" spans="1:9" ht="15" customHeight="1" x14ac:dyDescent="0.25">
      <c r="A2775" s="57" t="s">
        <v>3823</v>
      </c>
      <c r="B2775" s="57" t="s">
        <v>3336</v>
      </c>
      <c r="C2775" s="57" t="s">
        <v>3824</v>
      </c>
      <c r="D2775" s="27" t="s">
        <v>11221</v>
      </c>
      <c r="E2775" s="62" t="s">
        <v>11222</v>
      </c>
      <c r="F2775" s="68" t="s">
        <v>11222</v>
      </c>
      <c r="G2775" s="69">
        <v>7083</v>
      </c>
      <c r="H2775" s="70">
        <v>7138</v>
      </c>
      <c r="I2775" s="19">
        <f t="shared" si="43"/>
        <v>2.290885570862688E-5</v>
      </c>
    </row>
    <row r="2776" spans="1:9" ht="15" customHeight="1" x14ac:dyDescent="0.25">
      <c r="A2776" s="57" t="s">
        <v>3826</v>
      </c>
      <c r="B2776" s="57" t="s">
        <v>3336</v>
      </c>
      <c r="C2776" s="57" t="s">
        <v>3827</v>
      </c>
      <c r="D2776" s="27" t="s">
        <v>11223</v>
      </c>
      <c r="E2776" s="62" t="s">
        <v>11224</v>
      </c>
      <c r="F2776" s="68" t="s">
        <v>11225</v>
      </c>
      <c r="G2776" s="69">
        <v>59103</v>
      </c>
      <c r="H2776" s="70">
        <v>59909</v>
      </c>
      <c r="I2776" s="19">
        <f t="shared" si="43"/>
        <v>1.9227327495770913E-4</v>
      </c>
    </row>
    <row r="2777" spans="1:9" ht="15" customHeight="1" x14ac:dyDescent="0.25">
      <c r="A2777" s="57" t="s">
        <v>3829</v>
      </c>
      <c r="B2777" s="57" t="s">
        <v>3336</v>
      </c>
      <c r="C2777" s="57" t="s">
        <v>3830</v>
      </c>
      <c r="D2777" s="27" t="s">
        <v>11226</v>
      </c>
      <c r="E2777" s="62" t="s">
        <v>11227</v>
      </c>
      <c r="F2777" s="68" t="s">
        <v>11227</v>
      </c>
      <c r="G2777" s="69">
        <v>42024</v>
      </c>
      <c r="H2777" s="70">
        <v>42086</v>
      </c>
      <c r="I2777" s="19">
        <f t="shared" si="43"/>
        <v>1.350717429746807E-4</v>
      </c>
    </row>
    <row r="2778" spans="1:9" ht="15" customHeight="1" x14ac:dyDescent="0.25">
      <c r="A2778" s="57" t="s">
        <v>3831</v>
      </c>
      <c r="B2778" s="57" t="s">
        <v>3336</v>
      </c>
      <c r="C2778" s="57" t="s">
        <v>3832</v>
      </c>
      <c r="D2778" s="27" t="s">
        <v>11228</v>
      </c>
      <c r="E2778" s="62" t="s">
        <v>11229</v>
      </c>
      <c r="F2778" s="68" t="s">
        <v>11229</v>
      </c>
      <c r="G2778" s="69">
        <v>7844</v>
      </c>
      <c r="H2778" s="70">
        <v>7992</v>
      </c>
      <c r="I2778" s="19">
        <f t="shared" si="43"/>
        <v>2.5649702272813955E-5</v>
      </c>
    </row>
    <row r="2779" spans="1:9" ht="15" customHeight="1" x14ac:dyDescent="0.25">
      <c r="A2779" s="57" t="s">
        <v>3834</v>
      </c>
      <c r="B2779" s="57" t="s">
        <v>3336</v>
      </c>
      <c r="C2779" s="57" t="s">
        <v>3835</v>
      </c>
      <c r="D2779" s="27" t="s">
        <v>11230</v>
      </c>
      <c r="E2779" s="62" t="s">
        <v>11231</v>
      </c>
      <c r="F2779" s="68" t="s">
        <v>11231</v>
      </c>
      <c r="G2779" s="69">
        <v>18528</v>
      </c>
      <c r="H2779" s="70">
        <v>18340</v>
      </c>
      <c r="I2779" s="19">
        <f t="shared" si="43"/>
        <v>5.8860803263689683E-5</v>
      </c>
    </row>
    <row r="2780" spans="1:9" ht="15" customHeight="1" x14ac:dyDescent="0.25">
      <c r="A2780" s="57" t="s">
        <v>3837</v>
      </c>
      <c r="B2780" s="57" t="s">
        <v>3336</v>
      </c>
      <c r="C2780" s="57" t="s">
        <v>3838</v>
      </c>
      <c r="D2780" s="27" t="s">
        <v>11232</v>
      </c>
      <c r="E2780" s="62" t="s">
        <v>11233</v>
      </c>
      <c r="F2780" s="68" t="s">
        <v>11233</v>
      </c>
      <c r="G2780" s="69">
        <v>14067</v>
      </c>
      <c r="H2780" s="70">
        <v>14214</v>
      </c>
      <c r="I2780" s="19">
        <f t="shared" si="43"/>
        <v>4.5618727240462657E-5</v>
      </c>
    </row>
    <row r="2781" spans="1:9" ht="15" customHeight="1" x14ac:dyDescent="0.25">
      <c r="A2781" s="57" t="s">
        <v>3840</v>
      </c>
      <c r="B2781" s="57" t="s">
        <v>3336</v>
      </c>
      <c r="C2781" s="57" t="s">
        <v>3841</v>
      </c>
      <c r="D2781" s="27" t="s">
        <v>11234</v>
      </c>
      <c r="E2781" s="62" t="s">
        <v>11235</v>
      </c>
      <c r="F2781" s="68" t="s">
        <v>11235</v>
      </c>
      <c r="G2781" s="69">
        <v>11727</v>
      </c>
      <c r="H2781" s="70">
        <v>11843</v>
      </c>
      <c r="I2781" s="19">
        <f t="shared" si="43"/>
        <v>3.8009187189306266E-5</v>
      </c>
    </row>
    <row r="2782" spans="1:9" ht="15" customHeight="1" x14ac:dyDescent="0.25">
      <c r="A2782" s="57" t="s">
        <v>3843</v>
      </c>
      <c r="B2782" s="57" t="s">
        <v>3844</v>
      </c>
      <c r="C2782" s="57" t="s">
        <v>2677</v>
      </c>
      <c r="D2782" s="27" t="s">
        <v>11236</v>
      </c>
      <c r="E2782" s="62" t="s">
        <v>11237</v>
      </c>
      <c r="F2782" s="68" t="s">
        <v>11237</v>
      </c>
      <c r="G2782" s="69">
        <v>6639</v>
      </c>
      <c r="H2782" s="70">
        <v>6514</v>
      </c>
      <c r="I2782" s="19">
        <f t="shared" si="43"/>
        <v>2.0906176251890655E-5</v>
      </c>
    </row>
    <row r="2783" spans="1:9" ht="15" customHeight="1" x14ac:dyDescent="0.25">
      <c r="A2783" s="57" t="s">
        <v>3846</v>
      </c>
      <c r="B2783" s="57" t="s">
        <v>3844</v>
      </c>
      <c r="C2783" s="57" t="s">
        <v>2682</v>
      </c>
      <c r="D2783" s="27" t="s">
        <v>11239</v>
      </c>
      <c r="E2783" s="62" t="s">
        <v>11240</v>
      </c>
      <c r="F2783" s="68" t="s">
        <v>11240</v>
      </c>
      <c r="G2783" s="69">
        <v>50153</v>
      </c>
      <c r="H2783" s="70">
        <v>50249</v>
      </c>
      <c r="I2783" s="19">
        <f t="shared" si="43"/>
        <v>1.6127025644477333E-4</v>
      </c>
    </row>
    <row r="2784" spans="1:9" ht="15" customHeight="1" x14ac:dyDescent="0.25">
      <c r="A2784" s="57" t="s">
        <v>3848</v>
      </c>
      <c r="B2784" s="57" t="s">
        <v>3844</v>
      </c>
      <c r="C2784" s="57" t="s">
        <v>2685</v>
      </c>
      <c r="D2784" s="27" t="s">
        <v>11241</v>
      </c>
      <c r="E2784" s="62" t="s">
        <v>11242</v>
      </c>
      <c r="F2784" s="68" t="s">
        <v>11242</v>
      </c>
      <c r="G2784" s="69">
        <v>113274</v>
      </c>
      <c r="H2784" s="70">
        <v>114700</v>
      </c>
      <c r="I2784" s="19">
        <f t="shared" si="43"/>
        <v>3.6812072706353361E-4</v>
      </c>
    </row>
    <row r="2785" spans="1:9" ht="15" customHeight="1" x14ac:dyDescent="0.25">
      <c r="A2785" s="57" t="s">
        <v>3850</v>
      </c>
      <c r="B2785" s="57" t="s">
        <v>3844</v>
      </c>
      <c r="C2785" s="57" t="s">
        <v>2688</v>
      </c>
      <c r="D2785" s="27" t="s">
        <v>11243</v>
      </c>
      <c r="E2785" s="62" t="s">
        <v>11244</v>
      </c>
      <c r="F2785" s="68" t="s">
        <v>11244</v>
      </c>
      <c r="G2785" s="69">
        <v>21417</v>
      </c>
      <c r="H2785" s="70">
        <v>21333</v>
      </c>
      <c r="I2785" s="19">
        <f t="shared" si="43"/>
        <v>6.8466603927169685E-5</v>
      </c>
    </row>
    <row r="2786" spans="1:9" ht="15" customHeight="1" x14ac:dyDescent="0.25">
      <c r="A2786" s="57" t="s">
        <v>3851</v>
      </c>
      <c r="B2786" s="57" t="s">
        <v>3844</v>
      </c>
      <c r="C2786" s="57" t="s">
        <v>2691</v>
      </c>
      <c r="D2786" s="27" t="s">
        <v>11245</v>
      </c>
      <c r="E2786" s="62" t="s">
        <v>11246</v>
      </c>
      <c r="F2786" s="68" t="s">
        <v>11246</v>
      </c>
      <c r="G2786" s="69">
        <v>1067</v>
      </c>
      <c r="H2786" s="70">
        <v>1155</v>
      </c>
      <c r="I2786" s="19">
        <f t="shared" si="43"/>
        <v>3.7068826482858005E-6</v>
      </c>
    </row>
    <row r="2787" spans="1:9" ht="15" customHeight="1" x14ac:dyDescent="0.25">
      <c r="A2787" s="57" t="s">
        <v>3853</v>
      </c>
      <c r="B2787" s="57" t="s">
        <v>3844</v>
      </c>
      <c r="C2787" s="57" t="s">
        <v>2694</v>
      </c>
      <c r="D2787" s="27" t="s">
        <v>11247</v>
      </c>
      <c r="E2787" s="62" t="s">
        <v>11248</v>
      </c>
      <c r="F2787" s="68" t="s">
        <v>11248</v>
      </c>
      <c r="G2787" s="69">
        <v>307778</v>
      </c>
      <c r="H2787" s="70">
        <v>311812</v>
      </c>
      <c r="I2787" s="19">
        <f t="shared" si="43"/>
        <v>1.0007363569933265E-3</v>
      </c>
    </row>
    <row r="2788" spans="1:9" ht="15" customHeight="1" x14ac:dyDescent="0.25">
      <c r="A2788" s="57" t="s">
        <v>3854</v>
      </c>
      <c r="B2788" s="57" t="s">
        <v>3844</v>
      </c>
      <c r="C2788" s="57" t="s">
        <v>2697</v>
      </c>
      <c r="D2788" s="27" t="s">
        <v>11249</v>
      </c>
      <c r="E2788" s="62" t="s">
        <v>11250</v>
      </c>
      <c r="F2788" s="68" t="s">
        <v>11250</v>
      </c>
      <c r="G2788" s="69">
        <v>18620</v>
      </c>
      <c r="H2788" s="70">
        <v>18838</v>
      </c>
      <c r="I2788" s="19">
        <f t="shared" si="43"/>
        <v>6.0459095522431096E-5</v>
      </c>
    </row>
    <row r="2789" spans="1:9" ht="15" customHeight="1" x14ac:dyDescent="0.25">
      <c r="A2789" s="57" t="s">
        <v>3856</v>
      </c>
      <c r="B2789" s="57" t="s">
        <v>3844</v>
      </c>
      <c r="C2789" s="57" t="s">
        <v>2700</v>
      </c>
      <c r="D2789" s="27" t="s">
        <v>11251</v>
      </c>
      <c r="E2789" s="62" t="s">
        <v>7735</v>
      </c>
      <c r="F2789" s="68" t="s">
        <v>7735</v>
      </c>
      <c r="G2789" s="69">
        <v>10972</v>
      </c>
      <c r="H2789" s="70">
        <v>10948</v>
      </c>
      <c r="I2789" s="19">
        <f t="shared" si="43"/>
        <v>3.5136754314660563E-5</v>
      </c>
    </row>
    <row r="2790" spans="1:9" ht="15" customHeight="1" x14ac:dyDescent="0.25">
      <c r="A2790" s="57" t="s">
        <v>3858</v>
      </c>
      <c r="B2790" s="57" t="s">
        <v>3844</v>
      </c>
      <c r="C2790" s="57" t="s">
        <v>2703</v>
      </c>
      <c r="D2790" s="27" t="s">
        <v>11252</v>
      </c>
      <c r="E2790" s="62" t="s">
        <v>11253</v>
      </c>
      <c r="F2790" s="68" t="s">
        <v>11253</v>
      </c>
      <c r="G2790" s="69">
        <v>5184</v>
      </c>
      <c r="H2790" s="70">
        <v>5176</v>
      </c>
      <c r="I2790" s="19">
        <f t="shared" si="43"/>
        <v>1.6611969339850481E-5</v>
      </c>
    </row>
    <row r="2791" spans="1:9" ht="15" customHeight="1" x14ac:dyDescent="0.25">
      <c r="A2791" s="57" t="s">
        <v>3859</v>
      </c>
      <c r="B2791" s="57" t="s">
        <v>3844</v>
      </c>
      <c r="C2791" s="57" t="s">
        <v>2706</v>
      </c>
      <c r="D2791" s="27" t="s">
        <v>11254</v>
      </c>
      <c r="E2791" s="62" t="s">
        <v>11255</v>
      </c>
      <c r="F2791" s="68" t="s">
        <v>11255</v>
      </c>
      <c r="G2791" s="69">
        <v>9313</v>
      </c>
      <c r="H2791" s="70">
        <v>9293</v>
      </c>
      <c r="I2791" s="19">
        <f t="shared" si="43"/>
        <v>2.9825160563220732E-5</v>
      </c>
    </row>
    <row r="2792" spans="1:9" ht="15" customHeight="1" x14ac:dyDescent="0.25">
      <c r="A2792" s="57" t="s">
        <v>3860</v>
      </c>
      <c r="B2792" s="57" t="s">
        <v>3844</v>
      </c>
      <c r="C2792" s="57" t="s">
        <v>2709</v>
      </c>
      <c r="D2792" s="27" t="s">
        <v>11256</v>
      </c>
      <c r="E2792" s="62" t="s">
        <v>11257</v>
      </c>
      <c r="F2792" s="68" t="s">
        <v>11257</v>
      </c>
      <c r="G2792" s="69">
        <v>46266</v>
      </c>
      <c r="H2792" s="70">
        <v>46665</v>
      </c>
      <c r="I2792" s="19">
        <f t="shared" si="43"/>
        <v>1.4976768725736528E-4</v>
      </c>
    </row>
    <row r="2793" spans="1:9" ht="15" customHeight="1" x14ac:dyDescent="0.25">
      <c r="A2793" s="57" t="s">
        <v>3861</v>
      </c>
      <c r="B2793" s="57" t="s">
        <v>3844</v>
      </c>
      <c r="C2793" s="57" t="s">
        <v>2712</v>
      </c>
      <c r="D2793" s="27" t="s">
        <v>11258</v>
      </c>
      <c r="E2793" s="62" t="s">
        <v>11259</v>
      </c>
      <c r="F2793" s="68" t="s">
        <v>11259</v>
      </c>
      <c r="G2793" s="69">
        <v>10261</v>
      </c>
      <c r="H2793" s="70">
        <v>10342</v>
      </c>
      <c r="I2793" s="19">
        <f t="shared" si="43"/>
        <v>3.3191844457637878E-5</v>
      </c>
    </row>
    <row r="2794" spans="1:9" ht="15" customHeight="1" x14ac:dyDescent="0.25">
      <c r="A2794" s="57" t="s">
        <v>3863</v>
      </c>
      <c r="B2794" s="57" t="s">
        <v>3844</v>
      </c>
      <c r="C2794" s="57" t="s">
        <v>2715</v>
      </c>
      <c r="D2794" s="27" t="s">
        <v>11260</v>
      </c>
      <c r="E2794" s="62" t="s">
        <v>11261</v>
      </c>
      <c r="F2794" s="68" t="s">
        <v>11261</v>
      </c>
      <c r="G2794" s="69">
        <v>7153</v>
      </c>
      <c r="H2794" s="70">
        <v>7240</v>
      </c>
      <c r="I2794" s="19">
        <f t="shared" si="43"/>
        <v>2.3236216773670302E-5</v>
      </c>
    </row>
    <row r="2795" spans="1:9" ht="15" customHeight="1" x14ac:dyDescent="0.25">
      <c r="A2795" s="57" t="s">
        <v>3864</v>
      </c>
      <c r="B2795" s="57" t="s">
        <v>3844</v>
      </c>
      <c r="C2795" s="57" t="s">
        <v>2718</v>
      </c>
      <c r="D2795" s="27" t="s">
        <v>11262</v>
      </c>
      <c r="E2795" s="62" t="s">
        <v>11263</v>
      </c>
      <c r="F2795" s="68" t="s">
        <v>11263</v>
      </c>
      <c r="G2795" s="69">
        <v>12521</v>
      </c>
      <c r="H2795" s="70">
        <v>12618</v>
      </c>
      <c r="I2795" s="19">
        <f t="shared" si="43"/>
        <v>4.0496489399195004E-5</v>
      </c>
    </row>
    <row r="2796" spans="1:9" ht="15" customHeight="1" x14ac:dyDescent="0.25">
      <c r="A2796" s="57" t="s">
        <v>3866</v>
      </c>
      <c r="B2796" s="57" t="s">
        <v>3844</v>
      </c>
      <c r="C2796" s="57" t="s">
        <v>2721</v>
      </c>
      <c r="D2796" s="27" t="s">
        <v>11264</v>
      </c>
      <c r="E2796" s="62" t="s">
        <v>11265</v>
      </c>
      <c r="F2796" s="68" t="s">
        <v>11265</v>
      </c>
      <c r="G2796" s="69">
        <v>9517</v>
      </c>
      <c r="H2796" s="70">
        <v>9641</v>
      </c>
      <c r="I2796" s="19">
        <f t="shared" si="43"/>
        <v>3.0942039491015936E-5</v>
      </c>
    </row>
    <row r="2797" spans="1:9" ht="15" customHeight="1" x14ac:dyDescent="0.25">
      <c r="A2797" s="57" t="s">
        <v>3867</v>
      </c>
      <c r="B2797" s="57" t="s">
        <v>3844</v>
      </c>
      <c r="C2797" s="57" t="s">
        <v>2724</v>
      </c>
      <c r="D2797" s="27" t="s">
        <v>11266</v>
      </c>
      <c r="E2797" s="62" t="s">
        <v>11267</v>
      </c>
      <c r="F2797" s="68" t="s">
        <v>11267</v>
      </c>
      <c r="G2797" s="69">
        <v>1555</v>
      </c>
      <c r="H2797" s="70">
        <v>1520</v>
      </c>
      <c r="I2797" s="19">
        <f t="shared" si="43"/>
        <v>4.8783217535882398E-6</v>
      </c>
    </row>
    <row r="2798" spans="1:9" ht="15" customHeight="1" x14ac:dyDescent="0.25">
      <c r="A2798" s="57" t="s">
        <v>3869</v>
      </c>
      <c r="B2798" s="57" t="s">
        <v>3844</v>
      </c>
      <c r="C2798" s="57" t="s">
        <v>2727</v>
      </c>
      <c r="D2798" s="27" t="s">
        <v>11268</v>
      </c>
      <c r="E2798" s="62" t="s">
        <v>11269</v>
      </c>
      <c r="F2798" s="68" t="s">
        <v>11269</v>
      </c>
      <c r="G2798" s="69">
        <v>2257</v>
      </c>
      <c r="H2798" s="70">
        <v>2320</v>
      </c>
      <c r="I2798" s="19">
        <f t="shared" si="43"/>
        <v>7.4458595186346818E-6</v>
      </c>
    </row>
    <row r="2799" spans="1:9" ht="15" customHeight="1" x14ac:dyDescent="0.25">
      <c r="A2799" s="57" t="s">
        <v>3871</v>
      </c>
      <c r="B2799" s="57" t="s">
        <v>3844</v>
      </c>
      <c r="C2799" s="57" t="s">
        <v>2730</v>
      </c>
      <c r="D2799" s="27" t="s">
        <v>11270</v>
      </c>
      <c r="E2799" s="62" t="s">
        <v>11271</v>
      </c>
      <c r="F2799" s="68" t="s">
        <v>11271</v>
      </c>
      <c r="G2799" s="69">
        <v>1032954</v>
      </c>
      <c r="H2799" s="70">
        <v>1048032</v>
      </c>
      <c r="I2799" s="19">
        <f t="shared" si="43"/>
        <v>3.3635771737214409E-3</v>
      </c>
    </row>
    <row r="2800" spans="1:9" ht="15" customHeight="1" x14ac:dyDescent="0.25">
      <c r="A2800" s="57" t="s">
        <v>3873</v>
      </c>
      <c r="B2800" s="57" t="s">
        <v>3844</v>
      </c>
      <c r="C2800" s="57" t="s">
        <v>2733</v>
      </c>
      <c r="D2800" s="27" t="s">
        <v>11272</v>
      </c>
      <c r="E2800" s="62" t="s">
        <v>11273</v>
      </c>
      <c r="F2800" s="68" t="s">
        <v>11273</v>
      </c>
      <c r="G2800" s="69">
        <v>14807</v>
      </c>
      <c r="H2800" s="70">
        <v>14767</v>
      </c>
      <c r="I2800" s="19">
        <f t="shared" si="43"/>
        <v>4.7393537720551014E-5</v>
      </c>
    </row>
    <row r="2801" spans="1:9" ht="15" customHeight="1" x14ac:dyDescent="0.25">
      <c r="A2801" s="57" t="s">
        <v>3874</v>
      </c>
      <c r="B2801" s="57" t="s">
        <v>3844</v>
      </c>
      <c r="C2801" s="57" t="s">
        <v>2736</v>
      </c>
      <c r="D2801" s="27" t="s">
        <v>11274</v>
      </c>
      <c r="E2801" s="62" t="s">
        <v>11275</v>
      </c>
      <c r="F2801" s="68" t="s">
        <v>11275</v>
      </c>
      <c r="G2801" s="69">
        <v>27873</v>
      </c>
      <c r="H2801" s="70">
        <v>28020</v>
      </c>
      <c r="I2801" s="19">
        <f t="shared" si="43"/>
        <v>8.9928010220751637E-5</v>
      </c>
    </row>
    <row r="2802" spans="1:9" ht="15" customHeight="1" x14ac:dyDescent="0.25">
      <c r="A2802" s="57" t="s">
        <v>3876</v>
      </c>
      <c r="B2802" s="57" t="s">
        <v>3844</v>
      </c>
      <c r="C2802" s="57" t="s">
        <v>2739</v>
      </c>
      <c r="D2802" s="27" t="s">
        <v>11276</v>
      </c>
      <c r="E2802" s="62" t="s">
        <v>7852</v>
      </c>
      <c r="F2802" s="68" t="s">
        <v>7852</v>
      </c>
      <c r="G2802" s="69">
        <v>20805</v>
      </c>
      <c r="H2802" s="70">
        <v>20912</v>
      </c>
      <c r="I2802" s="19">
        <f t="shared" si="43"/>
        <v>6.7115437178314001E-5</v>
      </c>
    </row>
    <row r="2803" spans="1:9" ht="15" customHeight="1" x14ac:dyDescent="0.25">
      <c r="A2803" s="57" t="s">
        <v>3877</v>
      </c>
      <c r="B2803" s="57" t="s">
        <v>3844</v>
      </c>
      <c r="C2803" s="57" t="s">
        <v>2742</v>
      </c>
      <c r="D2803" s="27" t="s">
        <v>11277</v>
      </c>
      <c r="E2803" s="62" t="s">
        <v>11278</v>
      </c>
      <c r="F2803" s="68" t="s">
        <v>11278</v>
      </c>
      <c r="G2803" s="69">
        <v>36483</v>
      </c>
      <c r="H2803" s="70">
        <v>37447</v>
      </c>
      <c r="I2803" s="19">
        <f t="shared" si="43"/>
        <v>1.2018323335961765E-4</v>
      </c>
    </row>
    <row r="2804" spans="1:9" ht="15" customHeight="1" x14ac:dyDescent="0.25">
      <c r="A2804" s="57" t="s">
        <v>3878</v>
      </c>
      <c r="B2804" s="57" t="s">
        <v>3844</v>
      </c>
      <c r="C2804" s="57" t="s">
        <v>2745</v>
      </c>
      <c r="D2804" s="27" t="s">
        <v>11279</v>
      </c>
      <c r="E2804" s="62" t="s">
        <v>11280</v>
      </c>
      <c r="F2804" s="68" t="s">
        <v>11280</v>
      </c>
      <c r="G2804" s="69">
        <v>58498</v>
      </c>
      <c r="H2804" s="70">
        <v>59247</v>
      </c>
      <c r="I2804" s="19">
        <f t="shared" si="43"/>
        <v>1.901486374571332E-4</v>
      </c>
    </row>
    <row r="2805" spans="1:9" ht="15" customHeight="1" x14ac:dyDescent="0.25">
      <c r="A2805" s="57" t="s">
        <v>3880</v>
      </c>
      <c r="B2805" s="57" t="s">
        <v>3844</v>
      </c>
      <c r="C2805" s="57" t="s">
        <v>2748</v>
      </c>
      <c r="D2805" s="27" t="s">
        <v>11281</v>
      </c>
      <c r="E2805" s="62" t="s">
        <v>11282</v>
      </c>
      <c r="F2805" s="68" t="s">
        <v>11282</v>
      </c>
      <c r="G2805" s="69">
        <v>32427</v>
      </c>
      <c r="H2805" s="70">
        <v>33157</v>
      </c>
      <c r="I2805" s="19">
        <f t="shared" si="43"/>
        <v>1.064148120945561E-4</v>
      </c>
    </row>
    <row r="2806" spans="1:9" ht="15" customHeight="1" x14ac:dyDescent="0.25">
      <c r="A2806" s="57" t="s">
        <v>3882</v>
      </c>
      <c r="B2806" s="57" t="s">
        <v>3844</v>
      </c>
      <c r="C2806" s="57" t="s">
        <v>2751</v>
      </c>
      <c r="D2806" s="27" t="s">
        <v>11283</v>
      </c>
      <c r="E2806" s="62" t="s">
        <v>11284</v>
      </c>
      <c r="F2806" s="68" t="s">
        <v>11284</v>
      </c>
      <c r="G2806" s="69">
        <v>519605</v>
      </c>
      <c r="H2806" s="70">
        <v>530126</v>
      </c>
      <c r="I2806" s="19">
        <f t="shared" si="43"/>
        <v>1.7013981565412626E-3</v>
      </c>
    </row>
    <row r="2807" spans="1:9" ht="15" customHeight="1" x14ac:dyDescent="0.25">
      <c r="A2807" s="57" t="s">
        <v>3884</v>
      </c>
      <c r="B2807" s="57" t="s">
        <v>3844</v>
      </c>
      <c r="C2807" s="57" t="s">
        <v>2754</v>
      </c>
      <c r="D2807" s="27" t="s">
        <v>11285</v>
      </c>
      <c r="E2807" s="62" t="s">
        <v>11286</v>
      </c>
      <c r="F2807" s="68" t="s">
        <v>11286</v>
      </c>
      <c r="G2807" s="69">
        <v>23699</v>
      </c>
      <c r="H2807" s="70">
        <v>24376</v>
      </c>
      <c r="I2807" s="19">
        <f t="shared" si="43"/>
        <v>7.823287570096509E-5</v>
      </c>
    </row>
    <row r="2808" spans="1:9" ht="15" customHeight="1" x14ac:dyDescent="0.25">
      <c r="A2808" s="57" t="s">
        <v>3886</v>
      </c>
      <c r="B2808" s="57" t="s">
        <v>3844</v>
      </c>
      <c r="C2808" s="57" t="s">
        <v>2757</v>
      </c>
      <c r="D2808" s="27" t="s">
        <v>11287</v>
      </c>
      <c r="E2808" s="62" t="s">
        <v>11288</v>
      </c>
      <c r="F2808" s="68" t="s">
        <v>11288</v>
      </c>
      <c r="G2808" s="69">
        <v>138429</v>
      </c>
      <c r="H2808" s="70">
        <v>141537</v>
      </c>
      <c r="I2808" s="19">
        <f t="shared" si="43"/>
        <v>4.5425199081422285E-4</v>
      </c>
    </row>
    <row r="2809" spans="1:9" ht="15" customHeight="1" x14ac:dyDescent="0.25">
      <c r="A2809" s="57" t="s">
        <v>3887</v>
      </c>
      <c r="B2809" s="57" t="s">
        <v>3844</v>
      </c>
      <c r="C2809" s="57" t="s">
        <v>2760</v>
      </c>
      <c r="D2809" s="27" t="s">
        <v>11289</v>
      </c>
      <c r="E2809" s="62" t="s">
        <v>11290</v>
      </c>
      <c r="F2809" s="68" t="s">
        <v>11290</v>
      </c>
      <c r="G2809" s="69">
        <v>2767</v>
      </c>
      <c r="H2809" s="70">
        <v>2764</v>
      </c>
      <c r="I2809" s="19">
        <f t="shared" si="43"/>
        <v>8.870842978235457E-6</v>
      </c>
    </row>
    <row r="2810" spans="1:9" ht="15" customHeight="1" x14ac:dyDescent="0.25">
      <c r="A2810" s="57" t="s">
        <v>3888</v>
      </c>
      <c r="B2810" s="57" t="s">
        <v>3844</v>
      </c>
      <c r="C2810" s="57" t="s">
        <v>2763</v>
      </c>
      <c r="D2810" s="27" t="s">
        <v>11291</v>
      </c>
      <c r="E2810" s="62" t="s">
        <v>11292</v>
      </c>
      <c r="F2810" s="68" t="s">
        <v>11292</v>
      </c>
      <c r="G2810" s="69">
        <v>232130</v>
      </c>
      <c r="H2810" s="70">
        <v>234035</v>
      </c>
      <c r="I2810" s="19">
        <f t="shared" si="43"/>
        <v>7.5111712605330509E-4</v>
      </c>
    </row>
    <row r="2811" spans="1:9" ht="15" customHeight="1" x14ac:dyDescent="0.25">
      <c r="A2811" s="57" t="s">
        <v>3890</v>
      </c>
      <c r="B2811" s="57" t="s">
        <v>3891</v>
      </c>
      <c r="C2811" s="57" t="s">
        <v>2677</v>
      </c>
      <c r="D2811" s="27" t="s">
        <v>11293</v>
      </c>
      <c r="E2811" s="62" t="s">
        <v>11294</v>
      </c>
      <c r="F2811" s="68" t="s">
        <v>11295</v>
      </c>
      <c r="G2811" s="69">
        <v>36805</v>
      </c>
      <c r="H2811" s="70">
        <v>36824</v>
      </c>
      <c r="I2811" s="19">
        <f t="shared" si="43"/>
        <v>1.1818376332508773E-4</v>
      </c>
    </row>
    <row r="2812" spans="1:9" ht="15" customHeight="1" x14ac:dyDescent="0.25">
      <c r="A2812" s="57" t="s">
        <v>3894</v>
      </c>
      <c r="B2812" s="57" t="s">
        <v>3891</v>
      </c>
      <c r="C2812" s="57" t="s">
        <v>2682</v>
      </c>
      <c r="D2812" s="27" t="s">
        <v>11296</v>
      </c>
      <c r="E2812" s="62" t="s">
        <v>8489</v>
      </c>
      <c r="F2812" s="68" t="s">
        <v>8489</v>
      </c>
      <c r="G2812" s="69">
        <v>37076</v>
      </c>
      <c r="H2812" s="70">
        <v>36810</v>
      </c>
      <c r="I2812" s="19">
        <f t="shared" si="43"/>
        <v>1.1813883141419942E-4</v>
      </c>
    </row>
    <row r="2813" spans="1:9" ht="15" customHeight="1" x14ac:dyDescent="0.25">
      <c r="A2813" s="57" t="s">
        <v>3896</v>
      </c>
      <c r="B2813" s="57" t="s">
        <v>3891</v>
      </c>
      <c r="C2813" s="57" t="s">
        <v>2685</v>
      </c>
      <c r="D2813" s="27" t="s">
        <v>11297</v>
      </c>
      <c r="E2813" s="62" t="s">
        <v>11298</v>
      </c>
      <c r="F2813" s="68" t="s">
        <v>11298</v>
      </c>
      <c r="G2813" s="69">
        <v>31187</v>
      </c>
      <c r="H2813" s="70">
        <v>31142</v>
      </c>
      <c r="I2813" s="19">
        <f t="shared" si="43"/>
        <v>9.9947826348845373E-5</v>
      </c>
    </row>
    <row r="2814" spans="1:9" ht="15" customHeight="1" x14ac:dyDescent="0.25">
      <c r="A2814" s="57" t="s">
        <v>3898</v>
      </c>
      <c r="B2814" s="57" t="s">
        <v>3891</v>
      </c>
      <c r="C2814" s="57" t="s">
        <v>2688</v>
      </c>
      <c r="D2814" s="27" t="s">
        <v>11299</v>
      </c>
      <c r="E2814" s="62" t="s">
        <v>11300</v>
      </c>
      <c r="F2814" s="68" t="s">
        <v>11301</v>
      </c>
      <c r="G2814" s="69">
        <v>156763</v>
      </c>
      <c r="H2814" s="70">
        <v>157613</v>
      </c>
      <c r="I2814" s="19">
        <f t="shared" si="43"/>
        <v>5.058466622028311E-4</v>
      </c>
    </row>
    <row r="2815" spans="1:9" ht="15" customHeight="1" x14ac:dyDescent="0.25">
      <c r="A2815" s="57" t="s">
        <v>3900</v>
      </c>
      <c r="B2815" s="57" t="s">
        <v>3891</v>
      </c>
      <c r="C2815" s="57" t="s">
        <v>2691</v>
      </c>
      <c r="D2815" s="27" t="s">
        <v>11302</v>
      </c>
      <c r="E2815" s="62" t="s">
        <v>7728</v>
      </c>
      <c r="F2815" s="68" t="s">
        <v>7728</v>
      </c>
      <c r="G2815" s="69">
        <v>6297</v>
      </c>
      <c r="H2815" s="70">
        <v>6321</v>
      </c>
      <c r="I2815" s="19">
        <f t="shared" si="43"/>
        <v>2.0286757766073202E-5</v>
      </c>
    </row>
    <row r="2816" spans="1:9" ht="15" customHeight="1" x14ac:dyDescent="0.25">
      <c r="A2816" s="57" t="s">
        <v>3901</v>
      </c>
      <c r="B2816" s="57" t="s">
        <v>3891</v>
      </c>
      <c r="C2816" s="57" t="s">
        <v>2694</v>
      </c>
      <c r="D2816" s="27" t="s">
        <v>11303</v>
      </c>
      <c r="E2816" s="62" t="s">
        <v>11304</v>
      </c>
      <c r="F2816" s="68" t="s">
        <v>11304</v>
      </c>
      <c r="G2816" s="69">
        <v>47785</v>
      </c>
      <c r="H2816" s="70">
        <v>48151</v>
      </c>
      <c r="I2816" s="19">
        <f t="shared" si="43"/>
        <v>1.5453688865593905E-4</v>
      </c>
    </row>
    <row r="2817" spans="1:9" ht="15" customHeight="1" x14ac:dyDescent="0.25">
      <c r="A2817" s="57" t="s">
        <v>3902</v>
      </c>
      <c r="B2817" s="57" t="s">
        <v>3891</v>
      </c>
      <c r="C2817" s="57" t="s">
        <v>2697</v>
      </c>
      <c r="D2817" s="27" t="s">
        <v>11305</v>
      </c>
      <c r="E2817" s="62" t="s">
        <v>7505</v>
      </c>
      <c r="F2817" s="68" t="s">
        <v>7505</v>
      </c>
      <c r="G2817" s="69">
        <v>6958</v>
      </c>
      <c r="H2817" s="70">
        <v>6979</v>
      </c>
      <c r="I2817" s="19">
        <f t="shared" si="43"/>
        <v>2.23985575778239E-5</v>
      </c>
    </row>
    <row r="2818" spans="1:9" ht="15" customHeight="1" x14ac:dyDescent="0.25">
      <c r="A2818" s="57" t="s">
        <v>3904</v>
      </c>
      <c r="B2818" s="57" t="s">
        <v>3891</v>
      </c>
      <c r="C2818" s="57" t="s">
        <v>2700</v>
      </c>
      <c r="D2818" s="27" t="s">
        <v>11306</v>
      </c>
      <c r="E2818" s="62" t="s">
        <v>11307</v>
      </c>
      <c r="F2818" s="68" t="s">
        <v>11307</v>
      </c>
      <c r="G2818" s="69">
        <v>24517</v>
      </c>
      <c r="H2818" s="70">
        <v>24659</v>
      </c>
      <c r="I2818" s="19">
        <f t="shared" si="43"/>
        <v>7.9141142185350265E-5</v>
      </c>
    </row>
    <row r="2819" spans="1:9" ht="15" customHeight="1" x14ac:dyDescent="0.25">
      <c r="A2819" s="57" t="s">
        <v>3906</v>
      </c>
      <c r="B2819" s="57" t="s">
        <v>3891</v>
      </c>
      <c r="C2819" s="57" t="s">
        <v>2703</v>
      </c>
      <c r="D2819" s="27" t="s">
        <v>11308</v>
      </c>
      <c r="E2819" s="62" t="s">
        <v>11309</v>
      </c>
      <c r="F2819" s="68" t="s">
        <v>11309</v>
      </c>
      <c r="G2819" s="69">
        <v>28944</v>
      </c>
      <c r="H2819" s="70">
        <v>29036</v>
      </c>
      <c r="I2819" s="19">
        <f t="shared" si="43"/>
        <v>9.3188783182360615E-5</v>
      </c>
    </row>
    <row r="2820" spans="1:9" ht="15" customHeight="1" x14ac:dyDescent="0.25">
      <c r="A2820" s="57" t="s">
        <v>3907</v>
      </c>
      <c r="B2820" s="57" t="s">
        <v>3891</v>
      </c>
      <c r="C2820" s="57" t="s">
        <v>2706</v>
      </c>
      <c r="D2820" s="27" t="s">
        <v>11310</v>
      </c>
      <c r="E2820" s="62" t="s">
        <v>11311</v>
      </c>
      <c r="F2820" s="68" t="s">
        <v>11311</v>
      </c>
      <c r="G2820" s="69">
        <v>27229</v>
      </c>
      <c r="H2820" s="70">
        <v>27157</v>
      </c>
      <c r="I2820" s="19">
        <f t="shared" si="43"/>
        <v>8.715827885670778E-5</v>
      </c>
    </row>
    <row r="2821" spans="1:9" ht="15" customHeight="1" x14ac:dyDescent="0.25">
      <c r="A2821" s="57" t="s">
        <v>3908</v>
      </c>
      <c r="B2821" s="57" t="s">
        <v>3891</v>
      </c>
      <c r="C2821" s="57" t="s">
        <v>2709</v>
      </c>
      <c r="D2821" s="27" t="s">
        <v>11312</v>
      </c>
      <c r="E2821" s="62" t="s">
        <v>11313</v>
      </c>
      <c r="F2821" s="68" t="s">
        <v>11313</v>
      </c>
      <c r="G2821" s="69">
        <v>61573</v>
      </c>
      <c r="H2821" s="70">
        <v>61269</v>
      </c>
      <c r="I2821" s="19">
        <f t="shared" si="43"/>
        <v>1.9663808915828808E-4</v>
      </c>
    </row>
    <row r="2822" spans="1:9" ht="15" customHeight="1" x14ac:dyDescent="0.25">
      <c r="A2822" s="57" t="s">
        <v>3910</v>
      </c>
      <c r="B2822" s="57" t="s">
        <v>3891</v>
      </c>
      <c r="C2822" s="57" t="s">
        <v>2712</v>
      </c>
      <c r="D2822" s="27" t="s">
        <v>11314</v>
      </c>
      <c r="E2822" s="62" t="s">
        <v>11315</v>
      </c>
      <c r="F2822" s="68" t="s">
        <v>11315</v>
      </c>
      <c r="G2822" s="69">
        <v>59558</v>
      </c>
      <c r="H2822" s="70">
        <v>59537</v>
      </c>
      <c r="I2822" s="19">
        <f t="shared" ref="I2822:I2885" si="44">H2822/$H$3148</f>
        <v>1.9107936989696254E-4</v>
      </c>
    </row>
    <row r="2823" spans="1:9" ht="15" customHeight="1" x14ac:dyDescent="0.25">
      <c r="A2823" s="57" t="s">
        <v>3911</v>
      </c>
      <c r="B2823" s="57" t="s">
        <v>3891</v>
      </c>
      <c r="C2823" s="57" t="s">
        <v>2715</v>
      </c>
      <c r="D2823" s="27" t="s">
        <v>11316</v>
      </c>
      <c r="E2823" s="62" t="s">
        <v>11317</v>
      </c>
      <c r="F2823" s="68" t="s">
        <v>11317</v>
      </c>
      <c r="G2823" s="69">
        <v>44504</v>
      </c>
      <c r="H2823" s="70">
        <v>44237</v>
      </c>
      <c r="I2823" s="19">
        <f t="shared" si="44"/>
        <v>1.4197521014044933E-4</v>
      </c>
    </row>
    <row r="2824" spans="1:9" ht="15" customHeight="1" x14ac:dyDescent="0.25">
      <c r="A2824" s="57" t="s">
        <v>3912</v>
      </c>
      <c r="B2824" s="57" t="s">
        <v>3891</v>
      </c>
      <c r="C2824" s="57" t="s">
        <v>2718</v>
      </c>
      <c r="D2824" s="27" t="s">
        <v>11318</v>
      </c>
      <c r="E2824" s="62" t="s">
        <v>11319</v>
      </c>
      <c r="F2824" s="68" t="s">
        <v>11319</v>
      </c>
      <c r="G2824" s="69">
        <v>56597</v>
      </c>
      <c r="H2824" s="70">
        <v>56585</v>
      </c>
      <c r="I2824" s="19">
        <f t="shared" si="44"/>
        <v>1.8160515554394116E-4</v>
      </c>
    </row>
    <row r="2825" spans="1:9" ht="15" customHeight="1" x14ac:dyDescent="0.25">
      <c r="A2825" s="57" t="s">
        <v>3914</v>
      </c>
      <c r="B2825" s="57" t="s">
        <v>3915</v>
      </c>
      <c r="C2825" s="57" t="s">
        <v>2677</v>
      </c>
      <c r="D2825" s="27" t="s">
        <v>11320</v>
      </c>
      <c r="E2825" s="62" t="s">
        <v>11321</v>
      </c>
      <c r="F2825" s="68" t="s">
        <v>11321</v>
      </c>
      <c r="G2825" s="69">
        <v>33184</v>
      </c>
      <c r="H2825" s="70">
        <v>33341</v>
      </c>
      <c r="I2825" s="19">
        <f t="shared" si="44"/>
        <v>1.0700534578051678E-4</v>
      </c>
    </row>
    <row r="2826" spans="1:9" ht="15" customHeight="1" x14ac:dyDescent="0.25">
      <c r="A2826" s="57" t="s">
        <v>3918</v>
      </c>
      <c r="B2826" s="57" t="s">
        <v>3915</v>
      </c>
      <c r="C2826" s="57" t="s">
        <v>2682</v>
      </c>
      <c r="D2826" s="27" t="s">
        <v>11322</v>
      </c>
      <c r="E2826" s="62" t="s">
        <v>11323</v>
      </c>
      <c r="F2826" s="68" t="s">
        <v>11323</v>
      </c>
      <c r="G2826" s="69">
        <v>99186</v>
      </c>
      <c r="H2826" s="70">
        <v>100805</v>
      </c>
      <c r="I2826" s="19">
        <f t="shared" si="44"/>
        <v>3.2352580550688322E-4</v>
      </c>
    </row>
    <row r="2827" spans="1:9" ht="15" customHeight="1" x14ac:dyDescent="0.25">
      <c r="A2827" s="57" t="s">
        <v>3920</v>
      </c>
      <c r="B2827" s="57" t="s">
        <v>3915</v>
      </c>
      <c r="C2827" s="57" t="s">
        <v>2685</v>
      </c>
      <c r="D2827" s="27" t="s">
        <v>11324</v>
      </c>
      <c r="E2827" s="62" t="s">
        <v>11325</v>
      </c>
      <c r="F2827" s="68" t="s">
        <v>11325</v>
      </c>
      <c r="G2827" s="69">
        <v>16215</v>
      </c>
      <c r="H2827" s="70">
        <v>16325</v>
      </c>
      <c r="I2827" s="19">
        <f t="shared" si="44"/>
        <v>5.2393817517978956E-5</v>
      </c>
    </row>
    <row r="2828" spans="1:9" ht="15" customHeight="1" x14ac:dyDescent="0.25">
      <c r="A2828" s="57" t="s">
        <v>3921</v>
      </c>
      <c r="B2828" s="57" t="s">
        <v>3915</v>
      </c>
      <c r="C2828" s="57" t="s">
        <v>2688</v>
      </c>
      <c r="D2828" s="27" t="s">
        <v>11326</v>
      </c>
      <c r="E2828" s="62" t="s">
        <v>7583</v>
      </c>
      <c r="F2828" s="68" t="s">
        <v>7583</v>
      </c>
      <c r="G2828" s="69">
        <v>12736</v>
      </c>
      <c r="H2828" s="70">
        <v>12739</v>
      </c>
      <c r="I2828" s="19">
        <f t="shared" si="44"/>
        <v>4.0884829486158285E-5</v>
      </c>
    </row>
    <row r="2829" spans="1:9" ht="15" customHeight="1" x14ac:dyDescent="0.25">
      <c r="A2829" s="57" t="s">
        <v>3923</v>
      </c>
      <c r="B2829" s="57" t="s">
        <v>3915</v>
      </c>
      <c r="C2829" s="57" t="s">
        <v>2691</v>
      </c>
      <c r="D2829" s="27" t="s">
        <v>11327</v>
      </c>
      <c r="E2829" s="62" t="s">
        <v>11328</v>
      </c>
      <c r="F2829" s="68" t="s">
        <v>11328</v>
      </c>
      <c r="G2829" s="69">
        <v>32057</v>
      </c>
      <c r="H2829" s="70">
        <v>32117</v>
      </c>
      <c r="I2829" s="19">
        <f t="shared" si="44"/>
        <v>1.0307701299999572E-4</v>
      </c>
    </row>
    <row r="2830" spans="1:9" ht="15" customHeight="1" x14ac:dyDescent="0.25">
      <c r="A2830" s="57" t="s">
        <v>3925</v>
      </c>
      <c r="B2830" s="57" t="s">
        <v>3915</v>
      </c>
      <c r="C2830" s="57" t="s">
        <v>2694</v>
      </c>
      <c r="D2830" s="27" t="s">
        <v>11329</v>
      </c>
      <c r="E2830" s="62" t="s">
        <v>11330</v>
      </c>
      <c r="F2830" s="68" t="s">
        <v>11331</v>
      </c>
      <c r="G2830" s="69">
        <v>15034</v>
      </c>
      <c r="H2830" s="70">
        <v>15004</v>
      </c>
      <c r="I2830" s="19">
        <f t="shared" si="44"/>
        <v>4.815417078344602E-5</v>
      </c>
    </row>
    <row r="2831" spans="1:9" ht="15" customHeight="1" x14ac:dyDescent="0.25">
      <c r="A2831" s="57" t="s">
        <v>3927</v>
      </c>
      <c r="B2831" s="57" t="s">
        <v>3915</v>
      </c>
      <c r="C2831" s="57" t="s">
        <v>2697</v>
      </c>
      <c r="D2831" s="27" t="s">
        <v>11332</v>
      </c>
      <c r="E2831" s="62" t="s">
        <v>11333</v>
      </c>
      <c r="F2831" s="68" t="s">
        <v>11334</v>
      </c>
      <c r="G2831" s="69">
        <v>209311</v>
      </c>
      <c r="H2831" s="70">
        <v>216174</v>
      </c>
      <c r="I2831" s="19">
        <f t="shared" si="44"/>
        <v>6.9379363602643698E-4</v>
      </c>
    </row>
    <row r="2832" spans="1:9" ht="15" customHeight="1" x14ac:dyDescent="0.25">
      <c r="A2832" s="57" t="s">
        <v>3929</v>
      </c>
      <c r="B2832" s="57" t="s">
        <v>3915</v>
      </c>
      <c r="C2832" s="57" t="s">
        <v>2700</v>
      </c>
      <c r="D2832" s="27" t="s">
        <v>11335</v>
      </c>
      <c r="E2832" s="62" t="s">
        <v>11336</v>
      </c>
      <c r="F2832" s="68" t="s">
        <v>11336</v>
      </c>
      <c r="G2832" s="69">
        <v>73482</v>
      </c>
      <c r="H2832" s="70">
        <v>73757</v>
      </c>
      <c r="I2832" s="19">
        <f t="shared" si="44"/>
        <v>2.3671735367066304E-4</v>
      </c>
    </row>
    <row r="2833" spans="1:9" ht="15" customHeight="1" x14ac:dyDescent="0.25">
      <c r="A2833" s="57" t="s">
        <v>3931</v>
      </c>
      <c r="B2833" s="57" t="s">
        <v>3915</v>
      </c>
      <c r="C2833" s="57" t="s">
        <v>2703</v>
      </c>
      <c r="D2833" s="27" t="s">
        <v>11337</v>
      </c>
      <c r="E2833" s="62" t="s">
        <v>11338</v>
      </c>
      <c r="F2833" s="68" t="s">
        <v>11338</v>
      </c>
      <c r="G2833" s="69">
        <v>4721</v>
      </c>
      <c r="H2833" s="70">
        <v>4682</v>
      </c>
      <c r="I2833" s="19">
        <f t="shared" si="44"/>
        <v>1.5026514769934302E-5</v>
      </c>
    </row>
    <row r="2834" spans="1:9" ht="15" customHeight="1" x14ac:dyDescent="0.25">
      <c r="A2834" s="57" t="s">
        <v>3932</v>
      </c>
      <c r="B2834" s="57" t="s">
        <v>3915</v>
      </c>
      <c r="C2834" s="57" t="s">
        <v>2706</v>
      </c>
      <c r="D2834" s="27" t="s">
        <v>11339</v>
      </c>
      <c r="E2834" s="62" t="s">
        <v>11340</v>
      </c>
      <c r="F2834" s="68" t="s">
        <v>11340</v>
      </c>
      <c r="G2834" s="69">
        <v>68723</v>
      </c>
      <c r="H2834" s="70">
        <v>69389</v>
      </c>
      <c r="I2834" s="19">
        <f t="shared" si="44"/>
        <v>2.2269859747350946E-4</v>
      </c>
    </row>
    <row r="2835" spans="1:9" ht="15" customHeight="1" x14ac:dyDescent="0.25">
      <c r="A2835" s="57" t="s">
        <v>3933</v>
      </c>
      <c r="B2835" s="57" t="s">
        <v>3915</v>
      </c>
      <c r="C2835" s="57" t="s">
        <v>2709</v>
      </c>
      <c r="D2835" s="27" t="s">
        <v>11341</v>
      </c>
      <c r="E2835" s="62" t="s">
        <v>11342</v>
      </c>
      <c r="F2835" s="68" t="s">
        <v>11342</v>
      </c>
      <c r="G2835" s="69">
        <v>6822</v>
      </c>
      <c r="H2835" s="70">
        <v>6800</v>
      </c>
      <c r="I2835" s="19">
        <f t="shared" si="44"/>
        <v>2.1824071002894756E-5</v>
      </c>
    </row>
    <row r="2836" spans="1:9" ht="15" customHeight="1" x14ac:dyDescent="0.25">
      <c r="A2836" s="57" t="s">
        <v>3935</v>
      </c>
      <c r="B2836" s="57" t="s">
        <v>3915</v>
      </c>
      <c r="C2836" s="57" t="s">
        <v>2712</v>
      </c>
      <c r="D2836" s="27" t="s">
        <v>11343</v>
      </c>
      <c r="E2836" s="62" t="s">
        <v>11344</v>
      </c>
      <c r="F2836" s="68" t="s">
        <v>11344</v>
      </c>
      <c r="G2836" s="69">
        <v>33188</v>
      </c>
      <c r="H2836" s="70">
        <v>33025</v>
      </c>
      <c r="I2836" s="19">
        <f t="shared" si="44"/>
        <v>1.0599116836332344E-4</v>
      </c>
    </row>
    <row r="2837" spans="1:9" ht="15" customHeight="1" x14ac:dyDescent="0.25">
      <c r="A2837" s="57" t="s">
        <v>3937</v>
      </c>
      <c r="B2837" s="57" t="s">
        <v>3915</v>
      </c>
      <c r="C2837" s="57" t="s">
        <v>2715</v>
      </c>
      <c r="D2837" s="27" t="s">
        <v>11345</v>
      </c>
      <c r="E2837" s="62" t="s">
        <v>11346</v>
      </c>
      <c r="F2837" s="68" t="s">
        <v>11347</v>
      </c>
      <c r="G2837" s="69">
        <v>17422</v>
      </c>
      <c r="H2837" s="70">
        <v>17147</v>
      </c>
      <c r="I2837" s="19">
        <f t="shared" si="44"/>
        <v>5.5031962571564179E-5</v>
      </c>
    </row>
    <row r="2838" spans="1:9" ht="15" customHeight="1" x14ac:dyDescent="0.25">
      <c r="A2838" s="57" t="s">
        <v>3938</v>
      </c>
      <c r="B2838" s="57" t="s">
        <v>3915</v>
      </c>
      <c r="C2838" s="57" t="s">
        <v>2718</v>
      </c>
      <c r="D2838" s="27" t="s">
        <v>11348</v>
      </c>
      <c r="E2838" s="62" t="s">
        <v>11349</v>
      </c>
      <c r="F2838" s="68" t="s">
        <v>11350</v>
      </c>
      <c r="G2838" s="69">
        <v>24028</v>
      </c>
      <c r="H2838" s="70">
        <v>23877</v>
      </c>
      <c r="I2838" s="19">
        <f t="shared" si="44"/>
        <v>7.6631374020017369E-5</v>
      </c>
    </row>
    <row r="2839" spans="1:9" ht="15" customHeight="1" x14ac:dyDescent="0.25">
      <c r="A2839" s="57" t="s">
        <v>3939</v>
      </c>
      <c r="B2839" s="57" t="s">
        <v>3915</v>
      </c>
      <c r="C2839" s="57" t="s">
        <v>2721</v>
      </c>
      <c r="D2839" s="27" t="s">
        <v>11351</v>
      </c>
      <c r="E2839" s="62" t="s">
        <v>11352</v>
      </c>
      <c r="F2839" s="68" t="s">
        <v>11352</v>
      </c>
      <c r="G2839" s="69">
        <v>17110</v>
      </c>
      <c r="H2839" s="70">
        <v>17169</v>
      </c>
      <c r="I2839" s="19">
        <f t="shared" si="44"/>
        <v>5.5102569860102955E-5</v>
      </c>
    </row>
    <row r="2840" spans="1:9" ht="15" customHeight="1" x14ac:dyDescent="0.25">
      <c r="A2840" s="57" t="s">
        <v>3941</v>
      </c>
      <c r="B2840" s="57" t="s">
        <v>3915</v>
      </c>
      <c r="C2840" s="57" t="s">
        <v>2724</v>
      </c>
      <c r="D2840" s="27" t="s">
        <v>11353</v>
      </c>
      <c r="E2840" s="62" t="s">
        <v>11354</v>
      </c>
      <c r="F2840" s="68" t="s">
        <v>11354</v>
      </c>
      <c r="G2840" s="69">
        <v>54880</v>
      </c>
      <c r="H2840" s="70">
        <v>55179</v>
      </c>
      <c r="I2840" s="19">
        <f t="shared" si="44"/>
        <v>1.7709270792187203E-4</v>
      </c>
    </row>
    <row r="2841" spans="1:9" ht="15" customHeight="1" x14ac:dyDescent="0.25">
      <c r="A2841" s="57" t="s">
        <v>3942</v>
      </c>
      <c r="B2841" s="57" t="s">
        <v>3915</v>
      </c>
      <c r="C2841" s="57" t="s">
        <v>2727</v>
      </c>
      <c r="D2841" s="27" t="s">
        <v>11355</v>
      </c>
      <c r="E2841" s="62" t="s">
        <v>11356</v>
      </c>
      <c r="F2841" s="68" t="s">
        <v>11356</v>
      </c>
      <c r="G2841" s="69">
        <v>28599</v>
      </c>
      <c r="H2841" s="70">
        <v>28656</v>
      </c>
      <c r="I2841" s="19">
        <f t="shared" si="44"/>
        <v>9.1969202743963558E-5</v>
      </c>
    </row>
    <row r="2842" spans="1:9" ht="15" customHeight="1" x14ac:dyDescent="0.25">
      <c r="A2842" s="57" t="s">
        <v>3943</v>
      </c>
      <c r="B2842" s="57" t="s">
        <v>3915</v>
      </c>
      <c r="C2842" s="57" t="s">
        <v>2730</v>
      </c>
      <c r="D2842" s="27" t="s">
        <v>11357</v>
      </c>
      <c r="E2842" s="62" t="s">
        <v>11358</v>
      </c>
      <c r="F2842" s="68" t="s">
        <v>11358</v>
      </c>
      <c r="G2842" s="69">
        <v>30045</v>
      </c>
      <c r="H2842" s="70">
        <v>30043</v>
      </c>
      <c r="I2842" s="19">
        <f t="shared" si="44"/>
        <v>9.6420671344112817E-5</v>
      </c>
    </row>
    <row r="2843" spans="1:9" ht="15" customHeight="1" x14ac:dyDescent="0.25">
      <c r="A2843" s="57" t="s">
        <v>3944</v>
      </c>
      <c r="B2843" s="57" t="s">
        <v>3915</v>
      </c>
      <c r="C2843" s="57" t="s">
        <v>3945</v>
      </c>
      <c r="D2843" s="27" t="s">
        <v>11359</v>
      </c>
      <c r="E2843" s="62" t="s">
        <v>11360</v>
      </c>
      <c r="F2843" s="68" t="s">
        <v>11360</v>
      </c>
      <c r="G2843" s="69">
        <v>7262</v>
      </c>
      <c r="H2843" s="70">
        <v>7245</v>
      </c>
      <c r="I2843" s="19">
        <f t="shared" si="44"/>
        <v>2.325226388470184E-5</v>
      </c>
    </row>
    <row r="2844" spans="1:9" ht="15" customHeight="1" x14ac:dyDescent="0.25">
      <c r="A2844" s="57" t="s">
        <v>3947</v>
      </c>
      <c r="B2844" s="57" t="s">
        <v>3915</v>
      </c>
      <c r="C2844" s="57" t="s">
        <v>2733</v>
      </c>
      <c r="D2844" s="27" t="s">
        <v>11361</v>
      </c>
      <c r="E2844" s="62" t="s">
        <v>11362</v>
      </c>
      <c r="F2844" s="68" t="s">
        <v>11362</v>
      </c>
      <c r="G2844" s="69">
        <v>12564</v>
      </c>
      <c r="H2844" s="70">
        <v>12514</v>
      </c>
      <c r="I2844" s="19">
        <f t="shared" si="44"/>
        <v>4.0162709489738972E-5</v>
      </c>
    </row>
    <row r="2845" spans="1:9" ht="15" customHeight="1" x14ac:dyDescent="0.25">
      <c r="A2845" s="57" t="s">
        <v>3948</v>
      </c>
      <c r="B2845" s="57" t="s">
        <v>3915</v>
      </c>
      <c r="C2845" s="57" t="s">
        <v>2739</v>
      </c>
      <c r="D2845" s="27" t="s">
        <v>11363</v>
      </c>
      <c r="E2845" s="62" t="s">
        <v>11364</v>
      </c>
      <c r="F2845" s="68" t="s">
        <v>11364</v>
      </c>
      <c r="G2845" s="69">
        <v>317103</v>
      </c>
      <c r="H2845" s="70">
        <v>320346</v>
      </c>
      <c r="I2845" s="19">
        <f t="shared" si="44"/>
        <v>1.0281255661019593E-3</v>
      </c>
    </row>
    <row r="2846" spans="1:9" ht="15" customHeight="1" x14ac:dyDescent="0.25">
      <c r="A2846" s="57" t="s">
        <v>3949</v>
      </c>
      <c r="B2846" s="57" t="s">
        <v>3915</v>
      </c>
      <c r="C2846" s="57" t="s">
        <v>2742</v>
      </c>
      <c r="D2846" s="27" t="s">
        <v>11365</v>
      </c>
      <c r="E2846" s="62" t="s">
        <v>11366</v>
      </c>
      <c r="F2846" s="68" t="s">
        <v>11366</v>
      </c>
      <c r="G2846" s="69">
        <v>14045</v>
      </c>
      <c r="H2846" s="70">
        <v>14224</v>
      </c>
      <c r="I2846" s="19">
        <f t="shared" si="44"/>
        <v>4.565082146252574E-5</v>
      </c>
    </row>
    <row r="2847" spans="1:9" ht="15" customHeight="1" x14ac:dyDescent="0.25">
      <c r="A2847" s="57" t="s">
        <v>3950</v>
      </c>
      <c r="B2847" s="57" t="s">
        <v>3915</v>
      </c>
      <c r="C2847" s="57" t="s">
        <v>2745</v>
      </c>
      <c r="D2847" s="27" t="s">
        <v>11367</v>
      </c>
      <c r="E2847" s="62" t="s">
        <v>11368</v>
      </c>
      <c r="F2847" s="68" t="s">
        <v>11368</v>
      </c>
      <c r="G2847" s="69">
        <v>5194</v>
      </c>
      <c r="H2847" s="70">
        <v>5243</v>
      </c>
      <c r="I2847" s="19">
        <f t="shared" si="44"/>
        <v>1.6827000627673118E-5</v>
      </c>
    </row>
    <row r="2848" spans="1:9" ht="15" customHeight="1" x14ac:dyDescent="0.25">
      <c r="A2848" s="57" t="s">
        <v>3951</v>
      </c>
      <c r="B2848" s="57" t="s">
        <v>3915</v>
      </c>
      <c r="C2848" s="57" t="s">
        <v>2748</v>
      </c>
      <c r="D2848" s="27" t="s">
        <v>11369</v>
      </c>
      <c r="E2848" s="62" t="s">
        <v>11370</v>
      </c>
      <c r="F2848" s="68" t="s">
        <v>11370</v>
      </c>
      <c r="G2848" s="69">
        <v>46807</v>
      </c>
      <c r="H2848" s="70">
        <v>47311</v>
      </c>
      <c r="I2848" s="19">
        <f t="shared" si="44"/>
        <v>1.5184097400264027E-4</v>
      </c>
    </row>
    <row r="2849" spans="1:9" ht="15" customHeight="1" x14ac:dyDescent="0.25">
      <c r="A2849" s="57" t="s">
        <v>3953</v>
      </c>
      <c r="B2849" s="57" t="s">
        <v>3915</v>
      </c>
      <c r="C2849" s="57" t="s">
        <v>2751</v>
      </c>
      <c r="D2849" s="27" t="s">
        <v>11371</v>
      </c>
      <c r="E2849" s="62" t="s">
        <v>11372</v>
      </c>
      <c r="F2849" s="68" t="s">
        <v>11372</v>
      </c>
      <c r="G2849" s="69">
        <v>10039</v>
      </c>
      <c r="H2849" s="70">
        <v>9987</v>
      </c>
      <c r="I2849" s="19">
        <f t="shared" si="44"/>
        <v>3.2052499574398523E-5</v>
      </c>
    </row>
    <row r="2850" spans="1:9" ht="15" customHeight="1" x14ac:dyDescent="0.25">
      <c r="A2850" s="57" t="s">
        <v>3954</v>
      </c>
      <c r="B2850" s="57" t="s">
        <v>3915</v>
      </c>
      <c r="C2850" s="57" t="s">
        <v>2754</v>
      </c>
      <c r="D2850" s="27" t="s">
        <v>11373</v>
      </c>
      <c r="E2850" s="62" t="s">
        <v>11374</v>
      </c>
      <c r="F2850" s="68" t="s">
        <v>11375</v>
      </c>
      <c r="G2850" s="69">
        <v>15886</v>
      </c>
      <c r="H2850" s="70">
        <v>15770</v>
      </c>
      <c r="I2850" s="19">
        <f t="shared" si="44"/>
        <v>5.061258819347799E-5</v>
      </c>
    </row>
    <row r="2851" spans="1:9" ht="15" customHeight="1" x14ac:dyDescent="0.25">
      <c r="A2851" s="57" t="s">
        <v>3956</v>
      </c>
      <c r="B2851" s="57" t="s">
        <v>3915</v>
      </c>
      <c r="C2851" s="57" t="s">
        <v>2757</v>
      </c>
      <c r="D2851" s="27" t="s">
        <v>11376</v>
      </c>
      <c r="E2851" s="62" t="s">
        <v>11377</v>
      </c>
      <c r="F2851" s="68" t="s">
        <v>11377</v>
      </c>
      <c r="G2851" s="69">
        <v>27995</v>
      </c>
      <c r="H2851" s="70">
        <v>28060</v>
      </c>
      <c r="I2851" s="19">
        <f t="shared" si="44"/>
        <v>9.0056387109003957E-5</v>
      </c>
    </row>
    <row r="2852" spans="1:9" ht="15" customHeight="1" x14ac:dyDescent="0.25">
      <c r="A2852" s="57" t="s">
        <v>3958</v>
      </c>
      <c r="B2852" s="57" t="s">
        <v>3915</v>
      </c>
      <c r="C2852" s="57" t="s">
        <v>2763</v>
      </c>
      <c r="D2852" s="27" t="s">
        <v>11378</v>
      </c>
      <c r="E2852" s="62" t="s">
        <v>11379</v>
      </c>
      <c r="F2852" s="68" t="s">
        <v>11379</v>
      </c>
      <c r="G2852" s="69">
        <v>11160</v>
      </c>
      <c r="H2852" s="70">
        <v>11209</v>
      </c>
      <c r="I2852" s="19">
        <f t="shared" si="44"/>
        <v>3.5974413510506962E-5</v>
      </c>
    </row>
    <row r="2853" spans="1:9" ht="15" customHeight="1" x14ac:dyDescent="0.25">
      <c r="A2853" s="57" t="s">
        <v>3959</v>
      </c>
      <c r="B2853" s="57" t="s">
        <v>3915</v>
      </c>
      <c r="C2853" s="57" t="s">
        <v>2766</v>
      </c>
      <c r="D2853" s="27" t="s">
        <v>11380</v>
      </c>
      <c r="E2853" s="62" t="s">
        <v>11381</v>
      </c>
      <c r="F2853" s="68" t="s">
        <v>11382</v>
      </c>
      <c r="G2853" s="69">
        <v>1086460</v>
      </c>
      <c r="H2853" s="70">
        <v>1104147</v>
      </c>
      <c r="I2853" s="19">
        <f t="shared" si="44"/>
        <v>3.5436739008284173E-3</v>
      </c>
    </row>
    <row r="2854" spans="1:9" ht="15" customHeight="1" x14ac:dyDescent="0.25">
      <c r="A2854" s="57" t="s">
        <v>3961</v>
      </c>
      <c r="B2854" s="57" t="s">
        <v>3915</v>
      </c>
      <c r="C2854" s="57" t="s">
        <v>2769</v>
      </c>
      <c r="D2854" s="27" t="s">
        <v>11383</v>
      </c>
      <c r="E2854" s="62" t="s">
        <v>11384</v>
      </c>
      <c r="F2854" s="68" t="s">
        <v>11384</v>
      </c>
      <c r="G2854" s="69">
        <v>65380</v>
      </c>
      <c r="H2854" s="70">
        <v>66056</v>
      </c>
      <c r="I2854" s="19">
        <f t="shared" si="44"/>
        <v>2.1200159325988473E-4</v>
      </c>
    </row>
    <row r="2855" spans="1:9" ht="15" customHeight="1" x14ac:dyDescent="0.25">
      <c r="A2855" s="57" t="s">
        <v>3963</v>
      </c>
      <c r="B2855" s="57" t="s">
        <v>3915</v>
      </c>
      <c r="C2855" s="57" t="s">
        <v>2772</v>
      </c>
      <c r="D2855" s="27" t="s">
        <v>11385</v>
      </c>
      <c r="E2855" s="62" t="s">
        <v>11386</v>
      </c>
      <c r="F2855" s="68" t="s">
        <v>11386</v>
      </c>
      <c r="G2855" s="69">
        <v>15337</v>
      </c>
      <c r="H2855" s="70">
        <v>15398</v>
      </c>
      <c r="I2855" s="19">
        <f t="shared" si="44"/>
        <v>4.9418683132731393E-5</v>
      </c>
    </row>
    <row r="2856" spans="1:9" ht="15" customHeight="1" x14ac:dyDescent="0.25">
      <c r="A2856" s="57" t="s">
        <v>3964</v>
      </c>
      <c r="B2856" s="57" t="s">
        <v>3915</v>
      </c>
      <c r="C2856" s="57" t="s">
        <v>2775</v>
      </c>
      <c r="D2856" s="27" t="s">
        <v>11387</v>
      </c>
      <c r="E2856" s="62" t="s">
        <v>11388</v>
      </c>
      <c r="F2856" s="68" t="s">
        <v>11389</v>
      </c>
      <c r="G2856" s="69">
        <v>25755</v>
      </c>
      <c r="H2856" s="70">
        <v>26010</v>
      </c>
      <c r="I2856" s="19">
        <f t="shared" si="44"/>
        <v>8.3477071586072452E-5</v>
      </c>
    </row>
    <row r="2857" spans="1:9" ht="15" customHeight="1" x14ac:dyDescent="0.25">
      <c r="A2857" s="57" t="s">
        <v>3966</v>
      </c>
      <c r="B2857" s="57" t="s">
        <v>3915</v>
      </c>
      <c r="C2857" s="57" t="s">
        <v>2778</v>
      </c>
      <c r="D2857" s="27" t="s">
        <v>11390</v>
      </c>
      <c r="E2857" s="62" t="s">
        <v>11391</v>
      </c>
      <c r="F2857" s="68" t="s">
        <v>11391</v>
      </c>
      <c r="G2857" s="69">
        <v>56210</v>
      </c>
      <c r="H2857" s="70">
        <v>56370</v>
      </c>
      <c r="I2857" s="19">
        <f t="shared" si="44"/>
        <v>1.8091512976958491E-4</v>
      </c>
    </row>
    <row r="2858" spans="1:9" ht="15" customHeight="1" x14ac:dyDescent="0.25">
      <c r="A2858" s="57" t="s">
        <v>3967</v>
      </c>
      <c r="B2858" s="57" t="s">
        <v>3915</v>
      </c>
      <c r="C2858" s="57" t="s">
        <v>2781</v>
      </c>
      <c r="D2858" s="27" t="s">
        <v>11392</v>
      </c>
      <c r="E2858" s="62" t="s">
        <v>11393</v>
      </c>
      <c r="F2858" s="68" t="s">
        <v>11393</v>
      </c>
      <c r="G2858" s="69">
        <v>78538</v>
      </c>
      <c r="H2858" s="70">
        <v>79637</v>
      </c>
      <c r="I2858" s="19">
        <f t="shared" si="44"/>
        <v>2.5558875624375437E-4</v>
      </c>
    </row>
    <row r="2859" spans="1:9" ht="15" customHeight="1" x14ac:dyDescent="0.25">
      <c r="A2859" s="57" t="s">
        <v>3968</v>
      </c>
      <c r="B2859" s="57" t="s">
        <v>3915</v>
      </c>
      <c r="C2859" s="57" t="s">
        <v>2784</v>
      </c>
      <c r="D2859" s="27" t="s">
        <v>11394</v>
      </c>
      <c r="E2859" s="62" t="s">
        <v>11395</v>
      </c>
      <c r="F2859" s="68" t="s">
        <v>11395</v>
      </c>
      <c r="G2859" s="69">
        <v>17295</v>
      </c>
      <c r="H2859" s="70">
        <v>17110</v>
      </c>
      <c r="I2859" s="19">
        <f t="shared" si="44"/>
        <v>5.4913213949930778E-5</v>
      </c>
    </row>
    <row r="2860" spans="1:9" ht="15" customHeight="1" x14ac:dyDescent="0.25">
      <c r="A2860" s="57" t="s">
        <v>3969</v>
      </c>
      <c r="B2860" s="57" t="s">
        <v>3915</v>
      </c>
      <c r="C2860" s="57" t="s">
        <v>2787</v>
      </c>
      <c r="D2860" s="27" t="s">
        <v>11396</v>
      </c>
      <c r="E2860" s="62" t="s">
        <v>11397</v>
      </c>
      <c r="F2860" s="68" t="s">
        <v>11397</v>
      </c>
      <c r="G2860" s="69">
        <v>36932</v>
      </c>
      <c r="H2860" s="70">
        <v>36891</v>
      </c>
      <c r="I2860" s="19">
        <f t="shared" si="44"/>
        <v>1.1839879461291037E-4</v>
      </c>
    </row>
    <row r="2861" spans="1:9" ht="15" customHeight="1" x14ac:dyDescent="0.25">
      <c r="A2861" s="57" t="s">
        <v>3970</v>
      </c>
      <c r="B2861" s="57" t="s">
        <v>3915</v>
      </c>
      <c r="C2861" s="57" t="s">
        <v>2790</v>
      </c>
      <c r="D2861" s="27" t="s">
        <v>11398</v>
      </c>
      <c r="E2861" s="62" t="s">
        <v>11399</v>
      </c>
      <c r="F2861" s="68" t="s">
        <v>11399</v>
      </c>
      <c r="G2861" s="69">
        <v>21769</v>
      </c>
      <c r="H2861" s="70">
        <v>21479</v>
      </c>
      <c r="I2861" s="19">
        <f t="shared" si="44"/>
        <v>6.893517956929066E-5</v>
      </c>
    </row>
    <row r="2862" spans="1:9" ht="15" customHeight="1" x14ac:dyDescent="0.25">
      <c r="A2862" s="57" t="s">
        <v>3972</v>
      </c>
      <c r="B2862" s="57" t="s">
        <v>3915</v>
      </c>
      <c r="C2862" s="57" t="s">
        <v>2793</v>
      </c>
      <c r="D2862" s="27" t="s">
        <v>11400</v>
      </c>
      <c r="E2862" s="62" t="s">
        <v>11401</v>
      </c>
      <c r="F2862" s="68" t="s">
        <v>11401</v>
      </c>
      <c r="G2862" s="69">
        <v>15462</v>
      </c>
      <c r="H2862" s="70">
        <v>15376</v>
      </c>
      <c r="I2862" s="19">
        <f t="shared" si="44"/>
        <v>4.9348075844192616E-5</v>
      </c>
    </row>
    <row r="2863" spans="1:9" ht="15" customHeight="1" x14ac:dyDescent="0.25">
      <c r="A2863" s="57" t="s">
        <v>3973</v>
      </c>
      <c r="B2863" s="57" t="s">
        <v>3915</v>
      </c>
      <c r="C2863" s="57" t="s">
        <v>2796</v>
      </c>
      <c r="D2863" s="27" t="s">
        <v>11402</v>
      </c>
      <c r="E2863" s="62" t="s">
        <v>11403</v>
      </c>
      <c r="F2863" s="68" t="s">
        <v>11404</v>
      </c>
      <c r="G2863" s="69">
        <v>18441</v>
      </c>
      <c r="H2863" s="70">
        <v>18650</v>
      </c>
      <c r="I2863" s="19">
        <f t="shared" si="44"/>
        <v>5.9855724147645184E-5</v>
      </c>
    </row>
    <row r="2864" spans="1:9" ht="15" customHeight="1" x14ac:dyDescent="0.25">
      <c r="A2864" s="57" t="s">
        <v>3974</v>
      </c>
      <c r="B2864" s="57" t="s">
        <v>3915</v>
      </c>
      <c r="C2864" s="57" t="s">
        <v>2799</v>
      </c>
      <c r="D2864" s="27" t="s">
        <v>11405</v>
      </c>
      <c r="E2864" s="62" t="s">
        <v>11406</v>
      </c>
      <c r="F2864" s="68" t="s">
        <v>11406</v>
      </c>
      <c r="G2864" s="69">
        <v>12239</v>
      </c>
      <c r="H2864" s="70">
        <v>12099</v>
      </c>
      <c r="I2864" s="19">
        <f t="shared" si="44"/>
        <v>3.8830799274121131E-5</v>
      </c>
    </row>
    <row r="2865" spans="1:9" ht="15" customHeight="1" x14ac:dyDescent="0.25">
      <c r="A2865" s="57" t="s">
        <v>3976</v>
      </c>
      <c r="B2865" s="57" t="s">
        <v>3915</v>
      </c>
      <c r="C2865" s="57" t="s">
        <v>2802</v>
      </c>
      <c r="D2865" s="27" t="s">
        <v>11407</v>
      </c>
      <c r="E2865" s="62" t="s">
        <v>11408</v>
      </c>
      <c r="F2865" s="68" t="s">
        <v>11408</v>
      </c>
      <c r="G2865" s="69">
        <v>36155</v>
      </c>
      <c r="H2865" s="70">
        <v>36022</v>
      </c>
      <c r="I2865" s="19">
        <f t="shared" si="44"/>
        <v>1.1560980671562868E-4</v>
      </c>
    </row>
    <row r="2866" spans="1:9" ht="15" customHeight="1" x14ac:dyDescent="0.25">
      <c r="A2866" s="57" t="s">
        <v>3977</v>
      </c>
      <c r="B2866" s="57" t="s">
        <v>3915</v>
      </c>
      <c r="C2866" s="57" t="s">
        <v>2805</v>
      </c>
      <c r="D2866" s="27" t="s">
        <v>11409</v>
      </c>
      <c r="E2866" s="62" t="s">
        <v>11410</v>
      </c>
      <c r="F2866" s="68" t="s">
        <v>11410</v>
      </c>
      <c r="G2866" s="69">
        <v>99909</v>
      </c>
      <c r="H2866" s="70">
        <v>100160</v>
      </c>
      <c r="I2866" s="19">
        <f t="shared" si="44"/>
        <v>3.2145572818381452E-4</v>
      </c>
    </row>
    <row r="2867" spans="1:9" ht="15" customHeight="1" x14ac:dyDescent="0.25">
      <c r="A2867" s="57" t="s">
        <v>3979</v>
      </c>
      <c r="B2867" s="57" t="s">
        <v>3915</v>
      </c>
      <c r="C2867" s="57" t="s">
        <v>2808</v>
      </c>
      <c r="D2867" s="27" t="s">
        <v>11411</v>
      </c>
      <c r="E2867" s="62" t="s">
        <v>11412</v>
      </c>
      <c r="F2867" s="68" t="s">
        <v>11412</v>
      </c>
      <c r="G2867" s="69">
        <v>307465</v>
      </c>
      <c r="H2867" s="70">
        <v>310529</v>
      </c>
      <c r="I2867" s="19">
        <f t="shared" si="44"/>
        <v>9.9661866830263318E-4</v>
      </c>
    </row>
    <row r="2868" spans="1:9" ht="15" customHeight="1" x14ac:dyDescent="0.25">
      <c r="A2868" s="57" t="s">
        <v>3981</v>
      </c>
      <c r="B2868" s="57" t="s">
        <v>3915</v>
      </c>
      <c r="C2868" s="57" t="s">
        <v>2811</v>
      </c>
      <c r="D2868" s="27" t="s">
        <v>11413</v>
      </c>
      <c r="E2868" s="62" t="s">
        <v>11414</v>
      </c>
      <c r="F2868" s="68" t="s">
        <v>11415</v>
      </c>
      <c r="G2868" s="69">
        <v>54100</v>
      </c>
      <c r="H2868" s="70">
        <v>53287</v>
      </c>
      <c r="I2868" s="19">
        <f t="shared" si="44"/>
        <v>1.7102048110753719E-4</v>
      </c>
    </row>
    <row r="2869" spans="1:9" ht="15" customHeight="1" x14ac:dyDescent="0.25">
      <c r="A2869" s="57" t="s">
        <v>3982</v>
      </c>
      <c r="B2869" s="57" t="s">
        <v>3915</v>
      </c>
      <c r="C2869" s="57" t="s">
        <v>2814</v>
      </c>
      <c r="D2869" s="27" t="s">
        <v>11416</v>
      </c>
      <c r="E2869" s="62" t="s">
        <v>11417</v>
      </c>
      <c r="F2869" s="68" t="s">
        <v>11418</v>
      </c>
      <c r="G2869" s="69">
        <v>2293</v>
      </c>
      <c r="H2869" s="70">
        <v>2272</v>
      </c>
      <c r="I2869" s="19">
        <f t="shared" si="44"/>
        <v>7.2918072527318956E-6</v>
      </c>
    </row>
    <row r="2870" spans="1:9" ht="15" customHeight="1" x14ac:dyDescent="0.25">
      <c r="A2870" s="57" t="s">
        <v>3983</v>
      </c>
      <c r="B2870" s="57" t="s">
        <v>3915</v>
      </c>
      <c r="C2870" s="57" t="s">
        <v>2817</v>
      </c>
      <c r="D2870" s="27" t="s">
        <v>11419</v>
      </c>
      <c r="E2870" s="62" t="s">
        <v>11420</v>
      </c>
      <c r="F2870" s="68" t="s">
        <v>11420</v>
      </c>
      <c r="G2870" s="69">
        <v>35285</v>
      </c>
      <c r="H2870" s="70">
        <v>35274</v>
      </c>
      <c r="I2870" s="19">
        <f t="shared" si="44"/>
        <v>1.1320915890531025E-4</v>
      </c>
    </row>
    <row r="2871" spans="1:9" ht="15" customHeight="1" x14ac:dyDescent="0.25">
      <c r="A2871" s="57" t="s">
        <v>3985</v>
      </c>
      <c r="B2871" s="57" t="s">
        <v>3915</v>
      </c>
      <c r="C2871" s="57" t="s">
        <v>2820</v>
      </c>
      <c r="D2871" s="27" t="s">
        <v>11421</v>
      </c>
      <c r="E2871" s="62" t="s">
        <v>11422</v>
      </c>
      <c r="F2871" s="68" t="s">
        <v>11422</v>
      </c>
      <c r="G2871" s="69">
        <v>67293</v>
      </c>
      <c r="H2871" s="70">
        <v>67869</v>
      </c>
      <c r="I2871" s="19">
        <f t="shared" si="44"/>
        <v>2.1782027571992123E-4</v>
      </c>
    </row>
    <row r="2872" spans="1:9" ht="15" customHeight="1" x14ac:dyDescent="0.25">
      <c r="A2872" s="57" t="s">
        <v>3987</v>
      </c>
      <c r="B2872" s="57" t="s">
        <v>3915</v>
      </c>
      <c r="C2872" s="57" t="s">
        <v>2823</v>
      </c>
      <c r="D2872" s="27" t="s">
        <v>11423</v>
      </c>
      <c r="E2872" s="62" t="s">
        <v>11424</v>
      </c>
      <c r="F2872" s="68" t="s">
        <v>11424</v>
      </c>
      <c r="G2872" s="69">
        <v>6968</v>
      </c>
      <c r="H2872" s="70">
        <v>7033</v>
      </c>
      <c r="I2872" s="19">
        <f t="shared" si="44"/>
        <v>2.2571866376964532E-5</v>
      </c>
    </row>
    <row r="2873" spans="1:9" ht="15" customHeight="1" x14ac:dyDescent="0.25">
      <c r="A2873" s="57" t="s">
        <v>3989</v>
      </c>
      <c r="B2873" s="57" t="s">
        <v>3915</v>
      </c>
      <c r="C2873" s="57" t="s">
        <v>2826</v>
      </c>
      <c r="D2873" s="27" t="s">
        <v>11425</v>
      </c>
      <c r="E2873" s="62" t="s">
        <v>11426</v>
      </c>
      <c r="F2873" s="68" t="s">
        <v>11426</v>
      </c>
      <c r="G2873" s="69">
        <v>23673</v>
      </c>
      <c r="H2873" s="70">
        <v>24259</v>
      </c>
      <c r="I2873" s="19">
        <f t="shared" si="44"/>
        <v>7.7857373302827042E-5</v>
      </c>
    </row>
    <row r="2874" spans="1:9" ht="15" customHeight="1" x14ac:dyDescent="0.25">
      <c r="A2874" s="57" t="s">
        <v>3991</v>
      </c>
      <c r="B2874" s="57" t="s">
        <v>3915</v>
      </c>
      <c r="C2874" s="57" t="s">
        <v>2829</v>
      </c>
      <c r="D2874" s="27" t="s">
        <v>11427</v>
      </c>
      <c r="E2874" s="62" t="s">
        <v>11428</v>
      </c>
      <c r="F2874" s="68" t="s">
        <v>11428</v>
      </c>
      <c r="G2874" s="69">
        <v>15985</v>
      </c>
      <c r="H2874" s="70">
        <v>15981</v>
      </c>
      <c r="I2874" s="19">
        <f t="shared" si="44"/>
        <v>5.1289776279008986E-5</v>
      </c>
    </row>
    <row r="2875" spans="1:9" ht="15" customHeight="1" x14ac:dyDescent="0.25">
      <c r="A2875" s="57" t="s">
        <v>3993</v>
      </c>
      <c r="B2875" s="57" t="s">
        <v>3915</v>
      </c>
      <c r="C2875" s="57" t="s">
        <v>2832</v>
      </c>
      <c r="D2875" s="27" t="s">
        <v>11429</v>
      </c>
      <c r="E2875" s="62" t="s">
        <v>11430</v>
      </c>
      <c r="F2875" s="68" t="s">
        <v>11430</v>
      </c>
      <c r="G2875" s="69">
        <v>11367</v>
      </c>
      <c r="H2875" s="70">
        <v>11359</v>
      </c>
      <c r="I2875" s="19">
        <f t="shared" si="44"/>
        <v>3.6455826841453171E-5</v>
      </c>
    </row>
    <row r="2876" spans="1:9" ht="15" customHeight="1" x14ac:dyDescent="0.25">
      <c r="A2876" s="57" t="s">
        <v>3994</v>
      </c>
      <c r="B2876" s="57" t="s">
        <v>3915</v>
      </c>
      <c r="C2876" s="57" t="s">
        <v>2835</v>
      </c>
      <c r="D2876" s="27" t="s">
        <v>11431</v>
      </c>
      <c r="E2876" s="62" t="s">
        <v>11432</v>
      </c>
      <c r="F2876" s="68" t="s">
        <v>11432</v>
      </c>
      <c r="G2876" s="69">
        <v>25541</v>
      </c>
      <c r="H2876" s="70">
        <v>25640</v>
      </c>
      <c r="I2876" s="19">
        <f t="shared" si="44"/>
        <v>8.2289585369738465E-5</v>
      </c>
    </row>
    <row r="2877" spans="1:9" ht="15" customHeight="1" x14ac:dyDescent="0.25">
      <c r="A2877" s="57" t="s">
        <v>3995</v>
      </c>
      <c r="B2877" s="57" t="s">
        <v>3915</v>
      </c>
      <c r="C2877" s="57" t="s">
        <v>2838</v>
      </c>
      <c r="D2877" s="27" t="s">
        <v>11433</v>
      </c>
      <c r="E2877" s="62" t="s">
        <v>11434</v>
      </c>
      <c r="F2877" s="68" t="s">
        <v>11434</v>
      </c>
      <c r="G2877" s="69">
        <v>315426</v>
      </c>
      <c r="H2877" s="70">
        <v>326371</v>
      </c>
      <c r="I2877" s="19">
        <f t="shared" si="44"/>
        <v>1.0474623348949654E-3</v>
      </c>
    </row>
    <row r="2878" spans="1:9" ht="15" customHeight="1" x14ac:dyDescent="0.25">
      <c r="A2878" s="57" t="s">
        <v>3997</v>
      </c>
      <c r="B2878" s="57" t="s">
        <v>3915</v>
      </c>
      <c r="C2878" s="57" t="s">
        <v>2841</v>
      </c>
      <c r="D2878" s="27" t="s">
        <v>11435</v>
      </c>
      <c r="E2878" s="62" t="s">
        <v>11436</v>
      </c>
      <c r="F2878" s="68" t="s">
        <v>11436</v>
      </c>
      <c r="G2878" s="69">
        <v>33277</v>
      </c>
      <c r="H2878" s="70">
        <v>33400</v>
      </c>
      <c r="I2878" s="19">
        <f t="shared" si="44"/>
        <v>1.0719470169068896E-4</v>
      </c>
    </row>
    <row r="2879" spans="1:9" ht="15" customHeight="1" x14ac:dyDescent="0.25">
      <c r="A2879" s="57" t="s">
        <v>3998</v>
      </c>
      <c r="B2879" s="57" t="s">
        <v>3915</v>
      </c>
      <c r="C2879" s="57" t="s">
        <v>2844</v>
      </c>
      <c r="D2879" s="27" t="s">
        <v>11437</v>
      </c>
      <c r="E2879" s="62" t="s">
        <v>11438</v>
      </c>
      <c r="F2879" s="68" t="s">
        <v>11438</v>
      </c>
      <c r="G2879" s="69">
        <v>12897</v>
      </c>
      <c r="H2879" s="70">
        <v>12876</v>
      </c>
      <c r="I2879" s="19">
        <f t="shared" si="44"/>
        <v>4.1324520328422485E-5</v>
      </c>
    </row>
    <row r="2880" spans="1:9" ht="15" customHeight="1" x14ac:dyDescent="0.25">
      <c r="A2880" s="57" t="s">
        <v>4000</v>
      </c>
      <c r="B2880" s="57" t="s">
        <v>3915</v>
      </c>
      <c r="C2880" s="57" t="s">
        <v>2847</v>
      </c>
      <c r="D2880" s="27" t="s">
        <v>11439</v>
      </c>
      <c r="E2880" s="62" t="s">
        <v>11440</v>
      </c>
      <c r="F2880" s="68" t="s">
        <v>11440</v>
      </c>
      <c r="G2880" s="69">
        <v>13300</v>
      </c>
      <c r="H2880" s="70">
        <v>13180</v>
      </c>
      <c r="I2880" s="19">
        <f t="shared" si="44"/>
        <v>4.2300184679140136E-5</v>
      </c>
    </row>
    <row r="2881" spans="1:9" ht="15" customHeight="1" x14ac:dyDescent="0.25">
      <c r="A2881" s="57" t="s">
        <v>4001</v>
      </c>
      <c r="B2881" s="57" t="s">
        <v>3915</v>
      </c>
      <c r="C2881" s="57" t="s">
        <v>2850</v>
      </c>
      <c r="D2881" s="27" t="s">
        <v>11441</v>
      </c>
      <c r="E2881" s="62" t="s">
        <v>11442</v>
      </c>
      <c r="F2881" s="68" t="s">
        <v>11442</v>
      </c>
      <c r="G2881" s="69">
        <v>8972</v>
      </c>
      <c r="H2881" s="70">
        <v>8951</v>
      </c>
      <c r="I2881" s="19">
        <f t="shared" si="44"/>
        <v>2.8727538168663379E-5</v>
      </c>
    </row>
    <row r="2882" spans="1:9" ht="15" customHeight="1" x14ac:dyDescent="0.25">
      <c r="A2882" s="57" t="s">
        <v>4003</v>
      </c>
      <c r="B2882" s="57" t="s">
        <v>3915</v>
      </c>
      <c r="C2882" s="57" t="s">
        <v>2853</v>
      </c>
      <c r="D2882" s="27" t="s">
        <v>11443</v>
      </c>
      <c r="E2882" s="62" t="s">
        <v>8322</v>
      </c>
      <c r="F2882" s="68" t="s">
        <v>8322</v>
      </c>
      <c r="G2882" s="69">
        <v>32705</v>
      </c>
      <c r="H2882" s="70">
        <v>32618</v>
      </c>
      <c r="I2882" s="19">
        <f t="shared" si="44"/>
        <v>1.0468493352535606E-4</v>
      </c>
    </row>
    <row r="2883" spans="1:9" ht="15" customHeight="1" x14ac:dyDescent="0.25">
      <c r="A2883" s="57" t="s">
        <v>4004</v>
      </c>
      <c r="B2883" s="57" t="s">
        <v>3915</v>
      </c>
      <c r="C2883" s="57" t="s">
        <v>2856</v>
      </c>
      <c r="D2883" s="27" t="s">
        <v>11444</v>
      </c>
      <c r="E2883" s="62" t="s">
        <v>7213</v>
      </c>
      <c r="F2883" s="68" t="s">
        <v>7213</v>
      </c>
      <c r="G2883" s="69">
        <v>10969</v>
      </c>
      <c r="H2883" s="70">
        <v>10821</v>
      </c>
      <c r="I2883" s="19">
        <f t="shared" si="44"/>
        <v>3.4729157694459439E-5</v>
      </c>
    </row>
    <row r="2884" spans="1:9" ht="15" customHeight="1" x14ac:dyDescent="0.25">
      <c r="A2884" s="57" t="s">
        <v>4005</v>
      </c>
      <c r="B2884" s="57" t="s">
        <v>3915</v>
      </c>
      <c r="C2884" s="57" t="s">
        <v>2859</v>
      </c>
      <c r="D2884" s="27" t="s">
        <v>11445</v>
      </c>
      <c r="E2884" s="62" t="s">
        <v>11446</v>
      </c>
      <c r="F2884" s="68" t="s">
        <v>11446</v>
      </c>
      <c r="G2884" s="69">
        <v>94551</v>
      </c>
      <c r="H2884" s="70">
        <v>94667</v>
      </c>
      <c r="I2884" s="19">
        <f t="shared" si="44"/>
        <v>3.038263720045644E-4</v>
      </c>
    </row>
    <row r="2885" spans="1:9" ht="15" customHeight="1" x14ac:dyDescent="0.25">
      <c r="A2885" s="57" t="s">
        <v>4006</v>
      </c>
      <c r="B2885" s="57" t="s">
        <v>3915</v>
      </c>
      <c r="C2885" s="57" t="s">
        <v>2865</v>
      </c>
      <c r="D2885" s="27" t="s">
        <v>11447</v>
      </c>
      <c r="E2885" s="62" t="s">
        <v>11448</v>
      </c>
      <c r="F2885" s="68" t="s">
        <v>11448</v>
      </c>
      <c r="G2885" s="69">
        <v>14983</v>
      </c>
      <c r="H2885" s="70">
        <v>15026</v>
      </c>
      <c r="I2885" s="19">
        <f t="shared" si="44"/>
        <v>4.8224778071984796E-5</v>
      </c>
    </row>
    <row r="2886" spans="1:9" ht="15" customHeight="1" x14ac:dyDescent="0.25">
      <c r="A2886" s="57" t="s">
        <v>4007</v>
      </c>
      <c r="B2886" s="57" t="s">
        <v>3915</v>
      </c>
      <c r="C2886" s="57" t="s">
        <v>2868</v>
      </c>
      <c r="D2886" s="27" t="s">
        <v>11449</v>
      </c>
      <c r="E2886" s="62" t="s">
        <v>11450</v>
      </c>
      <c r="F2886" s="68" t="s">
        <v>11450</v>
      </c>
      <c r="G2886" s="69">
        <v>18542</v>
      </c>
      <c r="H2886" s="70">
        <v>18725</v>
      </c>
      <c r="I2886" s="19">
        <f t="shared" ref="I2886:I2949" si="45">H2886/$H$3148</f>
        <v>6.0096430813118282E-5</v>
      </c>
    </row>
    <row r="2887" spans="1:9" ht="15" customHeight="1" x14ac:dyDescent="0.25">
      <c r="A2887" s="57" t="s">
        <v>4009</v>
      </c>
      <c r="B2887" s="57" t="s">
        <v>3915</v>
      </c>
      <c r="C2887" s="57" t="s">
        <v>2874</v>
      </c>
      <c r="D2887" s="27" t="s">
        <v>11451</v>
      </c>
      <c r="E2887" s="62" t="s">
        <v>11452</v>
      </c>
      <c r="F2887" s="68" t="s">
        <v>11452</v>
      </c>
      <c r="G2887" s="69">
        <v>12399</v>
      </c>
      <c r="H2887" s="70">
        <v>12454</v>
      </c>
      <c r="I2887" s="19">
        <f t="shared" si="45"/>
        <v>3.9970144157360486E-5</v>
      </c>
    </row>
    <row r="2888" spans="1:9" ht="15" customHeight="1" x14ac:dyDescent="0.25">
      <c r="A2888" s="57" t="s">
        <v>4010</v>
      </c>
      <c r="B2888" s="57" t="s">
        <v>3915</v>
      </c>
      <c r="C2888" s="57" t="s">
        <v>2877</v>
      </c>
      <c r="D2888" s="27" t="s">
        <v>11453</v>
      </c>
      <c r="E2888" s="62" t="s">
        <v>11454</v>
      </c>
      <c r="F2888" s="68" t="s">
        <v>11454</v>
      </c>
      <c r="G2888" s="69">
        <v>12352</v>
      </c>
      <c r="H2888" s="70">
        <v>12399</v>
      </c>
      <c r="I2888" s="19">
        <f t="shared" si="45"/>
        <v>3.9793625936013541E-5</v>
      </c>
    </row>
    <row r="2889" spans="1:9" ht="15" customHeight="1" x14ac:dyDescent="0.25">
      <c r="A2889" s="57" t="s">
        <v>4011</v>
      </c>
      <c r="B2889" s="57" t="s">
        <v>3915</v>
      </c>
      <c r="C2889" s="57" t="s">
        <v>4837</v>
      </c>
      <c r="D2889" s="27" t="s">
        <v>11455</v>
      </c>
      <c r="E2889" s="62" t="s">
        <v>11456</v>
      </c>
      <c r="F2889" s="68" t="s">
        <v>11456</v>
      </c>
      <c r="G2889" s="69">
        <v>15844</v>
      </c>
      <c r="H2889" s="70">
        <v>15918</v>
      </c>
      <c r="I2889" s="19">
        <f t="shared" si="45"/>
        <v>5.1087582680011582E-5</v>
      </c>
    </row>
    <row r="2890" spans="1:9" ht="15" customHeight="1" x14ac:dyDescent="0.25">
      <c r="A2890" s="57" t="s">
        <v>4013</v>
      </c>
      <c r="B2890" s="57" t="s">
        <v>3915</v>
      </c>
      <c r="C2890" s="57" t="s">
        <v>4840</v>
      </c>
      <c r="D2890" s="27" t="s">
        <v>11457</v>
      </c>
      <c r="E2890" s="62" t="s">
        <v>11458</v>
      </c>
      <c r="F2890" s="68" t="s">
        <v>11458</v>
      </c>
      <c r="G2890" s="69">
        <v>33545</v>
      </c>
      <c r="H2890" s="70">
        <v>33906</v>
      </c>
      <c r="I2890" s="19">
        <f t="shared" si="45"/>
        <v>1.0881866932708083E-4</v>
      </c>
    </row>
    <row r="2891" spans="1:9" ht="15" customHeight="1" x14ac:dyDescent="0.25">
      <c r="A2891" s="57" t="s">
        <v>4014</v>
      </c>
      <c r="B2891" s="57" t="s">
        <v>3915</v>
      </c>
      <c r="C2891" s="57" t="s">
        <v>4843</v>
      </c>
      <c r="D2891" s="27" t="s">
        <v>11459</v>
      </c>
      <c r="E2891" s="62" t="s">
        <v>11460</v>
      </c>
      <c r="F2891" s="68" t="s">
        <v>11460</v>
      </c>
      <c r="G2891" s="69">
        <v>24048</v>
      </c>
      <c r="H2891" s="70">
        <v>24000</v>
      </c>
      <c r="I2891" s="19">
        <f t="shared" si="45"/>
        <v>7.7026132951393266E-5</v>
      </c>
    </row>
    <row r="2892" spans="1:9" ht="15" customHeight="1" x14ac:dyDescent="0.25">
      <c r="A2892" s="57" t="s">
        <v>4015</v>
      </c>
      <c r="B2892" s="57" t="s">
        <v>3915</v>
      </c>
      <c r="C2892" s="57" t="s">
        <v>4846</v>
      </c>
      <c r="D2892" s="27" t="s">
        <v>11461</v>
      </c>
      <c r="E2892" s="62" t="s">
        <v>11462</v>
      </c>
      <c r="F2892" s="68" t="s">
        <v>11462</v>
      </c>
      <c r="G2892" s="69">
        <v>18476</v>
      </c>
      <c r="H2892" s="70">
        <v>18377</v>
      </c>
      <c r="I2892" s="19">
        <f t="shared" si="45"/>
        <v>5.8979551885323085E-5</v>
      </c>
    </row>
    <row r="2893" spans="1:9" ht="15" customHeight="1" x14ac:dyDescent="0.25">
      <c r="A2893" s="57" t="s">
        <v>4017</v>
      </c>
      <c r="B2893" s="57" t="s">
        <v>3915</v>
      </c>
      <c r="C2893" s="57" t="s">
        <v>4849</v>
      </c>
      <c r="D2893" s="27" t="s">
        <v>11463</v>
      </c>
      <c r="E2893" s="62" t="s">
        <v>11464</v>
      </c>
      <c r="F2893" s="68" t="s">
        <v>11464</v>
      </c>
      <c r="G2893" s="69">
        <v>63625</v>
      </c>
      <c r="H2893" s="70">
        <v>63210</v>
      </c>
      <c r="I2893" s="19">
        <f t="shared" si="45"/>
        <v>2.0286757766073201E-4</v>
      </c>
    </row>
    <row r="2894" spans="1:9" ht="15" customHeight="1" x14ac:dyDescent="0.25">
      <c r="A2894" s="57" t="s">
        <v>4019</v>
      </c>
      <c r="B2894" s="57" t="s">
        <v>3915</v>
      </c>
      <c r="C2894" s="57" t="s">
        <v>4851</v>
      </c>
      <c r="D2894" s="27" t="s">
        <v>11465</v>
      </c>
      <c r="E2894" s="62" t="s">
        <v>11466</v>
      </c>
      <c r="F2894" s="68" t="s">
        <v>11466</v>
      </c>
      <c r="G2894" s="69">
        <v>28078</v>
      </c>
      <c r="H2894" s="70">
        <v>28087</v>
      </c>
      <c r="I2894" s="19">
        <f t="shared" si="45"/>
        <v>9.0143041508574268E-5</v>
      </c>
    </row>
    <row r="2895" spans="1:9" ht="15" customHeight="1" x14ac:dyDescent="0.25">
      <c r="A2895" s="57" t="s">
        <v>4021</v>
      </c>
      <c r="B2895" s="57" t="s">
        <v>3915</v>
      </c>
      <c r="C2895" s="57" t="s">
        <v>4854</v>
      </c>
      <c r="D2895" s="27" t="s">
        <v>11467</v>
      </c>
      <c r="E2895" s="62" t="s">
        <v>11468</v>
      </c>
      <c r="F2895" s="68" t="s">
        <v>11469</v>
      </c>
      <c r="G2895" s="69">
        <v>23366</v>
      </c>
      <c r="H2895" s="70">
        <v>23216</v>
      </c>
      <c r="I2895" s="19">
        <f t="shared" si="45"/>
        <v>7.4509945941647753E-5</v>
      </c>
    </row>
    <row r="2896" spans="1:9" ht="15" customHeight="1" x14ac:dyDescent="0.25">
      <c r="A2896" s="57" t="s">
        <v>4023</v>
      </c>
      <c r="B2896" s="57" t="s">
        <v>3915</v>
      </c>
      <c r="C2896" s="57" t="s">
        <v>4857</v>
      </c>
      <c r="D2896" s="27" t="s">
        <v>11470</v>
      </c>
      <c r="E2896" s="62" t="s">
        <v>11471</v>
      </c>
      <c r="F2896" s="68" t="s">
        <v>11471</v>
      </c>
      <c r="G2896" s="69">
        <v>35602</v>
      </c>
      <c r="H2896" s="70">
        <v>36639</v>
      </c>
      <c r="I2896" s="19">
        <f t="shared" si="45"/>
        <v>1.1759002021692074E-4</v>
      </c>
    </row>
    <row r="2897" spans="1:9" ht="15" customHeight="1" x14ac:dyDescent="0.25">
      <c r="A2897" s="57" t="s">
        <v>4025</v>
      </c>
      <c r="B2897" s="57" t="s">
        <v>3915</v>
      </c>
      <c r="C2897" s="57" t="s">
        <v>5383</v>
      </c>
      <c r="D2897" s="27" t="s">
        <v>11472</v>
      </c>
      <c r="E2897" s="62" t="s">
        <v>11473</v>
      </c>
      <c r="F2897" s="68" t="s">
        <v>11473</v>
      </c>
      <c r="G2897" s="69">
        <v>406392</v>
      </c>
      <c r="H2897" s="70">
        <v>419268</v>
      </c>
      <c r="I2897" s="19">
        <f t="shared" si="45"/>
        <v>1.3456080295943646E-3</v>
      </c>
    </row>
    <row r="2898" spans="1:9" ht="15" customHeight="1" x14ac:dyDescent="0.25">
      <c r="A2898" s="57" t="s">
        <v>4027</v>
      </c>
      <c r="B2898" s="57" t="s">
        <v>3915</v>
      </c>
      <c r="C2898" s="57" t="s">
        <v>5385</v>
      </c>
      <c r="D2898" s="27" t="s">
        <v>11474</v>
      </c>
      <c r="E2898" s="62" t="s">
        <v>11475</v>
      </c>
      <c r="F2898" s="68" t="s">
        <v>11475</v>
      </c>
      <c r="G2898" s="69">
        <v>34835</v>
      </c>
      <c r="H2898" s="70">
        <v>34748</v>
      </c>
      <c r="I2898" s="19">
        <f t="shared" si="45"/>
        <v>1.1152100282479222E-4</v>
      </c>
    </row>
    <row r="2899" spans="1:9" ht="15" customHeight="1" x14ac:dyDescent="0.25">
      <c r="A2899" s="57" t="s">
        <v>4028</v>
      </c>
      <c r="B2899" s="57" t="s">
        <v>3915</v>
      </c>
      <c r="C2899" s="57" t="s">
        <v>5388</v>
      </c>
      <c r="D2899" s="27" t="s">
        <v>11476</v>
      </c>
      <c r="E2899" s="62" t="s">
        <v>11477</v>
      </c>
      <c r="F2899" s="68" t="s">
        <v>11478</v>
      </c>
      <c r="G2899" s="69">
        <v>7498</v>
      </c>
      <c r="H2899" s="70">
        <v>7485</v>
      </c>
      <c r="I2899" s="19">
        <f t="shared" si="45"/>
        <v>2.4022525214215775E-5</v>
      </c>
    </row>
    <row r="2900" spans="1:9" ht="15" customHeight="1" x14ac:dyDescent="0.25">
      <c r="A2900" s="57" t="s">
        <v>4030</v>
      </c>
      <c r="B2900" s="57" t="s">
        <v>3915</v>
      </c>
      <c r="C2900" s="57" t="s">
        <v>5390</v>
      </c>
      <c r="D2900" s="27" t="s">
        <v>11479</v>
      </c>
      <c r="E2900" s="62" t="s">
        <v>11480</v>
      </c>
      <c r="F2900" s="68" t="s">
        <v>11480</v>
      </c>
      <c r="G2900" s="69">
        <v>9262</v>
      </c>
      <c r="H2900" s="70">
        <v>9185</v>
      </c>
      <c r="I2900" s="19">
        <f t="shared" si="45"/>
        <v>2.9478542964939463E-5</v>
      </c>
    </row>
    <row r="2901" spans="1:9" ht="15" customHeight="1" x14ac:dyDescent="0.25">
      <c r="A2901" s="57" t="s">
        <v>4031</v>
      </c>
      <c r="B2901" s="57" t="s">
        <v>3915</v>
      </c>
      <c r="C2901" s="57" t="s">
        <v>5393</v>
      </c>
      <c r="D2901" s="27" t="s">
        <v>11481</v>
      </c>
      <c r="E2901" s="62" t="s">
        <v>11482</v>
      </c>
      <c r="F2901" s="68" t="s">
        <v>11482</v>
      </c>
      <c r="G2901" s="69">
        <v>92483</v>
      </c>
      <c r="H2901" s="70">
        <v>92964</v>
      </c>
      <c r="I2901" s="19">
        <f t="shared" si="45"/>
        <v>2.9836072598722179E-4</v>
      </c>
    </row>
    <row r="2902" spans="1:9" ht="15" customHeight="1" x14ac:dyDescent="0.25">
      <c r="A2902" s="57" t="s">
        <v>4033</v>
      </c>
      <c r="B2902" s="57" t="s">
        <v>3915</v>
      </c>
      <c r="C2902" s="57" t="s">
        <v>5396</v>
      </c>
      <c r="D2902" s="27" t="s">
        <v>11483</v>
      </c>
      <c r="E2902" s="62" t="s">
        <v>11484</v>
      </c>
      <c r="F2902" s="68" t="s">
        <v>11484</v>
      </c>
      <c r="G2902" s="69">
        <v>22276</v>
      </c>
      <c r="H2902" s="70">
        <v>22511</v>
      </c>
      <c r="I2902" s="19">
        <f t="shared" si="45"/>
        <v>7.2247303286200571E-5</v>
      </c>
    </row>
    <row r="2903" spans="1:9" ht="15" customHeight="1" x14ac:dyDescent="0.25">
      <c r="A2903" s="57" t="s">
        <v>4035</v>
      </c>
      <c r="B2903" s="57" t="s">
        <v>3915</v>
      </c>
      <c r="C2903" s="57" t="s">
        <v>5398</v>
      </c>
      <c r="D2903" s="27" t="s">
        <v>11485</v>
      </c>
      <c r="E2903" s="62" t="s">
        <v>11486</v>
      </c>
      <c r="F2903" s="68" t="s">
        <v>11486</v>
      </c>
      <c r="G2903" s="69">
        <v>76351</v>
      </c>
      <c r="H2903" s="70">
        <v>77114</v>
      </c>
      <c r="I2903" s="19">
        <f t="shared" si="45"/>
        <v>2.4749138401723914E-4</v>
      </c>
    </row>
    <row r="2904" spans="1:9" ht="15" customHeight="1" x14ac:dyDescent="0.25">
      <c r="A2904" s="57" t="s">
        <v>4036</v>
      </c>
      <c r="B2904" s="57" t="s">
        <v>3915</v>
      </c>
      <c r="C2904" s="57" t="s">
        <v>5401</v>
      </c>
      <c r="D2904" s="27" t="s">
        <v>11487</v>
      </c>
      <c r="E2904" s="62" t="s">
        <v>11488</v>
      </c>
      <c r="F2904" s="68" t="s">
        <v>11489</v>
      </c>
      <c r="G2904" s="69">
        <v>28842</v>
      </c>
      <c r="H2904" s="70">
        <v>28674</v>
      </c>
      <c r="I2904" s="19">
        <f t="shared" si="45"/>
        <v>9.2026972343677095E-5</v>
      </c>
    </row>
    <row r="2905" spans="1:9" ht="15" customHeight="1" x14ac:dyDescent="0.25">
      <c r="A2905" s="57" t="s">
        <v>4037</v>
      </c>
      <c r="B2905" s="57" t="s">
        <v>3915</v>
      </c>
      <c r="C2905" s="57" t="s">
        <v>5403</v>
      </c>
      <c r="D2905" s="27" t="s">
        <v>11490</v>
      </c>
      <c r="E2905" s="62" t="s">
        <v>11491</v>
      </c>
      <c r="F2905" s="68" t="s">
        <v>11491</v>
      </c>
      <c r="G2905" s="69">
        <v>23133</v>
      </c>
      <c r="H2905" s="70">
        <v>22943</v>
      </c>
      <c r="I2905" s="19">
        <f t="shared" si="45"/>
        <v>7.3633773679325647E-5</v>
      </c>
    </row>
    <row r="2906" spans="1:9" ht="15" customHeight="1" x14ac:dyDescent="0.25">
      <c r="A2906" s="57" t="s">
        <v>4038</v>
      </c>
      <c r="B2906" s="57" t="s">
        <v>3915</v>
      </c>
      <c r="C2906" s="57" t="s">
        <v>5406</v>
      </c>
      <c r="D2906" s="27" t="s">
        <v>11492</v>
      </c>
      <c r="E2906" s="62" t="s">
        <v>11493</v>
      </c>
      <c r="F2906" s="68" t="s">
        <v>11493</v>
      </c>
      <c r="G2906" s="69">
        <v>42049</v>
      </c>
      <c r="H2906" s="70">
        <v>42261</v>
      </c>
      <c r="I2906" s="19">
        <f t="shared" si="45"/>
        <v>1.3563339186078462E-4</v>
      </c>
    </row>
    <row r="2907" spans="1:9" ht="15" customHeight="1" x14ac:dyDescent="0.25">
      <c r="A2907" s="57" t="s">
        <v>4040</v>
      </c>
      <c r="B2907" s="57" t="s">
        <v>3915</v>
      </c>
      <c r="C2907" s="57" t="s">
        <v>5408</v>
      </c>
      <c r="D2907" s="27" t="s">
        <v>11494</v>
      </c>
      <c r="E2907" s="62" t="s">
        <v>11495</v>
      </c>
      <c r="F2907" s="68" t="s">
        <v>11495</v>
      </c>
      <c r="G2907" s="69">
        <v>32196</v>
      </c>
      <c r="H2907" s="70">
        <v>31981</v>
      </c>
      <c r="I2907" s="19">
        <f t="shared" si="45"/>
        <v>1.0264053157993783E-4</v>
      </c>
    </row>
    <row r="2908" spans="1:9" ht="15" customHeight="1" x14ac:dyDescent="0.25">
      <c r="A2908" s="57" t="s">
        <v>4042</v>
      </c>
      <c r="B2908" s="57" t="s">
        <v>3915</v>
      </c>
      <c r="C2908" s="57" t="s">
        <v>5411</v>
      </c>
      <c r="D2908" s="27" t="s">
        <v>11496</v>
      </c>
      <c r="E2908" s="62" t="s">
        <v>11497</v>
      </c>
      <c r="F2908" s="68" t="s">
        <v>11497</v>
      </c>
      <c r="G2908" s="69">
        <v>18564</v>
      </c>
      <c r="H2908" s="70">
        <v>18543</v>
      </c>
      <c r="I2908" s="19">
        <f t="shared" si="45"/>
        <v>5.951231597157022E-5</v>
      </c>
    </row>
    <row r="2909" spans="1:9" ht="15" customHeight="1" x14ac:dyDescent="0.25">
      <c r="A2909" s="57" t="s">
        <v>4044</v>
      </c>
      <c r="B2909" s="57" t="s">
        <v>3915</v>
      </c>
      <c r="C2909" s="57" t="s">
        <v>1</v>
      </c>
      <c r="D2909" s="27" t="s">
        <v>11498</v>
      </c>
      <c r="E2909" s="62" t="s">
        <v>11499</v>
      </c>
      <c r="F2909" s="68" t="s">
        <v>11499</v>
      </c>
      <c r="G2909" s="69">
        <v>122891</v>
      </c>
      <c r="H2909" s="70">
        <v>124544</v>
      </c>
      <c r="I2909" s="19">
        <f t="shared" si="45"/>
        <v>3.9971427926243009E-4</v>
      </c>
    </row>
    <row r="2910" spans="1:9" ht="15" customHeight="1" x14ac:dyDescent="0.25">
      <c r="A2910" s="57" t="s">
        <v>4046</v>
      </c>
      <c r="B2910" s="57" t="s">
        <v>3915</v>
      </c>
      <c r="C2910" s="57" t="s">
        <v>3</v>
      </c>
      <c r="D2910" s="27" t="s">
        <v>11500</v>
      </c>
      <c r="E2910" s="62" t="s">
        <v>11501</v>
      </c>
      <c r="F2910" s="68" t="s">
        <v>11501</v>
      </c>
      <c r="G2910" s="69">
        <v>129788</v>
      </c>
      <c r="H2910" s="70">
        <v>132148</v>
      </c>
      <c r="I2910" s="19">
        <f t="shared" si="45"/>
        <v>4.2411872571919651E-4</v>
      </c>
    </row>
    <row r="2911" spans="1:9" ht="15" customHeight="1" x14ac:dyDescent="0.25">
      <c r="A2911" s="57" t="s">
        <v>4047</v>
      </c>
      <c r="B2911" s="57" t="s">
        <v>3915</v>
      </c>
      <c r="C2911" s="57" t="s">
        <v>5</v>
      </c>
      <c r="D2911" s="27" t="s">
        <v>11502</v>
      </c>
      <c r="E2911" s="62" t="s">
        <v>11503</v>
      </c>
      <c r="F2911" s="68" t="s">
        <v>11503</v>
      </c>
      <c r="G2911" s="69">
        <v>7052</v>
      </c>
      <c r="H2911" s="70">
        <v>6936</v>
      </c>
      <c r="I2911" s="19">
        <f t="shared" si="45"/>
        <v>2.2260552422952652E-5</v>
      </c>
    </row>
    <row r="2912" spans="1:9" ht="15" customHeight="1" x14ac:dyDescent="0.25">
      <c r="A2912" s="57" t="s">
        <v>4048</v>
      </c>
      <c r="B2912" s="57" t="s">
        <v>3915</v>
      </c>
      <c r="C2912" s="57" t="s">
        <v>7</v>
      </c>
      <c r="D2912" s="27" t="s">
        <v>11504</v>
      </c>
      <c r="E2912" s="62" t="s">
        <v>11505</v>
      </c>
      <c r="F2912" s="68" t="s">
        <v>11505</v>
      </c>
      <c r="G2912" s="69">
        <v>12002</v>
      </c>
      <c r="H2912" s="70">
        <v>12100</v>
      </c>
      <c r="I2912" s="19">
        <f t="shared" si="45"/>
        <v>3.8834008696327439E-5</v>
      </c>
    </row>
    <row r="2913" spans="1:9" ht="15" customHeight="1" x14ac:dyDescent="0.25">
      <c r="A2913" s="57" t="s">
        <v>4049</v>
      </c>
      <c r="B2913" s="57" t="s">
        <v>3915</v>
      </c>
      <c r="C2913" s="57" t="s">
        <v>4659</v>
      </c>
      <c r="D2913" s="27" t="s">
        <v>11506</v>
      </c>
      <c r="E2913" s="62" t="s">
        <v>11507</v>
      </c>
      <c r="F2913" s="68" t="s">
        <v>11507</v>
      </c>
      <c r="G2913" s="69">
        <v>45153</v>
      </c>
      <c r="H2913" s="70">
        <v>44706</v>
      </c>
      <c r="I2913" s="19">
        <f t="shared" si="45"/>
        <v>1.4348042915520779E-4</v>
      </c>
    </row>
    <row r="2914" spans="1:9" ht="15" customHeight="1" x14ac:dyDescent="0.25">
      <c r="A2914" s="57" t="s">
        <v>4050</v>
      </c>
      <c r="B2914" s="57" t="s">
        <v>3915</v>
      </c>
      <c r="C2914" s="57" t="s">
        <v>11</v>
      </c>
      <c r="D2914" s="27" t="s">
        <v>11508</v>
      </c>
      <c r="E2914" s="62" t="s">
        <v>11509</v>
      </c>
      <c r="F2914" s="68" t="s">
        <v>11510</v>
      </c>
      <c r="G2914" s="69">
        <v>37516</v>
      </c>
      <c r="H2914" s="70">
        <v>37687</v>
      </c>
      <c r="I2914" s="19">
        <f t="shared" si="45"/>
        <v>1.2095349468913158E-4</v>
      </c>
    </row>
    <row r="2915" spans="1:9" ht="15" customHeight="1" x14ac:dyDescent="0.25">
      <c r="A2915" s="57" t="s">
        <v>4051</v>
      </c>
      <c r="B2915" s="57" t="s">
        <v>3915</v>
      </c>
      <c r="C2915" s="57" t="s">
        <v>17</v>
      </c>
      <c r="D2915" s="27" t="s">
        <v>11511</v>
      </c>
      <c r="E2915" s="62" t="s">
        <v>11512</v>
      </c>
      <c r="F2915" s="68" t="s">
        <v>11512</v>
      </c>
      <c r="G2915" s="69">
        <v>54867</v>
      </c>
      <c r="H2915" s="70">
        <v>54740</v>
      </c>
      <c r="I2915" s="19">
        <f t="shared" si="45"/>
        <v>1.756837715733028E-4</v>
      </c>
    </row>
    <row r="2916" spans="1:9" ht="15" customHeight="1" x14ac:dyDescent="0.25">
      <c r="A2916" s="57" t="s">
        <v>4052</v>
      </c>
      <c r="B2916" s="57" t="s">
        <v>3915</v>
      </c>
      <c r="C2916" s="57" t="s">
        <v>20</v>
      </c>
      <c r="D2916" s="27" t="s">
        <v>11513</v>
      </c>
      <c r="E2916" s="62" t="s">
        <v>11514</v>
      </c>
      <c r="F2916" s="68" t="s">
        <v>11514</v>
      </c>
      <c r="G2916" s="69">
        <v>17450</v>
      </c>
      <c r="H2916" s="70">
        <v>17623</v>
      </c>
      <c r="I2916" s="19">
        <f t="shared" si="45"/>
        <v>5.6559647541766808E-5</v>
      </c>
    </row>
    <row r="2917" spans="1:9" ht="15" customHeight="1" x14ac:dyDescent="0.25">
      <c r="A2917" s="57" t="s">
        <v>4053</v>
      </c>
      <c r="B2917" s="57" t="s">
        <v>3915</v>
      </c>
      <c r="C2917" s="57" t="s">
        <v>22</v>
      </c>
      <c r="D2917" s="27" t="s">
        <v>11515</v>
      </c>
      <c r="E2917" s="62" t="s">
        <v>11516</v>
      </c>
      <c r="F2917" s="68" t="s">
        <v>11516</v>
      </c>
      <c r="G2917" s="69">
        <v>41567</v>
      </c>
      <c r="H2917" s="70">
        <v>41340</v>
      </c>
      <c r="I2917" s="19">
        <f t="shared" si="45"/>
        <v>1.3267751400877491E-4</v>
      </c>
    </row>
    <row r="2918" spans="1:9" ht="15" customHeight="1" x14ac:dyDescent="0.25">
      <c r="A2918" s="57" t="s">
        <v>4054</v>
      </c>
      <c r="B2918" s="57" t="s">
        <v>3915</v>
      </c>
      <c r="C2918" s="57" t="s">
        <v>24</v>
      </c>
      <c r="D2918" s="27" t="s">
        <v>11517</v>
      </c>
      <c r="E2918" s="62" t="s">
        <v>11518</v>
      </c>
      <c r="F2918" s="68" t="s">
        <v>11518</v>
      </c>
      <c r="G2918" s="69">
        <v>29253</v>
      </c>
      <c r="H2918" s="70">
        <v>29234</v>
      </c>
      <c r="I2918" s="19">
        <f t="shared" si="45"/>
        <v>9.382424877920961E-5</v>
      </c>
    </row>
    <row r="2919" spans="1:9" ht="15" customHeight="1" x14ac:dyDescent="0.25">
      <c r="A2919" s="57" t="s">
        <v>4056</v>
      </c>
      <c r="B2919" s="57" t="s">
        <v>3915</v>
      </c>
      <c r="C2919" s="57" t="s">
        <v>26</v>
      </c>
      <c r="D2919" s="27" t="s">
        <v>11520</v>
      </c>
      <c r="E2919" s="62" t="s">
        <v>11521</v>
      </c>
      <c r="F2919" s="68" t="s">
        <v>11521</v>
      </c>
      <c r="G2919" s="69">
        <v>65188</v>
      </c>
      <c r="H2919" s="70">
        <v>66067</v>
      </c>
      <c r="I2919" s="19">
        <f t="shared" si="45"/>
        <v>2.1203689690415411E-4</v>
      </c>
    </row>
    <row r="2920" spans="1:9" ht="15" customHeight="1" x14ac:dyDescent="0.25">
      <c r="A2920" s="57" t="s">
        <v>4057</v>
      </c>
      <c r="B2920" s="57" t="s">
        <v>3915</v>
      </c>
      <c r="C2920" s="57" t="s">
        <v>1089</v>
      </c>
      <c r="D2920" s="27" t="s">
        <v>11522</v>
      </c>
      <c r="E2920" s="62" t="s">
        <v>11523</v>
      </c>
      <c r="F2920" s="68" t="s">
        <v>11523</v>
      </c>
      <c r="G2920" s="69">
        <v>140826</v>
      </c>
      <c r="H2920" s="70">
        <v>144340</v>
      </c>
      <c r="I2920" s="19">
        <f t="shared" si="45"/>
        <v>4.6324800125850429E-4</v>
      </c>
    </row>
    <row r="2921" spans="1:9" ht="15" customHeight="1" x14ac:dyDescent="0.25">
      <c r="A2921" s="57" t="s">
        <v>4059</v>
      </c>
      <c r="B2921" s="57" t="s">
        <v>3915</v>
      </c>
      <c r="C2921" s="57" t="s">
        <v>4060</v>
      </c>
      <c r="D2921" s="27" t="s">
        <v>11524</v>
      </c>
      <c r="E2921" s="62" t="s">
        <v>11525</v>
      </c>
      <c r="F2921" s="68" t="s">
        <v>11525</v>
      </c>
      <c r="G2921" s="69">
        <v>6235</v>
      </c>
      <c r="H2921" s="70">
        <v>5971</v>
      </c>
      <c r="I2921" s="19">
        <f t="shared" si="45"/>
        <v>1.9163459993865382E-5</v>
      </c>
    </row>
    <row r="2922" spans="1:9" ht="15" customHeight="1" x14ac:dyDescent="0.25">
      <c r="A2922" s="57" t="s">
        <v>4061</v>
      </c>
      <c r="B2922" s="57" t="s">
        <v>3915</v>
      </c>
      <c r="C2922" s="57" t="s">
        <v>4062</v>
      </c>
      <c r="D2922" s="27" t="s">
        <v>11526</v>
      </c>
      <c r="E2922" s="62" t="s">
        <v>11527</v>
      </c>
      <c r="F2922" s="68" t="s">
        <v>11527</v>
      </c>
      <c r="G2922" s="69">
        <v>17854</v>
      </c>
      <c r="H2922" s="70">
        <v>17783</v>
      </c>
      <c r="I2922" s="19">
        <f t="shared" si="45"/>
        <v>5.70731550947761E-5</v>
      </c>
    </row>
    <row r="2923" spans="1:9" ht="15" customHeight="1" x14ac:dyDescent="0.25">
      <c r="A2923" s="57" t="s">
        <v>4063</v>
      </c>
      <c r="B2923" s="57" t="s">
        <v>3915</v>
      </c>
      <c r="C2923" s="57" t="s">
        <v>4064</v>
      </c>
      <c r="D2923" s="27" t="s">
        <v>11528</v>
      </c>
      <c r="E2923" s="62" t="s">
        <v>11238</v>
      </c>
      <c r="F2923" s="68" t="s">
        <v>11238</v>
      </c>
      <c r="G2923" s="69">
        <v>6644</v>
      </c>
      <c r="H2923" s="70">
        <v>6720</v>
      </c>
      <c r="I2923" s="19">
        <f t="shared" si="45"/>
        <v>2.1567317226390113E-5</v>
      </c>
    </row>
    <row r="2924" spans="1:9" ht="15" customHeight="1" x14ac:dyDescent="0.25">
      <c r="A2924" s="57" t="s">
        <v>4065</v>
      </c>
      <c r="B2924" s="57" t="s">
        <v>3915</v>
      </c>
      <c r="C2924" s="57" t="s">
        <v>4066</v>
      </c>
      <c r="D2924" s="27" t="s">
        <v>11529</v>
      </c>
      <c r="E2924" s="62" t="s">
        <v>11530</v>
      </c>
      <c r="F2924" s="68" t="s">
        <v>11530</v>
      </c>
      <c r="G2924" s="69">
        <v>43556</v>
      </c>
      <c r="H2924" s="70">
        <v>43392</v>
      </c>
      <c r="I2924" s="19">
        <f t="shared" si="45"/>
        <v>1.3926324837611903E-4</v>
      </c>
    </row>
    <row r="2925" spans="1:9" ht="15" customHeight="1" x14ac:dyDescent="0.25">
      <c r="A2925" s="57" t="s">
        <v>4068</v>
      </c>
      <c r="B2925" s="57" t="s">
        <v>3915</v>
      </c>
      <c r="C2925" s="57" t="s">
        <v>4069</v>
      </c>
      <c r="D2925" s="27" t="s">
        <v>11531</v>
      </c>
      <c r="E2925" s="62" t="s">
        <v>11532</v>
      </c>
      <c r="F2925" s="68" t="s">
        <v>11532</v>
      </c>
      <c r="G2925" s="69">
        <v>223533</v>
      </c>
      <c r="H2925" s="70">
        <v>225401</v>
      </c>
      <c r="I2925" s="19">
        <f t="shared" si="45"/>
        <v>7.2340697472404139E-4</v>
      </c>
    </row>
    <row r="2926" spans="1:9" ht="15" customHeight="1" x14ac:dyDescent="0.25">
      <c r="A2926" s="57" t="s">
        <v>4071</v>
      </c>
      <c r="B2926" s="57" t="s">
        <v>3915</v>
      </c>
      <c r="C2926" s="57" t="s">
        <v>4072</v>
      </c>
      <c r="D2926" s="27" t="s">
        <v>11533</v>
      </c>
      <c r="E2926" s="62" t="s">
        <v>11534</v>
      </c>
      <c r="F2926" s="68" t="s">
        <v>11534</v>
      </c>
      <c r="G2926" s="69">
        <v>17385</v>
      </c>
      <c r="H2926" s="70">
        <v>17359</v>
      </c>
      <c r="I2926" s="19">
        <f t="shared" si="45"/>
        <v>5.5712360079301484E-5</v>
      </c>
    </row>
    <row r="2927" spans="1:9" ht="15" customHeight="1" x14ac:dyDescent="0.25">
      <c r="A2927" s="57" t="s">
        <v>4074</v>
      </c>
      <c r="B2927" s="57" t="s">
        <v>3915</v>
      </c>
      <c r="C2927" s="57" t="s">
        <v>4075</v>
      </c>
      <c r="D2927" s="27" t="s">
        <v>11535</v>
      </c>
      <c r="E2927" s="62" t="s">
        <v>11536</v>
      </c>
      <c r="F2927" s="68" t="s">
        <v>11536</v>
      </c>
      <c r="G2927" s="69">
        <v>5961</v>
      </c>
      <c r="H2927" s="70">
        <v>5857</v>
      </c>
      <c r="I2927" s="19">
        <f t="shared" si="45"/>
        <v>1.8797585862346263E-5</v>
      </c>
    </row>
    <row r="2928" spans="1:9" ht="15" customHeight="1" x14ac:dyDescent="0.25">
      <c r="A2928" s="57" t="s">
        <v>4076</v>
      </c>
      <c r="B2928" s="57" t="s">
        <v>3915</v>
      </c>
      <c r="C2928" s="57" t="s">
        <v>4077</v>
      </c>
      <c r="D2928" s="27" t="s">
        <v>11537</v>
      </c>
      <c r="E2928" s="62" t="s">
        <v>11538</v>
      </c>
      <c r="F2928" s="68" t="s">
        <v>11538</v>
      </c>
      <c r="G2928" s="69">
        <v>42884</v>
      </c>
      <c r="H2928" s="70">
        <v>42751</v>
      </c>
      <c r="I2928" s="19">
        <f t="shared" si="45"/>
        <v>1.3720600874187556E-4</v>
      </c>
    </row>
    <row r="2929" spans="1:9" ht="15" customHeight="1" x14ac:dyDescent="0.25">
      <c r="A2929" s="57" t="s">
        <v>4079</v>
      </c>
      <c r="B2929" s="57" t="s">
        <v>3915</v>
      </c>
      <c r="C2929" s="57" t="s">
        <v>4080</v>
      </c>
      <c r="D2929" s="27" t="s">
        <v>11539</v>
      </c>
      <c r="E2929" s="62" t="s">
        <v>11540</v>
      </c>
      <c r="F2929" s="68" t="s">
        <v>11540</v>
      </c>
      <c r="G2929" s="69">
        <v>5922</v>
      </c>
      <c r="H2929" s="70">
        <v>5770</v>
      </c>
      <c r="I2929" s="19">
        <f t="shared" si="45"/>
        <v>1.8518366130397462E-5</v>
      </c>
    </row>
    <row r="2930" spans="1:9" ht="15" customHeight="1" x14ac:dyDescent="0.25">
      <c r="A2930" s="57" t="s">
        <v>4082</v>
      </c>
      <c r="B2930" s="57" t="s">
        <v>3915</v>
      </c>
      <c r="C2930" s="57" t="s">
        <v>4083</v>
      </c>
      <c r="D2930" s="27" t="s">
        <v>11541</v>
      </c>
      <c r="E2930" s="62" t="s">
        <v>11542</v>
      </c>
      <c r="F2930" s="68" t="s">
        <v>11542</v>
      </c>
      <c r="G2930" s="69">
        <v>22597</v>
      </c>
      <c r="H2930" s="70">
        <v>22749</v>
      </c>
      <c r="I2930" s="19">
        <f t="shared" si="45"/>
        <v>7.3011145771301886E-5</v>
      </c>
    </row>
    <row r="2931" spans="1:9" ht="15" customHeight="1" x14ac:dyDescent="0.25">
      <c r="A2931" s="57" t="s">
        <v>4084</v>
      </c>
      <c r="B2931" s="57" t="s">
        <v>3915</v>
      </c>
      <c r="C2931" s="57" t="s">
        <v>4085</v>
      </c>
      <c r="D2931" s="27" t="s">
        <v>11543</v>
      </c>
      <c r="E2931" s="62" t="s">
        <v>11544</v>
      </c>
      <c r="F2931" s="68" t="s">
        <v>11544</v>
      </c>
      <c r="G2931" s="69">
        <v>12452</v>
      </c>
      <c r="H2931" s="70">
        <v>12731</v>
      </c>
      <c r="I2931" s="19">
        <f t="shared" si="45"/>
        <v>4.0859154108507818E-5</v>
      </c>
    </row>
    <row r="2932" spans="1:9" ht="15" customHeight="1" x14ac:dyDescent="0.25">
      <c r="A2932" s="57" t="s">
        <v>4087</v>
      </c>
      <c r="B2932" s="57" t="s">
        <v>3915</v>
      </c>
      <c r="C2932" s="57" t="s">
        <v>4088</v>
      </c>
      <c r="D2932" s="27" t="s">
        <v>11545</v>
      </c>
      <c r="E2932" s="62" t="s">
        <v>11546</v>
      </c>
      <c r="F2932" s="68" t="s">
        <v>11546</v>
      </c>
      <c r="G2932" s="69">
        <v>8608</v>
      </c>
      <c r="H2932" s="70">
        <v>8451</v>
      </c>
      <c r="I2932" s="19">
        <f t="shared" si="45"/>
        <v>2.7122827065509353E-5</v>
      </c>
    </row>
    <row r="2933" spans="1:9" ht="15" customHeight="1" x14ac:dyDescent="0.25">
      <c r="A2933" s="57" t="s">
        <v>4089</v>
      </c>
      <c r="B2933" s="57" t="s">
        <v>3915</v>
      </c>
      <c r="C2933" s="57" t="s">
        <v>4090</v>
      </c>
      <c r="D2933" s="27" t="s">
        <v>11547</v>
      </c>
      <c r="E2933" s="62" t="s">
        <v>11548</v>
      </c>
      <c r="F2933" s="68" t="s">
        <v>11548</v>
      </c>
      <c r="G2933" s="69">
        <v>24454</v>
      </c>
      <c r="H2933" s="70">
        <v>25904</v>
      </c>
      <c r="I2933" s="19">
        <f t="shared" si="45"/>
        <v>8.3136872832203796E-5</v>
      </c>
    </row>
    <row r="2934" spans="1:9" ht="15" customHeight="1" x14ac:dyDescent="0.25">
      <c r="A2934" s="57" t="s">
        <v>4092</v>
      </c>
      <c r="B2934" s="57" t="s">
        <v>3915</v>
      </c>
      <c r="C2934" s="57" t="s">
        <v>4093</v>
      </c>
      <c r="D2934" s="27" t="s">
        <v>11549</v>
      </c>
      <c r="E2934" s="62" t="s">
        <v>11550</v>
      </c>
      <c r="F2934" s="68" t="s">
        <v>11550</v>
      </c>
      <c r="G2934" s="69">
        <v>7077</v>
      </c>
      <c r="H2934" s="70">
        <v>6877</v>
      </c>
      <c r="I2934" s="19">
        <f t="shared" si="45"/>
        <v>2.2071196512780477E-5</v>
      </c>
    </row>
    <row r="2935" spans="1:9" ht="15" customHeight="1" x14ac:dyDescent="0.25">
      <c r="A2935" s="57" t="s">
        <v>4095</v>
      </c>
      <c r="B2935" s="57" t="s">
        <v>3915</v>
      </c>
      <c r="C2935" s="57" t="s">
        <v>4096</v>
      </c>
      <c r="D2935" s="27" t="s">
        <v>11551</v>
      </c>
      <c r="E2935" s="62" t="s">
        <v>11552</v>
      </c>
      <c r="F2935" s="68" t="s">
        <v>11552</v>
      </c>
      <c r="G2935" s="69">
        <v>137433</v>
      </c>
      <c r="H2935" s="70">
        <v>136189</v>
      </c>
      <c r="I2935" s="19">
        <f t="shared" si="45"/>
        <v>4.3708800085488737E-4</v>
      </c>
    </row>
    <row r="2936" spans="1:9" ht="15" customHeight="1" x14ac:dyDescent="0.25">
      <c r="A2936" s="57" t="s">
        <v>4097</v>
      </c>
      <c r="B2936" s="57" t="s">
        <v>3915</v>
      </c>
      <c r="C2936" s="57" t="s">
        <v>4098</v>
      </c>
      <c r="D2936" s="27" t="s">
        <v>11553</v>
      </c>
      <c r="E2936" s="62" t="s">
        <v>11554</v>
      </c>
      <c r="F2936" s="68" t="s">
        <v>11554</v>
      </c>
      <c r="G2936" s="69">
        <v>49059</v>
      </c>
      <c r="H2936" s="70">
        <v>49729</v>
      </c>
      <c r="I2936" s="19">
        <f t="shared" si="45"/>
        <v>1.5960135689749316E-4</v>
      </c>
    </row>
    <row r="2937" spans="1:9" ht="15" customHeight="1" x14ac:dyDescent="0.25">
      <c r="A2937" s="57" t="s">
        <v>4100</v>
      </c>
      <c r="B2937" s="57" t="s">
        <v>3915</v>
      </c>
      <c r="C2937" s="57" t="s">
        <v>4101</v>
      </c>
      <c r="D2937" s="27" t="s">
        <v>11555</v>
      </c>
      <c r="E2937" s="62" t="s">
        <v>11556</v>
      </c>
      <c r="F2937" s="68" t="s">
        <v>11556</v>
      </c>
      <c r="G2937" s="69">
        <v>22653</v>
      </c>
      <c r="H2937" s="70">
        <v>22519</v>
      </c>
      <c r="I2937" s="19">
        <f t="shared" si="45"/>
        <v>7.2272978663851038E-5</v>
      </c>
    </row>
    <row r="2938" spans="1:9" ht="15" customHeight="1" x14ac:dyDescent="0.25">
      <c r="A2938" s="57" t="s">
        <v>4103</v>
      </c>
      <c r="B2938" s="57" t="s">
        <v>3915</v>
      </c>
      <c r="C2938" s="57" t="s">
        <v>4104</v>
      </c>
      <c r="D2938" s="27" t="s">
        <v>11557</v>
      </c>
      <c r="E2938" s="62" t="s">
        <v>11550</v>
      </c>
      <c r="F2938" s="68" t="s">
        <v>11550</v>
      </c>
      <c r="G2938" s="69">
        <v>7058</v>
      </c>
      <c r="H2938" s="70">
        <v>6907</v>
      </c>
      <c r="I2938" s="19">
        <f t="shared" si="45"/>
        <v>2.216747917896972E-5</v>
      </c>
    </row>
    <row r="2939" spans="1:9" ht="15" customHeight="1" x14ac:dyDescent="0.25">
      <c r="A2939" s="57" t="s">
        <v>4105</v>
      </c>
      <c r="B2939" s="57" t="s">
        <v>3915</v>
      </c>
      <c r="C2939" s="57" t="s">
        <v>4106</v>
      </c>
      <c r="D2939" s="27" t="s">
        <v>11558</v>
      </c>
      <c r="E2939" s="62" t="s">
        <v>11559</v>
      </c>
      <c r="F2939" s="68" t="s">
        <v>11559</v>
      </c>
      <c r="G2939" s="69">
        <v>75726</v>
      </c>
      <c r="H2939" s="70">
        <v>76271</v>
      </c>
      <c r="I2939" s="19">
        <f t="shared" si="45"/>
        <v>2.4478584109732148E-4</v>
      </c>
    </row>
    <row r="2940" spans="1:9" ht="15" customHeight="1" x14ac:dyDescent="0.25">
      <c r="A2940" s="57" t="s">
        <v>4108</v>
      </c>
      <c r="B2940" s="57" t="s">
        <v>3915</v>
      </c>
      <c r="C2940" s="57" t="s">
        <v>4109</v>
      </c>
      <c r="D2940" s="27" t="s">
        <v>11560</v>
      </c>
      <c r="E2940" s="62" t="s">
        <v>11561</v>
      </c>
      <c r="F2940" s="68" t="s">
        <v>11561</v>
      </c>
      <c r="G2940" s="69">
        <v>38252</v>
      </c>
      <c r="H2940" s="70">
        <v>39289</v>
      </c>
      <c r="I2940" s="19">
        <f t="shared" si="45"/>
        <v>1.2609498906363708E-4</v>
      </c>
    </row>
    <row r="2941" spans="1:9" ht="15" customHeight="1" x14ac:dyDescent="0.25">
      <c r="A2941" s="57" t="s">
        <v>4111</v>
      </c>
      <c r="B2941" s="57" t="s">
        <v>3915</v>
      </c>
      <c r="C2941" s="57" t="s">
        <v>4112</v>
      </c>
      <c r="D2941" s="27" t="s">
        <v>11562</v>
      </c>
      <c r="E2941" s="62" t="s">
        <v>11563</v>
      </c>
      <c r="F2941" s="68" t="s">
        <v>11563</v>
      </c>
      <c r="G2941" s="69">
        <v>14453</v>
      </c>
      <c r="H2941" s="70">
        <v>15539</v>
      </c>
      <c r="I2941" s="19">
        <f t="shared" si="45"/>
        <v>4.9871211663820827E-5</v>
      </c>
    </row>
    <row r="2942" spans="1:9" ht="15" customHeight="1" x14ac:dyDescent="0.25">
      <c r="A2942" s="57" t="s">
        <v>4114</v>
      </c>
      <c r="B2942" s="57" t="s">
        <v>3915</v>
      </c>
      <c r="C2942" s="57" t="s">
        <v>4115</v>
      </c>
      <c r="D2942" s="27" t="s">
        <v>11564</v>
      </c>
      <c r="E2942" s="62" t="s">
        <v>11565</v>
      </c>
      <c r="F2942" s="68" t="s">
        <v>11565</v>
      </c>
      <c r="G2942" s="69">
        <v>13743</v>
      </c>
      <c r="H2942" s="70">
        <v>13790</v>
      </c>
      <c r="I2942" s="19">
        <f t="shared" si="45"/>
        <v>4.4257932224988047E-5</v>
      </c>
    </row>
    <row r="2943" spans="1:9" ht="15" customHeight="1" x14ac:dyDescent="0.25">
      <c r="A2943" s="57" t="s">
        <v>4117</v>
      </c>
      <c r="B2943" s="57" t="s">
        <v>3915</v>
      </c>
      <c r="C2943" s="57" t="s">
        <v>4118</v>
      </c>
      <c r="D2943" s="27" t="s">
        <v>11566</v>
      </c>
      <c r="E2943" s="62" t="s">
        <v>11567</v>
      </c>
      <c r="F2943" s="68" t="s">
        <v>11567</v>
      </c>
      <c r="G2943" s="69">
        <v>180995</v>
      </c>
      <c r="H2943" s="70">
        <v>180329</v>
      </c>
      <c r="I2943" s="19">
        <f t="shared" si="45"/>
        <v>5.7875189704132486E-4</v>
      </c>
    </row>
    <row r="2944" spans="1:9" ht="15" customHeight="1" x14ac:dyDescent="0.25">
      <c r="A2944" s="57" t="s">
        <v>4120</v>
      </c>
      <c r="B2944" s="57" t="s">
        <v>3915</v>
      </c>
      <c r="C2944" s="57" t="s">
        <v>4121</v>
      </c>
      <c r="D2944" s="27" t="s">
        <v>11568</v>
      </c>
      <c r="E2944" s="62" t="s">
        <v>11569</v>
      </c>
      <c r="F2944" s="68" t="s">
        <v>11569</v>
      </c>
      <c r="G2944" s="69">
        <v>242937</v>
      </c>
      <c r="H2944" s="70">
        <v>243641</v>
      </c>
      <c r="I2944" s="19">
        <f t="shared" si="45"/>
        <v>7.8194683576710022E-4</v>
      </c>
    </row>
    <row r="2945" spans="1:9" ht="15" customHeight="1" x14ac:dyDescent="0.25">
      <c r="A2945" s="57" t="s">
        <v>4122</v>
      </c>
      <c r="B2945" s="57" t="s">
        <v>3915</v>
      </c>
      <c r="C2945" s="57" t="s">
        <v>4123</v>
      </c>
      <c r="D2945" s="27" t="s">
        <v>11570</v>
      </c>
      <c r="E2945" s="62" t="s">
        <v>11571</v>
      </c>
      <c r="F2945" s="68" t="s">
        <v>11571</v>
      </c>
      <c r="G2945" s="69">
        <v>3974</v>
      </c>
      <c r="H2945" s="70">
        <v>4032</v>
      </c>
      <c r="I2945" s="19">
        <f t="shared" si="45"/>
        <v>1.2940390335834067E-5</v>
      </c>
    </row>
    <row r="2946" spans="1:9" ht="15" customHeight="1" x14ac:dyDescent="0.25">
      <c r="A2946" s="57" t="s">
        <v>4124</v>
      </c>
      <c r="B2946" s="57" t="s">
        <v>3915</v>
      </c>
      <c r="C2946" s="57" t="s">
        <v>4125</v>
      </c>
      <c r="D2946" s="27" t="s">
        <v>11572</v>
      </c>
      <c r="E2946" s="62" t="s">
        <v>11573</v>
      </c>
      <c r="F2946" s="68" t="s">
        <v>11573</v>
      </c>
      <c r="G2946" s="69">
        <v>32579</v>
      </c>
      <c r="H2946" s="70">
        <v>32182</v>
      </c>
      <c r="I2946" s="19">
        <f t="shared" si="45"/>
        <v>1.0328562544340575E-4</v>
      </c>
    </row>
    <row r="2947" spans="1:9" ht="15" customHeight="1" x14ac:dyDescent="0.25">
      <c r="A2947" s="57" t="s">
        <v>4127</v>
      </c>
      <c r="B2947" s="57" t="s">
        <v>3915</v>
      </c>
      <c r="C2947" s="57" t="s">
        <v>1790</v>
      </c>
      <c r="D2947" s="27" t="s">
        <v>11574</v>
      </c>
      <c r="E2947" s="62" t="s">
        <v>11575</v>
      </c>
      <c r="F2947" s="68" t="s">
        <v>11575</v>
      </c>
      <c r="G2947" s="69">
        <v>12154</v>
      </c>
      <c r="H2947" s="70">
        <v>12057</v>
      </c>
      <c r="I2947" s="19">
        <f t="shared" si="45"/>
        <v>3.8696003541456188E-5</v>
      </c>
    </row>
    <row r="2948" spans="1:9" ht="15" customHeight="1" x14ac:dyDescent="0.25">
      <c r="A2948" s="57" t="s">
        <v>4129</v>
      </c>
      <c r="B2948" s="57" t="s">
        <v>3915</v>
      </c>
      <c r="C2948" s="57" t="s">
        <v>4130</v>
      </c>
      <c r="D2948" s="27" t="s">
        <v>11576</v>
      </c>
      <c r="E2948" s="62" t="s">
        <v>11577</v>
      </c>
      <c r="F2948" s="68" t="s">
        <v>11577</v>
      </c>
      <c r="G2948" s="69">
        <v>95495</v>
      </c>
      <c r="H2948" s="70">
        <v>95857</v>
      </c>
      <c r="I2948" s="19">
        <f t="shared" si="45"/>
        <v>3.0764558443007101E-4</v>
      </c>
    </row>
    <row r="2949" spans="1:9" ht="15" customHeight="1" x14ac:dyDescent="0.25">
      <c r="A2949" s="57" t="s">
        <v>4132</v>
      </c>
      <c r="B2949" s="57" t="s">
        <v>3915</v>
      </c>
      <c r="C2949" s="57" t="s">
        <v>4133</v>
      </c>
      <c r="D2949" s="27" t="s">
        <v>11578</v>
      </c>
      <c r="E2949" s="62" t="s">
        <v>11579</v>
      </c>
      <c r="F2949" s="68" t="s">
        <v>11579</v>
      </c>
      <c r="G2949" s="69">
        <v>16449</v>
      </c>
      <c r="H2949" s="70">
        <v>16801</v>
      </c>
      <c r="I2949" s="19">
        <f t="shared" si="45"/>
        <v>5.3921502488181592E-5</v>
      </c>
    </row>
    <row r="2950" spans="1:9" ht="15" customHeight="1" x14ac:dyDescent="0.25">
      <c r="A2950" s="57" t="s">
        <v>4135</v>
      </c>
      <c r="B2950" s="57" t="s">
        <v>3915</v>
      </c>
      <c r="C2950" s="57" t="s">
        <v>4136</v>
      </c>
      <c r="D2950" s="27" t="s">
        <v>11580</v>
      </c>
      <c r="E2950" s="62" t="s">
        <v>11581</v>
      </c>
      <c r="F2950" s="68" t="s">
        <v>11581</v>
      </c>
      <c r="G2950" s="69">
        <v>204351</v>
      </c>
      <c r="H2950" s="70">
        <v>206389</v>
      </c>
      <c r="I2950" s="19">
        <f t="shared" ref="I2950:I3013" si="46">H2950/$H$3148</f>
        <v>6.623894397377127E-4</v>
      </c>
    </row>
    <row r="2951" spans="1:9" ht="15" customHeight="1" x14ac:dyDescent="0.25">
      <c r="A2951" s="57" t="s">
        <v>4137</v>
      </c>
      <c r="B2951" s="57" t="s">
        <v>3915</v>
      </c>
      <c r="C2951" s="57" t="s">
        <v>4138</v>
      </c>
      <c r="D2951" s="27" t="s">
        <v>11582</v>
      </c>
      <c r="E2951" s="62" t="s">
        <v>11583</v>
      </c>
      <c r="F2951" s="68" t="s">
        <v>11583</v>
      </c>
      <c r="G2951" s="69">
        <v>96790</v>
      </c>
      <c r="H2951" s="70">
        <v>96734</v>
      </c>
      <c r="I2951" s="19">
        <f t="shared" si="46"/>
        <v>3.1046024770500313E-4</v>
      </c>
    </row>
    <row r="2952" spans="1:9" ht="15" customHeight="1" x14ac:dyDescent="0.25">
      <c r="A2952" s="57" t="s">
        <v>4139</v>
      </c>
      <c r="B2952" s="57" t="s">
        <v>3915</v>
      </c>
      <c r="C2952" s="57" t="s">
        <v>4140</v>
      </c>
      <c r="D2952" s="27" t="s">
        <v>11584</v>
      </c>
      <c r="E2952" s="62" t="s">
        <v>11585</v>
      </c>
      <c r="F2952" s="68" t="s">
        <v>11585</v>
      </c>
      <c r="G2952" s="69">
        <v>24892</v>
      </c>
      <c r="H2952" s="70">
        <v>24823</v>
      </c>
      <c r="I2952" s="19">
        <f t="shared" si="46"/>
        <v>7.9667487427184791E-5</v>
      </c>
    </row>
    <row r="2953" spans="1:9" ht="15" customHeight="1" x14ac:dyDescent="0.25">
      <c r="A2953" s="57" t="s">
        <v>4141</v>
      </c>
      <c r="B2953" s="57" t="s">
        <v>3915</v>
      </c>
      <c r="C2953" s="57" t="s">
        <v>4142</v>
      </c>
      <c r="D2953" s="27" t="s">
        <v>11586</v>
      </c>
      <c r="E2953" s="62" t="s">
        <v>11587</v>
      </c>
      <c r="F2953" s="68" t="s">
        <v>11587</v>
      </c>
      <c r="G2953" s="69">
        <v>23819</v>
      </c>
      <c r="H2953" s="70">
        <v>24078</v>
      </c>
      <c r="I2953" s="19">
        <f t="shared" si="46"/>
        <v>7.7276467883485289E-5</v>
      </c>
    </row>
    <row r="2954" spans="1:9" ht="15" customHeight="1" x14ac:dyDescent="0.25">
      <c r="A2954" s="57" t="s">
        <v>4144</v>
      </c>
      <c r="B2954" s="57" t="s">
        <v>3915</v>
      </c>
      <c r="C2954" s="57" t="s">
        <v>4145</v>
      </c>
      <c r="D2954" s="27" t="s">
        <v>11588</v>
      </c>
      <c r="E2954" s="62" t="s">
        <v>11589</v>
      </c>
      <c r="F2954" s="68" t="s">
        <v>11590</v>
      </c>
      <c r="G2954" s="69">
        <v>84879</v>
      </c>
      <c r="H2954" s="70">
        <v>84761</v>
      </c>
      <c r="I2954" s="19">
        <f t="shared" si="46"/>
        <v>2.7203383562887683E-4</v>
      </c>
    </row>
    <row r="2955" spans="1:9" ht="15" customHeight="1" x14ac:dyDescent="0.25">
      <c r="A2955" s="57" t="s">
        <v>4146</v>
      </c>
      <c r="B2955" s="57" t="s">
        <v>3915</v>
      </c>
      <c r="C2955" s="57" t="s">
        <v>4147</v>
      </c>
      <c r="D2955" s="27" t="s">
        <v>11591</v>
      </c>
      <c r="E2955" s="62" t="s">
        <v>11592</v>
      </c>
      <c r="F2955" s="68" t="s">
        <v>11592</v>
      </c>
      <c r="G2955" s="69">
        <v>439069</v>
      </c>
      <c r="H2955" s="70">
        <v>442826</v>
      </c>
      <c r="I2955" s="19">
        <f t="shared" si="46"/>
        <v>1.4212155979305696E-3</v>
      </c>
    </row>
    <row r="2956" spans="1:9" ht="15" customHeight="1" x14ac:dyDescent="0.25">
      <c r="A2956" s="57" t="s">
        <v>4149</v>
      </c>
      <c r="B2956" s="57" t="s">
        <v>3915</v>
      </c>
      <c r="C2956" s="57" t="s">
        <v>4150</v>
      </c>
      <c r="D2956" s="27" t="s">
        <v>11593</v>
      </c>
      <c r="E2956" s="62" t="s">
        <v>8950</v>
      </c>
      <c r="F2956" s="68" t="s">
        <v>8950</v>
      </c>
      <c r="G2956" s="69">
        <v>21076</v>
      </c>
      <c r="H2956" s="70">
        <v>21087</v>
      </c>
      <c r="I2956" s="19">
        <f t="shared" si="46"/>
        <v>6.7677086064417904E-5</v>
      </c>
    </row>
    <row r="2957" spans="1:9" ht="15" customHeight="1" x14ac:dyDescent="0.25">
      <c r="A2957" s="57" t="s">
        <v>4152</v>
      </c>
      <c r="B2957" s="57" t="s">
        <v>3915</v>
      </c>
      <c r="C2957" s="57" t="s">
        <v>4153</v>
      </c>
      <c r="D2957" s="27" t="s">
        <v>11594</v>
      </c>
      <c r="E2957" s="62" t="s">
        <v>11595</v>
      </c>
      <c r="F2957" s="68" t="s">
        <v>11595</v>
      </c>
      <c r="G2957" s="69">
        <v>14143</v>
      </c>
      <c r="H2957" s="70">
        <v>14752</v>
      </c>
      <c r="I2957" s="19">
        <f t="shared" si="46"/>
        <v>4.7345396387456389E-5</v>
      </c>
    </row>
    <row r="2958" spans="1:9" ht="15" customHeight="1" x14ac:dyDescent="0.25">
      <c r="A2958" s="57" t="s">
        <v>4154</v>
      </c>
      <c r="B2958" s="57" t="s">
        <v>3915</v>
      </c>
      <c r="C2958" s="57" t="s">
        <v>5034</v>
      </c>
      <c r="D2958" s="27" t="s">
        <v>11596</v>
      </c>
      <c r="E2958" s="62" t="s">
        <v>11597</v>
      </c>
      <c r="F2958" s="68" t="s">
        <v>11597</v>
      </c>
      <c r="G2958" s="69">
        <v>26235</v>
      </c>
      <c r="H2958" s="70">
        <v>26523</v>
      </c>
      <c r="I2958" s="19">
        <f t="shared" si="46"/>
        <v>8.5123505177908475E-5</v>
      </c>
    </row>
    <row r="2959" spans="1:9" ht="15" customHeight="1" x14ac:dyDescent="0.25">
      <c r="A2959" s="57" t="s">
        <v>4156</v>
      </c>
      <c r="B2959" s="57" t="s">
        <v>4157</v>
      </c>
      <c r="C2959" s="57" t="s">
        <v>2677</v>
      </c>
      <c r="D2959" s="27" t="s">
        <v>11598</v>
      </c>
      <c r="E2959" s="62" t="s">
        <v>11599</v>
      </c>
      <c r="F2959" s="68" t="s">
        <v>11599</v>
      </c>
      <c r="G2959" s="69">
        <v>18765</v>
      </c>
      <c r="H2959" s="70">
        <v>18839</v>
      </c>
      <c r="I2959" s="19">
        <f t="shared" si="46"/>
        <v>6.0462304944637404E-5</v>
      </c>
    </row>
    <row r="2960" spans="1:9" ht="15" customHeight="1" x14ac:dyDescent="0.25">
      <c r="A2960" s="57" t="s">
        <v>4159</v>
      </c>
      <c r="B2960" s="57" t="s">
        <v>4157</v>
      </c>
      <c r="C2960" s="57" t="s">
        <v>2682</v>
      </c>
      <c r="D2960" s="27" t="s">
        <v>11600</v>
      </c>
      <c r="E2960" s="62" t="s">
        <v>11601</v>
      </c>
      <c r="F2960" s="68" t="s">
        <v>11601</v>
      </c>
      <c r="G2960" s="69">
        <v>21697</v>
      </c>
      <c r="H2960" s="70">
        <v>21912</v>
      </c>
      <c r="I2960" s="19">
        <f t="shared" si="46"/>
        <v>7.0324859384622045E-5</v>
      </c>
    </row>
    <row r="2961" spans="1:9" ht="15" customHeight="1" x14ac:dyDescent="0.25">
      <c r="A2961" s="57" t="s">
        <v>4161</v>
      </c>
      <c r="B2961" s="57" t="s">
        <v>4157</v>
      </c>
      <c r="C2961" s="57" t="s">
        <v>2685</v>
      </c>
      <c r="D2961" s="27" t="s">
        <v>11602</v>
      </c>
      <c r="E2961" s="62" t="s">
        <v>11603</v>
      </c>
      <c r="F2961" s="68" t="s">
        <v>11603</v>
      </c>
      <c r="G2961" s="69">
        <v>176457</v>
      </c>
      <c r="H2961" s="70">
        <v>180510</v>
      </c>
      <c r="I2961" s="19">
        <f t="shared" si="46"/>
        <v>5.793328024606666E-4</v>
      </c>
    </row>
    <row r="2962" spans="1:9" ht="15" customHeight="1" x14ac:dyDescent="0.25">
      <c r="A2962" s="57" t="s">
        <v>4162</v>
      </c>
      <c r="B2962" s="57" t="s">
        <v>4157</v>
      </c>
      <c r="C2962" s="57" t="s">
        <v>2688</v>
      </c>
      <c r="D2962" s="27" t="s">
        <v>11604</v>
      </c>
      <c r="E2962" s="62" t="s">
        <v>11605</v>
      </c>
      <c r="F2962" s="68" t="s">
        <v>11605</v>
      </c>
      <c r="G2962" s="69">
        <v>72729</v>
      </c>
      <c r="H2962" s="70">
        <v>73246</v>
      </c>
      <c r="I2962" s="19">
        <f t="shared" si="46"/>
        <v>2.3507733892323961E-4</v>
      </c>
    </row>
    <row r="2963" spans="1:9" ht="15" customHeight="1" x14ac:dyDescent="0.25">
      <c r="A2963" s="57" t="s">
        <v>4164</v>
      </c>
      <c r="B2963" s="57" t="s">
        <v>4157</v>
      </c>
      <c r="C2963" s="57" t="s">
        <v>2691</v>
      </c>
      <c r="D2963" s="27" t="s">
        <v>11606</v>
      </c>
      <c r="E2963" s="62" t="s">
        <v>11607</v>
      </c>
      <c r="F2963" s="68" t="s">
        <v>11607</v>
      </c>
      <c r="G2963" s="69">
        <v>71535</v>
      </c>
      <c r="H2963" s="70">
        <v>71844</v>
      </c>
      <c r="I2963" s="19">
        <f t="shared" si="46"/>
        <v>2.3057772898999574E-4</v>
      </c>
    </row>
    <row r="2964" spans="1:9" ht="15" customHeight="1" x14ac:dyDescent="0.25">
      <c r="A2964" s="57" t="s">
        <v>4166</v>
      </c>
      <c r="B2964" s="57" t="s">
        <v>4157</v>
      </c>
      <c r="C2964" s="57" t="s">
        <v>2694</v>
      </c>
      <c r="D2964" s="27" t="s">
        <v>11608</v>
      </c>
      <c r="E2964" s="62" t="s">
        <v>11609</v>
      </c>
      <c r="F2964" s="68" t="s">
        <v>11609</v>
      </c>
      <c r="G2964" s="69">
        <v>426924</v>
      </c>
      <c r="H2964" s="70">
        <v>432895</v>
      </c>
      <c r="I2964" s="19">
        <f t="shared" si="46"/>
        <v>1.3893428259997244E-3</v>
      </c>
    </row>
    <row r="2965" spans="1:9" ht="15" customHeight="1" x14ac:dyDescent="0.25">
      <c r="A2965" s="57" t="s">
        <v>4167</v>
      </c>
      <c r="B2965" s="57" t="s">
        <v>4157</v>
      </c>
      <c r="C2965" s="57" t="s">
        <v>2697</v>
      </c>
      <c r="D2965" s="27" t="s">
        <v>11610</v>
      </c>
      <c r="E2965" s="62" t="s">
        <v>10433</v>
      </c>
      <c r="F2965" s="68" t="s">
        <v>10433</v>
      </c>
      <c r="G2965" s="69">
        <v>4109</v>
      </c>
      <c r="H2965" s="70">
        <v>4017</v>
      </c>
      <c r="I2965" s="19">
        <f t="shared" si="46"/>
        <v>1.2892249002739448E-5</v>
      </c>
    </row>
    <row r="2966" spans="1:9" ht="15" customHeight="1" x14ac:dyDescent="0.25">
      <c r="A2966" s="57" t="s">
        <v>4168</v>
      </c>
      <c r="B2966" s="57" t="s">
        <v>4157</v>
      </c>
      <c r="C2966" s="57" t="s">
        <v>2700</v>
      </c>
      <c r="D2966" s="27" t="s">
        <v>11611</v>
      </c>
      <c r="E2966" s="62" t="s">
        <v>11612</v>
      </c>
      <c r="F2966" s="68" t="s">
        <v>11612</v>
      </c>
      <c r="G2966" s="69">
        <v>102399</v>
      </c>
      <c r="H2966" s="70">
        <v>102339</v>
      </c>
      <c r="I2966" s="19">
        <f t="shared" si="46"/>
        <v>3.2844905917135979E-4</v>
      </c>
    </row>
    <row r="2967" spans="1:9" ht="15" customHeight="1" x14ac:dyDescent="0.25">
      <c r="A2967" s="57" t="s">
        <v>4170</v>
      </c>
      <c r="B2967" s="57" t="s">
        <v>4157</v>
      </c>
      <c r="C2967" s="57" t="s">
        <v>2703</v>
      </c>
      <c r="D2967" s="27" t="s">
        <v>11613</v>
      </c>
      <c r="E2967" s="62" t="s">
        <v>11614</v>
      </c>
      <c r="F2967" s="68" t="s">
        <v>11614</v>
      </c>
      <c r="G2967" s="69">
        <v>38538</v>
      </c>
      <c r="H2967" s="70">
        <v>38780</v>
      </c>
      <c r="I2967" s="19">
        <f t="shared" si="46"/>
        <v>1.2446139316062629E-4</v>
      </c>
    </row>
    <row r="2968" spans="1:9" ht="15" customHeight="1" x14ac:dyDescent="0.25">
      <c r="A2968" s="57" t="s">
        <v>4171</v>
      </c>
      <c r="B2968" s="57" t="s">
        <v>4157</v>
      </c>
      <c r="C2968" s="57" t="s">
        <v>2706</v>
      </c>
      <c r="D2968" s="27" t="s">
        <v>11615</v>
      </c>
      <c r="E2968" s="62" t="s">
        <v>11616</v>
      </c>
      <c r="F2968" s="68" t="s">
        <v>11616</v>
      </c>
      <c r="G2968" s="69">
        <v>7549</v>
      </c>
      <c r="H2968" s="70">
        <v>7678</v>
      </c>
      <c r="I2968" s="19">
        <f t="shared" si="46"/>
        <v>2.4641943700033228E-5</v>
      </c>
    </row>
    <row r="2969" spans="1:9" ht="15" customHeight="1" x14ac:dyDescent="0.25">
      <c r="A2969" s="57" t="s">
        <v>4173</v>
      </c>
      <c r="B2969" s="57" t="s">
        <v>4157</v>
      </c>
      <c r="C2969" s="57" t="s">
        <v>2709</v>
      </c>
      <c r="D2969" s="27" t="s">
        <v>11617</v>
      </c>
      <c r="E2969" s="62" t="s">
        <v>11618</v>
      </c>
      <c r="F2969" s="68" t="s">
        <v>11618</v>
      </c>
      <c r="G2969" s="69">
        <v>79137</v>
      </c>
      <c r="H2969" s="70">
        <v>83144</v>
      </c>
      <c r="I2969" s="19">
        <f t="shared" si="46"/>
        <v>2.6684419992127671E-4</v>
      </c>
    </row>
    <row r="2970" spans="1:9" ht="15" customHeight="1" x14ac:dyDescent="0.25">
      <c r="A2970" s="57" t="s">
        <v>4174</v>
      </c>
      <c r="B2970" s="57" t="s">
        <v>4157</v>
      </c>
      <c r="C2970" s="57" t="s">
        <v>2712</v>
      </c>
      <c r="D2970" s="27" t="s">
        <v>11619</v>
      </c>
      <c r="E2970" s="62" t="s">
        <v>11620</v>
      </c>
      <c r="F2970" s="68" t="s">
        <v>11620</v>
      </c>
      <c r="G2970" s="69">
        <v>2267</v>
      </c>
      <c r="H2970" s="70">
        <v>2253</v>
      </c>
      <c r="I2970" s="19">
        <f t="shared" si="46"/>
        <v>7.2308282308120424E-6</v>
      </c>
    </row>
    <row r="2971" spans="1:9" ht="15" customHeight="1" x14ac:dyDescent="0.25">
      <c r="A2971" s="57" t="s">
        <v>4175</v>
      </c>
      <c r="B2971" s="57" t="s">
        <v>4157</v>
      </c>
      <c r="C2971" s="57" t="s">
        <v>2715</v>
      </c>
      <c r="D2971" s="27" t="s">
        <v>11621</v>
      </c>
      <c r="E2971" s="62" t="s">
        <v>11622</v>
      </c>
      <c r="F2971" s="68" t="s">
        <v>11622</v>
      </c>
      <c r="G2971" s="69">
        <v>89578</v>
      </c>
      <c r="H2971" s="70">
        <v>90686</v>
      </c>
      <c r="I2971" s="19">
        <f t="shared" si="46"/>
        <v>2.9104966220125204E-4</v>
      </c>
    </row>
    <row r="2972" spans="1:9" ht="15" customHeight="1" x14ac:dyDescent="0.25">
      <c r="A2972" s="57" t="s">
        <v>4176</v>
      </c>
      <c r="B2972" s="57" t="s">
        <v>4157</v>
      </c>
      <c r="C2972" s="57" t="s">
        <v>2718</v>
      </c>
      <c r="D2972" s="27" t="s">
        <v>11623</v>
      </c>
      <c r="E2972" s="62" t="s">
        <v>11624</v>
      </c>
      <c r="F2972" s="68" t="s">
        <v>11624</v>
      </c>
      <c r="G2972" s="69">
        <v>72835</v>
      </c>
      <c r="H2972" s="70">
        <v>72347</v>
      </c>
      <c r="I2972" s="19">
        <f t="shared" si="46"/>
        <v>2.3219206835976868E-4</v>
      </c>
    </row>
    <row r="2973" spans="1:9" ht="15" customHeight="1" x14ac:dyDescent="0.25">
      <c r="A2973" s="57" t="s">
        <v>4178</v>
      </c>
      <c r="B2973" s="57" t="s">
        <v>4157</v>
      </c>
      <c r="C2973" s="57" t="s">
        <v>2721</v>
      </c>
      <c r="D2973" s="27" t="s">
        <v>11625</v>
      </c>
      <c r="E2973" s="62" t="s">
        <v>11626</v>
      </c>
      <c r="F2973" s="68" t="s">
        <v>11626</v>
      </c>
      <c r="G2973" s="69">
        <v>78702</v>
      </c>
      <c r="H2973" s="70">
        <v>79000</v>
      </c>
      <c r="I2973" s="19">
        <f t="shared" si="46"/>
        <v>2.5354435429833614E-4</v>
      </c>
    </row>
    <row r="2974" spans="1:9" ht="15" customHeight="1" x14ac:dyDescent="0.25">
      <c r="A2974" s="57" t="s">
        <v>4180</v>
      </c>
      <c r="B2974" s="57" t="s">
        <v>4157</v>
      </c>
      <c r="C2974" s="57" t="s">
        <v>2724</v>
      </c>
      <c r="D2974" s="27" t="s">
        <v>11627</v>
      </c>
      <c r="E2974" s="62" t="s">
        <v>11628</v>
      </c>
      <c r="F2974" s="68" t="s">
        <v>11628</v>
      </c>
      <c r="G2974" s="69">
        <v>29904</v>
      </c>
      <c r="H2974" s="70">
        <v>29871</v>
      </c>
      <c r="I2974" s="19">
        <f t="shared" si="46"/>
        <v>9.5868650724627839E-5</v>
      </c>
    </row>
    <row r="2975" spans="1:9" ht="15" customHeight="1" x14ac:dyDescent="0.25">
      <c r="A2975" s="57" t="s">
        <v>4181</v>
      </c>
      <c r="B2975" s="57" t="s">
        <v>4157</v>
      </c>
      <c r="C2975" s="57" t="s">
        <v>2727</v>
      </c>
      <c r="D2975" s="27" t="s">
        <v>11629</v>
      </c>
      <c r="E2975" s="62" t="s">
        <v>11630</v>
      </c>
      <c r="F2975" s="68" t="s">
        <v>11630</v>
      </c>
      <c r="G2975" s="69">
        <v>1937485</v>
      </c>
      <c r="H2975" s="70">
        <v>1971313</v>
      </c>
      <c r="I2975" s="19">
        <f t="shared" si="46"/>
        <v>6.3267757177837463E-3</v>
      </c>
    </row>
    <row r="2976" spans="1:9" ht="15" customHeight="1" x14ac:dyDescent="0.25">
      <c r="A2976" s="57" t="s">
        <v>4182</v>
      </c>
      <c r="B2976" s="57" t="s">
        <v>4157</v>
      </c>
      <c r="C2976" s="57" t="s">
        <v>2730</v>
      </c>
      <c r="D2976" s="27" t="s">
        <v>11631</v>
      </c>
      <c r="E2976" s="62" t="s">
        <v>11632</v>
      </c>
      <c r="F2976" s="68" t="s">
        <v>11632</v>
      </c>
      <c r="G2976" s="69">
        <v>251659</v>
      </c>
      <c r="H2976" s="70">
        <v>254384</v>
      </c>
      <c r="I2976" s="19">
        <f t="shared" si="46"/>
        <v>8.1642565852946768E-4</v>
      </c>
    </row>
    <row r="2977" spans="1:9" ht="15" customHeight="1" x14ac:dyDescent="0.25">
      <c r="A2977" s="57" t="s">
        <v>4184</v>
      </c>
      <c r="B2977" s="57" t="s">
        <v>4157</v>
      </c>
      <c r="C2977" s="57" t="s">
        <v>2733</v>
      </c>
      <c r="D2977" s="27" t="s">
        <v>11633</v>
      </c>
      <c r="E2977" s="62" t="s">
        <v>11634</v>
      </c>
      <c r="F2977" s="68" t="s">
        <v>11634</v>
      </c>
      <c r="G2977" s="69">
        <v>41007</v>
      </c>
      <c r="H2977" s="70">
        <v>41568</v>
      </c>
      <c r="I2977" s="19">
        <f t="shared" si="46"/>
        <v>1.3340926227181312E-4</v>
      </c>
    </row>
    <row r="2978" spans="1:9" ht="15" customHeight="1" x14ac:dyDescent="0.25">
      <c r="A2978" s="57" t="s">
        <v>4186</v>
      </c>
      <c r="B2978" s="57" t="s">
        <v>4157</v>
      </c>
      <c r="C2978" s="57" t="s">
        <v>2736</v>
      </c>
      <c r="D2978" s="27" t="s">
        <v>11635</v>
      </c>
      <c r="E2978" s="62" t="s">
        <v>11636</v>
      </c>
      <c r="F2978" s="68" t="s">
        <v>11636</v>
      </c>
      <c r="G2978" s="69">
        <v>20357</v>
      </c>
      <c r="H2978" s="70">
        <v>20668</v>
      </c>
      <c r="I2978" s="19">
        <f t="shared" si="46"/>
        <v>6.6332338159974836E-5</v>
      </c>
    </row>
    <row r="2979" spans="1:9" ht="15" customHeight="1" x14ac:dyDescent="0.25">
      <c r="A2979" s="57" t="s">
        <v>4188</v>
      </c>
      <c r="B2979" s="57" t="s">
        <v>4157</v>
      </c>
      <c r="C2979" s="57" t="s">
        <v>2739</v>
      </c>
      <c r="D2979" s="27" t="s">
        <v>11637</v>
      </c>
      <c r="E2979" s="62" t="s">
        <v>11638</v>
      </c>
      <c r="F2979" s="68" t="s">
        <v>11638</v>
      </c>
      <c r="G2979" s="69">
        <v>75488</v>
      </c>
      <c r="H2979" s="70">
        <v>75693</v>
      </c>
      <c r="I2979" s="19">
        <f t="shared" si="46"/>
        <v>2.4293079506207543E-4</v>
      </c>
    </row>
    <row r="2980" spans="1:9" ht="15" customHeight="1" x14ac:dyDescent="0.25">
      <c r="A2980" s="57" t="s">
        <v>4189</v>
      </c>
      <c r="B2980" s="57" t="s">
        <v>4157</v>
      </c>
      <c r="C2980" s="57" t="s">
        <v>2742</v>
      </c>
      <c r="D2980" s="27" t="s">
        <v>11639</v>
      </c>
      <c r="E2980" s="62" t="s">
        <v>11640</v>
      </c>
      <c r="F2980" s="68" t="s">
        <v>11640</v>
      </c>
      <c r="G2980" s="69">
        <v>10565</v>
      </c>
      <c r="H2980" s="70">
        <v>10515</v>
      </c>
      <c r="I2980" s="19">
        <f t="shared" si="46"/>
        <v>3.3747074499329171E-5</v>
      </c>
    </row>
    <row r="2981" spans="1:9" ht="15" customHeight="1" x14ac:dyDescent="0.25">
      <c r="A2981" s="57" t="s">
        <v>4190</v>
      </c>
      <c r="B2981" s="57" t="s">
        <v>4157</v>
      </c>
      <c r="C2981" s="57" t="s">
        <v>2745</v>
      </c>
      <c r="D2981" s="27" t="s">
        <v>11641</v>
      </c>
      <c r="E2981" s="62" t="s">
        <v>11642</v>
      </c>
      <c r="F2981" s="68" t="s">
        <v>11642</v>
      </c>
      <c r="G2981" s="69">
        <v>60751</v>
      </c>
      <c r="H2981" s="70">
        <v>60894</v>
      </c>
      <c r="I2981" s="19">
        <f t="shared" si="46"/>
        <v>1.9543455583092255E-4</v>
      </c>
    </row>
    <row r="2982" spans="1:9" ht="15" customHeight="1" x14ac:dyDescent="0.25">
      <c r="A2982" s="57" t="s">
        <v>4191</v>
      </c>
      <c r="B2982" s="57" t="s">
        <v>4157</v>
      </c>
      <c r="C2982" s="57" t="s">
        <v>2748</v>
      </c>
      <c r="D2982" s="27" t="s">
        <v>11643</v>
      </c>
      <c r="E2982" s="62" t="s">
        <v>11644</v>
      </c>
      <c r="F2982" s="68" t="s">
        <v>11644</v>
      </c>
      <c r="G2982" s="69">
        <v>41238</v>
      </c>
      <c r="H2982" s="70">
        <v>41339</v>
      </c>
      <c r="I2982" s="19">
        <f t="shared" si="46"/>
        <v>1.3267430458656858E-4</v>
      </c>
    </row>
    <row r="2983" spans="1:9" ht="15" customHeight="1" x14ac:dyDescent="0.25">
      <c r="A2983" s="57" t="s">
        <v>4193</v>
      </c>
      <c r="B2983" s="57" t="s">
        <v>4157</v>
      </c>
      <c r="C2983" s="57" t="s">
        <v>2751</v>
      </c>
      <c r="D2983" s="27" t="s">
        <v>11645</v>
      </c>
      <c r="E2983" s="62" t="s">
        <v>11646</v>
      </c>
      <c r="F2983" s="68" t="s">
        <v>11646</v>
      </c>
      <c r="G2983" s="69">
        <v>20901</v>
      </c>
      <c r="H2983" s="70">
        <v>20887</v>
      </c>
      <c r="I2983" s="19">
        <f t="shared" si="46"/>
        <v>6.7035201623156292E-5</v>
      </c>
    </row>
    <row r="2984" spans="1:9" ht="15" customHeight="1" x14ac:dyDescent="0.25">
      <c r="A2984" s="57" t="s">
        <v>4195</v>
      </c>
      <c r="B2984" s="57" t="s">
        <v>4157</v>
      </c>
      <c r="C2984" s="57" t="s">
        <v>2754</v>
      </c>
      <c r="D2984" s="27" t="s">
        <v>11647</v>
      </c>
      <c r="E2984" s="62" t="s">
        <v>11648</v>
      </c>
      <c r="F2984" s="68" t="s">
        <v>11648</v>
      </c>
      <c r="G2984" s="69">
        <v>12966</v>
      </c>
      <c r="H2984" s="70">
        <v>12909</v>
      </c>
      <c r="I2984" s="19">
        <f t="shared" si="46"/>
        <v>4.1430431261230653E-5</v>
      </c>
    </row>
    <row r="2985" spans="1:9" ht="15" customHeight="1" x14ac:dyDescent="0.25">
      <c r="A2985" s="57" t="s">
        <v>4197</v>
      </c>
      <c r="B2985" s="57" t="s">
        <v>4157</v>
      </c>
      <c r="C2985" s="57" t="s">
        <v>2757</v>
      </c>
      <c r="D2985" s="27" t="s">
        <v>11649</v>
      </c>
      <c r="E2985" s="62" t="s">
        <v>11650</v>
      </c>
      <c r="F2985" s="68" t="s">
        <v>11650</v>
      </c>
      <c r="G2985" s="69">
        <v>795496</v>
      </c>
      <c r="H2985" s="70">
        <v>803393</v>
      </c>
      <c r="I2985" s="19">
        <f t="shared" si="46"/>
        <v>2.5784273345924452E-3</v>
      </c>
    </row>
    <row r="2986" spans="1:9" ht="15" customHeight="1" x14ac:dyDescent="0.25">
      <c r="A2986" s="57" t="s">
        <v>4198</v>
      </c>
      <c r="B2986" s="57" t="s">
        <v>4157</v>
      </c>
      <c r="C2986" s="57" t="s">
        <v>2760</v>
      </c>
      <c r="D2986" s="27" t="s">
        <v>11651</v>
      </c>
      <c r="E2986" s="62" t="s">
        <v>11652</v>
      </c>
      <c r="F2986" s="68" t="s">
        <v>11652</v>
      </c>
      <c r="G2986" s="69">
        <v>15757</v>
      </c>
      <c r="H2986" s="70">
        <v>15793</v>
      </c>
      <c r="I2986" s="19">
        <f t="shared" si="46"/>
        <v>5.0686404904223074E-5</v>
      </c>
    </row>
    <row r="2987" spans="1:9" ht="15" customHeight="1" x14ac:dyDescent="0.25">
      <c r="A2987" s="57" t="s">
        <v>4199</v>
      </c>
      <c r="B2987" s="57" t="s">
        <v>4157</v>
      </c>
      <c r="C2987" s="57" t="s">
        <v>2763</v>
      </c>
      <c r="D2987" s="27" t="s">
        <v>11653</v>
      </c>
      <c r="E2987" s="62" t="s">
        <v>11654</v>
      </c>
      <c r="F2987" s="68" t="s">
        <v>11654</v>
      </c>
      <c r="G2987" s="69">
        <v>116972</v>
      </c>
      <c r="H2987" s="70">
        <v>117781</v>
      </c>
      <c r="I2987" s="19">
        <f t="shared" si="46"/>
        <v>3.7800895688116875E-4</v>
      </c>
    </row>
    <row r="2988" spans="1:9" ht="15" customHeight="1" x14ac:dyDescent="0.25">
      <c r="A2988" s="57" t="s">
        <v>4201</v>
      </c>
      <c r="B2988" s="57" t="s">
        <v>4157</v>
      </c>
      <c r="C2988" s="57" t="s">
        <v>2766</v>
      </c>
      <c r="D2988" s="27" t="s">
        <v>11655</v>
      </c>
      <c r="E2988" s="62" t="s">
        <v>9606</v>
      </c>
      <c r="F2988" s="68" t="s">
        <v>9606</v>
      </c>
      <c r="G2988" s="69">
        <v>11097</v>
      </c>
      <c r="H2988" s="70">
        <v>11116</v>
      </c>
      <c r="I2988" s="19">
        <f t="shared" si="46"/>
        <v>3.5675937245320314E-5</v>
      </c>
    </row>
    <row r="2989" spans="1:9" ht="15" customHeight="1" x14ac:dyDescent="0.25">
      <c r="A2989" s="57" t="s">
        <v>4203</v>
      </c>
      <c r="B2989" s="57" t="s">
        <v>4157</v>
      </c>
      <c r="C2989" s="57" t="s">
        <v>2769</v>
      </c>
      <c r="D2989" s="27" t="s">
        <v>11656</v>
      </c>
      <c r="E2989" s="62" t="s">
        <v>11657</v>
      </c>
      <c r="F2989" s="68" t="s">
        <v>11657</v>
      </c>
      <c r="G2989" s="69">
        <v>715444</v>
      </c>
      <c r="H2989" s="70">
        <v>722516</v>
      </c>
      <c r="I2989" s="19">
        <f t="shared" si="46"/>
        <v>2.3188588948128688E-3</v>
      </c>
    </row>
    <row r="2990" spans="1:9" ht="15" customHeight="1" x14ac:dyDescent="0.25">
      <c r="A2990" s="57" t="s">
        <v>4205</v>
      </c>
      <c r="B2990" s="57" t="s">
        <v>4157</v>
      </c>
      <c r="C2990" s="57" t="s">
        <v>2772</v>
      </c>
      <c r="D2990" s="27" t="s">
        <v>11658</v>
      </c>
      <c r="E2990" s="62" t="s">
        <v>11659</v>
      </c>
      <c r="F2990" s="68" t="s">
        <v>11659</v>
      </c>
      <c r="G2990" s="69">
        <v>472040</v>
      </c>
      <c r="H2990" s="70">
        <v>473529</v>
      </c>
      <c r="I2990" s="19">
        <f t="shared" si="46"/>
        <v>1.5197544879308458E-3</v>
      </c>
    </row>
    <row r="2991" spans="1:9" ht="15" customHeight="1" x14ac:dyDescent="0.25">
      <c r="A2991" s="57" t="s">
        <v>4207</v>
      </c>
      <c r="B2991" s="57" t="s">
        <v>4157</v>
      </c>
      <c r="C2991" s="57" t="s">
        <v>2775</v>
      </c>
      <c r="D2991" s="27" t="s">
        <v>11660</v>
      </c>
      <c r="E2991" s="62" t="s">
        <v>11661</v>
      </c>
      <c r="F2991" s="68" t="s">
        <v>11661</v>
      </c>
      <c r="G2991" s="69">
        <v>43495</v>
      </c>
      <c r="H2991" s="70">
        <v>43489</v>
      </c>
      <c r="I2991" s="19">
        <f t="shared" si="46"/>
        <v>1.3957456233013089E-4</v>
      </c>
    </row>
    <row r="2992" spans="1:9" ht="15" customHeight="1" x14ac:dyDescent="0.25">
      <c r="A2992" s="57" t="s">
        <v>4208</v>
      </c>
      <c r="B2992" s="57" t="s">
        <v>4157</v>
      </c>
      <c r="C2992" s="57" t="s">
        <v>2778</v>
      </c>
      <c r="D2992" s="27" t="s">
        <v>11662</v>
      </c>
      <c r="E2992" s="62" t="s">
        <v>11663</v>
      </c>
      <c r="F2992" s="68" t="s">
        <v>11663</v>
      </c>
      <c r="G2992" s="69">
        <v>253029</v>
      </c>
      <c r="H2992" s="70">
        <v>256392</v>
      </c>
      <c r="I2992" s="19">
        <f t="shared" si="46"/>
        <v>8.2287017831973426E-4</v>
      </c>
    </row>
    <row r="2993" spans="1:9" ht="15" customHeight="1" x14ac:dyDescent="0.25">
      <c r="A2993" s="57" t="s">
        <v>4209</v>
      </c>
      <c r="B2993" s="57" t="s">
        <v>4157</v>
      </c>
      <c r="C2993" s="57" t="s">
        <v>2781</v>
      </c>
      <c r="D2993" s="27" t="s">
        <v>11664</v>
      </c>
      <c r="E2993" s="62" t="s">
        <v>11665</v>
      </c>
      <c r="F2993" s="68" t="s">
        <v>11665</v>
      </c>
      <c r="G2993" s="69">
        <v>3971</v>
      </c>
      <c r="H2993" s="70">
        <v>4024</v>
      </c>
      <c r="I2993" s="19">
        <f t="shared" si="46"/>
        <v>1.2914714958183604E-5</v>
      </c>
    </row>
    <row r="2994" spans="1:9" ht="15" customHeight="1" x14ac:dyDescent="0.25">
      <c r="A2994" s="57" t="s">
        <v>4211</v>
      </c>
      <c r="B2994" s="57" t="s">
        <v>4157</v>
      </c>
      <c r="C2994" s="57" t="s">
        <v>2784</v>
      </c>
      <c r="D2994" s="27" t="s">
        <v>11666</v>
      </c>
      <c r="E2994" s="62" t="s">
        <v>11667</v>
      </c>
      <c r="F2994" s="68" t="s">
        <v>11667</v>
      </c>
      <c r="G2994" s="69">
        <v>58914</v>
      </c>
      <c r="H2994" s="70">
        <v>59514</v>
      </c>
      <c r="I2994" s="19">
        <f t="shared" si="46"/>
        <v>1.9100555318621743E-4</v>
      </c>
    </row>
    <row r="2995" spans="1:9" ht="15" customHeight="1" x14ac:dyDescent="0.25">
      <c r="A2995" s="57" t="s">
        <v>4213</v>
      </c>
      <c r="B2995" s="57" t="s">
        <v>4157</v>
      </c>
      <c r="C2995" s="57" t="s">
        <v>2787</v>
      </c>
      <c r="D2995" s="27" t="s">
        <v>11668</v>
      </c>
      <c r="E2995" s="62" t="s">
        <v>11669</v>
      </c>
      <c r="F2995" s="68" t="s">
        <v>11669</v>
      </c>
      <c r="G2995" s="69">
        <v>201547</v>
      </c>
      <c r="H2995" s="70">
        <v>203356</v>
      </c>
      <c r="I2995" s="19">
        <f t="shared" si="46"/>
        <v>6.5265526218598032E-4</v>
      </c>
    </row>
    <row r="2996" spans="1:9" ht="15" customHeight="1" x14ac:dyDescent="0.25">
      <c r="A2996" s="57" t="s">
        <v>4215</v>
      </c>
      <c r="B2996" s="57" t="s">
        <v>4157</v>
      </c>
      <c r="C2996" s="57" t="s">
        <v>2790</v>
      </c>
      <c r="D2996" s="27" t="s">
        <v>11670</v>
      </c>
      <c r="E2996" s="62" t="s">
        <v>11671</v>
      </c>
      <c r="F2996" s="68" t="s">
        <v>11671</v>
      </c>
      <c r="G2996" s="69">
        <v>44779</v>
      </c>
      <c r="H2996" s="70">
        <v>45017</v>
      </c>
      <c r="I2996" s="19">
        <f t="shared" si="46"/>
        <v>1.4447855946136961E-4</v>
      </c>
    </row>
    <row r="2997" spans="1:9" ht="15" customHeight="1" x14ac:dyDescent="0.25">
      <c r="A2997" s="57" t="s">
        <v>4217</v>
      </c>
      <c r="B2997" s="57" t="s">
        <v>4157</v>
      </c>
      <c r="C2997" s="57" t="s">
        <v>2793</v>
      </c>
      <c r="D2997" s="27" t="s">
        <v>11672</v>
      </c>
      <c r="E2997" s="62" t="s">
        <v>11673</v>
      </c>
      <c r="F2997" s="68" t="s">
        <v>11673</v>
      </c>
      <c r="G2997" s="69">
        <v>244173</v>
      </c>
      <c r="H2997" s="70">
        <v>246030</v>
      </c>
      <c r="I2997" s="19">
        <f t="shared" si="46"/>
        <v>7.8961414541797021E-4</v>
      </c>
    </row>
    <row r="2998" spans="1:9" ht="15" customHeight="1" x14ac:dyDescent="0.25">
      <c r="A2998" s="57" t="s">
        <v>4219</v>
      </c>
      <c r="B2998" s="57" t="s">
        <v>4220</v>
      </c>
      <c r="C2998" s="57" t="s">
        <v>2677</v>
      </c>
      <c r="D2998" s="27" t="s">
        <v>11674</v>
      </c>
      <c r="E2998" s="62" t="s">
        <v>11675</v>
      </c>
      <c r="F2998" s="68" t="s">
        <v>11675</v>
      </c>
      <c r="G2998" s="69">
        <v>16596</v>
      </c>
      <c r="H2998" s="70">
        <v>16587</v>
      </c>
      <c r="I2998" s="19">
        <f t="shared" si="46"/>
        <v>5.3234686136031671E-5</v>
      </c>
    </row>
    <row r="2999" spans="1:9" ht="15" customHeight="1" x14ac:dyDescent="0.25">
      <c r="A2999" s="57" t="s">
        <v>4222</v>
      </c>
      <c r="B2999" s="57" t="s">
        <v>4220</v>
      </c>
      <c r="C2999" s="57" t="s">
        <v>2682</v>
      </c>
      <c r="D2999" s="27" t="s">
        <v>11676</v>
      </c>
      <c r="E2999" s="62" t="s">
        <v>11677</v>
      </c>
      <c r="F2999" s="68" t="s">
        <v>11677</v>
      </c>
      <c r="G2999" s="69">
        <v>104654</v>
      </c>
      <c r="H2999" s="70">
        <v>105733</v>
      </c>
      <c r="I2999" s="19">
        <f t="shared" si="46"/>
        <v>3.3934183813956931E-4</v>
      </c>
    </row>
    <row r="3000" spans="1:9" ht="15" customHeight="1" x14ac:dyDescent="0.25">
      <c r="A3000" s="57" t="s">
        <v>4223</v>
      </c>
      <c r="B3000" s="57" t="s">
        <v>4220</v>
      </c>
      <c r="C3000" s="57" t="s">
        <v>2685</v>
      </c>
      <c r="D3000" s="27" t="s">
        <v>11678</v>
      </c>
      <c r="E3000" s="62" t="s">
        <v>11679</v>
      </c>
      <c r="F3000" s="68" t="s">
        <v>11680</v>
      </c>
      <c r="G3000" s="69">
        <v>24615</v>
      </c>
      <c r="H3000" s="70">
        <v>24488</v>
      </c>
      <c r="I3000" s="19">
        <f t="shared" si="46"/>
        <v>7.8592330988071595E-5</v>
      </c>
    </row>
    <row r="3001" spans="1:9" ht="15" customHeight="1" x14ac:dyDescent="0.25">
      <c r="A3001" s="57" t="s">
        <v>4224</v>
      </c>
      <c r="B3001" s="57" t="s">
        <v>4220</v>
      </c>
      <c r="C3001" s="57" t="s">
        <v>2688</v>
      </c>
      <c r="D3001" s="27" t="s">
        <v>11681</v>
      </c>
      <c r="E3001" s="62" t="s">
        <v>11682</v>
      </c>
      <c r="F3001" s="68" t="s">
        <v>11683</v>
      </c>
      <c r="G3001" s="69">
        <v>14527</v>
      </c>
      <c r="H3001" s="70">
        <v>14569</v>
      </c>
      <c r="I3001" s="19">
        <f t="shared" si="46"/>
        <v>4.6758072123702019E-5</v>
      </c>
    </row>
    <row r="3002" spans="1:9" ht="15" customHeight="1" x14ac:dyDescent="0.25">
      <c r="A3002" s="57" t="s">
        <v>4226</v>
      </c>
      <c r="B3002" s="57" t="s">
        <v>4220</v>
      </c>
      <c r="C3002" s="57" t="s">
        <v>2691</v>
      </c>
      <c r="D3002" s="27" t="s">
        <v>11684</v>
      </c>
      <c r="E3002" s="62" t="s">
        <v>11685</v>
      </c>
      <c r="F3002" s="68" t="s">
        <v>11685</v>
      </c>
      <c r="G3002" s="69">
        <v>23991</v>
      </c>
      <c r="H3002" s="70">
        <v>23930</v>
      </c>
      <c r="I3002" s="19">
        <f t="shared" si="46"/>
        <v>7.6801473396951697E-5</v>
      </c>
    </row>
    <row r="3003" spans="1:9" ht="15" customHeight="1" x14ac:dyDescent="0.25">
      <c r="A3003" s="57" t="s">
        <v>4228</v>
      </c>
      <c r="B3003" s="57" t="s">
        <v>4220</v>
      </c>
      <c r="C3003" s="57" t="s">
        <v>2694</v>
      </c>
      <c r="D3003" s="27" t="s">
        <v>11686</v>
      </c>
      <c r="E3003" s="62" t="s">
        <v>11687</v>
      </c>
      <c r="F3003" s="68" t="s">
        <v>6407</v>
      </c>
      <c r="G3003" s="69">
        <v>96349</v>
      </c>
      <c r="H3003" s="70">
        <v>96560</v>
      </c>
      <c r="I3003" s="19">
        <f t="shared" si="46"/>
        <v>3.0990180824110557E-4</v>
      </c>
    </row>
    <row r="3004" spans="1:9" ht="15" customHeight="1" x14ac:dyDescent="0.25">
      <c r="A3004" s="57" t="s">
        <v>4230</v>
      </c>
      <c r="B3004" s="57" t="s">
        <v>4220</v>
      </c>
      <c r="C3004" s="57" t="s">
        <v>2697</v>
      </c>
      <c r="D3004" s="27" t="s">
        <v>11688</v>
      </c>
      <c r="E3004" s="62" t="s">
        <v>11689</v>
      </c>
      <c r="F3004" s="68" t="s">
        <v>11689</v>
      </c>
      <c r="G3004" s="69">
        <v>7639</v>
      </c>
      <c r="H3004" s="70">
        <v>7638</v>
      </c>
      <c r="I3004" s="19">
        <f t="shared" si="46"/>
        <v>2.4513566811780905E-5</v>
      </c>
    </row>
    <row r="3005" spans="1:9" ht="15" customHeight="1" x14ac:dyDescent="0.25">
      <c r="A3005" s="57" t="s">
        <v>4231</v>
      </c>
      <c r="B3005" s="57" t="s">
        <v>4220</v>
      </c>
      <c r="C3005" s="57" t="s">
        <v>2700</v>
      </c>
      <c r="D3005" s="27" t="s">
        <v>11690</v>
      </c>
      <c r="E3005" s="62" t="s">
        <v>11691</v>
      </c>
      <c r="F3005" s="68" t="s">
        <v>11691</v>
      </c>
      <c r="G3005" s="69">
        <v>9356</v>
      </c>
      <c r="H3005" s="70">
        <v>9373</v>
      </c>
      <c r="I3005" s="19">
        <f t="shared" si="46"/>
        <v>3.0081914339725378E-5</v>
      </c>
    </row>
    <row r="3006" spans="1:9" ht="15" customHeight="1" x14ac:dyDescent="0.25">
      <c r="A3006" s="57" t="s">
        <v>4232</v>
      </c>
      <c r="B3006" s="57" t="s">
        <v>4220</v>
      </c>
      <c r="C3006" s="57" t="s">
        <v>2703</v>
      </c>
      <c r="D3006" s="27" t="s">
        <v>11692</v>
      </c>
      <c r="E3006" s="62" t="s">
        <v>11693</v>
      </c>
      <c r="F3006" s="68" t="s">
        <v>11693</v>
      </c>
      <c r="G3006" s="69">
        <v>8200</v>
      </c>
      <c r="H3006" s="70">
        <v>8187</v>
      </c>
      <c r="I3006" s="19">
        <f t="shared" si="46"/>
        <v>2.6275539603044025E-5</v>
      </c>
    </row>
    <row r="3007" spans="1:9" ht="15" customHeight="1" x14ac:dyDescent="0.25">
      <c r="A3007" s="57" t="s">
        <v>4234</v>
      </c>
      <c r="B3007" s="57" t="s">
        <v>4220</v>
      </c>
      <c r="C3007" s="57" t="s">
        <v>2706</v>
      </c>
      <c r="D3007" s="27" t="s">
        <v>11694</v>
      </c>
      <c r="E3007" s="62" t="s">
        <v>11695</v>
      </c>
      <c r="F3007" s="68" t="s">
        <v>11695</v>
      </c>
      <c r="G3007" s="69">
        <v>45987</v>
      </c>
      <c r="H3007" s="70">
        <v>45927</v>
      </c>
      <c r="I3007" s="19">
        <f t="shared" si="46"/>
        <v>1.4739913366910992E-4</v>
      </c>
    </row>
    <row r="3008" spans="1:9" ht="15" customHeight="1" x14ac:dyDescent="0.25">
      <c r="A3008" s="57" t="s">
        <v>4235</v>
      </c>
      <c r="B3008" s="57" t="s">
        <v>4220</v>
      </c>
      <c r="C3008" s="57" t="s">
        <v>2709</v>
      </c>
      <c r="D3008" s="27" t="s">
        <v>11696</v>
      </c>
      <c r="E3008" s="62" t="s">
        <v>11697</v>
      </c>
      <c r="F3008" s="68" t="s">
        <v>11697</v>
      </c>
      <c r="G3008" s="69">
        <v>8711</v>
      </c>
      <c r="H3008" s="70">
        <v>8739</v>
      </c>
      <c r="I3008" s="19">
        <f t="shared" si="46"/>
        <v>2.804714066092607E-5</v>
      </c>
    </row>
    <row r="3009" spans="1:9" ht="15" customHeight="1" x14ac:dyDescent="0.25">
      <c r="A3009" s="57" t="s">
        <v>4236</v>
      </c>
      <c r="B3009" s="57" t="s">
        <v>4220</v>
      </c>
      <c r="C3009" s="57" t="s">
        <v>2712</v>
      </c>
      <c r="D3009" s="27" t="s">
        <v>11698</v>
      </c>
      <c r="E3009" s="62" t="s">
        <v>11699</v>
      </c>
      <c r="F3009" s="68" t="s">
        <v>11699</v>
      </c>
      <c r="G3009" s="69">
        <v>11900</v>
      </c>
      <c r="H3009" s="70">
        <v>11908</v>
      </c>
      <c r="I3009" s="19">
        <f t="shared" si="46"/>
        <v>3.8217799632716287E-5</v>
      </c>
    </row>
    <row r="3010" spans="1:9" ht="15" customHeight="1" x14ac:dyDescent="0.25">
      <c r="A3010" s="57" t="s">
        <v>4237</v>
      </c>
      <c r="B3010" s="57" t="s">
        <v>4220</v>
      </c>
      <c r="C3010" s="57" t="s">
        <v>2715</v>
      </c>
      <c r="D3010" s="27" t="s">
        <v>11700</v>
      </c>
      <c r="E3010" s="62" t="s">
        <v>11701</v>
      </c>
      <c r="F3010" s="68" t="s">
        <v>11701</v>
      </c>
      <c r="G3010" s="69">
        <v>35522</v>
      </c>
      <c r="H3010" s="70">
        <v>35679</v>
      </c>
      <c r="I3010" s="19">
        <f t="shared" si="46"/>
        <v>1.1450897489886501E-4</v>
      </c>
    </row>
    <row r="3011" spans="1:9" ht="15" customHeight="1" x14ac:dyDescent="0.25">
      <c r="A3011" s="57" t="s">
        <v>4239</v>
      </c>
      <c r="B3011" s="57" t="s">
        <v>4220</v>
      </c>
      <c r="C3011" s="57" t="s">
        <v>2718</v>
      </c>
      <c r="D3011" s="27" t="s">
        <v>11702</v>
      </c>
      <c r="E3011" s="62" t="s">
        <v>11703</v>
      </c>
      <c r="F3011" s="68" t="s">
        <v>11703</v>
      </c>
      <c r="G3011" s="69">
        <v>23954</v>
      </c>
      <c r="H3011" s="70">
        <v>23800</v>
      </c>
      <c r="I3011" s="19">
        <f t="shared" si="46"/>
        <v>7.6384248510131655E-5</v>
      </c>
    </row>
    <row r="3012" spans="1:9" ht="15" customHeight="1" x14ac:dyDescent="0.25">
      <c r="A3012" s="57" t="s">
        <v>4240</v>
      </c>
      <c r="B3012" s="57" t="s">
        <v>4220</v>
      </c>
      <c r="C3012" s="57" t="s">
        <v>2721</v>
      </c>
      <c r="D3012" s="27" t="s">
        <v>11704</v>
      </c>
      <c r="E3012" s="62" t="s">
        <v>11705</v>
      </c>
      <c r="F3012" s="68" t="s">
        <v>11705</v>
      </c>
      <c r="G3012" s="69">
        <v>30662</v>
      </c>
      <c r="H3012" s="70">
        <v>30513</v>
      </c>
      <c r="I3012" s="19">
        <f t="shared" si="46"/>
        <v>9.792909978107761E-5</v>
      </c>
    </row>
    <row r="3013" spans="1:9" ht="15" customHeight="1" x14ac:dyDescent="0.25">
      <c r="A3013" s="57" t="s">
        <v>4241</v>
      </c>
      <c r="B3013" s="57" t="s">
        <v>4220</v>
      </c>
      <c r="C3013" s="57" t="s">
        <v>2724</v>
      </c>
      <c r="D3013" s="27" t="s">
        <v>11706</v>
      </c>
      <c r="E3013" s="62" t="s">
        <v>11707</v>
      </c>
      <c r="F3013" s="68" t="s">
        <v>11707</v>
      </c>
      <c r="G3013" s="69">
        <v>14025</v>
      </c>
      <c r="H3013" s="70">
        <v>13955</v>
      </c>
      <c r="I3013" s="19">
        <f t="shared" si="46"/>
        <v>4.4787486889028874E-5</v>
      </c>
    </row>
    <row r="3014" spans="1:9" ht="15" customHeight="1" x14ac:dyDescent="0.25">
      <c r="A3014" s="57" t="s">
        <v>4243</v>
      </c>
      <c r="B3014" s="57" t="s">
        <v>4220</v>
      </c>
      <c r="C3014" s="57" t="s">
        <v>2727</v>
      </c>
      <c r="D3014" s="27" t="s">
        <v>11708</v>
      </c>
      <c r="E3014" s="62" t="s">
        <v>11709</v>
      </c>
      <c r="F3014" s="68" t="s">
        <v>11709</v>
      </c>
      <c r="G3014" s="69">
        <v>69240</v>
      </c>
      <c r="H3014" s="70">
        <v>69316</v>
      </c>
      <c r="I3014" s="19">
        <f t="shared" ref="I3014:I3077" si="47">H3014/$H$3148</f>
        <v>2.2246430965244896E-4</v>
      </c>
    </row>
    <row r="3015" spans="1:9" ht="15" customHeight="1" x14ac:dyDescent="0.25">
      <c r="A3015" s="57" t="s">
        <v>4244</v>
      </c>
      <c r="B3015" s="57" t="s">
        <v>4220</v>
      </c>
      <c r="C3015" s="57" t="s">
        <v>2730</v>
      </c>
      <c r="D3015" s="27" t="s">
        <v>11710</v>
      </c>
      <c r="E3015" s="62" t="s">
        <v>11519</v>
      </c>
      <c r="F3015" s="68" t="s">
        <v>11519</v>
      </c>
      <c r="G3015" s="69">
        <v>29249</v>
      </c>
      <c r="H3015" s="70">
        <v>29298</v>
      </c>
      <c r="I3015" s="19">
        <f t="shared" si="47"/>
        <v>9.4029651800413329E-5</v>
      </c>
    </row>
    <row r="3016" spans="1:9" ht="15" customHeight="1" x14ac:dyDescent="0.25">
      <c r="A3016" s="57" t="s">
        <v>4245</v>
      </c>
      <c r="B3016" s="57" t="s">
        <v>4220</v>
      </c>
      <c r="C3016" s="57" t="s">
        <v>2733</v>
      </c>
      <c r="D3016" s="27" t="s">
        <v>11711</v>
      </c>
      <c r="E3016" s="62" t="s">
        <v>11712</v>
      </c>
      <c r="F3016" s="68" t="s">
        <v>11712</v>
      </c>
      <c r="G3016" s="69">
        <v>53641</v>
      </c>
      <c r="H3016" s="70">
        <v>54329</v>
      </c>
      <c r="I3016" s="19">
        <f t="shared" si="47"/>
        <v>1.743646990465102E-4</v>
      </c>
    </row>
    <row r="3017" spans="1:9" ht="15" customHeight="1" x14ac:dyDescent="0.25">
      <c r="A3017" s="57" t="s">
        <v>4246</v>
      </c>
      <c r="B3017" s="57" t="s">
        <v>4220</v>
      </c>
      <c r="C3017" s="57" t="s">
        <v>2736</v>
      </c>
      <c r="D3017" s="27" t="s">
        <v>11713</v>
      </c>
      <c r="E3017" s="62" t="s">
        <v>11714</v>
      </c>
      <c r="F3017" s="68" t="s">
        <v>11714</v>
      </c>
      <c r="G3017" s="69">
        <v>193037</v>
      </c>
      <c r="H3017" s="70">
        <v>192030</v>
      </c>
      <c r="I3017" s="19">
        <f t="shared" si="47"/>
        <v>6.163053462773353E-4</v>
      </c>
    </row>
    <row r="3018" spans="1:9" ht="15" customHeight="1" x14ac:dyDescent="0.25">
      <c r="A3018" s="57" t="s">
        <v>4248</v>
      </c>
      <c r="B3018" s="57" t="s">
        <v>4220</v>
      </c>
      <c r="C3018" s="57" t="s">
        <v>2739</v>
      </c>
      <c r="D3018" s="27" t="s">
        <v>11715</v>
      </c>
      <c r="E3018" s="62" t="s">
        <v>11716</v>
      </c>
      <c r="F3018" s="68" t="s">
        <v>11717</v>
      </c>
      <c r="G3018" s="69">
        <v>16388</v>
      </c>
      <c r="H3018" s="70">
        <v>16373</v>
      </c>
      <c r="I3018" s="19">
        <f t="shared" si="47"/>
        <v>5.2547869783881742E-5</v>
      </c>
    </row>
    <row r="3019" spans="1:9" ht="15" customHeight="1" x14ac:dyDescent="0.25">
      <c r="A3019" s="57" t="s">
        <v>4249</v>
      </c>
      <c r="B3019" s="57" t="s">
        <v>4220</v>
      </c>
      <c r="C3019" s="57" t="s">
        <v>2742</v>
      </c>
      <c r="D3019" s="27" t="s">
        <v>11718</v>
      </c>
      <c r="E3019" s="62" t="s">
        <v>8497</v>
      </c>
      <c r="F3019" s="68" t="s">
        <v>8497</v>
      </c>
      <c r="G3019" s="69">
        <v>21668</v>
      </c>
      <c r="H3019" s="70">
        <v>21619</v>
      </c>
      <c r="I3019" s="19">
        <f t="shared" si="47"/>
        <v>6.9384498678173786E-5</v>
      </c>
    </row>
    <row r="3020" spans="1:9" ht="15" customHeight="1" x14ac:dyDescent="0.25">
      <c r="A3020" s="57" t="s">
        <v>4250</v>
      </c>
      <c r="B3020" s="57" t="s">
        <v>4220</v>
      </c>
      <c r="C3020" s="57" t="s">
        <v>2745</v>
      </c>
      <c r="D3020" s="27" t="s">
        <v>11719</v>
      </c>
      <c r="E3020" s="62" t="s">
        <v>11720</v>
      </c>
      <c r="F3020" s="68" t="s">
        <v>11721</v>
      </c>
      <c r="G3020" s="69">
        <v>36725</v>
      </c>
      <c r="H3020" s="70">
        <v>36483</v>
      </c>
      <c r="I3020" s="19">
        <f t="shared" si="47"/>
        <v>1.1708935035273668E-4</v>
      </c>
    </row>
    <row r="3021" spans="1:9" ht="15" customHeight="1" x14ac:dyDescent="0.25">
      <c r="A3021" s="57" t="s">
        <v>4251</v>
      </c>
      <c r="B3021" s="57" t="s">
        <v>4220</v>
      </c>
      <c r="C3021" s="57" t="s">
        <v>2748</v>
      </c>
      <c r="D3021" s="27" t="s">
        <v>11722</v>
      </c>
      <c r="E3021" s="62" t="s">
        <v>11723</v>
      </c>
      <c r="F3021" s="68" t="s">
        <v>11723</v>
      </c>
      <c r="G3021" s="69">
        <v>22065</v>
      </c>
      <c r="H3021" s="70">
        <v>21705</v>
      </c>
      <c r="I3021" s="19">
        <f t="shared" si="47"/>
        <v>6.9660508987916275E-5</v>
      </c>
    </row>
    <row r="3022" spans="1:9" ht="15" customHeight="1" x14ac:dyDescent="0.25">
      <c r="A3022" s="57" t="s">
        <v>4252</v>
      </c>
      <c r="B3022" s="57" t="s">
        <v>4220</v>
      </c>
      <c r="C3022" s="57" t="s">
        <v>2751</v>
      </c>
      <c r="D3022" s="27" t="s">
        <v>11724</v>
      </c>
      <c r="E3022" s="62" t="s">
        <v>11725</v>
      </c>
      <c r="F3022" s="68" t="s">
        <v>11725</v>
      </c>
      <c r="G3022" s="69">
        <v>56524</v>
      </c>
      <c r="H3022" s="70">
        <v>56661</v>
      </c>
      <c r="I3022" s="19">
        <f t="shared" si="47"/>
        <v>1.8184907163162057E-4</v>
      </c>
    </row>
    <row r="3023" spans="1:9" ht="15" customHeight="1" x14ac:dyDescent="0.25">
      <c r="A3023" s="57" t="s">
        <v>4253</v>
      </c>
      <c r="B3023" s="57" t="s">
        <v>4220</v>
      </c>
      <c r="C3023" s="57" t="s">
        <v>2754</v>
      </c>
      <c r="D3023" s="27" t="s">
        <v>11726</v>
      </c>
      <c r="E3023" s="62" t="s">
        <v>11727</v>
      </c>
      <c r="F3023" s="68" t="s">
        <v>11727</v>
      </c>
      <c r="G3023" s="69">
        <v>33064</v>
      </c>
      <c r="H3023" s="70">
        <v>32876</v>
      </c>
      <c r="I3023" s="19">
        <f t="shared" si="47"/>
        <v>1.0551296445458354E-4</v>
      </c>
    </row>
    <row r="3024" spans="1:9" ht="15" customHeight="1" x14ac:dyDescent="0.25">
      <c r="A3024" s="57" t="s">
        <v>4254</v>
      </c>
      <c r="B3024" s="57" t="s">
        <v>4220</v>
      </c>
      <c r="C3024" s="57" t="s">
        <v>2757</v>
      </c>
      <c r="D3024" s="27" t="s">
        <v>11728</v>
      </c>
      <c r="E3024" s="62" t="s">
        <v>11729</v>
      </c>
      <c r="F3024" s="68" t="s">
        <v>11730</v>
      </c>
      <c r="G3024" s="69">
        <v>27334</v>
      </c>
      <c r="H3024" s="70">
        <v>27345</v>
      </c>
      <c r="I3024" s="19">
        <f t="shared" si="47"/>
        <v>8.7761650231493691E-5</v>
      </c>
    </row>
    <row r="3025" spans="1:9" ht="15" customHeight="1" x14ac:dyDescent="0.25">
      <c r="A3025" s="57" t="s">
        <v>4255</v>
      </c>
      <c r="B3025" s="57" t="s">
        <v>4220</v>
      </c>
      <c r="C3025" s="57" t="s">
        <v>2760</v>
      </c>
      <c r="D3025" s="27" t="s">
        <v>11731</v>
      </c>
      <c r="E3025" s="62" t="s">
        <v>11732</v>
      </c>
      <c r="F3025" s="68" t="s">
        <v>11732</v>
      </c>
      <c r="G3025" s="69">
        <v>62314</v>
      </c>
      <c r="H3025" s="70">
        <v>62433</v>
      </c>
      <c r="I3025" s="19">
        <f t="shared" si="47"/>
        <v>2.0037385660643065E-4</v>
      </c>
    </row>
    <row r="3026" spans="1:9" ht="15" customHeight="1" x14ac:dyDescent="0.25">
      <c r="A3026" s="57" t="s">
        <v>4256</v>
      </c>
      <c r="B3026" s="57" t="s">
        <v>4220</v>
      </c>
      <c r="C3026" s="57" t="s">
        <v>2763</v>
      </c>
      <c r="D3026" s="27" t="s">
        <v>11733</v>
      </c>
      <c r="E3026" s="62" t="s">
        <v>11734</v>
      </c>
      <c r="F3026" s="68" t="s">
        <v>11734</v>
      </c>
      <c r="G3026" s="69">
        <v>28248</v>
      </c>
      <c r="H3026" s="70">
        <v>28099</v>
      </c>
      <c r="I3026" s="19">
        <f t="shared" si="47"/>
        <v>9.0181554575049968E-5</v>
      </c>
    </row>
    <row r="3027" spans="1:9" ht="15" customHeight="1" x14ac:dyDescent="0.25">
      <c r="A3027" s="57" t="s">
        <v>4257</v>
      </c>
      <c r="B3027" s="57" t="s">
        <v>4220</v>
      </c>
      <c r="C3027" s="57" t="s">
        <v>2766</v>
      </c>
      <c r="D3027" s="27" t="s">
        <v>11735</v>
      </c>
      <c r="E3027" s="62" t="s">
        <v>11736</v>
      </c>
      <c r="F3027" s="68" t="s">
        <v>11737</v>
      </c>
      <c r="G3027" s="69">
        <v>26766</v>
      </c>
      <c r="H3027" s="70">
        <v>26600</v>
      </c>
      <c r="I3027" s="19">
        <f t="shared" si="47"/>
        <v>8.5370630687794203E-5</v>
      </c>
    </row>
    <row r="3028" spans="1:9" ht="15" customHeight="1" x14ac:dyDescent="0.25">
      <c r="A3028" s="57" t="s">
        <v>4259</v>
      </c>
      <c r="B3028" s="57" t="s">
        <v>4220</v>
      </c>
      <c r="C3028" s="57" t="s">
        <v>2769</v>
      </c>
      <c r="D3028" s="27" t="s">
        <v>11738</v>
      </c>
      <c r="E3028" s="62" t="s">
        <v>11739</v>
      </c>
      <c r="F3028" s="68" t="s">
        <v>11739</v>
      </c>
      <c r="G3028" s="69">
        <v>96776</v>
      </c>
      <c r="H3028" s="70">
        <v>98671</v>
      </c>
      <c r="I3028" s="19">
        <f t="shared" si="47"/>
        <v>3.1667689851862187E-4</v>
      </c>
    </row>
    <row r="3029" spans="1:9" ht="15" customHeight="1" x14ac:dyDescent="0.25">
      <c r="A3029" s="57" t="s">
        <v>4261</v>
      </c>
      <c r="B3029" s="57" t="s">
        <v>4220</v>
      </c>
      <c r="C3029" s="57" t="s">
        <v>2772</v>
      </c>
      <c r="D3029" s="27" t="s">
        <v>11740</v>
      </c>
      <c r="E3029" s="62" t="s">
        <v>11741</v>
      </c>
      <c r="F3029" s="68" t="s">
        <v>11741</v>
      </c>
      <c r="G3029" s="69">
        <v>13497</v>
      </c>
      <c r="H3029" s="70">
        <v>13542</v>
      </c>
      <c r="I3029" s="19">
        <f t="shared" si="47"/>
        <v>4.3461995517823649E-5</v>
      </c>
    </row>
    <row r="3030" spans="1:9" ht="15" customHeight="1" x14ac:dyDescent="0.25">
      <c r="A3030" s="57" t="s">
        <v>4262</v>
      </c>
      <c r="B3030" s="57" t="s">
        <v>4220</v>
      </c>
      <c r="C3030" s="57" t="s">
        <v>2775</v>
      </c>
      <c r="D3030" s="27" t="s">
        <v>11742</v>
      </c>
      <c r="E3030" s="62" t="s">
        <v>11743</v>
      </c>
      <c r="F3030" s="68" t="s">
        <v>11743</v>
      </c>
      <c r="G3030" s="69">
        <v>17502</v>
      </c>
      <c r="H3030" s="70">
        <v>17449</v>
      </c>
      <c r="I3030" s="19">
        <f t="shared" si="47"/>
        <v>5.6001208077869213E-5</v>
      </c>
    </row>
    <row r="3031" spans="1:9" ht="15" customHeight="1" x14ac:dyDescent="0.25">
      <c r="A3031" s="57" t="s">
        <v>4263</v>
      </c>
      <c r="B3031" s="57" t="s">
        <v>4220</v>
      </c>
      <c r="C3031" s="57" t="s">
        <v>2778</v>
      </c>
      <c r="D3031" s="27" t="s">
        <v>11744</v>
      </c>
      <c r="E3031" s="62" t="s">
        <v>11745</v>
      </c>
      <c r="F3031" s="68" t="s">
        <v>11746</v>
      </c>
      <c r="G3031" s="69">
        <v>26229</v>
      </c>
      <c r="H3031" s="70">
        <v>26155</v>
      </c>
      <c r="I3031" s="19">
        <f t="shared" si="47"/>
        <v>8.3942437805987119E-5</v>
      </c>
    </row>
    <row r="3032" spans="1:9" ht="15" customHeight="1" x14ac:dyDescent="0.25">
      <c r="A3032" s="57" t="s">
        <v>4264</v>
      </c>
      <c r="B3032" s="57" t="s">
        <v>4220</v>
      </c>
      <c r="C3032" s="57" t="s">
        <v>2781</v>
      </c>
      <c r="D3032" s="27" t="s">
        <v>11747</v>
      </c>
      <c r="E3032" s="62" t="s">
        <v>11748</v>
      </c>
      <c r="F3032" s="68" t="s">
        <v>11748</v>
      </c>
      <c r="G3032" s="69">
        <v>44475</v>
      </c>
      <c r="H3032" s="70">
        <v>44178</v>
      </c>
      <c r="I3032" s="19">
        <f t="shared" si="47"/>
        <v>1.4178585423027716E-4</v>
      </c>
    </row>
    <row r="3033" spans="1:9" ht="15" customHeight="1" x14ac:dyDescent="0.25">
      <c r="A3033" s="57" t="s">
        <v>4265</v>
      </c>
      <c r="B3033" s="57" t="s">
        <v>4220</v>
      </c>
      <c r="C3033" s="57" t="s">
        <v>2784</v>
      </c>
      <c r="D3033" s="27" t="s">
        <v>11749</v>
      </c>
      <c r="E3033" s="62" t="s">
        <v>11750</v>
      </c>
      <c r="F3033" s="68" t="s">
        <v>11750</v>
      </c>
      <c r="G3033" s="69">
        <v>7699</v>
      </c>
      <c r="H3033" s="70">
        <v>7592</v>
      </c>
      <c r="I3033" s="19">
        <f t="shared" si="47"/>
        <v>2.4365933390290736E-5</v>
      </c>
    </row>
    <row r="3034" spans="1:9" ht="15" customHeight="1" x14ac:dyDescent="0.25">
      <c r="A3034" s="57" t="s">
        <v>4266</v>
      </c>
      <c r="B3034" s="57" t="s">
        <v>4220</v>
      </c>
      <c r="C3034" s="57" t="s">
        <v>2787</v>
      </c>
      <c r="D3034" s="27" t="s">
        <v>11751</v>
      </c>
      <c r="E3034" s="62" t="s">
        <v>11752</v>
      </c>
      <c r="F3034" s="68" t="s">
        <v>11752</v>
      </c>
      <c r="G3034" s="69">
        <v>7574</v>
      </c>
      <c r="H3034" s="70">
        <v>7608</v>
      </c>
      <c r="I3034" s="19">
        <f t="shared" si="47"/>
        <v>2.4417284145591666E-5</v>
      </c>
    </row>
    <row r="3035" spans="1:9" ht="15" customHeight="1" x14ac:dyDescent="0.25">
      <c r="A3035" s="57" t="s">
        <v>4268</v>
      </c>
      <c r="B3035" s="57" t="s">
        <v>4220</v>
      </c>
      <c r="C3035" s="57" t="s">
        <v>2790</v>
      </c>
      <c r="D3035" s="27" t="s">
        <v>11753</v>
      </c>
      <c r="E3035" s="62" t="s">
        <v>11754</v>
      </c>
      <c r="F3035" s="68" t="s">
        <v>11755</v>
      </c>
      <c r="G3035" s="69">
        <v>8702</v>
      </c>
      <c r="H3035" s="70">
        <v>8817</v>
      </c>
      <c r="I3035" s="19">
        <f t="shared" si="47"/>
        <v>2.82974755930181E-5</v>
      </c>
    </row>
    <row r="3036" spans="1:9" ht="15" customHeight="1" x14ac:dyDescent="0.25">
      <c r="A3036" s="57" t="s">
        <v>4269</v>
      </c>
      <c r="B3036" s="57" t="s">
        <v>4220</v>
      </c>
      <c r="C3036" s="57" t="s">
        <v>2793</v>
      </c>
      <c r="D3036" s="27" t="s">
        <v>11756</v>
      </c>
      <c r="E3036" s="62" t="s">
        <v>11757</v>
      </c>
      <c r="F3036" s="68" t="s">
        <v>11757</v>
      </c>
      <c r="G3036" s="69">
        <v>33556</v>
      </c>
      <c r="H3036" s="70">
        <v>33643</v>
      </c>
      <c r="I3036" s="19">
        <f t="shared" si="47"/>
        <v>1.0797459128682181E-4</v>
      </c>
    </row>
    <row r="3037" spans="1:9" ht="15" customHeight="1" x14ac:dyDescent="0.25">
      <c r="A3037" s="57" t="s">
        <v>4271</v>
      </c>
      <c r="B3037" s="57" t="s">
        <v>4220</v>
      </c>
      <c r="C3037" s="57" t="s">
        <v>2796</v>
      </c>
      <c r="D3037" s="27" t="s">
        <v>11758</v>
      </c>
      <c r="E3037" s="62" t="s">
        <v>11759</v>
      </c>
      <c r="F3037" s="68" t="s">
        <v>11759</v>
      </c>
      <c r="G3037" s="69">
        <v>55665</v>
      </c>
      <c r="H3037" s="70">
        <v>56122</v>
      </c>
      <c r="I3037" s="19">
        <f t="shared" si="47"/>
        <v>1.8011919306242053E-4</v>
      </c>
    </row>
    <row r="3038" spans="1:9" ht="15" customHeight="1" x14ac:dyDescent="0.25">
      <c r="A3038" s="57" t="s">
        <v>4272</v>
      </c>
      <c r="B3038" s="57" t="s">
        <v>4220</v>
      </c>
      <c r="C3038" s="57" t="s">
        <v>2799</v>
      </c>
      <c r="D3038" s="27" t="s">
        <v>11760</v>
      </c>
      <c r="E3038" s="62" t="s">
        <v>11761</v>
      </c>
      <c r="F3038" s="68" t="s">
        <v>11761</v>
      </c>
      <c r="G3038" s="69">
        <v>78913</v>
      </c>
      <c r="H3038" s="70">
        <v>79259</v>
      </c>
      <c r="I3038" s="19">
        <f t="shared" si="47"/>
        <v>2.5437559464976995E-4</v>
      </c>
    </row>
    <row r="3039" spans="1:9" ht="15" customHeight="1" x14ac:dyDescent="0.25">
      <c r="A3039" s="57" t="s">
        <v>4274</v>
      </c>
      <c r="B3039" s="57" t="s">
        <v>4220</v>
      </c>
      <c r="C3039" s="57" t="s">
        <v>2802</v>
      </c>
      <c r="D3039" s="27" t="s">
        <v>11762</v>
      </c>
      <c r="E3039" s="62" t="s">
        <v>11763</v>
      </c>
      <c r="F3039" s="68" t="s">
        <v>11763</v>
      </c>
      <c r="G3039" s="69">
        <v>29378</v>
      </c>
      <c r="H3039" s="70">
        <v>29443</v>
      </c>
      <c r="I3039" s="19">
        <f t="shared" si="47"/>
        <v>9.4495018020327996E-5</v>
      </c>
    </row>
    <row r="3040" spans="1:9" ht="15" customHeight="1" x14ac:dyDescent="0.25">
      <c r="A3040" s="57" t="s">
        <v>4275</v>
      </c>
      <c r="B3040" s="57" t="s">
        <v>4220</v>
      </c>
      <c r="C3040" s="57" t="s">
        <v>2805</v>
      </c>
      <c r="D3040" s="27" t="s">
        <v>11764</v>
      </c>
      <c r="E3040" s="62" t="s">
        <v>11765</v>
      </c>
      <c r="F3040" s="68" t="s">
        <v>11765</v>
      </c>
      <c r="G3040" s="69">
        <v>10398</v>
      </c>
      <c r="H3040" s="70">
        <v>10324</v>
      </c>
      <c r="I3040" s="19">
        <f t="shared" si="47"/>
        <v>3.3134074857924335E-5</v>
      </c>
    </row>
    <row r="3041" spans="1:9" ht="15" customHeight="1" x14ac:dyDescent="0.25">
      <c r="A3041" s="57" t="s">
        <v>4277</v>
      </c>
      <c r="B3041" s="57" t="s">
        <v>4220</v>
      </c>
      <c r="C3041" s="57" t="s">
        <v>2808</v>
      </c>
      <c r="D3041" s="27" t="s">
        <v>11766</v>
      </c>
      <c r="E3041" s="62" t="s">
        <v>11767</v>
      </c>
      <c r="F3041" s="68" t="s">
        <v>11767</v>
      </c>
      <c r="G3041" s="69">
        <v>14890</v>
      </c>
      <c r="H3041" s="70">
        <v>14828</v>
      </c>
      <c r="I3041" s="19">
        <f t="shared" si="47"/>
        <v>4.7589312475135801E-5</v>
      </c>
    </row>
    <row r="3042" spans="1:9" ht="15" customHeight="1" x14ac:dyDescent="0.25">
      <c r="A3042" s="57" t="s">
        <v>4278</v>
      </c>
      <c r="B3042" s="57" t="s">
        <v>4220</v>
      </c>
      <c r="C3042" s="57" t="s">
        <v>2811</v>
      </c>
      <c r="D3042" s="27" t="s">
        <v>11768</v>
      </c>
      <c r="E3042" s="62" t="s">
        <v>11769</v>
      </c>
      <c r="F3042" s="68" t="s">
        <v>11769</v>
      </c>
      <c r="G3042" s="69">
        <v>13931</v>
      </c>
      <c r="H3042" s="70">
        <v>13844</v>
      </c>
      <c r="I3042" s="19">
        <f t="shared" si="47"/>
        <v>4.4431241024128683E-5</v>
      </c>
    </row>
    <row r="3043" spans="1:9" ht="15" customHeight="1" x14ac:dyDescent="0.25">
      <c r="A3043" s="57" t="s">
        <v>4280</v>
      </c>
      <c r="B3043" s="57" t="s">
        <v>4220</v>
      </c>
      <c r="C3043" s="57" t="s">
        <v>2814</v>
      </c>
      <c r="D3043" s="27" t="s">
        <v>11770</v>
      </c>
      <c r="E3043" s="62" t="s">
        <v>11771</v>
      </c>
      <c r="F3043" s="68" t="s">
        <v>11771</v>
      </c>
      <c r="G3043" s="69">
        <v>16871</v>
      </c>
      <c r="H3043" s="70">
        <v>16900</v>
      </c>
      <c r="I3043" s="19">
        <f t="shared" si="47"/>
        <v>5.423923528660609E-5</v>
      </c>
    </row>
    <row r="3044" spans="1:9" ht="15" customHeight="1" x14ac:dyDescent="0.25">
      <c r="A3044" s="57" t="s">
        <v>4281</v>
      </c>
      <c r="B3044" s="57" t="s">
        <v>4220</v>
      </c>
      <c r="C3044" s="57" t="s">
        <v>2817</v>
      </c>
      <c r="D3044" s="27" t="s">
        <v>11772</v>
      </c>
      <c r="E3044" s="62" t="s">
        <v>11773</v>
      </c>
      <c r="F3044" s="68" t="s">
        <v>11773</v>
      </c>
      <c r="G3044" s="69">
        <v>7111</v>
      </c>
      <c r="H3044" s="70">
        <v>7082</v>
      </c>
      <c r="I3044" s="19">
        <f t="shared" si="47"/>
        <v>2.2729128065073627E-5</v>
      </c>
    </row>
    <row r="3045" spans="1:9" ht="15" customHeight="1" x14ac:dyDescent="0.25">
      <c r="A3045" s="57" t="s">
        <v>4283</v>
      </c>
      <c r="B3045" s="57" t="s">
        <v>4220</v>
      </c>
      <c r="C3045" s="57" t="s">
        <v>2820</v>
      </c>
      <c r="D3045" s="27" t="s">
        <v>11774</v>
      </c>
      <c r="E3045" s="62" t="s">
        <v>11775</v>
      </c>
      <c r="F3045" s="68" t="s">
        <v>11776</v>
      </c>
      <c r="G3045" s="69">
        <v>9191</v>
      </c>
      <c r="H3045" s="70">
        <v>9112</v>
      </c>
      <c r="I3045" s="19">
        <f t="shared" si="47"/>
        <v>2.9244255143878976E-5</v>
      </c>
    </row>
    <row r="3046" spans="1:9" ht="15" customHeight="1" x14ac:dyDescent="0.25">
      <c r="A3046" s="57" t="s">
        <v>4284</v>
      </c>
      <c r="B3046" s="57" t="s">
        <v>4220</v>
      </c>
      <c r="C3046" s="57" t="s">
        <v>2823</v>
      </c>
      <c r="D3046" s="27" t="s">
        <v>11777</v>
      </c>
      <c r="E3046" s="62" t="s">
        <v>11778</v>
      </c>
      <c r="F3046" s="68" t="s">
        <v>11778</v>
      </c>
      <c r="G3046" s="69">
        <v>24260</v>
      </c>
      <c r="H3046" s="70">
        <v>24277</v>
      </c>
      <c r="I3046" s="19">
        <f t="shared" si="47"/>
        <v>7.7915142902540592E-5</v>
      </c>
    </row>
    <row r="3047" spans="1:9" ht="15" customHeight="1" x14ac:dyDescent="0.25">
      <c r="A3047" s="57" t="s">
        <v>4285</v>
      </c>
      <c r="B3047" s="57" t="s">
        <v>4220</v>
      </c>
      <c r="C3047" s="57" t="s">
        <v>2826</v>
      </c>
      <c r="D3047" s="27" t="s">
        <v>11779</v>
      </c>
      <c r="E3047" s="62" t="s">
        <v>11780</v>
      </c>
      <c r="F3047" s="68" t="s">
        <v>11780</v>
      </c>
      <c r="G3047" s="69">
        <v>42422</v>
      </c>
      <c r="H3047" s="70">
        <v>41902</v>
      </c>
      <c r="I3047" s="19">
        <f t="shared" si="47"/>
        <v>1.3448120928872002E-4</v>
      </c>
    </row>
    <row r="3048" spans="1:9" ht="15" customHeight="1" x14ac:dyDescent="0.25">
      <c r="A3048" s="57" t="s">
        <v>4286</v>
      </c>
      <c r="B3048" s="57" t="s">
        <v>4220</v>
      </c>
      <c r="C3048" s="57" t="s">
        <v>2829</v>
      </c>
      <c r="D3048" s="27" t="s">
        <v>11781</v>
      </c>
      <c r="E3048" s="62" t="s">
        <v>11782</v>
      </c>
      <c r="F3048" s="68" t="s">
        <v>11782</v>
      </c>
      <c r="G3048" s="69">
        <v>9147</v>
      </c>
      <c r="H3048" s="70">
        <v>9143</v>
      </c>
      <c r="I3048" s="19">
        <f t="shared" si="47"/>
        <v>2.9343747232274524E-5</v>
      </c>
    </row>
    <row r="3049" spans="1:9" ht="15" customHeight="1" x14ac:dyDescent="0.25">
      <c r="A3049" s="57" t="s">
        <v>4287</v>
      </c>
      <c r="B3049" s="57" t="s">
        <v>4220</v>
      </c>
      <c r="C3049" s="57" t="s">
        <v>2832</v>
      </c>
      <c r="D3049" s="27" t="s">
        <v>11783</v>
      </c>
      <c r="E3049" s="62" t="s">
        <v>6776</v>
      </c>
      <c r="F3049" s="68" t="s">
        <v>11784</v>
      </c>
      <c r="G3049" s="69">
        <v>16557</v>
      </c>
      <c r="H3049" s="70">
        <v>16405</v>
      </c>
      <c r="I3049" s="19">
        <f t="shared" si="47"/>
        <v>5.2650571294483602E-5</v>
      </c>
    </row>
    <row r="3050" spans="1:9" ht="15" customHeight="1" x14ac:dyDescent="0.25">
      <c r="A3050" s="57" t="s">
        <v>4289</v>
      </c>
      <c r="B3050" s="57" t="s">
        <v>4220</v>
      </c>
      <c r="C3050" s="57" t="s">
        <v>2835</v>
      </c>
      <c r="D3050" s="27" t="s">
        <v>11785</v>
      </c>
      <c r="E3050" s="62" t="s">
        <v>11786</v>
      </c>
      <c r="F3050" s="68" t="s">
        <v>11786</v>
      </c>
      <c r="G3050" s="69">
        <v>5736</v>
      </c>
      <c r="H3050" s="70">
        <v>5803</v>
      </c>
      <c r="I3050" s="19">
        <f t="shared" si="47"/>
        <v>1.862427706320563E-5</v>
      </c>
    </row>
    <row r="3051" spans="1:9" ht="15" customHeight="1" x14ac:dyDescent="0.25">
      <c r="A3051" s="57" t="s">
        <v>4291</v>
      </c>
      <c r="B3051" s="57" t="s">
        <v>4220</v>
      </c>
      <c r="C3051" s="57" t="s">
        <v>2838</v>
      </c>
      <c r="D3051" s="27" t="s">
        <v>11787</v>
      </c>
      <c r="E3051" s="62" t="s">
        <v>11788</v>
      </c>
      <c r="F3051" s="68" t="s">
        <v>11788</v>
      </c>
      <c r="G3051" s="69">
        <v>86982</v>
      </c>
      <c r="H3051" s="70">
        <v>86844</v>
      </c>
      <c r="I3051" s="19">
        <f t="shared" si="47"/>
        <v>2.787190620846165E-4</v>
      </c>
    </row>
    <row r="3052" spans="1:9" ht="15" customHeight="1" x14ac:dyDescent="0.25">
      <c r="A3052" s="57" t="s">
        <v>4292</v>
      </c>
      <c r="B3052" s="57" t="s">
        <v>4220</v>
      </c>
      <c r="C3052" s="57" t="s">
        <v>2841</v>
      </c>
      <c r="D3052" s="27" t="s">
        <v>11789</v>
      </c>
      <c r="E3052" s="62" t="s">
        <v>11092</v>
      </c>
      <c r="F3052" s="68" t="s">
        <v>11790</v>
      </c>
      <c r="G3052" s="69">
        <v>23733</v>
      </c>
      <c r="H3052" s="70">
        <v>23488</v>
      </c>
      <c r="I3052" s="19">
        <f t="shared" si="47"/>
        <v>7.5382908781763537E-5</v>
      </c>
    </row>
    <row r="3053" spans="1:9" ht="15" customHeight="1" x14ac:dyDescent="0.25">
      <c r="A3053" s="57" t="s">
        <v>4293</v>
      </c>
      <c r="B3053" s="57" t="s">
        <v>4294</v>
      </c>
      <c r="C3053" s="57" t="s">
        <v>2677</v>
      </c>
      <c r="D3053" s="27" t="s">
        <v>11791</v>
      </c>
      <c r="E3053" s="62" t="s">
        <v>11792</v>
      </c>
      <c r="F3053" s="68" t="s">
        <v>11792</v>
      </c>
      <c r="G3053" s="69">
        <v>20866</v>
      </c>
      <c r="H3053" s="70">
        <v>20900</v>
      </c>
      <c r="I3053" s="19">
        <f t="shared" si="47"/>
        <v>6.7076924111838301E-5</v>
      </c>
    </row>
    <row r="3054" spans="1:9" ht="15" customHeight="1" x14ac:dyDescent="0.25">
      <c r="A3054" s="57" t="s">
        <v>4296</v>
      </c>
      <c r="B3054" s="57" t="s">
        <v>4294</v>
      </c>
      <c r="C3054" s="57" t="s">
        <v>2682</v>
      </c>
      <c r="D3054" s="27" t="s">
        <v>11793</v>
      </c>
      <c r="E3054" s="62" t="s">
        <v>11794</v>
      </c>
      <c r="F3054" s="68" t="s">
        <v>11794</v>
      </c>
      <c r="G3054" s="69">
        <v>16169</v>
      </c>
      <c r="H3054" s="70">
        <v>16086</v>
      </c>
      <c r="I3054" s="19">
        <f t="shared" si="47"/>
        <v>5.1626765610671333E-5</v>
      </c>
    </row>
    <row r="3055" spans="1:9" ht="15" customHeight="1" x14ac:dyDescent="0.25">
      <c r="A3055" s="57" t="s">
        <v>4297</v>
      </c>
      <c r="B3055" s="57" t="s">
        <v>4294</v>
      </c>
      <c r="C3055" s="57" t="s">
        <v>2685</v>
      </c>
      <c r="D3055" s="27" t="s">
        <v>11795</v>
      </c>
      <c r="E3055" s="62" t="s">
        <v>11796</v>
      </c>
      <c r="F3055" s="68" t="s">
        <v>11796</v>
      </c>
      <c r="G3055" s="69">
        <v>45845</v>
      </c>
      <c r="H3055" s="70">
        <v>45941</v>
      </c>
      <c r="I3055" s="19">
        <f t="shared" si="47"/>
        <v>1.4744406557999824E-4</v>
      </c>
    </row>
    <row r="3056" spans="1:9" ht="15" customHeight="1" x14ac:dyDescent="0.25">
      <c r="A3056" s="57" t="s">
        <v>4299</v>
      </c>
      <c r="B3056" s="57" t="s">
        <v>4294</v>
      </c>
      <c r="C3056" s="57" t="s">
        <v>2688</v>
      </c>
      <c r="D3056" s="27" t="s">
        <v>11797</v>
      </c>
      <c r="E3056" s="62" t="s">
        <v>11798</v>
      </c>
      <c r="F3056" s="68" t="s">
        <v>11799</v>
      </c>
      <c r="G3056" s="69">
        <v>15009</v>
      </c>
      <c r="H3056" s="70">
        <v>15119</v>
      </c>
      <c r="I3056" s="19">
        <f t="shared" si="47"/>
        <v>4.852325433717145E-5</v>
      </c>
    </row>
    <row r="3057" spans="1:9" ht="15" customHeight="1" x14ac:dyDescent="0.25">
      <c r="A3057" s="57" t="s">
        <v>4301</v>
      </c>
      <c r="B3057" s="57" t="s">
        <v>4294</v>
      </c>
      <c r="C3057" s="57" t="s">
        <v>2691</v>
      </c>
      <c r="D3057" s="27" t="s">
        <v>11800</v>
      </c>
      <c r="E3057" s="62" t="s">
        <v>11801</v>
      </c>
      <c r="F3057" s="68" t="s">
        <v>11801</v>
      </c>
      <c r="G3057" s="69">
        <v>248494</v>
      </c>
      <c r="H3057" s="70">
        <v>250483</v>
      </c>
      <c r="I3057" s="19">
        <f t="shared" si="47"/>
        <v>8.0390570250265993E-4</v>
      </c>
    </row>
    <row r="3058" spans="1:9" ht="15" customHeight="1" x14ac:dyDescent="0.25">
      <c r="A3058" s="57" t="s">
        <v>4302</v>
      </c>
      <c r="B3058" s="57" t="s">
        <v>4294</v>
      </c>
      <c r="C3058" s="57" t="s">
        <v>2694</v>
      </c>
      <c r="D3058" s="27" t="s">
        <v>11802</v>
      </c>
      <c r="E3058" s="62" t="s">
        <v>11803</v>
      </c>
      <c r="F3058" s="68" t="s">
        <v>11803</v>
      </c>
      <c r="G3058" s="69">
        <v>13549</v>
      </c>
      <c r="H3058" s="70">
        <v>13467</v>
      </c>
      <c r="I3058" s="19">
        <f t="shared" si="47"/>
        <v>4.3221288852350545E-5</v>
      </c>
    </row>
    <row r="3059" spans="1:9" ht="15" customHeight="1" x14ac:dyDescent="0.25">
      <c r="A3059" s="57" t="s">
        <v>4303</v>
      </c>
      <c r="B3059" s="57" t="s">
        <v>4294</v>
      </c>
      <c r="C3059" s="57" t="s">
        <v>2697</v>
      </c>
      <c r="D3059" s="27" t="s">
        <v>11804</v>
      </c>
      <c r="E3059" s="62" t="s">
        <v>11805</v>
      </c>
      <c r="F3059" s="68" t="s">
        <v>11805</v>
      </c>
      <c r="G3059" s="69">
        <v>15430</v>
      </c>
      <c r="H3059" s="70">
        <v>15505</v>
      </c>
      <c r="I3059" s="19">
        <f t="shared" si="47"/>
        <v>4.9762091308806357E-5</v>
      </c>
    </row>
    <row r="3060" spans="1:9" ht="15" customHeight="1" x14ac:dyDescent="0.25">
      <c r="A3060" s="57" t="s">
        <v>4305</v>
      </c>
      <c r="B3060" s="57" t="s">
        <v>4294</v>
      </c>
      <c r="C3060" s="57" t="s">
        <v>2700</v>
      </c>
      <c r="D3060" s="27" t="s">
        <v>11806</v>
      </c>
      <c r="E3060" s="62" t="s">
        <v>11807</v>
      </c>
      <c r="F3060" s="68" t="s">
        <v>11807</v>
      </c>
      <c r="G3060" s="69">
        <v>49023</v>
      </c>
      <c r="H3060" s="70">
        <v>49675</v>
      </c>
      <c r="I3060" s="19">
        <f t="shared" si="47"/>
        <v>1.5942804809835251E-4</v>
      </c>
    </row>
    <row r="3061" spans="1:9" ht="15" customHeight="1" x14ac:dyDescent="0.25">
      <c r="A3061" s="57" t="s">
        <v>4307</v>
      </c>
      <c r="B3061" s="57" t="s">
        <v>4294</v>
      </c>
      <c r="C3061" s="57" t="s">
        <v>2703</v>
      </c>
      <c r="D3061" s="27" t="s">
        <v>11808</v>
      </c>
      <c r="E3061" s="62" t="s">
        <v>11809</v>
      </c>
      <c r="F3061" s="68" t="s">
        <v>11809</v>
      </c>
      <c r="G3061" s="69">
        <v>62524</v>
      </c>
      <c r="H3061" s="70">
        <v>62824</v>
      </c>
      <c r="I3061" s="19">
        <f t="shared" si="47"/>
        <v>2.0162874068909711E-4</v>
      </c>
    </row>
    <row r="3062" spans="1:9" ht="15" customHeight="1" x14ac:dyDescent="0.25">
      <c r="A3062" s="57" t="s">
        <v>4308</v>
      </c>
      <c r="B3062" s="57" t="s">
        <v>4294</v>
      </c>
      <c r="C3062" s="57" t="s">
        <v>2706</v>
      </c>
      <c r="D3062" s="27" t="s">
        <v>11810</v>
      </c>
      <c r="E3062" s="62" t="s">
        <v>11811</v>
      </c>
      <c r="F3062" s="68" t="s">
        <v>11811</v>
      </c>
      <c r="G3062" s="69">
        <v>34684</v>
      </c>
      <c r="H3062" s="70">
        <v>34742</v>
      </c>
      <c r="I3062" s="19">
        <f t="shared" si="47"/>
        <v>1.1150174629155437E-4</v>
      </c>
    </row>
    <row r="3063" spans="1:9" ht="15" customHeight="1" x14ac:dyDescent="0.25">
      <c r="A3063" s="57" t="s">
        <v>4309</v>
      </c>
      <c r="B3063" s="57" t="s">
        <v>4294</v>
      </c>
      <c r="C3063" s="57" t="s">
        <v>2709</v>
      </c>
      <c r="D3063" s="27" t="s">
        <v>11812</v>
      </c>
      <c r="E3063" s="62" t="s">
        <v>10594</v>
      </c>
      <c r="F3063" s="68" t="s">
        <v>10594</v>
      </c>
      <c r="G3063" s="69">
        <v>56891</v>
      </c>
      <c r="H3063" s="70">
        <v>56724</v>
      </c>
      <c r="I3063" s="19">
        <f t="shared" si="47"/>
        <v>1.8205126523061798E-4</v>
      </c>
    </row>
    <row r="3064" spans="1:9" ht="15" customHeight="1" x14ac:dyDescent="0.25">
      <c r="A3064" s="57" t="s">
        <v>4310</v>
      </c>
      <c r="B3064" s="57" t="s">
        <v>4294</v>
      </c>
      <c r="C3064" s="57" t="s">
        <v>2712</v>
      </c>
      <c r="D3064" s="27" t="s">
        <v>11813</v>
      </c>
      <c r="E3064" s="62" t="s">
        <v>11814</v>
      </c>
      <c r="F3064" s="68" t="s">
        <v>11814</v>
      </c>
      <c r="G3064" s="69">
        <v>16616</v>
      </c>
      <c r="H3064" s="70">
        <v>16663</v>
      </c>
      <c r="I3064" s="19">
        <f t="shared" si="47"/>
        <v>5.3478602223711083E-5</v>
      </c>
    </row>
    <row r="3065" spans="1:9" ht="15" customHeight="1" x14ac:dyDescent="0.25">
      <c r="A3065" s="57" t="s">
        <v>4311</v>
      </c>
      <c r="B3065" s="57" t="s">
        <v>4294</v>
      </c>
      <c r="C3065" s="57" t="s">
        <v>2715</v>
      </c>
      <c r="D3065" s="27" t="s">
        <v>11815</v>
      </c>
      <c r="E3065" s="62" t="s">
        <v>11816</v>
      </c>
      <c r="F3065" s="68" t="s">
        <v>11816</v>
      </c>
      <c r="G3065" s="69">
        <v>489013</v>
      </c>
      <c r="H3065" s="70">
        <v>496295</v>
      </c>
      <c r="I3065" s="19">
        <f t="shared" si="47"/>
        <v>1.592820193879655E-3</v>
      </c>
    </row>
    <row r="3066" spans="1:9" ht="15" customHeight="1" x14ac:dyDescent="0.25">
      <c r="A3066" s="57" t="s">
        <v>4313</v>
      </c>
      <c r="B3066" s="57" t="s">
        <v>4294</v>
      </c>
      <c r="C3066" s="57" t="s">
        <v>2718</v>
      </c>
      <c r="D3066" s="27" t="s">
        <v>11817</v>
      </c>
      <c r="E3066" s="62" t="s">
        <v>11818</v>
      </c>
      <c r="F3066" s="68" t="s">
        <v>11818</v>
      </c>
      <c r="G3066" s="69">
        <v>88657</v>
      </c>
      <c r="H3066" s="70">
        <v>88755</v>
      </c>
      <c r="I3066" s="19">
        <f t="shared" si="47"/>
        <v>2.8485226792087119E-4</v>
      </c>
    </row>
    <row r="3067" spans="1:9" ht="15" customHeight="1" x14ac:dyDescent="0.25">
      <c r="A3067" s="57" t="s">
        <v>4314</v>
      </c>
      <c r="B3067" s="57" t="s">
        <v>4294</v>
      </c>
      <c r="C3067" s="57" t="s">
        <v>2721</v>
      </c>
      <c r="D3067" s="27" t="s">
        <v>11819</v>
      </c>
      <c r="E3067" s="62" t="s">
        <v>11820</v>
      </c>
      <c r="F3067" s="68" t="s">
        <v>11820</v>
      </c>
      <c r="G3067" s="69">
        <v>27710</v>
      </c>
      <c r="H3067" s="70">
        <v>27880</v>
      </c>
      <c r="I3067" s="19">
        <f t="shared" si="47"/>
        <v>8.9478691111868512E-5</v>
      </c>
    </row>
    <row r="3068" spans="1:9" ht="15" customHeight="1" x14ac:dyDescent="0.25">
      <c r="A3068" s="57" t="s">
        <v>4316</v>
      </c>
      <c r="B3068" s="57" t="s">
        <v>4294</v>
      </c>
      <c r="C3068" s="57" t="s">
        <v>2724</v>
      </c>
      <c r="D3068" s="27" t="s">
        <v>11821</v>
      </c>
      <c r="E3068" s="62" t="s">
        <v>11822</v>
      </c>
      <c r="F3068" s="68" t="s">
        <v>11822</v>
      </c>
      <c r="G3068" s="69">
        <v>44183</v>
      </c>
      <c r="H3068" s="70">
        <v>44048</v>
      </c>
      <c r="I3068" s="19">
        <f t="shared" si="47"/>
        <v>1.413686293434571E-4</v>
      </c>
    </row>
    <row r="3069" spans="1:9" ht="15" customHeight="1" x14ac:dyDescent="0.25">
      <c r="A3069" s="57" t="s">
        <v>4317</v>
      </c>
      <c r="B3069" s="57" t="s">
        <v>4294</v>
      </c>
      <c r="C3069" s="57" t="s">
        <v>2727</v>
      </c>
      <c r="D3069" s="27" t="s">
        <v>11823</v>
      </c>
      <c r="E3069" s="62" t="s">
        <v>11824</v>
      </c>
      <c r="F3069" s="68" t="s">
        <v>11824</v>
      </c>
      <c r="G3069" s="69">
        <v>43889</v>
      </c>
      <c r="H3069" s="70">
        <v>43880</v>
      </c>
      <c r="I3069" s="19">
        <f t="shared" si="47"/>
        <v>1.4082944641279736E-4</v>
      </c>
    </row>
    <row r="3070" spans="1:9" ht="15" customHeight="1" x14ac:dyDescent="0.25">
      <c r="A3070" s="57" t="s">
        <v>4318</v>
      </c>
      <c r="B3070" s="57" t="s">
        <v>4294</v>
      </c>
      <c r="C3070" s="57" t="s">
        <v>2730</v>
      </c>
      <c r="D3070" s="27" t="s">
        <v>11825</v>
      </c>
      <c r="E3070" s="62" t="s">
        <v>11826</v>
      </c>
      <c r="F3070" s="68" t="s">
        <v>11826</v>
      </c>
      <c r="G3070" s="69">
        <v>98866</v>
      </c>
      <c r="H3070" s="70">
        <v>99758</v>
      </c>
      <c r="I3070" s="19">
        <f t="shared" si="47"/>
        <v>3.2016554045687871E-4</v>
      </c>
    </row>
    <row r="3071" spans="1:9" ht="15" customHeight="1" x14ac:dyDescent="0.25">
      <c r="A3071" s="57" t="s">
        <v>4320</v>
      </c>
      <c r="B3071" s="57" t="s">
        <v>4294</v>
      </c>
      <c r="C3071" s="57" t="s">
        <v>2733</v>
      </c>
      <c r="D3071" s="27" t="s">
        <v>11827</v>
      </c>
      <c r="E3071" s="62" t="s">
        <v>7523</v>
      </c>
      <c r="F3071" s="68" t="s">
        <v>7523</v>
      </c>
      <c r="G3071" s="69">
        <v>4403</v>
      </c>
      <c r="H3071" s="70">
        <v>4497</v>
      </c>
      <c r="I3071" s="19">
        <f t="shared" si="47"/>
        <v>1.4432771661767313E-5</v>
      </c>
    </row>
    <row r="3072" spans="1:9" ht="15" customHeight="1" x14ac:dyDescent="0.25">
      <c r="A3072" s="57" t="s">
        <v>4321</v>
      </c>
      <c r="B3072" s="57" t="s">
        <v>4294</v>
      </c>
      <c r="C3072" s="57" t="s">
        <v>2736</v>
      </c>
      <c r="D3072" s="27" t="s">
        <v>11828</v>
      </c>
      <c r="E3072" s="62" t="s">
        <v>11829</v>
      </c>
      <c r="F3072" s="68" t="s">
        <v>11829</v>
      </c>
      <c r="G3072" s="69">
        <v>101649</v>
      </c>
      <c r="H3072" s="70">
        <v>101799</v>
      </c>
      <c r="I3072" s="19">
        <f t="shared" si="47"/>
        <v>3.2671597117995345E-4</v>
      </c>
    </row>
    <row r="3073" spans="1:9" ht="15" customHeight="1" x14ac:dyDescent="0.25">
      <c r="A3073" s="57" t="s">
        <v>4323</v>
      </c>
      <c r="B3073" s="57" t="s">
        <v>4294</v>
      </c>
      <c r="C3073" s="57" t="s">
        <v>2739</v>
      </c>
      <c r="D3073" s="27" t="s">
        <v>11830</v>
      </c>
      <c r="E3073" s="62" t="s">
        <v>7176</v>
      </c>
      <c r="F3073" s="68" t="s">
        <v>7176</v>
      </c>
      <c r="G3073" s="69">
        <v>9291</v>
      </c>
      <c r="H3073" s="70">
        <v>9264</v>
      </c>
      <c r="I3073" s="19">
        <f t="shared" si="47"/>
        <v>2.9732087319237801E-5</v>
      </c>
    </row>
    <row r="3074" spans="1:9" ht="15" customHeight="1" x14ac:dyDescent="0.25">
      <c r="A3074" s="57" t="s">
        <v>4324</v>
      </c>
      <c r="B3074" s="57" t="s">
        <v>4294</v>
      </c>
      <c r="C3074" s="57" t="s">
        <v>2742</v>
      </c>
      <c r="D3074" s="27" t="s">
        <v>11831</v>
      </c>
      <c r="E3074" s="62" t="s">
        <v>11832</v>
      </c>
      <c r="F3074" s="68" t="s">
        <v>11832</v>
      </c>
      <c r="G3074" s="69">
        <v>51183</v>
      </c>
      <c r="H3074" s="70">
        <v>51211</v>
      </c>
      <c r="I3074" s="19">
        <f t="shared" si="47"/>
        <v>1.6435772060724167E-4</v>
      </c>
    </row>
    <row r="3075" spans="1:9" ht="15" customHeight="1" x14ac:dyDescent="0.25">
      <c r="A3075" s="57" t="s">
        <v>4325</v>
      </c>
      <c r="B3075" s="57" t="s">
        <v>4294</v>
      </c>
      <c r="C3075" s="57" t="s">
        <v>2745</v>
      </c>
      <c r="D3075" s="27" t="s">
        <v>11833</v>
      </c>
      <c r="E3075" s="62" t="s">
        <v>7236</v>
      </c>
      <c r="F3075" s="68" t="s">
        <v>7236</v>
      </c>
      <c r="G3075" s="69">
        <v>36856</v>
      </c>
      <c r="H3075" s="70">
        <v>36986</v>
      </c>
      <c r="I3075" s="19">
        <f t="shared" si="47"/>
        <v>1.1870368972250963E-4</v>
      </c>
    </row>
    <row r="3076" spans="1:9" ht="15" customHeight="1" x14ac:dyDescent="0.25">
      <c r="A3076" s="57" t="s">
        <v>4326</v>
      </c>
      <c r="B3076" s="57" t="s">
        <v>4294</v>
      </c>
      <c r="C3076" s="57" t="s">
        <v>2748</v>
      </c>
      <c r="D3076" s="27" t="s">
        <v>11834</v>
      </c>
      <c r="E3076" s="62" t="s">
        <v>11835</v>
      </c>
      <c r="F3076" s="68" t="s">
        <v>11835</v>
      </c>
      <c r="G3076" s="69">
        <v>19031</v>
      </c>
      <c r="H3076" s="70">
        <v>19093</v>
      </c>
      <c r="I3076" s="19">
        <f t="shared" si="47"/>
        <v>6.1277498185039652E-5</v>
      </c>
    </row>
    <row r="3077" spans="1:9" ht="15" customHeight="1" x14ac:dyDescent="0.25">
      <c r="A3077" s="57" t="s">
        <v>4328</v>
      </c>
      <c r="B3077" s="57" t="s">
        <v>4294</v>
      </c>
      <c r="C3077" s="57" t="s">
        <v>2751</v>
      </c>
      <c r="D3077" s="27" t="s">
        <v>11836</v>
      </c>
      <c r="E3077" s="62" t="s">
        <v>11837</v>
      </c>
      <c r="F3077" s="68" t="s">
        <v>11837</v>
      </c>
      <c r="G3077" s="69">
        <v>23658</v>
      </c>
      <c r="H3077" s="70">
        <v>23788</v>
      </c>
      <c r="I3077" s="19">
        <f t="shared" si="47"/>
        <v>7.6345735443655955E-5</v>
      </c>
    </row>
    <row r="3078" spans="1:9" ht="15" customHeight="1" x14ac:dyDescent="0.25">
      <c r="A3078" s="57" t="s">
        <v>4329</v>
      </c>
      <c r="B3078" s="57" t="s">
        <v>4294</v>
      </c>
      <c r="C3078" s="57" t="s">
        <v>2754</v>
      </c>
      <c r="D3078" s="27" t="s">
        <v>11838</v>
      </c>
      <c r="E3078" s="62" t="s">
        <v>11839</v>
      </c>
      <c r="F3078" s="68" t="s">
        <v>11839</v>
      </c>
      <c r="G3078" s="69">
        <v>5893</v>
      </c>
      <c r="H3078" s="70">
        <v>5996</v>
      </c>
      <c r="I3078" s="19">
        <f t="shared" ref="I3078:I3141" si="48">H3078/$H$3148</f>
        <v>1.9243695549023083E-5</v>
      </c>
    </row>
    <row r="3079" spans="1:9" ht="15" customHeight="1" x14ac:dyDescent="0.25">
      <c r="A3079" s="57" t="s">
        <v>4330</v>
      </c>
      <c r="B3079" s="57" t="s">
        <v>4294</v>
      </c>
      <c r="C3079" s="57" t="s">
        <v>2757</v>
      </c>
      <c r="D3079" s="27" t="s">
        <v>11840</v>
      </c>
      <c r="E3079" s="62" t="s">
        <v>11841</v>
      </c>
      <c r="F3079" s="68" t="s">
        <v>11841</v>
      </c>
      <c r="G3079" s="69">
        <v>20473</v>
      </c>
      <c r="H3079" s="70">
        <v>20546</v>
      </c>
      <c r="I3079" s="19">
        <f t="shared" si="48"/>
        <v>6.5940788650805247E-5</v>
      </c>
    </row>
    <row r="3080" spans="1:9" ht="15" customHeight="1" x14ac:dyDescent="0.25">
      <c r="A3080" s="57" t="s">
        <v>4331</v>
      </c>
      <c r="B3080" s="57" t="s">
        <v>4294</v>
      </c>
      <c r="C3080" s="57" t="s">
        <v>2760</v>
      </c>
      <c r="D3080" s="27" t="s">
        <v>11842</v>
      </c>
      <c r="E3080" s="62" t="s">
        <v>11843</v>
      </c>
      <c r="F3080" s="68" t="s">
        <v>11843</v>
      </c>
      <c r="G3080" s="69">
        <v>83680</v>
      </c>
      <c r="H3080" s="70">
        <v>83904</v>
      </c>
      <c r="I3080" s="19">
        <f t="shared" si="48"/>
        <v>2.6928336079807083E-4</v>
      </c>
    </row>
    <row r="3081" spans="1:9" ht="15" customHeight="1" x14ac:dyDescent="0.25">
      <c r="A3081" s="57" t="s">
        <v>4332</v>
      </c>
      <c r="B3081" s="57" t="s">
        <v>4294</v>
      </c>
      <c r="C3081" s="57" t="s">
        <v>2763</v>
      </c>
      <c r="D3081" s="27" t="s">
        <v>11844</v>
      </c>
      <c r="E3081" s="62" t="s">
        <v>11845</v>
      </c>
      <c r="F3081" s="68" t="s">
        <v>11845</v>
      </c>
      <c r="G3081" s="69">
        <v>26672</v>
      </c>
      <c r="H3081" s="70">
        <v>26669</v>
      </c>
      <c r="I3081" s="19">
        <f t="shared" si="48"/>
        <v>8.5592080820029451E-5</v>
      </c>
    </row>
    <row r="3082" spans="1:9" ht="15" customHeight="1" x14ac:dyDescent="0.25">
      <c r="A3082" s="57" t="s">
        <v>4333</v>
      </c>
      <c r="B3082" s="57" t="s">
        <v>4294</v>
      </c>
      <c r="C3082" s="57" t="s">
        <v>2766</v>
      </c>
      <c r="D3082" s="27" t="s">
        <v>11846</v>
      </c>
      <c r="E3082" s="62" t="s">
        <v>11847</v>
      </c>
      <c r="F3082" s="68" t="s">
        <v>11847</v>
      </c>
      <c r="G3082" s="69">
        <v>166622</v>
      </c>
      <c r="H3082" s="70">
        <v>166930</v>
      </c>
      <c r="I3082" s="19">
        <f t="shared" si="48"/>
        <v>5.3574884889900324E-4</v>
      </c>
    </row>
    <row r="3083" spans="1:9" ht="15" customHeight="1" x14ac:dyDescent="0.25">
      <c r="A3083" s="57" t="s">
        <v>4335</v>
      </c>
      <c r="B3083" s="57" t="s">
        <v>4294</v>
      </c>
      <c r="C3083" s="57" t="s">
        <v>2769</v>
      </c>
      <c r="D3083" s="27" t="s">
        <v>11848</v>
      </c>
      <c r="E3083" s="62" t="s">
        <v>11849</v>
      </c>
      <c r="F3083" s="68" t="s">
        <v>11849</v>
      </c>
      <c r="G3083" s="69">
        <v>20574</v>
      </c>
      <c r="H3083" s="70">
        <v>20623</v>
      </c>
      <c r="I3083" s="19">
        <f t="shared" si="48"/>
        <v>6.6187914160690975E-5</v>
      </c>
    </row>
    <row r="3084" spans="1:9" ht="15" customHeight="1" x14ac:dyDescent="0.25">
      <c r="A3084" s="57" t="s">
        <v>4337</v>
      </c>
      <c r="B3084" s="57" t="s">
        <v>4294</v>
      </c>
      <c r="C3084" s="57" t="s">
        <v>2772</v>
      </c>
      <c r="D3084" s="27" t="s">
        <v>11850</v>
      </c>
      <c r="E3084" s="62" t="s">
        <v>11851</v>
      </c>
      <c r="F3084" s="68" t="s">
        <v>11851</v>
      </c>
      <c r="G3084" s="69">
        <v>114856</v>
      </c>
      <c r="H3084" s="70">
        <v>115291</v>
      </c>
      <c r="I3084" s="19">
        <f t="shared" si="48"/>
        <v>3.7001749558746168E-4</v>
      </c>
    </row>
    <row r="3085" spans="1:9" ht="15" customHeight="1" x14ac:dyDescent="0.25">
      <c r="A3085" s="57" t="s">
        <v>4339</v>
      </c>
      <c r="B3085" s="57" t="s">
        <v>4294</v>
      </c>
      <c r="C3085" s="57" t="s">
        <v>2775</v>
      </c>
      <c r="D3085" s="27" t="s">
        <v>11852</v>
      </c>
      <c r="E3085" s="62" t="s">
        <v>11853</v>
      </c>
      <c r="F3085" s="68" t="s">
        <v>11853</v>
      </c>
      <c r="G3085" s="69">
        <v>16792</v>
      </c>
      <c r="H3085" s="70">
        <v>16934</v>
      </c>
      <c r="I3085" s="19">
        <f t="shared" si="48"/>
        <v>5.4348355641620566E-5</v>
      </c>
    </row>
    <row r="3086" spans="1:9" ht="15" customHeight="1" x14ac:dyDescent="0.25">
      <c r="A3086" s="57" t="s">
        <v>4340</v>
      </c>
      <c r="B3086" s="57" t="s">
        <v>4294</v>
      </c>
      <c r="C3086" s="57" t="s">
        <v>2778</v>
      </c>
      <c r="D3086" s="27" t="s">
        <v>11854</v>
      </c>
      <c r="E3086" s="62" t="s">
        <v>11855</v>
      </c>
      <c r="F3086" s="68" t="s">
        <v>11855</v>
      </c>
      <c r="G3086" s="69">
        <v>19935</v>
      </c>
      <c r="H3086" s="70">
        <v>19881</v>
      </c>
      <c r="I3086" s="19">
        <f t="shared" si="48"/>
        <v>6.3806522883610398E-5</v>
      </c>
    </row>
    <row r="3087" spans="1:9" ht="15" customHeight="1" x14ac:dyDescent="0.25">
      <c r="A3087" s="57" t="s">
        <v>4342</v>
      </c>
      <c r="B3087" s="57" t="s">
        <v>4294</v>
      </c>
      <c r="C3087" s="57" t="s">
        <v>2781</v>
      </c>
      <c r="D3087" s="27" t="s">
        <v>11856</v>
      </c>
      <c r="E3087" s="62" t="s">
        <v>11857</v>
      </c>
      <c r="F3087" s="68" t="s">
        <v>11857</v>
      </c>
      <c r="G3087" s="69">
        <v>28747</v>
      </c>
      <c r="H3087" s="70">
        <v>28470</v>
      </c>
      <c r="I3087" s="19">
        <f t="shared" si="48"/>
        <v>9.1372250213590263E-5</v>
      </c>
    </row>
    <row r="3088" spans="1:9" ht="15" customHeight="1" x14ac:dyDescent="0.25">
      <c r="A3088" s="57" t="s">
        <v>4343</v>
      </c>
      <c r="B3088" s="57" t="s">
        <v>4294</v>
      </c>
      <c r="C3088" s="57" t="s">
        <v>2784</v>
      </c>
      <c r="D3088" s="27" t="s">
        <v>11858</v>
      </c>
      <c r="E3088" s="62" t="s">
        <v>11859</v>
      </c>
      <c r="F3088" s="68" t="s">
        <v>11859</v>
      </c>
      <c r="G3088" s="69">
        <v>81290</v>
      </c>
      <c r="H3088" s="70">
        <v>81135</v>
      </c>
      <c r="I3088" s="19">
        <f t="shared" si="48"/>
        <v>2.6039647070880384E-4</v>
      </c>
    </row>
    <row r="3089" spans="1:9" ht="15" customHeight="1" x14ac:dyDescent="0.25">
      <c r="A3089" s="57" t="s">
        <v>4345</v>
      </c>
      <c r="B3089" s="57" t="s">
        <v>4294</v>
      </c>
      <c r="C3089" s="57" t="s">
        <v>2787</v>
      </c>
      <c r="D3089" s="27" t="s">
        <v>11860</v>
      </c>
      <c r="E3089" s="62" t="s">
        <v>11861</v>
      </c>
      <c r="F3089" s="68" t="s">
        <v>11861</v>
      </c>
      <c r="G3089" s="69">
        <v>134065</v>
      </c>
      <c r="H3089" s="70">
        <v>134529</v>
      </c>
      <c r="I3089" s="19">
        <f t="shared" si="48"/>
        <v>4.3176035999241603E-4</v>
      </c>
    </row>
    <row r="3090" spans="1:9" ht="15" customHeight="1" x14ac:dyDescent="0.25">
      <c r="A3090" s="57" t="s">
        <v>4347</v>
      </c>
      <c r="B3090" s="57" t="s">
        <v>4294</v>
      </c>
      <c r="C3090" s="57" t="s">
        <v>2790</v>
      </c>
      <c r="D3090" s="27" t="s">
        <v>11862</v>
      </c>
      <c r="E3090" s="62" t="s">
        <v>11863</v>
      </c>
      <c r="F3090" s="68" t="s">
        <v>11863</v>
      </c>
      <c r="G3090" s="69">
        <v>41705</v>
      </c>
      <c r="H3090" s="70">
        <v>41465</v>
      </c>
      <c r="I3090" s="19">
        <f t="shared" si="48"/>
        <v>1.3307869178456341E-4</v>
      </c>
    </row>
    <row r="3091" spans="1:9" ht="15" customHeight="1" x14ac:dyDescent="0.25">
      <c r="A3091" s="57" t="s">
        <v>4349</v>
      </c>
      <c r="B3091" s="57" t="s">
        <v>4294</v>
      </c>
      <c r="C3091" s="57" t="s">
        <v>2793</v>
      </c>
      <c r="D3091" s="27" t="s">
        <v>11864</v>
      </c>
      <c r="E3091" s="62" t="s">
        <v>11865</v>
      </c>
      <c r="F3091" s="68" t="s">
        <v>11865</v>
      </c>
      <c r="G3091" s="69">
        <v>15390</v>
      </c>
      <c r="H3091" s="70">
        <v>15350</v>
      </c>
      <c r="I3091" s="19">
        <f t="shared" si="48"/>
        <v>4.9264630866828607E-5</v>
      </c>
    </row>
    <row r="3092" spans="1:9" ht="15" customHeight="1" x14ac:dyDescent="0.25">
      <c r="A3092" s="57" t="s">
        <v>4350</v>
      </c>
      <c r="B3092" s="57" t="s">
        <v>4294</v>
      </c>
      <c r="C3092" s="57" t="s">
        <v>4351</v>
      </c>
      <c r="D3092" s="27" t="s">
        <v>11866</v>
      </c>
      <c r="E3092" s="62" t="s">
        <v>11867</v>
      </c>
      <c r="F3092" s="68" t="s">
        <v>11867</v>
      </c>
      <c r="G3092" s="69">
        <v>4253</v>
      </c>
      <c r="H3092" s="70">
        <v>4363</v>
      </c>
      <c r="I3092" s="19">
        <f t="shared" si="48"/>
        <v>1.4002709086122033E-5</v>
      </c>
    </row>
    <row r="3093" spans="1:9" ht="15" customHeight="1" x14ac:dyDescent="0.25">
      <c r="A3093" s="57" t="s">
        <v>4352</v>
      </c>
      <c r="B3093" s="57" t="s">
        <v>4294</v>
      </c>
      <c r="C3093" s="57" t="s">
        <v>2796</v>
      </c>
      <c r="D3093" s="27" t="s">
        <v>11868</v>
      </c>
      <c r="E3093" s="62" t="s">
        <v>11869</v>
      </c>
      <c r="F3093" s="68" t="s">
        <v>11869</v>
      </c>
      <c r="G3093" s="69">
        <v>948264</v>
      </c>
      <c r="H3093" s="70">
        <v>951566</v>
      </c>
      <c r="I3093" s="19">
        <f t="shared" si="48"/>
        <v>3.0539770511677283E-3</v>
      </c>
    </row>
    <row r="3094" spans="1:9" ht="15" customHeight="1" x14ac:dyDescent="0.25">
      <c r="A3094" s="57" t="s">
        <v>4354</v>
      </c>
      <c r="B3094" s="57" t="s">
        <v>4294</v>
      </c>
      <c r="C3094" s="57" t="s">
        <v>2799</v>
      </c>
      <c r="D3094" s="27" t="s">
        <v>11870</v>
      </c>
      <c r="E3094" s="62" t="s">
        <v>11871</v>
      </c>
      <c r="F3094" s="68" t="s">
        <v>11871</v>
      </c>
      <c r="G3094" s="69">
        <v>44755</v>
      </c>
      <c r="H3094" s="70">
        <v>45154</v>
      </c>
      <c r="I3094" s="19">
        <f t="shared" si="48"/>
        <v>1.4491825030363381E-4</v>
      </c>
    </row>
    <row r="3095" spans="1:9" ht="15" customHeight="1" x14ac:dyDescent="0.25">
      <c r="A3095" s="57" t="s">
        <v>4355</v>
      </c>
      <c r="B3095" s="57" t="s">
        <v>4294</v>
      </c>
      <c r="C3095" s="57" t="s">
        <v>2802</v>
      </c>
      <c r="D3095" s="27" t="s">
        <v>11872</v>
      </c>
      <c r="E3095" s="62" t="s">
        <v>11873</v>
      </c>
      <c r="F3095" s="68" t="s">
        <v>11873</v>
      </c>
      <c r="G3095" s="69">
        <v>37655</v>
      </c>
      <c r="H3095" s="70">
        <v>37599</v>
      </c>
      <c r="I3095" s="19">
        <f t="shared" si="48"/>
        <v>1.2067106553497646E-4</v>
      </c>
    </row>
    <row r="3096" spans="1:9" ht="15" customHeight="1" x14ac:dyDescent="0.25">
      <c r="A3096" s="57" t="s">
        <v>4357</v>
      </c>
      <c r="B3096" s="57" t="s">
        <v>4294</v>
      </c>
      <c r="C3096" s="57" t="s">
        <v>2805</v>
      </c>
      <c r="D3096" s="27" t="s">
        <v>11874</v>
      </c>
      <c r="E3096" s="62" t="s">
        <v>11875</v>
      </c>
      <c r="F3096" s="68" t="s">
        <v>11875</v>
      </c>
      <c r="G3096" s="69">
        <v>35939</v>
      </c>
      <c r="H3096" s="70">
        <v>35823</v>
      </c>
      <c r="I3096" s="19">
        <f t="shared" si="48"/>
        <v>1.1497113169657337E-4</v>
      </c>
    </row>
    <row r="3097" spans="1:9" ht="15" customHeight="1" x14ac:dyDescent="0.25">
      <c r="A3097" s="57" t="s">
        <v>4358</v>
      </c>
      <c r="B3097" s="57" t="s">
        <v>4294</v>
      </c>
      <c r="C3097" s="57" t="s">
        <v>2808</v>
      </c>
      <c r="D3097" s="27" t="s">
        <v>11876</v>
      </c>
      <c r="E3097" s="62" t="s">
        <v>11877</v>
      </c>
      <c r="F3097" s="68" t="s">
        <v>11877</v>
      </c>
      <c r="G3097" s="69">
        <v>176821</v>
      </c>
      <c r="H3097" s="70">
        <v>177750</v>
      </c>
      <c r="I3097" s="19">
        <f t="shared" si="48"/>
        <v>5.7047479717125637E-4</v>
      </c>
    </row>
    <row r="3098" spans="1:9" ht="15" customHeight="1" x14ac:dyDescent="0.25">
      <c r="A3098" s="57" t="s">
        <v>4360</v>
      </c>
      <c r="B3098" s="57" t="s">
        <v>4294</v>
      </c>
      <c r="C3098" s="57" t="s">
        <v>2811</v>
      </c>
      <c r="D3098" s="27" t="s">
        <v>11878</v>
      </c>
      <c r="E3098" s="62" t="s">
        <v>11879</v>
      </c>
      <c r="F3098" s="68" t="s">
        <v>11879</v>
      </c>
      <c r="G3098" s="69">
        <v>86349</v>
      </c>
      <c r="H3098" s="70">
        <v>86693</v>
      </c>
      <c r="I3098" s="19">
        <f t="shared" si="48"/>
        <v>2.7823443933146398E-4</v>
      </c>
    </row>
    <row r="3099" spans="1:9" ht="15" customHeight="1" x14ac:dyDescent="0.25">
      <c r="A3099" s="57" t="s">
        <v>4362</v>
      </c>
      <c r="B3099" s="57" t="s">
        <v>4294</v>
      </c>
      <c r="C3099" s="57" t="s">
        <v>2814</v>
      </c>
      <c r="D3099" s="27" t="s">
        <v>11880</v>
      </c>
      <c r="E3099" s="62" t="s">
        <v>5672</v>
      </c>
      <c r="F3099" s="68" t="s">
        <v>5672</v>
      </c>
      <c r="G3099" s="69">
        <v>7444</v>
      </c>
      <c r="H3099" s="70">
        <v>7416</v>
      </c>
      <c r="I3099" s="19">
        <f t="shared" si="48"/>
        <v>2.3801075081980517E-5</v>
      </c>
    </row>
    <row r="3100" spans="1:9" ht="15" customHeight="1" x14ac:dyDescent="0.25">
      <c r="A3100" s="57" t="s">
        <v>4364</v>
      </c>
      <c r="B3100" s="57" t="s">
        <v>4294</v>
      </c>
      <c r="C3100" s="57" t="s">
        <v>2817</v>
      </c>
      <c r="D3100" s="27" t="s">
        <v>11881</v>
      </c>
      <c r="E3100" s="62" t="s">
        <v>11882</v>
      </c>
      <c r="F3100" s="68" t="s">
        <v>11882</v>
      </c>
      <c r="G3100" s="69">
        <v>41114</v>
      </c>
      <c r="H3100" s="70">
        <v>40837</v>
      </c>
      <c r="I3100" s="19">
        <f t="shared" si="48"/>
        <v>1.3106317463900194E-4</v>
      </c>
    </row>
    <row r="3101" spans="1:9" ht="15" customHeight="1" x14ac:dyDescent="0.25">
      <c r="A3101" s="57" t="s">
        <v>4365</v>
      </c>
      <c r="B3101" s="57" t="s">
        <v>4294</v>
      </c>
      <c r="C3101" s="57" t="s">
        <v>2820</v>
      </c>
      <c r="D3101" s="27" t="s">
        <v>11883</v>
      </c>
      <c r="E3101" s="62" t="s">
        <v>11884</v>
      </c>
      <c r="F3101" s="68" t="s">
        <v>11884</v>
      </c>
      <c r="G3101" s="69">
        <v>44153</v>
      </c>
      <c r="H3101" s="70">
        <v>43954</v>
      </c>
      <c r="I3101" s="19">
        <f t="shared" si="48"/>
        <v>1.4106694365606415E-4</v>
      </c>
    </row>
    <row r="3102" spans="1:9" ht="15" customHeight="1" x14ac:dyDescent="0.25">
      <c r="A3102" s="57" t="s">
        <v>4366</v>
      </c>
      <c r="B3102" s="57" t="s">
        <v>4294</v>
      </c>
      <c r="C3102" s="57" t="s">
        <v>2823</v>
      </c>
      <c r="D3102" s="27" t="s">
        <v>11885</v>
      </c>
      <c r="E3102" s="62" t="s">
        <v>11886</v>
      </c>
      <c r="F3102" s="68" t="s">
        <v>11886</v>
      </c>
      <c r="G3102" s="69">
        <v>69970</v>
      </c>
      <c r="H3102" s="70">
        <v>70144</v>
      </c>
      <c r="I3102" s="19">
        <f t="shared" si="48"/>
        <v>2.2512171123927204E-4</v>
      </c>
    </row>
    <row r="3103" spans="1:9" ht="15" customHeight="1" x14ac:dyDescent="0.25">
      <c r="A3103" s="57" t="s">
        <v>4367</v>
      </c>
      <c r="B3103" s="57" t="s">
        <v>4294</v>
      </c>
      <c r="C3103" s="57" t="s">
        <v>2826</v>
      </c>
      <c r="D3103" s="27" t="s">
        <v>11887</v>
      </c>
      <c r="E3103" s="62" t="s">
        <v>11888</v>
      </c>
      <c r="F3103" s="68" t="s">
        <v>11888</v>
      </c>
      <c r="G3103" s="69">
        <v>14107</v>
      </c>
      <c r="H3103" s="70">
        <v>14032</v>
      </c>
      <c r="I3103" s="19">
        <f t="shared" si="48"/>
        <v>4.5034612398914595E-5</v>
      </c>
    </row>
    <row r="3104" spans="1:9" ht="15" customHeight="1" x14ac:dyDescent="0.25">
      <c r="A3104" s="57" t="s">
        <v>4369</v>
      </c>
      <c r="B3104" s="57" t="s">
        <v>4294</v>
      </c>
      <c r="C3104" s="57" t="s">
        <v>2829</v>
      </c>
      <c r="D3104" s="27" t="s">
        <v>11889</v>
      </c>
      <c r="E3104" s="62" t="s">
        <v>11890</v>
      </c>
      <c r="F3104" s="68" t="s">
        <v>11890</v>
      </c>
      <c r="G3104" s="69">
        <v>195403</v>
      </c>
      <c r="H3104" s="70">
        <v>194933</v>
      </c>
      <c r="I3104" s="19">
        <f t="shared" si="48"/>
        <v>6.2562229894224763E-4</v>
      </c>
    </row>
    <row r="3105" spans="1:9" ht="15" customHeight="1" x14ac:dyDescent="0.25">
      <c r="A3105" s="57" t="s">
        <v>4371</v>
      </c>
      <c r="B3105" s="57" t="s">
        <v>4294</v>
      </c>
      <c r="C3105" s="57" t="s">
        <v>2832</v>
      </c>
      <c r="D3105" s="27" t="s">
        <v>11891</v>
      </c>
      <c r="E3105" s="62" t="s">
        <v>11892</v>
      </c>
      <c r="F3105" s="68" t="s">
        <v>11892</v>
      </c>
      <c r="G3105" s="69">
        <v>17984</v>
      </c>
      <c r="H3105" s="70">
        <v>17975</v>
      </c>
      <c r="I3105" s="19">
        <f t="shared" si="48"/>
        <v>5.7689364158387245E-5</v>
      </c>
    </row>
    <row r="3106" spans="1:9" ht="15" customHeight="1" x14ac:dyDescent="0.25">
      <c r="A3106" s="57" t="s">
        <v>4372</v>
      </c>
      <c r="B3106" s="57" t="s">
        <v>4294</v>
      </c>
      <c r="C3106" s="57" t="s">
        <v>2835</v>
      </c>
      <c r="D3106" s="27" t="s">
        <v>11893</v>
      </c>
      <c r="E3106" s="62" t="s">
        <v>11894</v>
      </c>
      <c r="F3106" s="68" t="s">
        <v>11894</v>
      </c>
      <c r="G3106" s="69">
        <v>160238</v>
      </c>
      <c r="H3106" s="70">
        <v>160026</v>
      </c>
      <c r="I3106" s="19">
        <f t="shared" si="48"/>
        <v>5.1359099798665238E-4</v>
      </c>
    </row>
    <row r="3107" spans="1:9" ht="15" customHeight="1" x14ac:dyDescent="0.25">
      <c r="A3107" s="57" t="s">
        <v>4373</v>
      </c>
      <c r="B3107" s="57" t="s">
        <v>4294</v>
      </c>
      <c r="C3107" s="57" t="s">
        <v>2838</v>
      </c>
      <c r="D3107" s="27" t="s">
        <v>11895</v>
      </c>
      <c r="E3107" s="62" t="s">
        <v>11896</v>
      </c>
      <c r="F3107" s="68" t="s">
        <v>11896</v>
      </c>
      <c r="G3107" s="69">
        <v>14721</v>
      </c>
      <c r="H3107" s="70">
        <v>14599</v>
      </c>
      <c r="I3107" s="19">
        <f t="shared" si="48"/>
        <v>4.6854354789891262E-5</v>
      </c>
    </row>
    <row r="3108" spans="1:9" ht="15" customHeight="1" x14ac:dyDescent="0.25">
      <c r="A3108" s="57" t="s">
        <v>4374</v>
      </c>
      <c r="B3108" s="57" t="s">
        <v>4294</v>
      </c>
      <c r="C3108" s="57" t="s">
        <v>2841</v>
      </c>
      <c r="D3108" s="27" t="s">
        <v>11897</v>
      </c>
      <c r="E3108" s="62" t="s">
        <v>11898</v>
      </c>
      <c r="F3108" s="68" t="s">
        <v>11898</v>
      </c>
      <c r="G3108" s="69">
        <v>84394</v>
      </c>
      <c r="H3108" s="70">
        <v>84934</v>
      </c>
      <c r="I3108" s="19">
        <f t="shared" si="48"/>
        <v>2.7258906567056816E-4</v>
      </c>
    </row>
    <row r="3109" spans="1:9" ht="15" customHeight="1" x14ac:dyDescent="0.25">
      <c r="A3109" s="57" t="s">
        <v>4376</v>
      </c>
      <c r="B3109" s="57" t="s">
        <v>4294</v>
      </c>
      <c r="C3109" s="57" t="s">
        <v>2844</v>
      </c>
      <c r="D3109" s="27" t="s">
        <v>11899</v>
      </c>
      <c r="E3109" s="62" t="s">
        <v>11900</v>
      </c>
      <c r="F3109" s="68" t="s">
        <v>11900</v>
      </c>
      <c r="G3109" s="69">
        <v>62021</v>
      </c>
      <c r="H3109" s="70">
        <v>62422</v>
      </c>
      <c r="I3109" s="19">
        <f t="shared" si="48"/>
        <v>2.0033855296216127E-4</v>
      </c>
    </row>
    <row r="3110" spans="1:9" ht="15" customHeight="1" x14ac:dyDescent="0.25">
      <c r="A3110" s="57" t="s">
        <v>4378</v>
      </c>
      <c r="B3110" s="57" t="s">
        <v>4294</v>
      </c>
      <c r="C3110" s="57" t="s">
        <v>2847</v>
      </c>
      <c r="D3110" s="27" t="s">
        <v>11901</v>
      </c>
      <c r="E3110" s="62" t="s">
        <v>11902</v>
      </c>
      <c r="F3110" s="68" t="s">
        <v>11903</v>
      </c>
      <c r="G3110" s="69">
        <v>16559</v>
      </c>
      <c r="H3110" s="70">
        <v>16523</v>
      </c>
      <c r="I3110" s="19">
        <f t="shared" si="48"/>
        <v>5.3029283114827951E-5</v>
      </c>
    </row>
    <row r="3111" spans="1:9" ht="15" customHeight="1" x14ac:dyDescent="0.25">
      <c r="A3111" s="57" t="s">
        <v>4380</v>
      </c>
      <c r="B3111" s="57" t="s">
        <v>4294</v>
      </c>
      <c r="C3111" s="57" t="s">
        <v>2850</v>
      </c>
      <c r="D3111" s="27" t="s">
        <v>11904</v>
      </c>
      <c r="E3111" s="62" t="s">
        <v>11905</v>
      </c>
      <c r="F3111" s="68" t="s">
        <v>11905</v>
      </c>
      <c r="G3111" s="69">
        <v>41931</v>
      </c>
      <c r="H3111" s="70">
        <v>41780</v>
      </c>
      <c r="I3111" s="19">
        <f t="shared" si="48"/>
        <v>1.3408965977955043E-4</v>
      </c>
    </row>
    <row r="3112" spans="1:9" ht="15" customHeight="1" x14ac:dyDescent="0.25">
      <c r="A3112" s="57" t="s">
        <v>4382</v>
      </c>
      <c r="B3112" s="57" t="s">
        <v>4294</v>
      </c>
      <c r="C3112" s="57" t="s">
        <v>2853</v>
      </c>
      <c r="D3112" s="27" t="s">
        <v>11906</v>
      </c>
      <c r="E3112" s="62" t="s">
        <v>11907</v>
      </c>
      <c r="F3112" s="68" t="s">
        <v>11907</v>
      </c>
      <c r="G3112" s="69">
        <v>115412</v>
      </c>
      <c r="H3112" s="70">
        <v>115305</v>
      </c>
      <c r="I3112" s="19">
        <f t="shared" si="48"/>
        <v>3.7006242749835003E-4</v>
      </c>
    </row>
    <row r="3113" spans="1:9" ht="15" customHeight="1" x14ac:dyDescent="0.25">
      <c r="A3113" s="57" t="s">
        <v>4384</v>
      </c>
      <c r="B3113" s="57" t="s">
        <v>4294</v>
      </c>
      <c r="C3113" s="57" t="s">
        <v>2856</v>
      </c>
      <c r="D3113" s="27" t="s">
        <v>11908</v>
      </c>
      <c r="E3113" s="62" t="s">
        <v>11909</v>
      </c>
      <c r="F3113" s="68" t="s">
        <v>11909</v>
      </c>
      <c r="G3113" s="69">
        <v>20630</v>
      </c>
      <c r="H3113" s="70">
        <v>20753</v>
      </c>
      <c r="I3113" s="19">
        <f t="shared" si="48"/>
        <v>6.6605139047511017E-5</v>
      </c>
    </row>
    <row r="3114" spans="1:9" ht="15" customHeight="1" x14ac:dyDescent="0.25">
      <c r="A3114" s="57" t="s">
        <v>4385</v>
      </c>
      <c r="B3114" s="57" t="s">
        <v>4294</v>
      </c>
      <c r="C3114" s="57" t="s">
        <v>2859</v>
      </c>
      <c r="D3114" s="27" t="s">
        <v>11910</v>
      </c>
      <c r="E3114" s="62" t="s">
        <v>11911</v>
      </c>
      <c r="F3114" s="68" t="s">
        <v>11911</v>
      </c>
      <c r="G3114" s="69">
        <v>28847</v>
      </c>
      <c r="H3114" s="70">
        <v>29059</v>
      </c>
      <c r="I3114" s="19">
        <f t="shared" si="48"/>
        <v>9.3262599893105706E-5</v>
      </c>
    </row>
    <row r="3115" spans="1:9" ht="15" customHeight="1" x14ac:dyDescent="0.25">
      <c r="A3115" s="57" t="s">
        <v>4387</v>
      </c>
      <c r="B3115" s="57" t="s">
        <v>4294</v>
      </c>
      <c r="C3115" s="57" t="s">
        <v>2862</v>
      </c>
      <c r="D3115" s="27" t="s">
        <v>11912</v>
      </c>
      <c r="E3115" s="62" t="s">
        <v>11913</v>
      </c>
      <c r="F3115" s="68" t="s">
        <v>11913</v>
      </c>
      <c r="G3115" s="69">
        <v>29735</v>
      </c>
      <c r="H3115" s="70">
        <v>30028</v>
      </c>
      <c r="I3115" s="19">
        <f t="shared" si="48"/>
        <v>9.6372530011018206E-5</v>
      </c>
    </row>
    <row r="3116" spans="1:9" ht="15" customHeight="1" x14ac:dyDescent="0.25">
      <c r="A3116" s="57" t="s">
        <v>4388</v>
      </c>
      <c r="B3116" s="57" t="s">
        <v>4294</v>
      </c>
      <c r="C3116" s="57" t="s">
        <v>2865</v>
      </c>
      <c r="D3116" s="27" t="s">
        <v>11914</v>
      </c>
      <c r="E3116" s="62" t="s">
        <v>11915</v>
      </c>
      <c r="F3116" s="68" t="s">
        <v>11915</v>
      </c>
      <c r="G3116" s="69">
        <v>21440</v>
      </c>
      <c r="H3116" s="70">
        <v>21370</v>
      </c>
      <c r="I3116" s="19">
        <f t="shared" si="48"/>
        <v>6.858535254880308E-5</v>
      </c>
    </row>
    <row r="3117" spans="1:9" ht="15" customHeight="1" x14ac:dyDescent="0.25">
      <c r="A3117" s="57" t="s">
        <v>4390</v>
      </c>
      <c r="B3117" s="57" t="s">
        <v>4294</v>
      </c>
      <c r="C3117" s="57" t="s">
        <v>2868</v>
      </c>
      <c r="D3117" s="27" t="s">
        <v>11916</v>
      </c>
      <c r="E3117" s="62" t="s">
        <v>11917</v>
      </c>
      <c r="F3117" s="68" t="s">
        <v>11917</v>
      </c>
      <c r="G3117" s="69">
        <v>102165</v>
      </c>
      <c r="H3117" s="70">
        <v>102841</v>
      </c>
      <c r="I3117" s="19">
        <f t="shared" si="48"/>
        <v>3.3006018911892643E-4</v>
      </c>
    </row>
    <row r="3118" spans="1:9" ht="15" customHeight="1" x14ac:dyDescent="0.25">
      <c r="A3118" s="57" t="s">
        <v>4391</v>
      </c>
      <c r="B3118" s="57" t="s">
        <v>4294</v>
      </c>
      <c r="C3118" s="57" t="s">
        <v>2871</v>
      </c>
      <c r="D3118" s="27" t="s">
        <v>11918</v>
      </c>
      <c r="E3118" s="62" t="s">
        <v>11919</v>
      </c>
      <c r="F3118" s="68" t="s">
        <v>11919</v>
      </c>
      <c r="G3118" s="69">
        <v>15935</v>
      </c>
      <c r="H3118" s="70">
        <v>15792</v>
      </c>
      <c r="I3118" s="19">
        <f t="shared" si="48"/>
        <v>5.0683195482016766E-5</v>
      </c>
    </row>
    <row r="3119" spans="1:9" ht="15" customHeight="1" x14ac:dyDescent="0.25">
      <c r="A3119" s="57" t="s">
        <v>4393</v>
      </c>
      <c r="B3119" s="57" t="s">
        <v>4294</v>
      </c>
      <c r="C3119" s="57" t="s">
        <v>2874</v>
      </c>
      <c r="D3119" s="27" t="s">
        <v>11920</v>
      </c>
      <c r="E3119" s="62" t="s">
        <v>11921</v>
      </c>
      <c r="F3119" s="68" t="s">
        <v>11921</v>
      </c>
      <c r="G3119" s="69">
        <v>131905</v>
      </c>
      <c r="H3119" s="70">
        <v>132155</v>
      </c>
      <c r="I3119" s="19">
        <f t="shared" si="48"/>
        <v>4.2414119167464068E-4</v>
      </c>
    </row>
    <row r="3120" spans="1:9" ht="15" customHeight="1" x14ac:dyDescent="0.25">
      <c r="A3120" s="57" t="s">
        <v>4394</v>
      </c>
      <c r="B3120" s="57" t="s">
        <v>4294</v>
      </c>
      <c r="C3120" s="57" t="s">
        <v>2877</v>
      </c>
      <c r="D3120" s="27" t="s">
        <v>11922</v>
      </c>
      <c r="E3120" s="62" t="s">
        <v>11923</v>
      </c>
      <c r="F3120" s="68" t="s">
        <v>11923</v>
      </c>
      <c r="G3120" s="69">
        <v>390031</v>
      </c>
      <c r="H3120" s="70">
        <v>390694</v>
      </c>
      <c r="I3120" s="19">
        <f t="shared" si="48"/>
        <v>1.2539019994713184E-3</v>
      </c>
    </row>
    <row r="3121" spans="1:9" ht="15" customHeight="1" x14ac:dyDescent="0.25">
      <c r="A3121" s="57" t="s">
        <v>4396</v>
      </c>
      <c r="B3121" s="57" t="s">
        <v>4294</v>
      </c>
      <c r="C3121" s="57" t="s">
        <v>4837</v>
      </c>
      <c r="D3121" s="27" t="s">
        <v>11924</v>
      </c>
      <c r="E3121" s="62" t="s">
        <v>11925</v>
      </c>
      <c r="F3121" s="68" t="s">
        <v>11925</v>
      </c>
      <c r="G3121" s="69">
        <v>52409</v>
      </c>
      <c r="H3121" s="70">
        <v>52346</v>
      </c>
      <c r="I3121" s="19">
        <f t="shared" si="48"/>
        <v>1.6800041481140131E-4</v>
      </c>
    </row>
    <row r="3122" spans="1:9" ht="15" customHeight="1" x14ac:dyDescent="0.25">
      <c r="A3122" s="57" t="s">
        <v>4398</v>
      </c>
      <c r="B3122" s="57" t="s">
        <v>4294</v>
      </c>
      <c r="C3122" s="57" t="s">
        <v>4840</v>
      </c>
      <c r="D3122" s="27" t="s">
        <v>11926</v>
      </c>
      <c r="E3122" s="62" t="s">
        <v>11927</v>
      </c>
      <c r="F3122" s="68" t="s">
        <v>11927</v>
      </c>
      <c r="G3122" s="69">
        <v>24495</v>
      </c>
      <c r="H3122" s="70">
        <v>24567</v>
      </c>
      <c r="I3122" s="19">
        <f t="shared" si="48"/>
        <v>7.8845875342369926E-5</v>
      </c>
    </row>
    <row r="3123" spans="1:9" ht="15" customHeight="1" x14ac:dyDescent="0.25">
      <c r="A3123" s="57" t="s">
        <v>4400</v>
      </c>
      <c r="B3123" s="57" t="s">
        <v>4294</v>
      </c>
      <c r="C3123" s="57" t="s">
        <v>4843</v>
      </c>
      <c r="D3123" s="27" t="s">
        <v>11928</v>
      </c>
      <c r="E3123" s="62" t="s">
        <v>11929</v>
      </c>
      <c r="F3123" s="68" t="s">
        <v>11929</v>
      </c>
      <c r="G3123" s="69">
        <v>167018</v>
      </c>
      <c r="H3123" s="70">
        <v>167622</v>
      </c>
      <c r="I3123" s="19">
        <f t="shared" si="48"/>
        <v>5.3796976906576844E-4</v>
      </c>
    </row>
    <row r="3124" spans="1:9" ht="15" customHeight="1" x14ac:dyDescent="0.25">
      <c r="A3124" s="57" t="s">
        <v>4401</v>
      </c>
      <c r="B3124" s="57" t="s">
        <v>4294</v>
      </c>
      <c r="C3124" s="57" t="s">
        <v>4846</v>
      </c>
      <c r="D3124" s="27" t="s">
        <v>11930</v>
      </c>
      <c r="E3124" s="62" t="s">
        <v>11931</v>
      </c>
      <c r="F3124" s="68" t="s">
        <v>11931</v>
      </c>
      <c r="G3124" s="69">
        <v>74780</v>
      </c>
      <c r="H3124" s="70">
        <v>74624</v>
      </c>
      <c r="I3124" s="19">
        <f t="shared" si="48"/>
        <v>2.3949992272353211E-4</v>
      </c>
    </row>
    <row r="3125" spans="1:9" ht="15" customHeight="1" x14ac:dyDescent="0.25">
      <c r="A3125" s="57" t="s">
        <v>4402</v>
      </c>
      <c r="B3125" s="57" t="s">
        <v>4403</v>
      </c>
      <c r="C3125" s="57" t="s">
        <v>2677</v>
      </c>
      <c r="D3125" s="27" t="s">
        <v>11932</v>
      </c>
      <c r="E3125" s="62" t="s">
        <v>11933</v>
      </c>
      <c r="F3125" s="68" t="s">
        <v>11933</v>
      </c>
      <c r="G3125" s="69">
        <v>36445</v>
      </c>
      <c r="H3125" s="70">
        <v>36868</v>
      </c>
      <c r="I3125" s="19">
        <f t="shared" si="48"/>
        <v>1.1832497790216528E-4</v>
      </c>
    </row>
    <row r="3126" spans="1:9" ht="15" customHeight="1" x14ac:dyDescent="0.25">
      <c r="A3126" s="57" t="s">
        <v>4405</v>
      </c>
      <c r="B3126" s="57" t="s">
        <v>4403</v>
      </c>
      <c r="C3126" s="57" t="s">
        <v>2682</v>
      </c>
      <c r="D3126" s="27" t="s">
        <v>11934</v>
      </c>
      <c r="E3126" s="62" t="s">
        <v>11935</v>
      </c>
      <c r="F3126" s="68" t="s">
        <v>11935</v>
      </c>
      <c r="G3126" s="69">
        <v>11674</v>
      </c>
      <c r="H3126" s="70">
        <v>11730</v>
      </c>
      <c r="I3126" s="19">
        <f t="shared" si="48"/>
        <v>3.7646522479993459E-5</v>
      </c>
    </row>
    <row r="3127" spans="1:9" ht="15" customHeight="1" x14ac:dyDescent="0.25">
      <c r="A3127" s="57" t="s">
        <v>4406</v>
      </c>
      <c r="B3127" s="57" t="s">
        <v>4403</v>
      </c>
      <c r="C3127" s="57" t="s">
        <v>2685</v>
      </c>
      <c r="D3127" s="27" t="s">
        <v>11936</v>
      </c>
      <c r="E3127" s="62" t="s">
        <v>11937</v>
      </c>
      <c r="F3127" s="68" t="s">
        <v>11937</v>
      </c>
      <c r="G3127" s="69">
        <v>46224</v>
      </c>
      <c r="H3127" s="70">
        <v>46575</v>
      </c>
      <c r="I3127" s="19">
        <f t="shared" si="48"/>
        <v>1.4947883925879756E-4</v>
      </c>
    </row>
    <row r="3128" spans="1:9" ht="15" customHeight="1" x14ac:dyDescent="0.25">
      <c r="A3128" s="57" t="s">
        <v>4407</v>
      </c>
      <c r="B3128" s="57" t="s">
        <v>4403</v>
      </c>
      <c r="C3128" s="57" t="s">
        <v>2688</v>
      </c>
      <c r="D3128" s="27" t="s">
        <v>11938</v>
      </c>
      <c r="E3128" s="62" t="s">
        <v>11939</v>
      </c>
      <c r="F3128" s="68" t="s">
        <v>11939</v>
      </c>
      <c r="G3128" s="69">
        <v>15834</v>
      </c>
      <c r="H3128" s="70">
        <v>15805</v>
      </c>
      <c r="I3128" s="19">
        <f t="shared" si="48"/>
        <v>5.0724917970698774E-5</v>
      </c>
    </row>
    <row r="3129" spans="1:9" ht="15" customHeight="1" x14ac:dyDescent="0.25">
      <c r="A3129" s="57" t="s">
        <v>4408</v>
      </c>
      <c r="B3129" s="57" t="s">
        <v>4403</v>
      </c>
      <c r="C3129" s="57" t="s">
        <v>2691</v>
      </c>
      <c r="D3129" s="27" t="s">
        <v>11940</v>
      </c>
      <c r="E3129" s="62" t="s">
        <v>10833</v>
      </c>
      <c r="F3129" s="68" t="s">
        <v>10833</v>
      </c>
      <c r="G3129" s="69">
        <v>13817</v>
      </c>
      <c r="H3129" s="70">
        <v>13712</v>
      </c>
      <c r="I3129" s="19">
        <f t="shared" si="48"/>
        <v>4.4007597292896018E-5</v>
      </c>
    </row>
    <row r="3130" spans="1:9" ht="15" customHeight="1" x14ac:dyDescent="0.25">
      <c r="A3130" s="57" t="s">
        <v>4410</v>
      </c>
      <c r="B3130" s="57" t="s">
        <v>4403</v>
      </c>
      <c r="C3130" s="57" t="s">
        <v>2694</v>
      </c>
      <c r="D3130" s="27" t="s">
        <v>11941</v>
      </c>
      <c r="E3130" s="62" t="s">
        <v>11942</v>
      </c>
      <c r="F3130" s="68" t="s">
        <v>11942</v>
      </c>
      <c r="G3130" s="69">
        <v>7109</v>
      </c>
      <c r="H3130" s="70">
        <v>7128</v>
      </c>
      <c r="I3130" s="19">
        <f t="shared" si="48"/>
        <v>2.28767614865638E-5</v>
      </c>
    </row>
    <row r="3131" spans="1:9" ht="15" customHeight="1" x14ac:dyDescent="0.25">
      <c r="A3131" s="57" t="s">
        <v>4411</v>
      </c>
      <c r="B3131" s="57" t="s">
        <v>4403</v>
      </c>
      <c r="C3131" s="57" t="s">
        <v>2697</v>
      </c>
      <c r="D3131" s="27" t="s">
        <v>11943</v>
      </c>
      <c r="E3131" s="62" t="s">
        <v>11944</v>
      </c>
      <c r="F3131" s="68" t="s">
        <v>11944</v>
      </c>
      <c r="G3131" s="69">
        <v>40229</v>
      </c>
      <c r="H3131" s="70">
        <v>40585</v>
      </c>
      <c r="I3131" s="19">
        <f t="shared" si="48"/>
        <v>1.3025440024301232E-4</v>
      </c>
    </row>
    <row r="3132" spans="1:9" ht="15" customHeight="1" x14ac:dyDescent="0.25">
      <c r="A3132" s="57" t="s">
        <v>4412</v>
      </c>
      <c r="B3132" s="57" t="s">
        <v>4403</v>
      </c>
      <c r="C3132" s="57" t="s">
        <v>2700</v>
      </c>
      <c r="D3132" s="27" t="s">
        <v>11945</v>
      </c>
      <c r="E3132" s="62" t="s">
        <v>11946</v>
      </c>
      <c r="F3132" s="68" t="s">
        <v>11946</v>
      </c>
      <c r="G3132" s="69">
        <v>13416</v>
      </c>
      <c r="H3132" s="70">
        <v>13608</v>
      </c>
      <c r="I3132" s="19">
        <f t="shared" si="48"/>
        <v>4.3673817383439979E-5</v>
      </c>
    </row>
    <row r="3133" spans="1:9" ht="15" customHeight="1" x14ac:dyDescent="0.25">
      <c r="A3133" s="57" t="s">
        <v>4414</v>
      </c>
      <c r="B3133" s="57" t="s">
        <v>4403</v>
      </c>
      <c r="C3133" s="57" t="s">
        <v>2703</v>
      </c>
      <c r="D3133" s="27" t="s">
        <v>11947</v>
      </c>
      <c r="E3133" s="62" t="s">
        <v>11948</v>
      </c>
      <c r="F3133" s="68" t="s">
        <v>11948</v>
      </c>
      <c r="G3133" s="69">
        <v>4805</v>
      </c>
      <c r="H3133" s="70">
        <v>4815</v>
      </c>
      <c r="I3133" s="19">
        <f t="shared" si="48"/>
        <v>1.5453367923373272E-5</v>
      </c>
    </row>
    <row r="3134" spans="1:9" ht="15" customHeight="1" x14ac:dyDescent="0.25">
      <c r="A3134" s="57" t="s">
        <v>4416</v>
      </c>
      <c r="B3134" s="57" t="s">
        <v>4403</v>
      </c>
      <c r="C3134" s="57" t="s">
        <v>2706</v>
      </c>
      <c r="D3134" s="27" t="s">
        <v>11949</v>
      </c>
      <c r="E3134" s="62" t="s">
        <v>11950</v>
      </c>
      <c r="F3134" s="68" t="s">
        <v>11950</v>
      </c>
      <c r="G3134" s="69">
        <v>8568</v>
      </c>
      <c r="H3134" s="70">
        <v>8612</v>
      </c>
      <c r="I3134" s="19">
        <f t="shared" si="48"/>
        <v>2.763954404072495E-5</v>
      </c>
    </row>
    <row r="3135" spans="1:9" ht="15" customHeight="1" x14ac:dyDescent="0.25">
      <c r="A3135" s="57" t="s">
        <v>4417</v>
      </c>
      <c r="B3135" s="57" t="s">
        <v>4403</v>
      </c>
      <c r="C3135" s="57" t="s">
        <v>2709</v>
      </c>
      <c r="D3135" s="27" t="s">
        <v>11951</v>
      </c>
      <c r="E3135" s="62" t="s">
        <v>11952</v>
      </c>
      <c r="F3135" s="68" t="s">
        <v>11952</v>
      </c>
      <c r="G3135" s="69">
        <v>92052</v>
      </c>
      <c r="H3135" s="70">
        <v>92447</v>
      </c>
      <c r="I3135" s="19">
        <f t="shared" si="48"/>
        <v>2.9670145470656056E-4</v>
      </c>
    </row>
    <row r="3136" spans="1:9" ht="15" customHeight="1" x14ac:dyDescent="0.25">
      <c r="A3136" s="57" t="s">
        <v>4419</v>
      </c>
      <c r="B3136" s="57" t="s">
        <v>4403</v>
      </c>
      <c r="C3136" s="57" t="s">
        <v>2712</v>
      </c>
      <c r="D3136" s="27" t="s">
        <v>11953</v>
      </c>
      <c r="E3136" s="62" t="s">
        <v>11954</v>
      </c>
      <c r="F3136" s="68" t="s">
        <v>11954</v>
      </c>
      <c r="G3136" s="69">
        <v>18076</v>
      </c>
      <c r="H3136" s="70">
        <v>18017</v>
      </c>
      <c r="I3136" s="19">
        <f t="shared" si="48"/>
        <v>5.7824159891052181E-5</v>
      </c>
    </row>
    <row r="3137" spans="1:9" ht="15" customHeight="1" x14ac:dyDescent="0.25">
      <c r="A3137" s="57" t="s">
        <v>4420</v>
      </c>
      <c r="B3137" s="57" t="s">
        <v>4403</v>
      </c>
      <c r="C3137" s="57" t="s">
        <v>2715</v>
      </c>
      <c r="D3137" s="27" t="s">
        <v>11955</v>
      </c>
      <c r="E3137" s="62" t="s">
        <v>11956</v>
      </c>
      <c r="F3137" s="68" t="s">
        <v>11956</v>
      </c>
      <c r="G3137" s="69">
        <v>75463</v>
      </c>
      <c r="H3137" s="70">
        <v>76374</v>
      </c>
      <c r="I3137" s="19">
        <f t="shared" si="48"/>
        <v>2.451164115845712E-4</v>
      </c>
    </row>
    <row r="3138" spans="1:9" ht="15" customHeight="1" x14ac:dyDescent="0.25">
      <c r="A3138" s="57" t="s">
        <v>4422</v>
      </c>
      <c r="B3138" s="57" t="s">
        <v>4403</v>
      </c>
      <c r="C3138" s="57" t="s">
        <v>2718</v>
      </c>
      <c r="D3138" s="27" t="s">
        <v>11957</v>
      </c>
      <c r="E3138" s="62" t="s">
        <v>11958</v>
      </c>
      <c r="F3138" s="68" t="s">
        <v>11958</v>
      </c>
      <c r="G3138" s="69">
        <v>2492</v>
      </c>
      <c r="H3138" s="70">
        <v>2487</v>
      </c>
      <c r="I3138" s="19">
        <f t="shared" si="48"/>
        <v>7.9818330270881262E-6</v>
      </c>
    </row>
    <row r="3139" spans="1:9" ht="15" customHeight="1" x14ac:dyDescent="0.25">
      <c r="A3139" s="57" t="s">
        <v>4424</v>
      </c>
      <c r="B3139" s="57" t="s">
        <v>4403</v>
      </c>
      <c r="C3139" s="57" t="s">
        <v>2721</v>
      </c>
      <c r="D3139" s="27" t="s">
        <v>11959</v>
      </c>
      <c r="E3139" s="62" t="s">
        <v>11960</v>
      </c>
      <c r="F3139" s="68" t="s">
        <v>11960</v>
      </c>
      <c r="G3139" s="69">
        <v>28264</v>
      </c>
      <c r="H3139" s="70">
        <v>28470</v>
      </c>
      <c r="I3139" s="19">
        <f t="shared" si="48"/>
        <v>9.1372250213590263E-5</v>
      </c>
    </row>
    <row r="3140" spans="1:9" ht="15" customHeight="1" x14ac:dyDescent="0.25">
      <c r="A3140" s="57" t="s">
        <v>4425</v>
      </c>
      <c r="B3140" s="57" t="s">
        <v>4403</v>
      </c>
      <c r="C3140" s="57" t="s">
        <v>2724</v>
      </c>
      <c r="D3140" s="27" t="s">
        <v>11961</v>
      </c>
      <c r="E3140" s="62" t="s">
        <v>11962</v>
      </c>
      <c r="F3140" s="68" t="s">
        <v>11962</v>
      </c>
      <c r="G3140" s="69">
        <v>8679</v>
      </c>
      <c r="H3140" s="70">
        <v>8700</v>
      </c>
      <c r="I3140" s="19">
        <f t="shared" si="48"/>
        <v>2.7921973194880059E-5</v>
      </c>
    </row>
    <row r="3141" spans="1:9" ht="15" customHeight="1" x14ac:dyDescent="0.25">
      <c r="A3141" s="57" t="s">
        <v>4426</v>
      </c>
      <c r="B3141" s="57" t="s">
        <v>4403</v>
      </c>
      <c r="C3141" s="57" t="s">
        <v>2727</v>
      </c>
      <c r="D3141" s="27" t="s">
        <v>11963</v>
      </c>
      <c r="E3141" s="62" t="s">
        <v>11964</v>
      </c>
      <c r="F3141" s="68" t="s">
        <v>11964</v>
      </c>
      <c r="G3141" s="69">
        <v>29145</v>
      </c>
      <c r="H3141" s="70">
        <v>29293</v>
      </c>
      <c r="I3141" s="19">
        <f t="shared" si="48"/>
        <v>9.4013604689381788E-5</v>
      </c>
    </row>
    <row r="3142" spans="1:9" ht="15" customHeight="1" x14ac:dyDescent="0.25">
      <c r="A3142" s="57" t="s">
        <v>4427</v>
      </c>
      <c r="B3142" s="57" t="s">
        <v>4403</v>
      </c>
      <c r="C3142" s="57" t="s">
        <v>2730</v>
      </c>
      <c r="D3142" s="27" t="s">
        <v>11965</v>
      </c>
      <c r="E3142" s="62" t="s">
        <v>11966</v>
      </c>
      <c r="F3142" s="68" t="s">
        <v>11966</v>
      </c>
      <c r="G3142" s="69">
        <v>10231</v>
      </c>
      <c r="H3142" s="70">
        <v>10115</v>
      </c>
      <c r="I3142" s="19">
        <f t="shared" ref="I3142:I3147" si="49">H3142/$H$3148</f>
        <v>3.2463305616805955E-5</v>
      </c>
    </row>
    <row r="3143" spans="1:9" ht="15" customHeight="1" x14ac:dyDescent="0.25">
      <c r="A3143" s="57" t="s">
        <v>4429</v>
      </c>
      <c r="B3143" s="57" t="s">
        <v>4403</v>
      </c>
      <c r="C3143" s="57" t="s">
        <v>2733</v>
      </c>
      <c r="D3143" s="27" t="s">
        <v>11967</v>
      </c>
      <c r="E3143" s="62" t="s">
        <v>11968</v>
      </c>
      <c r="F3143" s="68" t="s">
        <v>11968</v>
      </c>
      <c r="G3143" s="69">
        <v>43601</v>
      </c>
      <c r="H3143" s="70">
        <v>44048</v>
      </c>
      <c r="I3143" s="19">
        <f t="shared" si="49"/>
        <v>1.413686293434571E-4</v>
      </c>
    </row>
    <row r="3144" spans="1:9" ht="15" customHeight="1" x14ac:dyDescent="0.25">
      <c r="A3144" s="57" t="s">
        <v>4431</v>
      </c>
      <c r="B3144" s="57" t="s">
        <v>4403</v>
      </c>
      <c r="C3144" s="57" t="s">
        <v>2736</v>
      </c>
      <c r="D3144" s="27" t="s">
        <v>11969</v>
      </c>
      <c r="E3144" s="62" t="s">
        <v>11970</v>
      </c>
      <c r="F3144" s="68" t="s">
        <v>11970</v>
      </c>
      <c r="G3144" s="69">
        <v>21288</v>
      </c>
      <c r="H3144" s="70">
        <v>21441</v>
      </c>
      <c r="I3144" s="19">
        <f t="shared" si="49"/>
        <v>6.8813221525450957E-5</v>
      </c>
    </row>
    <row r="3145" spans="1:9" ht="15" customHeight="1" x14ac:dyDescent="0.25">
      <c r="A3145" s="57" t="s">
        <v>4432</v>
      </c>
      <c r="B3145" s="57" t="s">
        <v>4403</v>
      </c>
      <c r="C3145" s="57" t="s">
        <v>2739</v>
      </c>
      <c r="D3145" s="27" t="s">
        <v>11971</v>
      </c>
      <c r="E3145" s="62" t="s">
        <v>11972</v>
      </c>
      <c r="F3145" s="68" t="s">
        <v>11972</v>
      </c>
      <c r="G3145" s="69">
        <v>21100</v>
      </c>
      <c r="H3145" s="70">
        <v>20933</v>
      </c>
      <c r="I3145" s="19">
        <f t="shared" si="49"/>
        <v>6.7182835044646462E-5</v>
      </c>
    </row>
    <row r="3146" spans="1:9" ht="15" customHeight="1" x14ac:dyDescent="0.25">
      <c r="A3146" s="57" t="s">
        <v>4434</v>
      </c>
      <c r="B3146" s="57" t="s">
        <v>4403</v>
      </c>
      <c r="C3146" s="57" t="s">
        <v>2742</v>
      </c>
      <c r="D3146" s="27" t="s">
        <v>11973</v>
      </c>
      <c r="E3146" s="62" t="s">
        <v>11974</v>
      </c>
      <c r="F3146" s="68" t="s">
        <v>11974</v>
      </c>
      <c r="G3146" s="69">
        <v>8540</v>
      </c>
      <c r="H3146" s="70">
        <v>8464</v>
      </c>
      <c r="I3146" s="19">
        <f t="shared" si="49"/>
        <v>2.7164549554191358E-5</v>
      </c>
    </row>
    <row r="3147" spans="1:9" ht="15" customHeight="1" x14ac:dyDescent="0.25">
      <c r="A3147" s="57" t="s">
        <v>4436</v>
      </c>
      <c r="B3147" s="57" t="s">
        <v>4403</v>
      </c>
      <c r="C3147" s="57" t="s">
        <v>2745</v>
      </c>
      <c r="D3147" s="27" t="s">
        <v>11975</v>
      </c>
      <c r="E3147" s="62" t="s">
        <v>11976</v>
      </c>
      <c r="F3147" s="68" t="s">
        <v>11976</v>
      </c>
      <c r="G3147" s="69">
        <v>7170</v>
      </c>
      <c r="H3147" s="70">
        <v>7102</v>
      </c>
      <c r="I3147" s="19">
        <f t="shared" si="49"/>
        <v>2.279331650919979E-5</v>
      </c>
    </row>
    <row r="3148" spans="1:9" x14ac:dyDescent="0.25">
      <c r="A3148" s="59"/>
      <c r="B3148" s="59"/>
      <c r="C3148" s="59"/>
      <c r="D3148" s="18"/>
      <c r="E3148" s="63"/>
      <c r="F3148" s="73"/>
      <c r="G3148" s="75" t="s">
        <v>5458</v>
      </c>
      <c r="H3148" s="76">
        <f>SUM(H5:H3147)</f>
        <v>311582564</v>
      </c>
    </row>
  </sheetData>
  <mergeCells count="8">
    <mergeCell ref="F3:I3"/>
    <mergeCell ref="A1:E1"/>
    <mergeCell ref="A2:E2"/>
    <mergeCell ref="B3:B4"/>
    <mergeCell ref="A3:A4"/>
    <mergeCell ref="C3:C4"/>
    <mergeCell ref="D3:D4"/>
    <mergeCell ref="E3:E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43.7109375" style="21" customWidth="1"/>
    <col min="2" max="2" width="20.28515625" style="21" bestFit="1" customWidth="1"/>
    <col min="3" max="3" width="100.140625" style="20" customWidth="1"/>
    <col min="4" max="4" width="23.140625" style="21" bestFit="1" customWidth="1"/>
    <col min="5" max="5" width="19.42578125" style="21" customWidth="1"/>
    <col min="6" max="16384" width="9.140625" style="21"/>
  </cols>
  <sheetData>
    <row r="1" spans="1:4" x14ac:dyDescent="0.25">
      <c r="A1" s="23" t="s">
        <v>2230</v>
      </c>
      <c r="B1" s="157" t="s">
        <v>11980</v>
      </c>
      <c r="C1" s="24" t="s">
        <v>11998</v>
      </c>
    </row>
    <row r="2" spans="1:4" ht="45" x14ac:dyDescent="0.25">
      <c r="A2" s="149" t="s">
        <v>12006</v>
      </c>
      <c r="B2" s="150">
        <v>1840965</v>
      </c>
      <c r="C2" s="148" t="s">
        <v>12017</v>
      </c>
      <c r="D2" s="22"/>
    </row>
    <row r="3" spans="1:4" ht="30" x14ac:dyDescent="0.25">
      <c r="A3" s="149" t="s">
        <v>12007</v>
      </c>
      <c r="B3" s="150">
        <v>2700000</v>
      </c>
      <c r="C3" s="148" t="s">
        <v>12018</v>
      </c>
      <c r="D3" s="22"/>
    </row>
    <row r="4" spans="1:4" ht="30" x14ac:dyDescent="0.25">
      <c r="A4" s="149" t="s">
        <v>12008</v>
      </c>
      <c r="B4" s="151">
        <v>0.52500000000000002</v>
      </c>
      <c r="C4" s="148" t="s">
        <v>12018</v>
      </c>
    </row>
    <row r="5" spans="1:4" ht="30" x14ac:dyDescent="0.25">
      <c r="A5" s="149" t="s">
        <v>12009</v>
      </c>
      <c r="B5" s="151">
        <v>0.48499999999999999</v>
      </c>
      <c r="C5" s="148" t="s">
        <v>12018</v>
      </c>
    </row>
    <row r="6" spans="1:4" x14ac:dyDescent="0.25">
      <c r="A6" s="149" t="s">
        <v>12010</v>
      </c>
      <c r="B6" s="150">
        <f>B4*SUM($B$2:$B$3)</f>
        <v>2384006.625</v>
      </c>
      <c r="C6" s="149"/>
    </row>
    <row r="7" spans="1:4" x14ac:dyDescent="0.25">
      <c r="A7" s="149" t="s">
        <v>12011</v>
      </c>
      <c r="B7" s="150">
        <f>B5*SUM($B$2:$B$3)</f>
        <v>2202368.0249999999</v>
      </c>
      <c r="C7" s="149"/>
    </row>
    <row r="8" spans="1:4" ht="15.75" customHeight="1" x14ac:dyDescent="0.25">
      <c r="A8" s="149" t="s">
        <v>12012</v>
      </c>
      <c r="B8" s="152">
        <v>12.5</v>
      </c>
      <c r="C8" s="148" t="s">
        <v>12019</v>
      </c>
    </row>
    <row r="9" spans="1:4" x14ac:dyDescent="0.25">
      <c r="A9" s="149" t="s">
        <v>12013</v>
      </c>
      <c r="B9" s="153">
        <v>35</v>
      </c>
      <c r="C9" s="154" t="s">
        <v>12020</v>
      </c>
    </row>
    <row r="10" spans="1:4" x14ac:dyDescent="0.25">
      <c r="A10" s="149" t="s">
        <v>12014</v>
      </c>
      <c r="B10" s="150">
        <f>B6*B8/2000</f>
        <v>14900.04140625</v>
      </c>
      <c r="C10" s="149"/>
    </row>
    <row r="11" spans="1:4" x14ac:dyDescent="0.25">
      <c r="A11" s="149" t="s">
        <v>12015</v>
      </c>
      <c r="B11" s="150">
        <f>B7*B9/2000</f>
        <v>38541.440437500001</v>
      </c>
      <c r="C11" s="149"/>
    </row>
    <row r="12" spans="1:4" x14ac:dyDescent="0.25">
      <c r="A12" s="155" t="s">
        <v>12016</v>
      </c>
      <c r="B12" s="156">
        <f>SUM(B10:B11)</f>
        <v>53441.48184375</v>
      </c>
      <c r="C12" s="149"/>
    </row>
    <row r="13" spans="1:4" x14ac:dyDescent="0.25">
      <c r="A13" s="20"/>
    </row>
    <row r="14" spans="1:4" x14ac:dyDescent="0.25">
      <c r="A14" s="20"/>
    </row>
    <row r="15" spans="1:4" x14ac:dyDescent="0.25">
      <c r="A15" s="20"/>
    </row>
    <row r="16" spans="1:4" x14ac:dyDescent="0.25">
      <c r="A16" s="20"/>
    </row>
    <row r="17" spans="1:1" x14ac:dyDescent="0.25">
      <c r="A17" s="20"/>
    </row>
    <row r="18" spans="1:1" x14ac:dyDescent="0.25">
      <c r="A18" s="20"/>
    </row>
    <row r="19" spans="1:1" x14ac:dyDescent="0.25">
      <c r="A19" s="20"/>
    </row>
    <row r="20" spans="1:1" x14ac:dyDescent="0.25">
      <c r="A20" s="20"/>
    </row>
    <row r="21" spans="1:1" x14ac:dyDescent="0.25">
      <c r="A21" s="20"/>
    </row>
  </sheetData>
  <phoneticPr fontId="0" type="noConversion"/>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15.28515625" customWidth="1"/>
    <col min="2" max="2" width="12.42578125" customWidth="1"/>
    <col min="3" max="3" width="10.85546875" customWidth="1"/>
    <col min="4" max="4" width="13.5703125" customWidth="1"/>
    <col min="5" max="5" width="25.85546875" customWidth="1"/>
    <col min="6" max="6" width="61.7109375" customWidth="1"/>
    <col min="7" max="7" width="88.140625" customWidth="1"/>
  </cols>
  <sheetData>
    <row r="1" spans="1:7" ht="45" x14ac:dyDescent="0.25">
      <c r="A1" s="24" t="s">
        <v>11990</v>
      </c>
      <c r="B1" s="15" t="s">
        <v>4439</v>
      </c>
      <c r="C1" s="55" t="s">
        <v>4440</v>
      </c>
      <c r="D1" s="55" t="s">
        <v>4441</v>
      </c>
      <c r="E1" s="15" t="s">
        <v>2230</v>
      </c>
      <c r="F1" s="24" t="s">
        <v>11991</v>
      </c>
      <c r="G1" s="33" t="s">
        <v>11992</v>
      </c>
    </row>
    <row r="2" spans="1:7" ht="30" x14ac:dyDescent="0.25">
      <c r="A2" s="145" t="s">
        <v>12001</v>
      </c>
      <c r="B2" s="146">
        <v>1.5E-3</v>
      </c>
      <c r="C2" s="147" t="s">
        <v>5424</v>
      </c>
      <c r="D2" s="147" t="s">
        <v>12002</v>
      </c>
      <c r="E2" s="148" t="s">
        <v>12003</v>
      </c>
      <c r="F2" s="148" t="s">
        <v>12004</v>
      </c>
      <c r="G2" s="148" t="s">
        <v>12005</v>
      </c>
    </row>
    <row r="4" spans="1:7" x14ac:dyDescent="0.25">
      <c r="B4" s="35"/>
    </row>
    <row r="5" spans="1:7" x14ac:dyDescent="0.25">
      <c r="B5" s="37"/>
    </row>
    <row r="6" spans="1:7" x14ac:dyDescent="0.25">
      <c r="B6" s="36"/>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49"/>
  <sheetViews>
    <sheetView showGridLines="0" workbookViewId="0">
      <pane ySplit="1" topLeftCell="A2" activePane="bottomLeft" state="frozen"/>
      <selection pane="bottomLeft" activeCell="A2" sqref="A2"/>
    </sheetView>
  </sheetViews>
  <sheetFormatPr defaultRowHeight="15" x14ac:dyDescent="0.25"/>
  <cols>
    <col min="1" max="1" width="14" style="40" customWidth="1"/>
    <col min="2" max="2" width="8.28515625" style="40" customWidth="1"/>
    <col min="3" max="3" width="9.85546875" style="40" customWidth="1"/>
    <col min="4" max="4" width="16.28515625" customWidth="1"/>
    <col min="5" max="5" width="12" style="40" bestFit="1" customWidth="1"/>
    <col min="6" max="6" width="8.5703125" style="40" customWidth="1"/>
    <col min="7" max="7" width="16.42578125" style="47" customWidth="1"/>
    <col min="8" max="8" width="11.28515625" style="40" bestFit="1" customWidth="1"/>
    <col min="9" max="9" width="12.28515625" style="40" customWidth="1"/>
    <col min="10" max="10" width="10.5703125" style="40" customWidth="1"/>
    <col min="11" max="11" width="10.140625" customWidth="1"/>
    <col min="12" max="12" width="10.7109375" style="40" bestFit="1" customWidth="1"/>
    <col min="13" max="13" width="12.7109375" style="40" bestFit="1" customWidth="1"/>
    <col min="14" max="14" width="11.28515625" style="53" customWidth="1"/>
    <col min="15" max="15" width="8.85546875" style="40" bestFit="1" customWidth="1"/>
  </cols>
  <sheetData>
    <row r="1" spans="1:15" s="1" customFormat="1" ht="45.75" customHeight="1" x14ac:dyDescent="0.25">
      <c r="A1" s="11" t="s">
        <v>978</v>
      </c>
      <c r="B1" s="11" t="s">
        <v>2670</v>
      </c>
      <c r="C1" s="11" t="s">
        <v>2671</v>
      </c>
      <c r="D1" s="11" t="s">
        <v>2672</v>
      </c>
      <c r="E1" s="11" t="s">
        <v>2673</v>
      </c>
      <c r="F1" s="11" t="s">
        <v>2674</v>
      </c>
      <c r="G1" s="38" t="s">
        <v>4442</v>
      </c>
      <c r="H1" s="38" t="s">
        <v>4443</v>
      </c>
      <c r="I1" s="38" t="s">
        <v>977</v>
      </c>
      <c r="J1" s="38" t="s">
        <v>4438</v>
      </c>
      <c r="K1" s="38" t="s">
        <v>4439</v>
      </c>
      <c r="L1" s="38" t="s">
        <v>4440</v>
      </c>
      <c r="M1" s="38" t="s">
        <v>4441</v>
      </c>
      <c r="N1" s="38" t="s">
        <v>4444</v>
      </c>
      <c r="O1" s="38" t="s">
        <v>4445</v>
      </c>
    </row>
    <row r="2" spans="1:15" x14ac:dyDescent="0.25">
      <c r="A2" s="39" t="s">
        <v>2675</v>
      </c>
      <c r="B2" s="39" t="s">
        <v>2676</v>
      </c>
      <c r="C2" s="39" t="s">
        <v>2677</v>
      </c>
      <c r="D2" s="12" t="s">
        <v>2678</v>
      </c>
      <c r="E2" s="41" t="s">
        <v>2679</v>
      </c>
      <c r="F2" s="39" t="s">
        <v>2680</v>
      </c>
      <c r="G2" s="44">
        <f>VLOOKUP(Emissions!A2,Population!$A$5:$I$3147,9,FALSE)*'National Throughput'!$B$12</f>
        <v>9.4810768466454132</v>
      </c>
      <c r="H2" s="43" t="str">
        <f>'Emissions Factor'!$D$2</f>
        <v>TON</v>
      </c>
      <c r="I2" s="42">
        <v>515</v>
      </c>
      <c r="J2" s="39" t="str">
        <f>'Emissions Factor'!$A$2</f>
        <v>7439976</v>
      </c>
      <c r="K2" s="34">
        <f>'Emissions Factor'!$B$2</f>
        <v>1.5E-3</v>
      </c>
      <c r="L2" s="41" t="str">
        <f>'Emissions Factor'!$C$2</f>
        <v>LB</v>
      </c>
      <c r="M2" s="41" t="str">
        <f>'Emissions Factor'!$D$2</f>
        <v>TON</v>
      </c>
      <c r="N2" s="51">
        <f>K2*G2</f>
        <v>1.4221615269968121E-2</v>
      </c>
      <c r="O2" s="41" t="str">
        <f>L2</f>
        <v>LB</v>
      </c>
    </row>
    <row r="3" spans="1:15" x14ac:dyDescent="0.25">
      <c r="A3" s="39" t="s">
        <v>2681</v>
      </c>
      <c r="B3" s="39" t="s">
        <v>2676</v>
      </c>
      <c r="C3" s="39" t="s">
        <v>2682</v>
      </c>
      <c r="D3" s="12" t="s">
        <v>2683</v>
      </c>
      <c r="E3" s="41" t="s">
        <v>2679</v>
      </c>
      <c r="F3" s="41" t="s">
        <v>2680</v>
      </c>
      <c r="G3" s="44">
        <f>VLOOKUP(Emissions!A3,Population!$A$5:$I$3147,9,FALSE)*'National Throughput'!$B$12</f>
        <v>32.026720148043673</v>
      </c>
      <c r="H3" s="43" t="str">
        <f>'Emissions Factor'!$D$2</f>
        <v>TON</v>
      </c>
      <c r="I3" s="42">
        <v>515</v>
      </c>
      <c r="J3" s="39" t="str">
        <f>'Emissions Factor'!$A$2</f>
        <v>7439976</v>
      </c>
      <c r="K3" s="34">
        <f>'Emissions Factor'!$B$2</f>
        <v>1.5E-3</v>
      </c>
      <c r="L3" s="41" t="str">
        <f>'Emissions Factor'!$C$2</f>
        <v>LB</v>
      </c>
      <c r="M3" s="41" t="str">
        <f>'Emissions Factor'!$D$2</f>
        <v>TON</v>
      </c>
      <c r="N3" s="51">
        <f t="shared" ref="N3:N66" si="0">K3*G3</f>
        <v>4.8040080222065511E-2</v>
      </c>
      <c r="O3" s="41" t="str">
        <f t="shared" ref="O3:O66" si="1">L3</f>
        <v>LB</v>
      </c>
    </row>
    <row r="4" spans="1:15" x14ac:dyDescent="0.25">
      <c r="A4" s="39" t="s">
        <v>2684</v>
      </c>
      <c r="B4" s="39" t="s">
        <v>2676</v>
      </c>
      <c r="C4" s="39" t="s">
        <v>2685</v>
      </c>
      <c r="D4" s="12" t="s">
        <v>2686</v>
      </c>
      <c r="E4" s="41" t="s">
        <v>2679</v>
      </c>
      <c r="F4" s="41" t="s">
        <v>2680</v>
      </c>
      <c r="G4" s="44">
        <f>VLOOKUP(Emissions!A4,Population!$A$5:$I$3147,9,FALSE)*'National Throughput'!$B$12</f>
        <v>4.6825659211669448</v>
      </c>
      <c r="H4" s="43" t="str">
        <f>'Emissions Factor'!$D$2</f>
        <v>TON</v>
      </c>
      <c r="I4" s="42">
        <v>515</v>
      </c>
      <c r="J4" s="39" t="str">
        <f>'Emissions Factor'!$A$2</f>
        <v>7439976</v>
      </c>
      <c r="K4" s="34">
        <f>'Emissions Factor'!$B$2</f>
        <v>1.5E-3</v>
      </c>
      <c r="L4" s="41" t="str">
        <f>'Emissions Factor'!$C$2</f>
        <v>LB</v>
      </c>
      <c r="M4" s="41" t="str">
        <f>'Emissions Factor'!$D$2</f>
        <v>TON</v>
      </c>
      <c r="N4" s="51">
        <f t="shared" si="0"/>
        <v>7.0238488817504175E-3</v>
      </c>
      <c r="O4" s="41" t="str">
        <f t="shared" si="1"/>
        <v>LB</v>
      </c>
    </row>
    <row r="5" spans="1:15" x14ac:dyDescent="0.25">
      <c r="A5" s="39" t="s">
        <v>2687</v>
      </c>
      <c r="B5" s="39" t="s">
        <v>2676</v>
      </c>
      <c r="C5" s="39" t="s">
        <v>2688</v>
      </c>
      <c r="D5" s="12" t="s">
        <v>2689</v>
      </c>
      <c r="E5" s="41" t="s">
        <v>2679</v>
      </c>
      <c r="F5" s="41" t="s">
        <v>2680</v>
      </c>
      <c r="G5" s="44">
        <f>VLOOKUP(Emissions!A5,Population!$A$5:$I$3147,9,FALSE)*'National Throughput'!$B$12</f>
        <v>3.9054256629783288</v>
      </c>
      <c r="H5" s="43" t="str">
        <f>'Emissions Factor'!$D$2</f>
        <v>TON</v>
      </c>
      <c r="I5" s="42">
        <v>515</v>
      </c>
      <c r="J5" s="39" t="str">
        <f>'Emissions Factor'!$A$2</f>
        <v>7439976</v>
      </c>
      <c r="K5" s="34">
        <f>'Emissions Factor'!$B$2</f>
        <v>1.5E-3</v>
      </c>
      <c r="L5" s="41" t="str">
        <f>'Emissions Factor'!$C$2</f>
        <v>LB</v>
      </c>
      <c r="M5" s="41" t="str">
        <f>'Emissions Factor'!$D$2</f>
        <v>TON</v>
      </c>
      <c r="N5" s="51">
        <f t="shared" si="0"/>
        <v>5.8581384944674936E-3</v>
      </c>
      <c r="O5" s="41" t="str">
        <f t="shared" si="1"/>
        <v>LB</v>
      </c>
    </row>
    <row r="6" spans="1:15" x14ac:dyDescent="0.25">
      <c r="A6" s="39" t="s">
        <v>2690</v>
      </c>
      <c r="B6" s="39" t="s">
        <v>2676</v>
      </c>
      <c r="C6" s="39" t="s">
        <v>2691</v>
      </c>
      <c r="D6" s="12" t="s">
        <v>2692</v>
      </c>
      <c r="E6" s="41" t="s">
        <v>2679</v>
      </c>
      <c r="F6" s="41" t="s">
        <v>2680</v>
      </c>
      <c r="G6" s="44">
        <f>VLOOKUP(Emissions!A6,Population!$A$5:$I$3147,9,FALSE)*'National Throughput'!$B$12</f>
        <v>9.9036929570353376</v>
      </c>
      <c r="H6" s="43" t="str">
        <f>'Emissions Factor'!$D$2</f>
        <v>TON</v>
      </c>
      <c r="I6" s="42">
        <v>515</v>
      </c>
      <c r="J6" s="39" t="str">
        <f>'Emissions Factor'!$A$2</f>
        <v>7439976</v>
      </c>
      <c r="K6" s="34">
        <f>'Emissions Factor'!$B$2</f>
        <v>1.5E-3</v>
      </c>
      <c r="L6" s="41" t="str">
        <f>'Emissions Factor'!$C$2</f>
        <v>LB</v>
      </c>
      <c r="M6" s="41" t="str">
        <f>'Emissions Factor'!$D$2</f>
        <v>TON</v>
      </c>
      <c r="N6" s="51">
        <f t="shared" si="0"/>
        <v>1.4855539435553006E-2</v>
      </c>
      <c r="O6" s="41" t="str">
        <f t="shared" si="1"/>
        <v>LB</v>
      </c>
    </row>
    <row r="7" spans="1:15" x14ac:dyDescent="0.25">
      <c r="A7" s="39" t="s">
        <v>2693</v>
      </c>
      <c r="B7" s="39" t="s">
        <v>2676</v>
      </c>
      <c r="C7" s="39" t="s">
        <v>2694</v>
      </c>
      <c r="D7" s="12" t="s">
        <v>2695</v>
      </c>
      <c r="E7" s="41" t="s">
        <v>2679</v>
      </c>
      <c r="F7" s="41" t="s">
        <v>2680</v>
      </c>
      <c r="G7" s="44">
        <f>VLOOKUP(Emissions!A7,Population!$A$5:$I$3147,9,FALSE)*'National Throughput'!$B$12</f>
        <v>1.8211598458280147</v>
      </c>
      <c r="H7" s="43" t="str">
        <f>'Emissions Factor'!$D$2</f>
        <v>TON</v>
      </c>
      <c r="I7" s="42">
        <v>515</v>
      </c>
      <c r="J7" s="39" t="str">
        <f>'Emissions Factor'!$A$2</f>
        <v>7439976</v>
      </c>
      <c r="K7" s="34">
        <f>'Emissions Factor'!$B$2</f>
        <v>1.5E-3</v>
      </c>
      <c r="L7" s="41" t="str">
        <f>'Emissions Factor'!$C$2</f>
        <v>LB</v>
      </c>
      <c r="M7" s="41" t="str">
        <f>'Emissions Factor'!$D$2</f>
        <v>TON</v>
      </c>
      <c r="N7" s="51">
        <f t="shared" si="0"/>
        <v>2.7317397687420223E-3</v>
      </c>
      <c r="O7" s="41" t="str">
        <f t="shared" si="1"/>
        <v>LB</v>
      </c>
    </row>
    <row r="8" spans="1:15" x14ac:dyDescent="0.25">
      <c r="A8" s="39" t="s">
        <v>2696</v>
      </c>
      <c r="B8" s="39" t="s">
        <v>2676</v>
      </c>
      <c r="C8" s="39" t="s">
        <v>2697</v>
      </c>
      <c r="D8" s="12" t="s">
        <v>2698</v>
      </c>
      <c r="E8" s="41" t="s">
        <v>2679</v>
      </c>
      <c r="F8" s="41" t="s">
        <v>2680</v>
      </c>
      <c r="G8" s="44">
        <f>VLOOKUP(Emissions!A8,Population!$A$5:$I$3147,9,FALSE)*'National Throughput'!$B$12</f>
        <v>3.5438693477583763</v>
      </c>
      <c r="H8" s="43" t="str">
        <f>'Emissions Factor'!$D$2</f>
        <v>TON</v>
      </c>
      <c r="I8" s="42">
        <v>515</v>
      </c>
      <c r="J8" s="39" t="str">
        <f>'Emissions Factor'!$A$2</f>
        <v>7439976</v>
      </c>
      <c r="K8" s="34">
        <f>'Emissions Factor'!$B$2</f>
        <v>1.5E-3</v>
      </c>
      <c r="L8" s="41" t="str">
        <f>'Emissions Factor'!$C$2</f>
        <v>LB</v>
      </c>
      <c r="M8" s="41" t="str">
        <f>'Emissions Factor'!$D$2</f>
        <v>TON</v>
      </c>
      <c r="N8" s="51">
        <f t="shared" si="0"/>
        <v>5.3158040216375645E-3</v>
      </c>
      <c r="O8" s="41" t="str">
        <f t="shared" si="1"/>
        <v>LB</v>
      </c>
    </row>
    <row r="9" spans="1:15" x14ac:dyDescent="0.25">
      <c r="A9" s="39" t="s">
        <v>2699</v>
      </c>
      <c r="B9" s="39" t="s">
        <v>2676</v>
      </c>
      <c r="C9" s="39" t="s">
        <v>2700</v>
      </c>
      <c r="D9" s="12" t="s">
        <v>2701</v>
      </c>
      <c r="E9" s="41" t="s">
        <v>2679</v>
      </c>
      <c r="F9" s="41" t="s">
        <v>2680</v>
      </c>
      <c r="G9" s="44">
        <f>VLOOKUP(Emissions!A9,Population!$A$5:$I$3147,9,FALSE)*'National Throughput'!$B$12</f>
        <v>20.199300610597049</v>
      </c>
      <c r="H9" s="43" t="str">
        <f>'Emissions Factor'!$D$2</f>
        <v>TON</v>
      </c>
      <c r="I9" s="42">
        <v>515</v>
      </c>
      <c r="J9" s="39" t="str">
        <f>'Emissions Factor'!$A$2</f>
        <v>7439976</v>
      </c>
      <c r="K9" s="34">
        <f>'Emissions Factor'!$B$2</f>
        <v>1.5E-3</v>
      </c>
      <c r="L9" s="41" t="str">
        <f>'Emissions Factor'!$C$2</f>
        <v>LB</v>
      </c>
      <c r="M9" s="41" t="str">
        <f>'Emissions Factor'!$D$2</f>
        <v>TON</v>
      </c>
      <c r="N9" s="51">
        <f t="shared" si="0"/>
        <v>3.0298950915895576E-2</v>
      </c>
      <c r="O9" s="41" t="str">
        <f t="shared" si="1"/>
        <v>LB</v>
      </c>
    </row>
    <row r="10" spans="1:15" x14ac:dyDescent="0.25">
      <c r="A10" s="39" t="s">
        <v>2702</v>
      </c>
      <c r="B10" s="39" t="s">
        <v>2676</v>
      </c>
      <c r="C10" s="39" t="s">
        <v>2703</v>
      </c>
      <c r="D10" s="12" t="s">
        <v>2704</v>
      </c>
      <c r="E10" s="41" t="s">
        <v>2679</v>
      </c>
      <c r="F10" s="41" t="s">
        <v>2680</v>
      </c>
      <c r="G10" s="44">
        <f>VLOOKUP(Emissions!A10,Population!$A$5:$I$3147,9,FALSE)*'National Throughput'!$B$12</f>
        <v>5.8306958898967185</v>
      </c>
      <c r="H10" s="43" t="str">
        <f>'Emissions Factor'!$D$2</f>
        <v>TON</v>
      </c>
      <c r="I10" s="42">
        <v>515</v>
      </c>
      <c r="J10" s="39" t="str">
        <f>'Emissions Factor'!$A$2</f>
        <v>7439976</v>
      </c>
      <c r="K10" s="34">
        <f>'Emissions Factor'!$B$2</f>
        <v>1.5E-3</v>
      </c>
      <c r="L10" s="41" t="str">
        <f>'Emissions Factor'!$C$2</f>
        <v>LB</v>
      </c>
      <c r="M10" s="41" t="str">
        <f>'Emissions Factor'!$D$2</f>
        <v>TON</v>
      </c>
      <c r="N10" s="51">
        <f t="shared" si="0"/>
        <v>8.7460438348450787E-3</v>
      </c>
      <c r="O10" s="41" t="str">
        <f t="shared" si="1"/>
        <v>LB</v>
      </c>
    </row>
    <row r="11" spans="1:15" x14ac:dyDescent="0.25">
      <c r="A11" s="39" t="s">
        <v>2705</v>
      </c>
      <c r="B11" s="39" t="s">
        <v>2676</v>
      </c>
      <c r="C11" s="39" t="s">
        <v>2706</v>
      </c>
      <c r="D11" s="12" t="s">
        <v>2707</v>
      </c>
      <c r="E11" s="41" t="s">
        <v>2679</v>
      </c>
      <c r="F11" s="41" t="s">
        <v>2680</v>
      </c>
      <c r="G11" s="44">
        <f>VLOOKUP(Emissions!A11,Population!$A$5:$I$3147,9,FALSE)*'National Throughput'!$B$12</f>
        <v>4.4745166752647618</v>
      </c>
      <c r="H11" s="43" t="str">
        <f>'Emissions Factor'!$D$2</f>
        <v>TON</v>
      </c>
      <c r="I11" s="42">
        <v>515</v>
      </c>
      <c r="J11" s="39" t="str">
        <f>'Emissions Factor'!$A$2</f>
        <v>7439976</v>
      </c>
      <c r="K11" s="34">
        <f>'Emissions Factor'!$B$2</f>
        <v>1.5E-3</v>
      </c>
      <c r="L11" s="41" t="str">
        <f>'Emissions Factor'!$C$2</f>
        <v>LB</v>
      </c>
      <c r="M11" s="41" t="str">
        <f>'Emissions Factor'!$D$2</f>
        <v>TON</v>
      </c>
      <c r="N11" s="51">
        <f t="shared" si="0"/>
        <v>6.7117750128971431E-3</v>
      </c>
      <c r="O11" s="41" t="str">
        <f t="shared" si="1"/>
        <v>LB</v>
      </c>
    </row>
    <row r="12" spans="1:15" x14ac:dyDescent="0.25">
      <c r="A12" s="39" t="s">
        <v>2708</v>
      </c>
      <c r="B12" s="39" t="s">
        <v>2676</v>
      </c>
      <c r="C12" s="39" t="s">
        <v>2709</v>
      </c>
      <c r="D12" s="12" t="s">
        <v>2710</v>
      </c>
      <c r="E12" s="41" t="s">
        <v>2679</v>
      </c>
      <c r="F12" s="41" t="s">
        <v>2680</v>
      </c>
      <c r="G12" s="44">
        <f>VLOOKUP(Emissions!A12,Population!$A$5:$I$3147,9,FALSE)*'National Throughput'!$B$12</f>
        <v>7.510011773349544</v>
      </c>
      <c r="H12" s="43" t="str">
        <f>'Emissions Factor'!$D$2</f>
        <v>TON</v>
      </c>
      <c r="I12" s="42">
        <v>515</v>
      </c>
      <c r="J12" s="39" t="str">
        <f>'Emissions Factor'!$A$2</f>
        <v>7439976</v>
      </c>
      <c r="K12" s="34">
        <f>'Emissions Factor'!$B$2</f>
        <v>1.5E-3</v>
      </c>
      <c r="L12" s="41" t="str">
        <f>'Emissions Factor'!$C$2</f>
        <v>LB</v>
      </c>
      <c r="M12" s="41" t="str">
        <f>'Emissions Factor'!$D$2</f>
        <v>TON</v>
      </c>
      <c r="N12" s="51">
        <f t="shared" si="0"/>
        <v>1.1265017660024317E-2</v>
      </c>
      <c r="O12" s="41" t="str">
        <f t="shared" si="1"/>
        <v>LB</v>
      </c>
    </row>
    <row r="13" spans="1:15" x14ac:dyDescent="0.25">
      <c r="A13" s="39" t="s">
        <v>2711</v>
      </c>
      <c r="B13" s="39" t="s">
        <v>2676</v>
      </c>
      <c r="C13" s="39" t="s">
        <v>2712</v>
      </c>
      <c r="D13" s="12" t="s">
        <v>2713</v>
      </c>
      <c r="E13" s="41" t="s">
        <v>2679</v>
      </c>
      <c r="F13" s="41" t="s">
        <v>2680</v>
      </c>
      <c r="G13" s="44">
        <f>VLOOKUP(Emissions!A13,Population!$A$5:$I$3147,9,FALSE)*'National Throughput'!$B$12</f>
        <v>2.3322783559586875</v>
      </c>
      <c r="H13" s="43" t="str">
        <f>'Emissions Factor'!$D$2</f>
        <v>TON</v>
      </c>
      <c r="I13" s="42">
        <v>515</v>
      </c>
      <c r="J13" s="39" t="str">
        <f>'Emissions Factor'!$A$2</f>
        <v>7439976</v>
      </c>
      <c r="K13" s="34">
        <f>'Emissions Factor'!$B$2</f>
        <v>1.5E-3</v>
      </c>
      <c r="L13" s="41" t="str">
        <f>'Emissions Factor'!$C$2</f>
        <v>LB</v>
      </c>
      <c r="M13" s="41" t="str">
        <f>'Emissions Factor'!$D$2</f>
        <v>TON</v>
      </c>
      <c r="N13" s="51">
        <f t="shared" si="0"/>
        <v>3.4984175339380311E-3</v>
      </c>
      <c r="O13" s="41" t="str">
        <f t="shared" si="1"/>
        <v>LB</v>
      </c>
    </row>
    <row r="14" spans="1:15" x14ac:dyDescent="0.25">
      <c r="A14" s="39" t="s">
        <v>2714</v>
      </c>
      <c r="B14" s="39" t="s">
        <v>2676</v>
      </c>
      <c r="C14" s="39" t="s">
        <v>2715</v>
      </c>
      <c r="D14" s="12" t="s">
        <v>2716</v>
      </c>
      <c r="E14" s="41" t="s">
        <v>2679</v>
      </c>
      <c r="F14" s="41" t="s">
        <v>2680</v>
      </c>
      <c r="G14" s="44">
        <f>VLOOKUP(Emissions!A14,Population!$A$5:$I$3147,9,FALSE)*'National Throughput'!$B$12</f>
        <v>4.3933894755024108</v>
      </c>
      <c r="H14" s="43" t="str">
        <f>'Emissions Factor'!$D$2</f>
        <v>TON</v>
      </c>
      <c r="I14" s="42">
        <v>515</v>
      </c>
      <c r="J14" s="39" t="str">
        <f>'Emissions Factor'!$A$2</f>
        <v>7439976</v>
      </c>
      <c r="K14" s="34">
        <f>'Emissions Factor'!$B$2</f>
        <v>1.5E-3</v>
      </c>
      <c r="L14" s="41" t="str">
        <f>'Emissions Factor'!$C$2</f>
        <v>LB</v>
      </c>
      <c r="M14" s="41" t="str">
        <f>'Emissions Factor'!$D$2</f>
        <v>TON</v>
      </c>
      <c r="N14" s="51">
        <f t="shared" si="0"/>
        <v>6.5900842132536165E-3</v>
      </c>
      <c r="O14" s="41" t="str">
        <f t="shared" si="1"/>
        <v>LB</v>
      </c>
    </row>
    <row r="15" spans="1:15" x14ac:dyDescent="0.25">
      <c r="A15" s="39" t="s">
        <v>2717</v>
      </c>
      <c r="B15" s="39" t="s">
        <v>2676</v>
      </c>
      <c r="C15" s="39" t="s">
        <v>2718</v>
      </c>
      <c r="D15" s="12" t="s">
        <v>2719</v>
      </c>
      <c r="E15" s="41" t="s">
        <v>2679</v>
      </c>
      <c r="F15" s="41" t="s">
        <v>2680</v>
      </c>
      <c r="G15" s="44">
        <f>VLOOKUP(Emissions!A15,Population!$A$5:$I$3147,9,FALSE)*'National Throughput'!$B$12</f>
        <v>2.3459996582440743</v>
      </c>
      <c r="H15" s="43" t="str">
        <f>'Emissions Factor'!$D$2</f>
        <v>TON</v>
      </c>
      <c r="I15" s="42">
        <v>515</v>
      </c>
      <c r="J15" s="39" t="str">
        <f>'Emissions Factor'!$A$2</f>
        <v>7439976</v>
      </c>
      <c r="K15" s="34">
        <f>'Emissions Factor'!$B$2</f>
        <v>1.5E-3</v>
      </c>
      <c r="L15" s="41" t="str">
        <f>'Emissions Factor'!$C$2</f>
        <v>LB</v>
      </c>
      <c r="M15" s="41" t="str">
        <f>'Emissions Factor'!$D$2</f>
        <v>TON</v>
      </c>
      <c r="N15" s="51">
        <f t="shared" si="0"/>
        <v>3.5189994873661115E-3</v>
      </c>
      <c r="O15" s="41" t="str">
        <f t="shared" si="1"/>
        <v>LB</v>
      </c>
    </row>
    <row r="16" spans="1:15" x14ac:dyDescent="0.25">
      <c r="A16" s="39" t="s">
        <v>2720</v>
      </c>
      <c r="B16" s="39" t="s">
        <v>2676</v>
      </c>
      <c r="C16" s="39" t="s">
        <v>2721</v>
      </c>
      <c r="D16" s="12" t="s">
        <v>2722</v>
      </c>
      <c r="E16" s="41" t="s">
        <v>2679</v>
      </c>
      <c r="F16" s="41" t="s">
        <v>2680</v>
      </c>
      <c r="G16" s="44">
        <f>VLOOKUP(Emissions!A16,Population!$A$5:$I$3147,9,FALSE)*'National Throughput'!$B$12</f>
        <v>2.5658835273674043</v>
      </c>
      <c r="H16" s="43" t="str">
        <f>'Emissions Factor'!$D$2</f>
        <v>TON</v>
      </c>
      <c r="I16" s="42">
        <v>515</v>
      </c>
      <c r="J16" s="39" t="str">
        <f>'Emissions Factor'!$A$2</f>
        <v>7439976</v>
      </c>
      <c r="K16" s="34">
        <f>'Emissions Factor'!$B$2</f>
        <v>1.5E-3</v>
      </c>
      <c r="L16" s="41" t="str">
        <f>'Emissions Factor'!$C$2</f>
        <v>LB</v>
      </c>
      <c r="M16" s="41" t="str">
        <f>'Emissions Factor'!$D$2</f>
        <v>TON</v>
      </c>
      <c r="N16" s="51">
        <f t="shared" si="0"/>
        <v>3.8488252910511066E-3</v>
      </c>
      <c r="O16" s="41" t="str">
        <f t="shared" si="1"/>
        <v>LB</v>
      </c>
    </row>
    <row r="17" spans="1:15" x14ac:dyDescent="0.25">
      <c r="A17" s="39" t="s">
        <v>2723</v>
      </c>
      <c r="B17" s="39" t="s">
        <v>2676</v>
      </c>
      <c r="C17" s="39" t="s">
        <v>2724</v>
      </c>
      <c r="D17" s="12" t="s">
        <v>2725</v>
      </c>
      <c r="E17" s="41" t="s">
        <v>2679</v>
      </c>
      <c r="F17" s="41" t="s">
        <v>2680</v>
      </c>
      <c r="G17" s="44">
        <f>VLOOKUP(Emissions!A17,Population!$A$5:$I$3147,9,FALSE)*'National Throughput'!$B$12</f>
        <v>8.6620866164863646</v>
      </c>
      <c r="H17" s="43" t="str">
        <f>'Emissions Factor'!$D$2</f>
        <v>TON</v>
      </c>
      <c r="I17" s="42">
        <v>515</v>
      </c>
      <c r="J17" s="39" t="str">
        <f>'Emissions Factor'!$A$2</f>
        <v>7439976</v>
      </c>
      <c r="K17" s="34">
        <f>'Emissions Factor'!$B$2</f>
        <v>1.5E-3</v>
      </c>
      <c r="L17" s="41" t="str">
        <f>'Emissions Factor'!$C$2</f>
        <v>LB</v>
      </c>
      <c r="M17" s="41" t="str">
        <f>'Emissions Factor'!$D$2</f>
        <v>TON</v>
      </c>
      <c r="N17" s="51">
        <f t="shared" si="0"/>
        <v>1.2993129924729547E-2</v>
      </c>
      <c r="O17" s="41" t="str">
        <f t="shared" si="1"/>
        <v>LB</v>
      </c>
    </row>
    <row r="18" spans="1:15" x14ac:dyDescent="0.25">
      <c r="A18" s="39" t="s">
        <v>2726</v>
      </c>
      <c r="B18" s="39" t="s">
        <v>2676</v>
      </c>
      <c r="C18" s="39" t="s">
        <v>2727</v>
      </c>
      <c r="D18" s="12" t="s">
        <v>2728</v>
      </c>
      <c r="E18" s="41" t="s">
        <v>2679</v>
      </c>
      <c r="F18" s="41" t="s">
        <v>2680</v>
      </c>
      <c r="G18" s="44">
        <f>VLOOKUP(Emissions!A18,Population!$A$5:$I$3147,9,FALSE)*'National Throughput'!$B$12</f>
        <v>9.3315146517346914</v>
      </c>
      <c r="H18" s="43" t="str">
        <f>'Emissions Factor'!$D$2</f>
        <v>TON</v>
      </c>
      <c r="I18" s="42">
        <v>515</v>
      </c>
      <c r="J18" s="39" t="str">
        <f>'Emissions Factor'!$A$2</f>
        <v>7439976</v>
      </c>
      <c r="K18" s="34">
        <f>'Emissions Factor'!$B$2</f>
        <v>1.5E-3</v>
      </c>
      <c r="L18" s="41" t="str">
        <f>'Emissions Factor'!$C$2</f>
        <v>LB</v>
      </c>
      <c r="M18" s="41" t="str">
        <f>'Emissions Factor'!$D$2</f>
        <v>TON</v>
      </c>
      <c r="N18" s="51">
        <f t="shared" si="0"/>
        <v>1.3997271977602038E-2</v>
      </c>
      <c r="O18" s="41" t="str">
        <f t="shared" si="1"/>
        <v>LB</v>
      </c>
    </row>
    <row r="19" spans="1:15" x14ac:dyDescent="0.25">
      <c r="A19" s="39" t="s">
        <v>2729</v>
      </c>
      <c r="B19" s="39" t="s">
        <v>2676</v>
      </c>
      <c r="C19" s="39" t="s">
        <v>2730</v>
      </c>
      <c r="D19" s="12" t="s">
        <v>2731</v>
      </c>
      <c r="E19" s="41" t="s">
        <v>2679</v>
      </c>
      <c r="F19" s="41" t="s">
        <v>2680</v>
      </c>
      <c r="G19" s="44">
        <f>VLOOKUP(Emissions!A19,Population!$A$5:$I$3147,9,FALSE)*'National Throughput'!$B$12</f>
        <v>2.2520087375891724</v>
      </c>
      <c r="H19" s="43" t="str">
        <f>'Emissions Factor'!$D$2</f>
        <v>TON</v>
      </c>
      <c r="I19" s="42">
        <v>515</v>
      </c>
      <c r="J19" s="39" t="str">
        <f>'Emissions Factor'!$A$2</f>
        <v>7439976</v>
      </c>
      <c r="K19" s="34">
        <f>'Emissions Factor'!$B$2</f>
        <v>1.5E-3</v>
      </c>
      <c r="L19" s="41" t="str">
        <f>'Emissions Factor'!$C$2</f>
        <v>LB</v>
      </c>
      <c r="M19" s="41" t="str">
        <f>'Emissions Factor'!$D$2</f>
        <v>TON</v>
      </c>
      <c r="N19" s="51">
        <f t="shared" si="0"/>
        <v>3.3780131063837586E-3</v>
      </c>
      <c r="O19" s="41" t="str">
        <f t="shared" si="1"/>
        <v>LB</v>
      </c>
    </row>
    <row r="20" spans="1:15" x14ac:dyDescent="0.25">
      <c r="A20" s="39" t="s">
        <v>2732</v>
      </c>
      <c r="B20" s="39" t="s">
        <v>2676</v>
      </c>
      <c r="C20" s="39" t="s">
        <v>2733</v>
      </c>
      <c r="D20" s="12" t="s">
        <v>2734</v>
      </c>
      <c r="E20" s="41" t="s">
        <v>2679</v>
      </c>
      <c r="F20" s="41" t="s">
        <v>2680</v>
      </c>
      <c r="G20" s="44">
        <f>VLOOKUP(Emissions!A20,Population!$A$5:$I$3147,9,FALSE)*'National Throughput'!$B$12</f>
        <v>1.9067464688331173</v>
      </c>
      <c r="H20" s="43" t="str">
        <f>'Emissions Factor'!$D$2</f>
        <v>TON</v>
      </c>
      <c r="I20" s="42">
        <v>515</v>
      </c>
      <c r="J20" s="39" t="str">
        <f>'Emissions Factor'!$A$2</f>
        <v>7439976</v>
      </c>
      <c r="K20" s="34">
        <f>'Emissions Factor'!$B$2</f>
        <v>1.5E-3</v>
      </c>
      <c r="L20" s="41" t="str">
        <f>'Emissions Factor'!$C$2</f>
        <v>LB</v>
      </c>
      <c r="M20" s="41" t="str">
        <f>'Emissions Factor'!$D$2</f>
        <v>TON</v>
      </c>
      <c r="N20" s="51">
        <f t="shared" si="0"/>
        <v>2.8601197032496759E-3</v>
      </c>
      <c r="O20" s="41" t="str">
        <f t="shared" si="1"/>
        <v>LB</v>
      </c>
    </row>
    <row r="21" spans="1:15" x14ac:dyDescent="0.25">
      <c r="A21" s="39" t="s">
        <v>2735</v>
      </c>
      <c r="B21" s="39" t="s">
        <v>2676</v>
      </c>
      <c r="C21" s="39" t="s">
        <v>2736</v>
      </c>
      <c r="D21" s="12" t="s">
        <v>2737</v>
      </c>
      <c r="E21" s="41" t="s">
        <v>2679</v>
      </c>
      <c r="F21" s="41" t="s">
        <v>2680</v>
      </c>
      <c r="G21" s="44">
        <f>VLOOKUP(Emissions!A21,Population!$A$5:$I$3147,9,FALSE)*'National Throughput'!$B$12</f>
        <v>6.5267089483229839</v>
      </c>
      <c r="H21" s="43" t="str">
        <f>'Emissions Factor'!$D$2</f>
        <v>TON</v>
      </c>
      <c r="I21" s="42">
        <v>515</v>
      </c>
      <c r="J21" s="39" t="str">
        <f>'Emissions Factor'!$A$2</f>
        <v>7439976</v>
      </c>
      <c r="K21" s="34">
        <f>'Emissions Factor'!$B$2</f>
        <v>1.5E-3</v>
      </c>
      <c r="L21" s="41" t="str">
        <f>'Emissions Factor'!$C$2</f>
        <v>LB</v>
      </c>
      <c r="M21" s="41" t="str">
        <f>'Emissions Factor'!$D$2</f>
        <v>TON</v>
      </c>
      <c r="N21" s="51">
        <f t="shared" si="0"/>
        <v>9.7900634224844761E-3</v>
      </c>
      <c r="O21" s="41" t="str">
        <f t="shared" si="1"/>
        <v>LB</v>
      </c>
    </row>
    <row r="22" spans="1:15" x14ac:dyDescent="0.25">
      <c r="A22" s="39" t="s">
        <v>2738</v>
      </c>
      <c r="B22" s="39" t="s">
        <v>2676</v>
      </c>
      <c r="C22" s="39" t="s">
        <v>2739</v>
      </c>
      <c r="D22" s="12" t="s">
        <v>2740</v>
      </c>
      <c r="E22" s="41" t="s">
        <v>2679</v>
      </c>
      <c r="F22" s="41" t="s">
        <v>2680</v>
      </c>
      <c r="G22" s="44">
        <f>VLOOKUP(Emissions!A22,Population!$A$5:$I$3147,9,FALSE)*'National Throughput'!$B$12</f>
        <v>2.3866490162645344</v>
      </c>
      <c r="H22" s="43" t="str">
        <f>'Emissions Factor'!$D$2</f>
        <v>TON</v>
      </c>
      <c r="I22" s="42">
        <v>515</v>
      </c>
      <c r="J22" s="39" t="str">
        <f>'Emissions Factor'!$A$2</f>
        <v>7439976</v>
      </c>
      <c r="K22" s="34">
        <f>'Emissions Factor'!$B$2</f>
        <v>1.5E-3</v>
      </c>
      <c r="L22" s="41" t="str">
        <f>'Emissions Factor'!$C$2</f>
        <v>LB</v>
      </c>
      <c r="M22" s="41" t="str">
        <f>'Emissions Factor'!$D$2</f>
        <v>TON</v>
      </c>
      <c r="N22" s="51">
        <f t="shared" si="0"/>
        <v>3.5799735243968018E-3</v>
      </c>
      <c r="O22" s="41" t="str">
        <f t="shared" si="1"/>
        <v>LB</v>
      </c>
    </row>
    <row r="23" spans="1:15" x14ac:dyDescent="0.25">
      <c r="A23" s="39" t="s">
        <v>2741</v>
      </c>
      <c r="B23" s="39" t="s">
        <v>2676</v>
      </c>
      <c r="C23" s="39" t="s">
        <v>2742</v>
      </c>
      <c r="D23" s="12" t="s">
        <v>2743</v>
      </c>
      <c r="E23" s="41" t="s">
        <v>2679</v>
      </c>
      <c r="F23" s="41" t="s">
        <v>2680</v>
      </c>
      <c r="G23" s="44">
        <f>VLOOKUP(Emissions!A23,Population!$A$5:$I$3147,9,FALSE)*'National Throughput'!$B$12</f>
        <v>13.80311555026381</v>
      </c>
      <c r="H23" s="43" t="str">
        <f>'Emissions Factor'!$D$2</f>
        <v>TON</v>
      </c>
      <c r="I23" s="42">
        <v>515</v>
      </c>
      <c r="J23" s="39" t="str">
        <f>'Emissions Factor'!$A$2</f>
        <v>7439976</v>
      </c>
      <c r="K23" s="34">
        <f>'Emissions Factor'!$B$2</f>
        <v>1.5E-3</v>
      </c>
      <c r="L23" s="41" t="str">
        <f>'Emissions Factor'!$C$2</f>
        <v>LB</v>
      </c>
      <c r="M23" s="41" t="str">
        <f>'Emissions Factor'!$D$2</f>
        <v>TON</v>
      </c>
      <c r="N23" s="51">
        <f t="shared" si="0"/>
        <v>2.0704673325395714E-2</v>
      </c>
      <c r="O23" s="41" t="str">
        <f t="shared" si="1"/>
        <v>LB</v>
      </c>
    </row>
    <row r="24" spans="1:15" x14ac:dyDescent="0.25">
      <c r="A24" s="39" t="s">
        <v>2744</v>
      </c>
      <c r="B24" s="39" t="s">
        <v>2676</v>
      </c>
      <c r="C24" s="39" t="s">
        <v>2745</v>
      </c>
      <c r="D24" s="12" t="s">
        <v>2746</v>
      </c>
      <c r="E24" s="41" t="s">
        <v>2679</v>
      </c>
      <c r="F24" s="41" t="s">
        <v>2680</v>
      </c>
      <c r="G24" s="44">
        <f>VLOOKUP(Emissions!A24,Population!$A$5:$I$3147,9,FALSE)*'National Throughput'!$B$12</f>
        <v>8.5903928120452164</v>
      </c>
      <c r="H24" s="43" t="str">
        <f>'Emissions Factor'!$D$2</f>
        <v>TON</v>
      </c>
      <c r="I24" s="42">
        <v>515</v>
      </c>
      <c r="J24" s="39" t="str">
        <f>'Emissions Factor'!$A$2</f>
        <v>7439976</v>
      </c>
      <c r="K24" s="34">
        <f>'Emissions Factor'!$B$2</f>
        <v>1.5E-3</v>
      </c>
      <c r="L24" s="41" t="str">
        <f>'Emissions Factor'!$C$2</f>
        <v>LB</v>
      </c>
      <c r="M24" s="41" t="str">
        <f>'Emissions Factor'!$D$2</f>
        <v>TON</v>
      </c>
      <c r="N24" s="51">
        <f t="shared" si="0"/>
        <v>1.2885589218067825E-2</v>
      </c>
      <c r="O24" s="41" t="str">
        <f t="shared" si="1"/>
        <v>LB</v>
      </c>
    </row>
    <row r="25" spans="1:15" x14ac:dyDescent="0.25">
      <c r="A25" s="39" t="s">
        <v>2747</v>
      </c>
      <c r="B25" s="39" t="s">
        <v>2676</v>
      </c>
      <c r="C25" s="39" t="s">
        <v>2748</v>
      </c>
      <c r="D25" s="12" t="s">
        <v>2749</v>
      </c>
      <c r="E25" s="41" t="s">
        <v>2679</v>
      </c>
      <c r="F25" s="41" t="s">
        <v>2680</v>
      </c>
      <c r="G25" s="44">
        <f>VLOOKUP(Emissions!A25,Population!$A$5:$I$3147,9,FALSE)*'National Throughput'!$B$12</f>
        <v>7.4038431969163589</v>
      </c>
      <c r="H25" s="43" t="str">
        <f>'Emissions Factor'!$D$2</f>
        <v>TON</v>
      </c>
      <c r="I25" s="42">
        <v>515</v>
      </c>
      <c r="J25" s="39" t="str">
        <f>'Emissions Factor'!$A$2</f>
        <v>7439976</v>
      </c>
      <c r="K25" s="34">
        <f>'Emissions Factor'!$B$2</f>
        <v>1.5E-3</v>
      </c>
      <c r="L25" s="41" t="str">
        <f>'Emissions Factor'!$C$2</f>
        <v>LB</v>
      </c>
      <c r="M25" s="41" t="str">
        <f>'Emissions Factor'!$D$2</f>
        <v>TON</v>
      </c>
      <c r="N25" s="51">
        <f t="shared" si="0"/>
        <v>1.1105764795374539E-2</v>
      </c>
      <c r="O25" s="41" t="str">
        <f t="shared" si="1"/>
        <v>LB</v>
      </c>
    </row>
    <row r="26" spans="1:15" x14ac:dyDescent="0.25">
      <c r="A26" s="39" t="s">
        <v>2750</v>
      </c>
      <c r="B26" s="39" t="s">
        <v>2676</v>
      </c>
      <c r="C26" s="39" t="s">
        <v>2751</v>
      </c>
      <c r="D26" s="12" t="s">
        <v>2752</v>
      </c>
      <c r="E26" s="41" t="s">
        <v>2679</v>
      </c>
      <c r="F26" s="41" t="s">
        <v>2680</v>
      </c>
      <c r="G26" s="44">
        <f>VLOOKUP(Emissions!A26,Population!$A$5:$I$3147,9,FALSE)*'National Throughput'!$B$12</f>
        <v>12.250035647836548</v>
      </c>
      <c r="H26" s="43" t="str">
        <f>'Emissions Factor'!$D$2</f>
        <v>TON</v>
      </c>
      <c r="I26" s="42">
        <v>515</v>
      </c>
      <c r="J26" s="39" t="str">
        <f>'Emissions Factor'!$A$2</f>
        <v>7439976</v>
      </c>
      <c r="K26" s="34">
        <f>'Emissions Factor'!$B$2</f>
        <v>1.5E-3</v>
      </c>
      <c r="L26" s="41" t="str">
        <f>'Emissions Factor'!$C$2</f>
        <v>LB</v>
      </c>
      <c r="M26" s="41" t="str">
        <f>'Emissions Factor'!$D$2</f>
        <v>TON</v>
      </c>
      <c r="N26" s="51">
        <f t="shared" si="0"/>
        <v>1.8375053471754822E-2</v>
      </c>
      <c r="O26" s="41" t="str">
        <f t="shared" si="1"/>
        <v>LB</v>
      </c>
    </row>
    <row r="27" spans="1:15" x14ac:dyDescent="0.25">
      <c r="A27" s="39" t="s">
        <v>2753</v>
      </c>
      <c r="B27" s="39" t="s">
        <v>2676</v>
      </c>
      <c r="C27" s="39" t="s">
        <v>2754</v>
      </c>
      <c r="D27" s="12" t="s">
        <v>2755</v>
      </c>
      <c r="E27" s="41" t="s">
        <v>2679</v>
      </c>
      <c r="F27" s="41" t="s">
        <v>2680</v>
      </c>
      <c r="G27" s="44">
        <f>VLOOKUP(Emissions!A27,Population!$A$5:$I$3147,9,FALSE)*'National Throughput'!$B$12</f>
        <v>13.723017448172863</v>
      </c>
      <c r="H27" s="43" t="str">
        <f>'Emissions Factor'!$D$2</f>
        <v>TON</v>
      </c>
      <c r="I27" s="42">
        <v>515</v>
      </c>
      <c r="J27" s="39" t="str">
        <f>'Emissions Factor'!$A$2</f>
        <v>7439976</v>
      </c>
      <c r="K27" s="34">
        <f>'Emissions Factor'!$B$2</f>
        <v>1.5E-3</v>
      </c>
      <c r="L27" s="41" t="str">
        <f>'Emissions Factor'!$C$2</f>
        <v>LB</v>
      </c>
      <c r="M27" s="41" t="str">
        <f>'Emissions Factor'!$D$2</f>
        <v>TON</v>
      </c>
      <c r="N27" s="51">
        <f t="shared" si="0"/>
        <v>2.0584526172259296E-2</v>
      </c>
      <c r="O27" s="41" t="str">
        <f t="shared" si="1"/>
        <v>LB</v>
      </c>
    </row>
    <row r="28" spans="1:15" x14ac:dyDescent="0.25">
      <c r="A28" s="39" t="s">
        <v>2756</v>
      </c>
      <c r="B28" s="39" t="s">
        <v>2676</v>
      </c>
      <c r="C28" s="39" t="s">
        <v>2757</v>
      </c>
      <c r="D28" s="12" t="s">
        <v>2758</v>
      </c>
      <c r="E28" s="41" t="s">
        <v>2679</v>
      </c>
      <c r="F28" s="41" t="s">
        <v>2680</v>
      </c>
      <c r="G28" s="44">
        <f>VLOOKUP(Emissions!A28,Population!$A$5:$I$3147,9,FALSE)*'National Throughput'!$B$12</f>
        <v>6.557067329629402</v>
      </c>
      <c r="H28" s="43" t="str">
        <f>'Emissions Factor'!$D$2</f>
        <v>TON</v>
      </c>
      <c r="I28" s="42">
        <v>515</v>
      </c>
      <c r="J28" s="39" t="str">
        <f>'Emissions Factor'!$A$2</f>
        <v>7439976</v>
      </c>
      <c r="K28" s="34">
        <f>'Emissions Factor'!$B$2</f>
        <v>1.5E-3</v>
      </c>
      <c r="L28" s="41" t="str">
        <f>'Emissions Factor'!$C$2</f>
        <v>LB</v>
      </c>
      <c r="M28" s="41" t="str">
        <f>'Emissions Factor'!$D$2</f>
        <v>TON</v>
      </c>
      <c r="N28" s="51">
        <f t="shared" si="0"/>
        <v>9.8356009944441034E-3</v>
      </c>
      <c r="O28" s="41" t="str">
        <f t="shared" si="1"/>
        <v>LB</v>
      </c>
    </row>
    <row r="29" spans="1:15" x14ac:dyDescent="0.25">
      <c r="A29" s="39" t="s">
        <v>2759</v>
      </c>
      <c r="B29" s="39" t="s">
        <v>2676</v>
      </c>
      <c r="C29" s="39" t="s">
        <v>2760</v>
      </c>
      <c r="D29" s="12" t="s">
        <v>2761</v>
      </c>
      <c r="E29" s="41" t="s">
        <v>2679</v>
      </c>
      <c r="F29" s="41" t="s">
        <v>2680</v>
      </c>
      <c r="G29" s="44">
        <f>VLOOKUP(Emissions!A29,Population!$A$5:$I$3147,9,FALSE)*'National Throughput'!$B$12</f>
        <v>17.893092728980594</v>
      </c>
      <c r="H29" s="43" t="str">
        <f>'Emissions Factor'!$D$2</f>
        <v>TON</v>
      </c>
      <c r="I29" s="42">
        <v>515</v>
      </c>
      <c r="J29" s="39" t="str">
        <f>'Emissions Factor'!$A$2</f>
        <v>7439976</v>
      </c>
      <c r="K29" s="34">
        <f>'Emissions Factor'!$B$2</f>
        <v>1.5E-3</v>
      </c>
      <c r="L29" s="41" t="str">
        <f>'Emissions Factor'!$C$2</f>
        <v>LB</v>
      </c>
      <c r="M29" s="41" t="str">
        <f>'Emissions Factor'!$D$2</f>
        <v>TON</v>
      </c>
      <c r="N29" s="51">
        <f t="shared" si="0"/>
        <v>2.6839639093470893E-2</v>
      </c>
      <c r="O29" s="41" t="str">
        <f t="shared" si="1"/>
        <v>LB</v>
      </c>
    </row>
    <row r="30" spans="1:15" x14ac:dyDescent="0.25">
      <c r="A30" s="39" t="s">
        <v>2762</v>
      </c>
      <c r="B30" s="39" t="s">
        <v>2676</v>
      </c>
      <c r="C30" s="39" t="s">
        <v>2763</v>
      </c>
      <c r="D30" s="12" t="s">
        <v>2764</v>
      </c>
      <c r="E30" s="41" t="s">
        <v>2679</v>
      </c>
      <c r="F30" s="41" t="s">
        <v>2680</v>
      </c>
      <c r="G30" s="44">
        <f>VLOOKUP(Emissions!A30,Population!$A$5:$I$3147,9,FALSE)*'National Throughput'!$B$12</f>
        <v>2.9284689402587607</v>
      </c>
      <c r="H30" s="43" t="str">
        <f>'Emissions Factor'!$D$2</f>
        <v>TON</v>
      </c>
      <c r="I30" s="42">
        <v>515</v>
      </c>
      <c r="J30" s="39" t="str">
        <f>'Emissions Factor'!$A$2</f>
        <v>7439976</v>
      </c>
      <c r="K30" s="34">
        <f>'Emissions Factor'!$B$2</f>
        <v>1.5E-3</v>
      </c>
      <c r="L30" s="41" t="str">
        <f>'Emissions Factor'!$C$2</f>
        <v>LB</v>
      </c>
      <c r="M30" s="41" t="str">
        <f>'Emissions Factor'!$D$2</f>
        <v>TON</v>
      </c>
      <c r="N30" s="51">
        <f t="shared" si="0"/>
        <v>4.3927034103881414E-3</v>
      </c>
      <c r="O30" s="41" t="str">
        <f t="shared" si="1"/>
        <v>LB</v>
      </c>
    </row>
    <row r="31" spans="1:15" x14ac:dyDescent="0.25">
      <c r="A31" s="39" t="s">
        <v>2765</v>
      </c>
      <c r="B31" s="39" t="s">
        <v>2676</v>
      </c>
      <c r="C31" s="39" t="s">
        <v>2766</v>
      </c>
      <c r="D31" s="12" t="s">
        <v>2767</v>
      </c>
      <c r="E31" s="41" t="s">
        <v>2679</v>
      </c>
      <c r="F31" s="41" t="s">
        <v>2680</v>
      </c>
      <c r="G31" s="44">
        <f>VLOOKUP(Emissions!A31,Population!$A$5:$I$3147,9,FALSE)*'National Throughput'!$B$12</f>
        <v>5.4482145886915507</v>
      </c>
      <c r="H31" s="43" t="str">
        <f>'Emissions Factor'!$D$2</f>
        <v>TON</v>
      </c>
      <c r="I31" s="42">
        <v>515</v>
      </c>
      <c r="J31" s="39" t="str">
        <f>'Emissions Factor'!$A$2</f>
        <v>7439976</v>
      </c>
      <c r="K31" s="34">
        <f>'Emissions Factor'!$B$2</f>
        <v>1.5E-3</v>
      </c>
      <c r="L31" s="41" t="str">
        <f>'Emissions Factor'!$C$2</f>
        <v>LB</v>
      </c>
      <c r="M31" s="41" t="str">
        <f>'Emissions Factor'!$D$2</f>
        <v>TON</v>
      </c>
      <c r="N31" s="51">
        <f t="shared" si="0"/>
        <v>8.172321883037327E-3</v>
      </c>
      <c r="O31" s="41" t="str">
        <f t="shared" si="1"/>
        <v>LB</v>
      </c>
    </row>
    <row r="32" spans="1:15" x14ac:dyDescent="0.25">
      <c r="A32" s="39" t="s">
        <v>2768</v>
      </c>
      <c r="B32" s="39" t="s">
        <v>2676</v>
      </c>
      <c r="C32" s="39" t="s">
        <v>2769</v>
      </c>
      <c r="D32" s="12" t="s">
        <v>2770</v>
      </c>
      <c r="E32" s="41" t="s">
        <v>2679</v>
      </c>
      <c r="F32" s="41" t="s">
        <v>2680</v>
      </c>
      <c r="G32" s="44">
        <f>VLOOKUP(Emissions!A32,Population!$A$5:$I$3147,9,FALSE)*'National Throughput'!$B$12</f>
        <v>4.5992090097832179</v>
      </c>
      <c r="H32" s="43" t="str">
        <f>'Emissions Factor'!$D$2</f>
        <v>TON</v>
      </c>
      <c r="I32" s="42">
        <v>515</v>
      </c>
      <c r="J32" s="39" t="str">
        <f>'Emissions Factor'!$A$2</f>
        <v>7439976</v>
      </c>
      <c r="K32" s="34">
        <f>'Emissions Factor'!$B$2</f>
        <v>1.5E-3</v>
      </c>
      <c r="L32" s="41" t="str">
        <f>'Emissions Factor'!$C$2</f>
        <v>LB</v>
      </c>
      <c r="M32" s="41" t="str">
        <f>'Emissions Factor'!$D$2</f>
        <v>TON</v>
      </c>
      <c r="N32" s="51">
        <f t="shared" si="0"/>
        <v>6.8988135146748272E-3</v>
      </c>
      <c r="O32" s="41" t="str">
        <f t="shared" si="1"/>
        <v>LB</v>
      </c>
    </row>
    <row r="33" spans="1:15" x14ac:dyDescent="0.25">
      <c r="A33" s="39" t="s">
        <v>2771</v>
      </c>
      <c r="B33" s="39" t="s">
        <v>2676</v>
      </c>
      <c r="C33" s="39" t="s">
        <v>2772</v>
      </c>
      <c r="D33" s="12" t="s">
        <v>2773</v>
      </c>
      <c r="E33" s="41" t="s">
        <v>2679</v>
      </c>
      <c r="F33" s="41" t="s">
        <v>2680</v>
      </c>
      <c r="G33" s="44">
        <f>VLOOKUP(Emissions!A33,Population!$A$5:$I$3147,9,FALSE)*'National Throughput'!$B$12</f>
        <v>1.5273524606421616</v>
      </c>
      <c r="H33" s="43" t="str">
        <f>'Emissions Factor'!$D$2</f>
        <v>TON</v>
      </c>
      <c r="I33" s="42">
        <v>515</v>
      </c>
      <c r="J33" s="39" t="str">
        <f>'Emissions Factor'!$A$2</f>
        <v>7439976</v>
      </c>
      <c r="K33" s="34">
        <f>'Emissions Factor'!$B$2</f>
        <v>1.5E-3</v>
      </c>
      <c r="L33" s="41" t="str">
        <f>'Emissions Factor'!$C$2</f>
        <v>LB</v>
      </c>
      <c r="M33" s="41" t="str">
        <f>'Emissions Factor'!$D$2</f>
        <v>TON</v>
      </c>
      <c r="N33" s="51">
        <f t="shared" si="0"/>
        <v>2.2910286909632424E-3</v>
      </c>
      <c r="O33" s="41" t="str">
        <f t="shared" si="1"/>
        <v>LB</v>
      </c>
    </row>
    <row r="34" spans="1:15" x14ac:dyDescent="0.25">
      <c r="A34" s="39" t="s">
        <v>2774</v>
      </c>
      <c r="B34" s="39" t="s">
        <v>2676</v>
      </c>
      <c r="C34" s="39" t="s">
        <v>2775</v>
      </c>
      <c r="D34" s="12" t="s">
        <v>2776</v>
      </c>
      <c r="E34" s="41" t="s">
        <v>2679</v>
      </c>
      <c r="F34" s="41" t="s">
        <v>2680</v>
      </c>
      <c r="G34" s="44">
        <f>VLOOKUP(Emissions!A34,Population!$A$5:$I$3147,9,FALSE)*'National Throughput'!$B$12</f>
        <v>2.6394640108727931</v>
      </c>
      <c r="H34" s="43" t="str">
        <f>'Emissions Factor'!$D$2</f>
        <v>TON</v>
      </c>
      <c r="I34" s="42">
        <v>515</v>
      </c>
      <c r="J34" s="39" t="str">
        <f>'Emissions Factor'!$A$2</f>
        <v>7439976</v>
      </c>
      <c r="K34" s="34">
        <f>'Emissions Factor'!$B$2</f>
        <v>1.5E-3</v>
      </c>
      <c r="L34" s="41" t="str">
        <f>'Emissions Factor'!$C$2</f>
        <v>LB</v>
      </c>
      <c r="M34" s="41" t="str">
        <f>'Emissions Factor'!$D$2</f>
        <v>TON</v>
      </c>
      <c r="N34" s="51">
        <f t="shared" si="0"/>
        <v>3.95919601630919E-3</v>
      </c>
      <c r="O34" s="41" t="str">
        <f t="shared" si="1"/>
        <v>LB</v>
      </c>
    </row>
    <row r="35" spans="1:15" x14ac:dyDescent="0.25">
      <c r="A35" s="39" t="s">
        <v>2777</v>
      </c>
      <c r="B35" s="39" t="s">
        <v>2676</v>
      </c>
      <c r="C35" s="39" t="s">
        <v>2778</v>
      </c>
      <c r="D35" s="12" t="s">
        <v>2779</v>
      </c>
      <c r="E35" s="41" t="s">
        <v>2679</v>
      </c>
      <c r="F35" s="41" t="s">
        <v>2680</v>
      </c>
      <c r="G35" s="44">
        <f>VLOOKUP(Emissions!A35,Population!$A$5:$I$3147,9,FALSE)*'National Throughput'!$B$12</f>
        <v>2.9884996377573301</v>
      </c>
      <c r="H35" s="43" t="str">
        <f>'Emissions Factor'!$D$2</f>
        <v>TON</v>
      </c>
      <c r="I35" s="42">
        <v>515</v>
      </c>
      <c r="J35" s="39" t="str">
        <f>'Emissions Factor'!$A$2</f>
        <v>7439976</v>
      </c>
      <c r="K35" s="34">
        <f>'Emissions Factor'!$B$2</f>
        <v>1.5E-3</v>
      </c>
      <c r="L35" s="41" t="str">
        <f>'Emissions Factor'!$C$2</f>
        <v>LB</v>
      </c>
      <c r="M35" s="41" t="str">
        <f>'Emissions Factor'!$D$2</f>
        <v>TON</v>
      </c>
      <c r="N35" s="51">
        <f t="shared" si="0"/>
        <v>4.4827494566359949E-3</v>
      </c>
      <c r="O35" s="41" t="str">
        <f t="shared" si="1"/>
        <v>LB</v>
      </c>
    </row>
    <row r="36" spans="1:15" x14ac:dyDescent="0.25">
      <c r="A36" s="39" t="s">
        <v>2780</v>
      </c>
      <c r="B36" s="39" t="s">
        <v>2676</v>
      </c>
      <c r="C36" s="39" t="s">
        <v>2781</v>
      </c>
      <c r="D36" s="12" t="s">
        <v>2782</v>
      </c>
      <c r="E36" s="41" t="s">
        <v>2679</v>
      </c>
      <c r="F36" s="41" t="s">
        <v>2680</v>
      </c>
      <c r="G36" s="44">
        <f>VLOOKUP(Emissions!A36,Population!$A$5:$I$3147,9,FALSE)*'National Throughput'!$B$12</f>
        <v>17.558292953217148</v>
      </c>
      <c r="H36" s="43" t="str">
        <f>'Emissions Factor'!$D$2</f>
        <v>TON</v>
      </c>
      <c r="I36" s="42">
        <v>515</v>
      </c>
      <c r="J36" s="39" t="str">
        <f>'Emissions Factor'!$A$2</f>
        <v>7439976</v>
      </c>
      <c r="K36" s="34">
        <f>'Emissions Factor'!$B$2</f>
        <v>1.5E-3</v>
      </c>
      <c r="L36" s="41" t="str">
        <f>'Emissions Factor'!$C$2</f>
        <v>LB</v>
      </c>
      <c r="M36" s="41" t="str">
        <f>'Emissions Factor'!$D$2</f>
        <v>TON</v>
      </c>
      <c r="N36" s="51">
        <f t="shared" si="0"/>
        <v>2.6337439429825721E-2</v>
      </c>
      <c r="O36" s="41" t="str">
        <f t="shared" si="1"/>
        <v>LB</v>
      </c>
    </row>
    <row r="37" spans="1:15" x14ac:dyDescent="0.25">
      <c r="A37" s="39" t="s">
        <v>2783</v>
      </c>
      <c r="B37" s="39" t="s">
        <v>2676</v>
      </c>
      <c r="C37" s="39" t="s">
        <v>2784</v>
      </c>
      <c r="D37" s="12" t="s">
        <v>2785</v>
      </c>
      <c r="E37" s="41" t="s">
        <v>2679</v>
      </c>
      <c r="F37" s="41" t="s">
        <v>2680</v>
      </c>
      <c r="G37" s="44">
        <f>VLOOKUP(Emissions!A37,Population!$A$5:$I$3147,9,FALSE)*'National Throughput'!$B$12</f>
        <v>9.1306690895323381</v>
      </c>
      <c r="H37" s="43" t="str">
        <f>'Emissions Factor'!$D$2</f>
        <v>TON</v>
      </c>
      <c r="I37" s="42">
        <v>515</v>
      </c>
      <c r="J37" s="39" t="str">
        <f>'Emissions Factor'!$A$2</f>
        <v>7439976</v>
      </c>
      <c r="K37" s="34">
        <f>'Emissions Factor'!$B$2</f>
        <v>1.5E-3</v>
      </c>
      <c r="L37" s="41" t="str">
        <f>'Emissions Factor'!$C$2</f>
        <v>LB</v>
      </c>
      <c r="M37" s="41" t="str">
        <f>'Emissions Factor'!$D$2</f>
        <v>TON</v>
      </c>
      <c r="N37" s="51">
        <f t="shared" si="0"/>
        <v>1.3696003634298508E-2</v>
      </c>
      <c r="O37" s="41" t="str">
        <f t="shared" si="1"/>
        <v>LB</v>
      </c>
    </row>
    <row r="38" spans="1:15" x14ac:dyDescent="0.25">
      <c r="A38" s="39" t="s">
        <v>2786</v>
      </c>
      <c r="B38" s="39" t="s">
        <v>2676</v>
      </c>
      <c r="C38" s="39" t="s">
        <v>2787</v>
      </c>
      <c r="D38" s="12" t="s">
        <v>2788</v>
      </c>
      <c r="E38" s="41" t="s">
        <v>2679</v>
      </c>
      <c r="F38" s="41" t="s">
        <v>2680</v>
      </c>
      <c r="G38" s="44">
        <f>VLOOKUP(Emissions!A38,Population!$A$5:$I$3147,9,FALSE)*'National Throughput'!$B$12</f>
        <v>112.85736826475248</v>
      </c>
      <c r="H38" s="43" t="str">
        <f>'Emissions Factor'!$D$2</f>
        <v>TON</v>
      </c>
      <c r="I38" s="42">
        <v>515</v>
      </c>
      <c r="J38" s="39" t="str">
        <f>'Emissions Factor'!$A$2</f>
        <v>7439976</v>
      </c>
      <c r="K38" s="34">
        <f>'Emissions Factor'!$B$2</f>
        <v>1.5E-3</v>
      </c>
      <c r="L38" s="41" t="str">
        <f>'Emissions Factor'!$C$2</f>
        <v>LB</v>
      </c>
      <c r="M38" s="41" t="str">
        <f>'Emissions Factor'!$D$2</f>
        <v>TON</v>
      </c>
      <c r="N38" s="51">
        <f t="shared" si="0"/>
        <v>0.16928605239712871</v>
      </c>
      <c r="O38" s="41" t="str">
        <f t="shared" si="1"/>
        <v>LB</v>
      </c>
    </row>
    <row r="39" spans="1:15" x14ac:dyDescent="0.25">
      <c r="A39" s="39" t="s">
        <v>2789</v>
      </c>
      <c r="B39" s="39" t="s">
        <v>2676</v>
      </c>
      <c r="C39" s="39" t="s">
        <v>2790</v>
      </c>
      <c r="D39" s="12" t="s">
        <v>2791</v>
      </c>
      <c r="E39" s="41" t="s">
        <v>2679</v>
      </c>
      <c r="F39" s="41" t="s">
        <v>2680</v>
      </c>
      <c r="G39" s="44">
        <f>VLOOKUP(Emissions!A39,Population!$A$5:$I$3147,9,FALSE)*'National Throughput'!$B$12</f>
        <v>2.4513106532844211</v>
      </c>
      <c r="H39" s="43" t="str">
        <f>'Emissions Factor'!$D$2</f>
        <v>TON</v>
      </c>
      <c r="I39" s="42">
        <v>515</v>
      </c>
      <c r="J39" s="39" t="str">
        <f>'Emissions Factor'!$A$2</f>
        <v>7439976</v>
      </c>
      <c r="K39" s="34">
        <f>'Emissions Factor'!$B$2</f>
        <v>1.5E-3</v>
      </c>
      <c r="L39" s="41" t="str">
        <f>'Emissions Factor'!$C$2</f>
        <v>LB</v>
      </c>
      <c r="M39" s="41" t="str">
        <f>'Emissions Factor'!$D$2</f>
        <v>TON</v>
      </c>
      <c r="N39" s="51">
        <f t="shared" si="0"/>
        <v>3.6769659799266319E-3</v>
      </c>
      <c r="O39" s="41" t="str">
        <f t="shared" si="1"/>
        <v>LB</v>
      </c>
    </row>
    <row r="40" spans="1:15" x14ac:dyDescent="0.25">
      <c r="A40" s="39" t="s">
        <v>2792</v>
      </c>
      <c r="B40" s="39" t="s">
        <v>2676</v>
      </c>
      <c r="C40" s="39" t="s">
        <v>2793</v>
      </c>
      <c r="D40" s="12" t="s">
        <v>2794</v>
      </c>
      <c r="E40" s="41" t="s">
        <v>2679</v>
      </c>
      <c r="F40" s="41" t="s">
        <v>2680</v>
      </c>
      <c r="G40" s="44">
        <f>VLOOKUP(Emissions!A40,Population!$A$5:$I$3147,9,FALSE)*'National Throughput'!$B$12</f>
        <v>15.882578911614237</v>
      </c>
      <c r="H40" s="43" t="str">
        <f>'Emissions Factor'!$D$2</f>
        <v>TON</v>
      </c>
      <c r="I40" s="42">
        <v>515</v>
      </c>
      <c r="J40" s="39" t="str">
        <f>'Emissions Factor'!$A$2</f>
        <v>7439976</v>
      </c>
      <c r="K40" s="34">
        <f>'Emissions Factor'!$B$2</f>
        <v>1.5E-3</v>
      </c>
      <c r="L40" s="41" t="str">
        <f>'Emissions Factor'!$C$2</f>
        <v>LB</v>
      </c>
      <c r="M40" s="41" t="str">
        <f>'Emissions Factor'!$D$2</f>
        <v>TON</v>
      </c>
      <c r="N40" s="51">
        <f t="shared" si="0"/>
        <v>2.3823868367421355E-2</v>
      </c>
      <c r="O40" s="41" t="str">
        <f t="shared" si="1"/>
        <v>LB</v>
      </c>
    </row>
    <row r="41" spans="1:15" x14ac:dyDescent="0.25">
      <c r="A41" s="39" t="s">
        <v>2795</v>
      </c>
      <c r="B41" s="39" t="s">
        <v>2676</v>
      </c>
      <c r="C41" s="39" t="s">
        <v>2796</v>
      </c>
      <c r="D41" s="12" t="s">
        <v>2797</v>
      </c>
      <c r="E41" s="41" t="s">
        <v>2679</v>
      </c>
      <c r="F41" s="41" t="s">
        <v>2680</v>
      </c>
      <c r="G41" s="44">
        <f>VLOOKUP(Emissions!A41,Population!$A$5:$I$3147,9,FALSE)*'National Throughput'!$B$12</f>
        <v>5.8409868666107592</v>
      </c>
      <c r="H41" s="43" t="str">
        <f>'Emissions Factor'!$D$2</f>
        <v>TON</v>
      </c>
      <c r="I41" s="42">
        <v>515</v>
      </c>
      <c r="J41" s="39" t="str">
        <f>'Emissions Factor'!$A$2</f>
        <v>7439976</v>
      </c>
      <c r="K41" s="34">
        <f>'Emissions Factor'!$B$2</f>
        <v>1.5E-3</v>
      </c>
      <c r="L41" s="41" t="str">
        <f>'Emissions Factor'!$C$2</f>
        <v>LB</v>
      </c>
      <c r="M41" s="41" t="str">
        <f>'Emissions Factor'!$D$2</f>
        <v>TON</v>
      </c>
      <c r="N41" s="51">
        <f t="shared" si="0"/>
        <v>8.7614802999161391E-3</v>
      </c>
      <c r="O41" s="41" t="str">
        <f t="shared" si="1"/>
        <v>LB</v>
      </c>
    </row>
    <row r="42" spans="1:15" x14ac:dyDescent="0.25">
      <c r="A42" s="39" t="s">
        <v>2798</v>
      </c>
      <c r="B42" s="39" t="s">
        <v>2676</v>
      </c>
      <c r="C42" s="39" t="s">
        <v>2799</v>
      </c>
      <c r="D42" s="12" t="s">
        <v>2800</v>
      </c>
      <c r="E42" s="41" t="s">
        <v>2679</v>
      </c>
      <c r="F42" s="41" t="s">
        <v>2680</v>
      </c>
      <c r="G42" s="44">
        <f>VLOOKUP(Emissions!A42,Population!$A$5:$I$3147,9,FALSE)*'National Throughput'!$B$12</f>
        <v>24.675875481204617</v>
      </c>
      <c r="H42" s="43" t="str">
        <f>'Emissions Factor'!$D$2</f>
        <v>TON</v>
      </c>
      <c r="I42" s="42">
        <v>515</v>
      </c>
      <c r="J42" s="39" t="str">
        <f>'Emissions Factor'!$A$2</f>
        <v>7439976</v>
      </c>
      <c r="K42" s="34">
        <f>'Emissions Factor'!$B$2</f>
        <v>1.5E-3</v>
      </c>
      <c r="L42" s="41" t="str">
        <f>'Emissions Factor'!$C$2</f>
        <v>LB</v>
      </c>
      <c r="M42" s="41" t="str">
        <f>'Emissions Factor'!$D$2</f>
        <v>TON</v>
      </c>
      <c r="N42" s="51">
        <f t="shared" si="0"/>
        <v>3.7013813221806927E-2</v>
      </c>
      <c r="O42" s="41" t="str">
        <f t="shared" si="1"/>
        <v>LB</v>
      </c>
    </row>
    <row r="43" spans="1:15" x14ac:dyDescent="0.25">
      <c r="A43" s="39" t="s">
        <v>2801</v>
      </c>
      <c r="B43" s="39" t="s">
        <v>2676</v>
      </c>
      <c r="C43" s="39" t="s">
        <v>2802</v>
      </c>
      <c r="D43" s="12" t="s">
        <v>2803</v>
      </c>
      <c r="E43" s="41" t="s">
        <v>2679</v>
      </c>
      <c r="F43" s="41" t="s">
        <v>2680</v>
      </c>
      <c r="G43" s="44">
        <f>VLOOKUP(Emissions!A43,Population!$A$5:$I$3147,9,FALSE)*'National Throughput'!$B$12</f>
        <v>14.670987919814548</v>
      </c>
      <c r="H43" s="43" t="str">
        <f>'Emissions Factor'!$D$2</f>
        <v>TON</v>
      </c>
      <c r="I43" s="42">
        <v>515</v>
      </c>
      <c r="J43" s="39" t="str">
        <f>'Emissions Factor'!$A$2</f>
        <v>7439976</v>
      </c>
      <c r="K43" s="34">
        <f>'Emissions Factor'!$B$2</f>
        <v>1.5E-3</v>
      </c>
      <c r="L43" s="41" t="str">
        <f>'Emissions Factor'!$C$2</f>
        <v>LB</v>
      </c>
      <c r="M43" s="41" t="str">
        <f>'Emissions Factor'!$D$2</f>
        <v>TON</v>
      </c>
      <c r="N43" s="51">
        <f t="shared" si="0"/>
        <v>2.2006481879721825E-2</v>
      </c>
      <c r="O43" s="41" t="str">
        <f t="shared" si="1"/>
        <v>LB</v>
      </c>
    </row>
    <row r="44" spans="1:15" x14ac:dyDescent="0.25">
      <c r="A44" s="39" t="s">
        <v>2804</v>
      </c>
      <c r="B44" s="39" t="s">
        <v>2676</v>
      </c>
      <c r="C44" s="39" t="s">
        <v>2805</v>
      </c>
      <c r="D44" s="12" t="s">
        <v>2806</v>
      </c>
      <c r="E44" s="41" t="s">
        <v>2679</v>
      </c>
      <c r="F44" s="41" t="s">
        <v>2680</v>
      </c>
      <c r="G44" s="44">
        <f>VLOOKUP(Emissions!A44,Population!$A$5:$I$3147,9,FALSE)*'National Throughput'!$B$12</f>
        <v>1.9065749525545499</v>
      </c>
      <c r="H44" s="43" t="str">
        <f>'Emissions Factor'!$D$2</f>
        <v>TON</v>
      </c>
      <c r="I44" s="42">
        <v>515</v>
      </c>
      <c r="J44" s="39" t="str">
        <f>'Emissions Factor'!$A$2</f>
        <v>7439976</v>
      </c>
      <c r="K44" s="34">
        <f>'Emissions Factor'!$B$2</f>
        <v>1.5E-3</v>
      </c>
      <c r="L44" s="41" t="str">
        <f>'Emissions Factor'!$C$2</f>
        <v>LB</v>
      </c>
      <c r="M44" s="41" t="str">
        <f>'Emissions Factor'!$D$2</f>
        <v>TON</v>
      </c>
      <c r="N44" s="51">
        <f t="shared" si="0"/>
        <v>2.859862428831825E-3</v>
      </c>
      <c r="O44" s="41" t="str">
        <f t="shared" si="1"/>
        <v>LB</v>
      </c>
    </row>
    <row r="45" spans="1:15" x14ac:dyDescent="0.25">
      <c r="A45" s="39" t="s">
        <v>2807</v>
      </c>
      <c r="B45" s="39" t="s">
        <v>2676</v>
      </c>
      <c r="C45" s="39" t="s">
        <v>2808</v>
      </c>
      <c r="D45" s="12" t="s">
        <v>2809</v>
      </c>
      <c r="E45" s="41" t="s">
        <v>2679</v>
      </c>
      <c r="F45" s="41" t="s">
        <v>2680</v>
      </c>
      <c r="G45" s="44">
        <f>VLOOKUP(Emissions!A45,Population!$A$5:$I$3147,9,FALSE)*'National Throughput'!$B$12</f>
        <v>3.6387178498061146</v>
      </c>
      <c r="H45" s="43" t="str">
        <f>'Emissions Factor'!$D$2</f>
        <v>TON</v>
      </c>
      <c r="I45" s="42">
        <v>515</v>
      </c>
      <c r="J45" s="39" t="str">
        <f>'Emissions Factor'!$A$2</f>
        <v>7439976</v>
      </c>
      <c r="K45" s="34">
        <f>'Emissions Factor'!$B$2</f>
        <v>1.5E-3</v>
      </c>
      <c r="L45" s="41" t="str">
        <f>'Emissions Factor'!$C$2</f>
        <v>LB</v>
      </c>
      <c r="M45" s="41" t="str">
        <f>'Emissions Factor'!$D$2</f>
        <v>TON</v>
      </c>
      <c r="N45" s="51">
        <f t="shared" si="0"/>
        <v>5.4580767747091719E-3</v>
      </c>
      <c r="O45" s="41" t="str">
        <f t="shared" si="1"/>
        <v>LB</v>
      </c>
    </row>
    <row r="46" spans="1:15" x14ac:dyDescent="0.25">
      <c r="A46" s="39" t="s">
        <v>2810</v>
      </c>
      <c r="B46" s="39" t="s">
        <v>2676</v>
      </c>
      <c r="C46" s="39" t="s">
        <v>2811</v>
      </c>
      <c r="D46" s="12" t="s">
        <v>2812</v>
      </c>
      <c r="E46" s="41" t="s">
        <v>2679</v>
      </c>
      <c r="F46" s="41" t="s">
        <v>2680</v>
      </c>
      <c r="G46" s="44">
        <f>VLOOKUP(Emissions!A46,Population!$A$5:$I$3147,9,FALSE)*'National Throughput'!$B$12</f>
        <v>58.260821020032566</v>
      </c>
      <c r="H46" s="43" t="str">
        <f>'Emissions Factor'!$D$2</f>
        <v>TON</v>
      </c>
      <c r="I46" s="42">
        <v>515</v>
      </c>
      <c r="J46" s="39" t="str">
        <f>'Emissions Factor'!$A$2</f>
        <v>7439976</v>
      </c>
      <c r="K46" s="34">
        <f>'Emissions Factor'!$B$2</f>
        <v>1.5E-3</v>
      </c>
      <c r="L46" s="41" t="str">
        <f>'Emissions Factor'!$C$2</f>
        <v>LB</v>
      </c>
      <c r="M46" s="41" t="str">
        <f>'Emissions Factor'!$D$2</f>
        <v>TON</v>
      </c>
      <c r="N46" s="51">
        <f t="shared" si="0"/>
        <v>8.7391231530048852E-2</v>
      </c>
      <c r="O46" s="41" t="str">
        <f t="shared" si="1"/>
        <v>LB</v>
      </c>
    </row>
    <row r="47" spans="1:15" x14ac:dyDescent="0.25">
      <c r="A47" s="39" t="s">
        <v>2813</v>
      </c>
      <c r="B47" s="39" t="s">
        <v>2676</v>
      </c>
      <c r="C47" s="39" t="s">
        <v>2814</v>
      </c>
      <c r="D47" s="12" t="s">
        <v>2815</v>
      </c>
      <c r="E47" s="41" t="s">
        <v>2679</v>
      </c>
      <c r="F47" s="41" t="s">
        <v>2680</v>
      </c>
      <c r="G47" s="44">
        <f>VLOOKUP(Emissions!A47,Population!$A$5:$I$3147,9,FALSE)*'National Throughput'!$B$12</f>
        <v>3.548500287279694</v>
      </c>
      <c r="H47" s="43" t="str">
        <f>'Emissions Factor'!$D$2</f>
        <v>TON</v>
      </c>
      <c r="I47" s="42">
        <v>515</v>
      </c>
      <c r="J47" s="39" t="str">
        <f>'Emissions Factor'!$A$2</f>
        <v>7439976</v>
      </c>
      <c r="K47" s="34">
        <f>'Emissions Factor'!$B$2</f>
        <v>1.5E-3</v>
      </c>
      <c r="L47" s="41" t="str">
        <f>'Emissions Factor'!$C$2</f>
        <v>LB</v>
      </c>
      <c r="M47" s="41" t="str">
        <f>'Emissions Factor'!$D$2</f>
        <v>TON</v>
      </c>
      <c r="N47" s="51">
        <f t="shared" si="0"/>
        <v>5.3227504309195407E-3</v>
      </c>
      <c r="O47" s="41" t="str">
        <f t="shared" si="1"/>
        <v>LB</v>
      </c>
    </row>
    <row r="48" spans="1:15" x14ac:dyDescent="0.25">
      <c r="A48" s="39" t="s">
        <v>2816</v>
      </c>
      <c r="B48" s="39" t="s">
        <v>2676</v>
      </c>
      <c r="C48" s="39" t="s">
        <v>2817</v>
      </c>
      <c r="D48" s="12" t="s">
        <v>2818</v>
      </c>
      <c r="E48" s="41" t="s">
        <v>2679</v>
      </c>
      <c r="F48" s="41" t="s">
        <v>2680</v>
      </c>
      <c r="G48" s="44">
        <f>VLOOKUP(Emissions!A48,Population!$A$5:$I$3147,9,FALSE)*'National Throughput'!$B$12</f>
        <v>5.2725819194385943</v>
      </c>
      <c r="H48" s="43" t="str">
        <f>'Emissions Factor'!$D$2</f>
        <v>TON</v>
      </c>
      <c r="I48" s="42">
        <v>515</v>
      </c>
      <c r="J48" s="39" t="str">
        <f>'Emissions Factor'!$A$2</f>
        <v>7439976</v>
      </c>
      <c r="K48" s="34">
        <f>'Emissions Factor'!$B$2</f>
        <v>1.5E-3</v>
      </c>
      <c r="L48" s="41" t="str">
        <f>'Emissions Factor'!$C$2</f>
        <v>LB</v>
      </c>
      <c r="M48" s="41" t="str">
        <f>'Emissions Factor'!$D$2</f>
        <v>TON</v>
      </c>
      <c r="N48" s="51">
        <f t="shared" si="0"/>
        <v>7.9088728791578914E-3</v>
      </c>
      <c r="O48" s="41" t="str">
        <f t="shared" si="1"/>
        <v>LB</v>
      </c>
    </row>
    <row r="49" spans="1:15" x14ac:dyDescent="0.25">
      <c r="A49" s="39" t="s">
        <v>2819</v>
      </c>
      <c r="B49" s="39" t="s">
        <v>2676</v>
      </c>
      <c r="C49" s="39" t="s">
        <v>2820</v>
      </c>
      <c r="D49" s="12" t="s">
        <v>2821</v>
      </c>
      <c r="E49" s="41" t="s">
        <v>2679</v>
      </c>
      <c r="F49" s="41" t="s">
        <v>2680</v>
      </c>
      <c r="G49" s="44">
        <f>VLOOKUP(Emissions!A49,Population!$A$5:$I$3147,9,FALSE)*'National Throughput'!$B$12</f>
        <v>16.10898039932313</v>
      </c>
      <c r="H49" s="43" t="str">
        <f>'Emissions Factor'!$D$2</f>
        <v>TON</v>
      </c>
      <c r="I49" s="42">
        <v>515</v>
      </c>
      <c r="J49" s="39" t="str">
        <f>'Emissions Factor'!$A$2</f>
        <v>7439976</v>
      </c>
      <c r="K49" s="34">
        <f>'Emissions Factor'!$B$2</f>
        <v>1.5E-3</v>
      </c>
      <c r="L49" s="41" t="str">
        <f>'Emissions Factor'!$C$2</f>
        <v>LB</v>
      </c>
      <c r="M49" s="41" t="str">
        <f>'Emissions Factor'!$D$2</f>
        <v>TON</v>
      </c>
      <c r="N49" s="51">
        <f t="shared" si="0"/>
        <v>2.4163470598984695E-2</v>
      </c>
      <c r="O49" s="41" t="str">
        <f t="shared" si="1"/>
        <v>LB</v>
      </c>
    </row>
    <row r="50" spans="1:15" x14ac:dyDescent="0.25">
      <c r="A50" s="39" t="s">
        <v>2822</v>
      </c>
      <c r="B50" s="39" t="s">
        <v>2676</v>
      </c>
      <c r="C50" s="39" t="s">
        <v>2823</v>
      </c>
      <c r="D50" s="12" t="s">
        <v>2824</v>
      </c>
      <c r="E50" s="41" t="s">
        <v>2679</v>
      </c>
      <c r="F50" s="41" t="s">
        <v>2680</v>
      </c>
      <c r="G50" s="44">
        <f>VLOOKUP(Emissions!A50,Population!$A$5:$I$3147,9,FALSE)*'National Throughput'!$B$12</f>
        <v>70.834336369247126</v>
      </c>
      <c r="H50" s="43" t="str">
        <f>'Emissions Factor'!$D$2</f>
        <v>TON</v>
      </c>
      <c r="I50" s="42">
        <v>515</v>
      </c>
      <c r="J50" s="39" t="str">
        <f>'Emissions Factor'!$A$2</f>
        <v>7439976</v>
      </c>
      <c r="K50" s="34">
        <f>'Emissions Factor'!$B$2</f>
        <v>1.5E-3</v>
      </c>
      <c r="L50" s="41" t="str">
        <f>'Emissions Factor'!$C$2</f>
        <v>LB</v>
      </c>
      <c r="M50" s="41" t="str">
        <f>'Emissions Factor'!$D$2</f>
        <v>TON</v>
      </c>
      <c r="N50" s="51">
        <f t="shared" si="0"/>
        <v>0.1062515045538707</v>
      </c>
      <c r="O50" s="41" t="str">
        <f t="shared" si="1"/>
        <v>LB</v>
      </c>
    </row>
    <row r="51" spans="1:15" x14ac:dyDescent="0.25">
      <c r="A51" s="39" t="s">
        <v>2825</v>
      </c>
      <c r="B51" s="39" t="s">
        <v>2676</v>
      </c>
      <c r="C51" s="39" t="s">
        <v>2826</v>
      </c>
      <c r="D51" s="12" t="s">
        <v>2827</v>
      </c>
      <c r="E51" s="41" t="s">
        <v>2679</v>
      </c>
      <c r="F51" s="41" t="s">
        <v>2680</v>
      </c>
      <c r="G51" s="44">
        <f>VLOOKUP(Emissions!A51,Population!$A$5:$I$3147,9,FALSE)*'National Throughput'!$B$12</f>
        <v>3.9110857001710508</v>
      </c>
      <c r="H51" s="43" t="str">
        <f>'Emissions Factor'!$D$2</f>
        <v>TON</v>
      </c>
      <c r="I51" s="42">
        <v>515</v>
      </c>
      <c r="J51" s="39" t="str">
        <f>'Emissions Factor'!$A$2</f>
        <v>7439976</v>
      </c>
      <c r="K51" s="34">
        <f>'Emissions Factor'!$B$2</f>
        <v>1.5E-3</v>
      </c>
      <c r="L51" s="41" t="str">
        <f>'Emissions Factor'!$C$2</f>
        <v>LB</v>
      </c>
      <c r="M51" s="41" t="str">
        <f>'Emissions Factor'!$D$2</f>
        <v>TON</v>
      </c>
      <c r="N51" s="51">
        <f t="shared" si="0"/>
        <v>5.866628550256576E-3</v>
      </c>
      <c r="O51" s="41" t="str">
        <f t="shared" si="1"/>
        <v>LB</v>
      </c>
    </row>
    <row r="52" spans="1:15" x14ac:dyDescent="0.25">
      <c r="A52" s="39" t="s">
        <v>2828</v>
      </c>
      <c r="B52" s="39" t="s">
        <v>2676</v>
      </c>
      <c r="C52" s="39" t="s">
        <v>2829</v>
      </c>
      <c r="D52" s="12" t="s">
        <v>2830</v>
      </c>
      <c r="E52" s="41" t="s">
        <v>2679</v>
      </c>
      <c r="F52" s="41" t="s">
        <v>2680</v>
      </c>
      <c r="G52" s="44">
        <f>VLOOKUP(Emissions!A52,Population!$A$5:$I$3147,9,FALSE)*'National Throughput'!$B$12</f>
        <v>39.712021558089035</v>
      </c>
      <c r="H52" s="43" t="str">
        <f>'Emissions Factor'!$D$2</f>
        <v>TON</v>
      </c>
      <c r="I52" s="42">
        <v>515</v>
      </c>
      <c r="J52" s="39" t="str">
        <f>'Emissions Factor'!$A$2</f>
        <v>7439976</v>
      </c>
      <c r="K52" s="34">
        <f>'Emissions Factor'!$B$2</f>
        <v>1.5E-3</v>
      </c>
      <c r="L52" s="41" t="str">
        <f>'Emissions Factor'!$C$2</f>
        <v>LB</v>
      </c>
      <c r="M52" s="41" t="str">
        <f>'Emissions Factor'!$D$2</f>
        <v>TON</v>
      </c>
      <c r="N52" s="51">
        <f t="shared" si="0"/>
        <v>5.956803233713355E-2</v>
      </c>
      <c r="O52" s="41" t="str">
        <f t="shared" si="1"/>
        <v>LB</v>
      </c>
    </row>
    <row r="53" spans="1:15" x14ac:dyDescent="0.25">
      <c r="A53" s="39" t="s">
        <v>2831</v>
      </c>
      <c r="B53" s="39" t="s">
        <v>2676</v>
      </c>
      <c r="C53" s="39" t="s">
        <v>2832</v>
      </c>
      <c r="D53" s="12" t="s">
        <v>2833</v>
      </c>
      <c r="E53" s="41" t="s">
        <v>2679</v>
      </c>
      <c r="F53" s="41" t="s">
        <v>2680</v>
      </c>
      <c r="G53" s="44">
        <f>VLOOKUP(Emissions!A53,Population!$A$5:$I$3147,9,FALSE)*'National Throughput'!$B$12</f>
        <v>20.567546060681128</v>
      </c>
      <c r="H53" s="43" t="str">
        <f>'Emissions Factor'!$D$2</f>
        <v>TON</v>
      </c>
      <c r="I53" s="42">
        <v>515</v>
      </c>
      <c r="J53" s="39" t="str">
        <f>'Emissions Factor'!$A$2</f>
        <v>7439976</v>
      </c>
      <c r="K53" s="34">
        <f>'Emissions Factor'!$B$2</f>
        <v>1.5E-3</v>
      </c>
      <c r="L53" s="41" t="str">
        <f>'Emissions Factor'!$C$2</f>
        <v>LB</v>
      </c>
      <c r="M53" s="41" t="str">
        <f>'Emissions Factor'!$D$2</f>
        <v>TON</v>
      </c>
      <c r="N53" s="51">
        <f t="shared" si="0"/>
        <v>3.0851319091021692E-2</v>
      </c>
      <c r="O53" s="41" t="str">
        <f t="shared" si="1"/>
        <v>LB</v>
      </c>
    </row>
    <row r="54" spans="1:15" x14ac:dyDescent="0.25">
      <c r="A54" s="39" t="s">
        <v>2834</v>
      </c>
      <c r="B54" s="39" t="s">
        <v>2676</v>
      </c>
      <c r="C54" s="39" t="s">
        <v>2835</v>
      </c>
      <c r="D54" s="12" t="s">
        <v>2836</v>
      </c>
      <c r="E54" s="41" t="s">
        <v>2679</v>
      </c>
      <c r="F54" s="41" t="s">
        <v>2680</v>
      </c>
      <c r="G54" s="44">
        <f>VLOOKUP(Emissions!A54,Population!$A$5:$I$3147,9,FALSE)*'National Throughput'!$B$12</f>
        <v>1.8031506365784438</v>
      </c>
      <c r="H54" s="43" t="str">
        <f>'Emissions Factor'!$D$2</f>
        <v>TON</v>
      </c>
      <c r="I54" s="42">
        <v>515</v>
      </c>
      <c r="J54" s="39" t="str">
        <f>'Emissions Factor'!$A$2</f>
        <v>7439976</v>
      </c>
      <c r="K54" s="34">
        <f>'Emissions Factor'!$B$2</f>
        <v>1.5E-3</v>
      </c>
      <c r="L54" s="41" t="str">
        <f>'Emissions Factor'!$C$2</f>
        <v>LB</v>
      </c>
      <c r="M54" s="41" t="str">
        <f>'Emissions Factor'!$D$2</f>
        <v>TON</v>
      </c>
      <c r="N54" s="51">
        <f t="shared" si="0"/>
        <v>2.7047259548676657E-3</v>
      </c>
      <c r="O54" s="41" t="str">
        <f t="shared" si="1"/>
        <v>LB</v>
      </c>
    </row>
    <row r="55" spans="1:15" x14ac:dyDescent="0.25">
      <c r="A55" s="39" t="s">
        <v>2837</v>
      </c>
      <c r="B55" s="39" t="s">
        <v>2676</v>
      </c>
      <c r="C55" s="39" t="s">
        <v>2838</v>
      </c>
      <c r="D55" s="12" t="s">
        <v>2839</v>
      </c>
      <c r="E55" s="41" t="s">
        <v>2679</v>
      </c>
      <c r="F55" s="41" t="s">
        <v>2680</v>
      </c>
      <c r="G55" s="44">
        <f>VLOOKUP(Emissions!A55,Population!$A$5:$I$3147,9,FALSE)*'National Throughput'!$B$12</f>
        <v>3.3159242135423814</v>
      </c>
      <c r="H55" s="43" t="str">
        <f>'Emissions Factor'!$D$2</f>
        <v>TON</v>
      </c>
      <c r="I55" s="42">
        <v>515</v>
      </c>
      <c r="J55" s="39" t="str">
        <f>'Emissions Factor'!$A$2</f>
        <v>7439976</v>
      </c>
      <c r="K55" s="34">
        <f>'Emissions Factor'!$B$2</f>
        <v>1.5E-3</v>
      </c>
      <c r="L55" s="41" t="str">
        <f>'Emissions Factor'!$C$2</f>
        <v>LB</v>
      </c>
      <c r="M55" s="41" t="str">
        <f>'Emissions Factor'!$D$2</f>
        <v>TON</v>
      </c>
      <c r="N55" s="51">
        <f t="shared" si="0"/>
        <v>4.973886320313572E-3</v>
      </c>
      <c r="O55" s="41" t="str">
        <f t="shared" si="1"/>
        <v>LB</v>
      </c>
    </row>
    <row r="56" spans="1:15" x14ac:dyDescent="0.25">
      <c r="A56" s="39" t="s">
        <v>2840</v>
      </c>
      <c r="B56" s="39" t="s">
        <v>2676</v>
      </c>
      <c r="C56" s="39" t="s">
        <v>2841</v>
      </c>
      <c r="D56" s="12" t="s">
        <v>2842</v>
      </c>
      <c r="E56" s="41" t="s">
        <v>2679</v>
      </c>
      <c r="F56" s="41" t="s">
        <v>2680</v>
      </c>
      <c r="G56" s="44">
        <f>VLOOKUP(Emissions!A56,Population!$A$5:$I$3147,9,FALSE)*'National Throughput'!$B$12</f>
        <v>5.6451152764868571</v>
      </c>
      <c r="H56" s="43" t="str">
        <f>'Emissions Factor'!$D$2</f>
        <v>TON</v>
      </c>
      <c r="I56" s="42">
        <v>515</v>
      </c>
      <c r="J56" s="39" t="str">
        <f>'Emissions Factor'!$A$2</f>
        <v>7439976</v>
      </c>
      <c r="K56" s="34">
        <f>'Emissions Factor'!$B$2</f>
        <v>1.5E-3</v>
      </c>
      <c r="L56" s="41" t="str">
        <f>'Emissions Factor'!$C$2</f>
        <v>LB</v>
      </c>
      <c r="M56" s="41" t="str">
        <f>'Emissions Factor'!$D$2</f>
        <v>TON</v>
      </c>
      <c r="N56" s="51">
        <f t="shared" si="0"/>
        <v>8.4676729147302853E-3</v>
      </c>
      <c r="O56" s="41" t="str">
        <f t="shared" si="1"/>
        <v>LB</v>
      </c>
    </row>
    <row r="57" spans="1:15" x14ac:dyDescent="0.25">
      <c r="A57" s="39" t="s">
        <v>2843</v>
      </c>
      <c r="B57" s="39" t="s">
        <v>2676</v>
      </c>
      <c r="C57" s="39" t="s">
        <v>2844</v>
      </c>
      <c r="D57" s="12" t="s">
        <v>2845</v>
      </c>
      <c r="E57" s="41" t="s">
        <v>2679</v>
      </c>
      <c r="F57" s="41" t="s">
        <v>2680</v>
      </c>
      <c r="G57" s="44">
        <f>VLOOKUP(Emissions!A57,Population!$A$5:$I$3147,9,FALSE)*'National Throughput'!$B$12</f>
        <v>3.9200045466565525</v>
      </c>
      <c r="H57" s="43" t="str">
        <f>'Emissions Factor'!$D$2</f>
        <v>TON</v>
      </c>
      <c r="I57" s="42">
        <v>515</v>
      </c>
      <c r="J57" s="39" t="str">
        <f>'Emissions Factor'!$A$2</f>
        <v>7439976</v>
      </c>
      <c r="K57" s="34">
        <f>'Emissions Factor'!$B$2</f>
        <v>1.5E-3</v>
      </c>
      <c r="L57" s="41" t="str">
        <f>'Emissions Factor'!$C$2</f>
        <v>LB</v>
      </c>
      <c r="M57" s="41" t="str">
        <f>'Emissions Factor'!$D$2</f>
        <v>TON</v>
      </c>
      <c r="N57" s="51">
        <f t="shared" si="0"/>
        <v>5.8800068199848293E-3</v>
      </c>
      <c r="O57" s="41" t="str">
        <f t="shared" si="1"/>
        <v>LB</v>
      </c>
    </row>
    <row r="58" spans="1:15" x14ac:dyDescent="0.25">
      <c r="A58" s="39" t="s">
        <v>2846</v>
      </c>
      <c r="B58" s="39" t="s">
        <v>2676</v>
      </c>
      <c r="C58" s="39" t="s">
        <v>2847</v>
      </c>
      <c r="D58" s="12" t="s">
        <v>2848</v>
      </c>
      <c r="E58" s="41" t="s">
        <v>2679</v>
      </c>
      <c r="F58" s="41" t="s">
        <v>2680</v>
      </c>
      <c r="G58" s="44">
        <f>VLOOKUP(Emissions!A58,Population!$A$5:$I$3147,9,FALSE)*'National Throughput'!$B$12</f>
        <v>9.4347674514322311</v>
      </c>
      <c r="H58" s="43" t="str">
        <f>'Emissions Factor'!$D$2</f>
        <v>TON</v>
      </c>
      <c r="I58" s="42">
        <v>515</v>
      </c>
      <c r="J58" s="39" t="str">
        <f>'Emissions Factor'!$A$2</f>
        <v>7439976</v>
      </c>
      <c r="K58" s="34">
        <f>'Emissions Factor'!$B$2</f>
        <v>1.5E-3</v>
      </c>
      <c r="L58" s="41" t="str">
        <f>'Emissions Factor'!$C$2</f>
        <v>LB</v>
      </c>
      <c r="M58" s="41" t="str">
        <f>'Emissions Factor'!$D$2</f>
        <v>TON</v>
      </c>
      <c r="N58" s="51">
        <f t="shared" si="0"/>
        <v>1.4152151177148346E-2</v>
      </c>
      <c r="O58" s="41" t="str">
        <f t="shared" si="1"/>
        <v>LB</v>
      </c>
    </row>
    <row r="59" spans="1:15" x14ac:dyDescent="0.25">
      <c r="A59" s="39" t="s">
        <v>2849</v>
      </c>
      <c r="B59" s="39" t="s">
        <v>2676</v>
      </c>
      <c r="C59" s="39" t="s">
        <v>2850</v>
      </c>
      <c r="D59" s="12" t="s">
        <v>2851</v>
      </c>
      <c r="E59" s="41" t="s">
        <v>2679</v>
      </c>
      <c r="F59" s="41" t="s">
        <v>2680</v>
      </c>
      <c r="G59" s="44">
        <f>VLOOKUP(Emissions!A59,Population!$A$5:$I$3147,9,FALSE)*'National Throughput'!$B$12</f>
        <v>14.460365929733857</v>
      </c>
      <c r="H59" s="43" t="str">
        <f>'Emissions Factor'!$D$2</f>
        <v>TON</v>
      </c>
      <c r="I59" s="42">
        <v>515</v>
      </c>
      <c r="J59" s="39" t="str">
        <f>'Emissions Factor'!$A$2</f>
        <v>7439976</v>
      </c>
      <c r="K59" s="34">
        <f>'Emissions Factor'!$B$2</f>
        <v>1.5E-3</v>
      </c>
      <c r="L59" s="41" t="str">
        <f>'Emissions Factor'!$C$2</f>
        <v>LB</v>
      </c>
      <c r="M59" s="41" t="str">
        <f>'Emissions Factor'!$D$2</f>
        <v>TON</v>
      </c>
      <c r="N59" s="51">
        <f t="shared" si="0"/>
        <v>2.1690548894600786E-2</v>
      </c>
      <c r="O59" s="41" t="str">
        <f t="shared" si="1"/>
        <v>LB</v>
      </c>
    </row>
    <row r="60" spans="1:15" x14ac:dyDescent="0.25">
      <c r="A60" s="39" t="s">
        <v>2852</v>
      </c>
      <c r="B60" s="39" t="s">
        <v>2676</v>
      </c>
      <c r="C60" s="39" t="s">
        <v>2853</v>
      </c>
      <c r="D60" s="12" t="s">
        <v>2854</v>
      </c>
      <c r="E60" s="41" t="s">
        <v>2679</v>
      </c>
      <c r="F60" s="41" t="s">
        <v>2680</v>
      </c>
      <c r="G60" s="44">
        <f>VLOOKUP(Emissions!A60,Population!$A$5:$I$3147,9,FALSE)*'National Throughput'!$B$12</f>
        <v>33.980290560925674</v>
      </c>
      <c r="H60" s="43" t="str">
        <f>'Emissions Factor'!$D$2</f>
        <v>TON</v>
      </c>
      <c r="I60" s="42">
        <v>515</v>
      </c>
      <c r="J60" s="39" t="str">
        <f>'Emissions Factor'!$A$2</f>
        <v>7439976</v>
      </c>
      <c r="K60" s="34">
        <f>'Emissions Factor'!$B$2</f>
        <v>1.5E-3</v>
      </c>
      <c r="L60" s="41" t="str">
        <f>'Emissions Factor'!$C$2</f>
        <v>LB</v>
      </c>
      <c r="M60" s="41" t="str">
        <f>'Emissions Factor'!$D$2</f>
        <v>TON</v>
      </c>
      <c r="N60" s="51">
        <f t="shared" si="0"/>
        <v>5.0970435841388509E-2</v>
      </c>
      <c r="O60" s="41" t="str">
        <f t="shared" si="1"/>
        <v>LB</v>
      </c>
    </row>
    <row r="61" spans="1:15" x14ac:dyDescent="0.25">
      <c r="A61" s="39" t="s">
        <v>2855</v>
      </c>
      <c r="B61" s="39" t="s">
        <v>2676</v>
      </c>
      <c r="C61" s="39" t="s">
        <v>2856</v>
      </c>
      <c r="D61" s="12" t="s">
        <v>2857</v>
      </c>
      <c r="E61" s="41" t="s">
        <v>2679</v>
      </c>
      <c r="F61" s="41" t="s">
        <v>2680</v>
      </c>
      <c r="G61" s="44">
        <f>VLOOKUP(Emissions!A61,Population!$A$5:$I$3147,9,FALSE)*'National Throughput'!$B$12</f>
        <v>2.315298244380521</v>
      </c>
      <c r="H61" s="43" t="str">
        <f>'Emissions Factor'!$D$2</f>
        <v>TON</v>
      </c>
      <c r="I61" s="42">
        <v>515</v>
      </c>
      <c r="J61" s="39" t="str">
        <f>'Emissions Factor'!$A$2</f>
        <v>7439976</v>
      </c>
      <c r="K61" s="34">
        <f>'Emissions Factor'!$B$2</f>
        <v>1.5E-3</v>
      </c>
      <c r="L61" s="41" t="str">
        <f>'Emissions Factor'!$C$2</f>
        <v>LB</v>
      </c>
      <c r="M61" s="41" t="str">
        <f>'Emissions Factor'!$D$2</f>
        <v>TON</v>
      </c>
      <c r="N61" s="51">
        <f t="shared" si="0"/>
        <v>3.4729473665707816E-3</v>
      </c>
      <c r="O61" s="41" t="str">
        <f t="shared" si="1"/>
        <v>LB</v>
      </c>
    </row>
    <row r="62" spans="1:15" x14ac:dyDescent="0.25">
      <c r="A62" s="39" t="s">
        <v>2858</v>
      </c>
      <c r="B62" s="39" t="s">
        <v>2676</v>
      </c>
      <c r="C62" s="39" t="s">
        <v>2859</v>
      </c>
      <c r="D62" s="12" t="s">
        <v>2860</v>
      </c>
      <c r="E62" s="41" t="s">
        <v>2679</v>
      </c>
      <c r="F62" s="41" t="s">
        <v>2680</v>
      </c>
      <c r="G62" s="44">
        <f>VLOOKUP(Emissions!A62,Population!$A$5:$I$3147,9,FALSE)*'National Throughput'!$B$12</f>
        <v>14.021112740322899</v>
      </c>
      <c r="H62" s="43" t="str">
        <f>'Emissions Factor'!$D$2</f>
        <v>TON</v>
      </c>
      <c r="I62" s="42">
        <v>515</v>
      </c>
      <c r="J62" s="39" t="str">
        <f>'Emissions Factor'!$A$2</f>
        <v>7439976</v>
      </c>
      <c r="K62" s="34">
        <f>'Emissions Factor'!$B$2</f>
        <v>1.5E-3</v>
      </c>
      <c r="L62" s="41" t="str">
        <f>'Emissions Factor'!$C$2</f>
        <v>LB</v>
      </c>
      <c r="M62" s="41" t="str">
        <f>'Emissions Factor'!$D$2</f>
        <v>TON</v>
      </c>
      <c r="N62" s="51">
        <f t="shared" si="0"/>
        <v>2.1031669110484347E-2</v>
      </c>
      <c r="O62" s="41" t="str">
        <f t="shared" si="1"/>
        <v>LB</v>
      </c>
    </row>
    <row r="63" spans="1:15" x14ac:dyDescent="0.25">
      <c r="A63" s="39" t="s">
        <v>2861</v>
      </c>
      <c r="B63" s="39" t="s">
        <v>2676</v>
      </c>
      <c r="C63" s="39" t="s">
        <v>2862</v>
      </c>
      <c r="D63" s="12" t="s">
        <v>2863</v>
      </c>
      <c r="E63" s="41" t="s">
        <v>2679</v>
      </c>
      <c r="F63" s="41" t="s">
        <v>2680</v>
      </c>
      <c r="G63" s="44">
        <f>VLOOKUP(Emissions!A63,Population!$A$5:$I$3147,9,FALSE)*'National Throughput'!$B$12</f>
        <v>7.1110649094019101</v>
      </c>
      <c r="H63" s="43" t="str">
        <f>'Emissions Factor'!$D$2</f>
        <v>TON</v>
      </c>
      <c r="I63" s="42">
        <v>515</v>
      </c>
      <c r="J63" s="39" t="str">
        <f>'Emissions Factor'!$A$2</f>
        <v>7439976</v>
      </c>
      <c r="K63" s="34">
        <f>'Emissions Factor'!$B$2</f>
        <v>1.5E-3</v>
      </c>
      <c r="L63" s="41" t="str">
        <f>'Emissions Factor'!$C$2</f>
        <v>LB</v>
      </c>
      <c r="M63" s="41" t="str">
        <f>'Emissions Factor'!$D$2</f>
        <v>TON</v>
      </c>
      <c r="N63" s="51">
        <f t="shared" si="0"/>
        <v>1.0666597364102866E-2</v>
      </c>
      <c r="O63" s="41" t="str">
        <f t="shared" si="1"/>
        <v>LB</v>
      </c>
    </row>
    <row r="64" spans="1:15" x14ac:dyDescent="0.25">
      <c r="A64" s="39" t="s">
        <v>2864</v>
      </c>
      <c r="B64" s="39" t="s">
        <v>2676</v>
      </c>
      <c r="C64" s="39" t="s">
        <v>2865</v>
      </c>
      <c r="D64" s="12" t="s">
        <v>2866</v>
      </c>
      <c r="E64" s="41" t="s">
        <v>2679</v>
      </c>
      <c r="F64" s="41" t="s">
        <v>2680</v>
      </c>
      <c r="G64" s="44">
        <f>VLOOKUP(Emissions!A64,Population!$A$5:$I$3147,9,FALSE)*'National Throughput'!$B$12</f>
        <v>33.749601166252596</v>
      </c>
      <c r="H64" s="43" t="str">
        <f>'Emissions Factor'!$D$2</f>
        <v>TON</v>
      </c>
      <c r="I64" s="42">
        <v>515</v>
      </c>
      <c r="J64" s="39" t="str">
        <f>'Emissions Factor'!$A$2</f>
        <v>7439976</v>
      </c>
      <c r="K64" s="34">
        <f>'Emissions Factor'!$B$2</f>
        <v>1.5E-3</v>
      </c>
      <c r="L64" s="41" t="str">
        <f>'Emissions Factor'!$C$2</f>
        <v>LB</v>
      </c>
      <c r="M64" s="41" t="str">
        <f>'Emissions Factor'!$D$2</f>
        <v>TON</v>
      </c>
      <c r="N64" s="51">
        <f t="shared" si="0"/>
        <v>5.0624401749378892E-2</v>
      </c>
      <c r="O64" s="41" t="str">
        <f t="shared" si="1"/>
        <v>LB</v>
      </c>
    </row>
    <row r="65" spans="1:15" x14ac:dyDescent="0.25">
      <c r="A65" s="39" t="s">
        <v>2867</v>
      </c>
      <c r="B65" s="39" t="s">
        <v>2676</v>
      </c>
      <c r="C65" s="39" t="s">
        <v>2868</v>
      </c>
      <c r="D65" s="12" t="s">
        <v>2869</v>
      </c>
      <c r="E65" s="41" t="s">
        <v>2679</v>
      </c>
      <c r="F65" s="41" t="s">
        <v>2680</v>
      </c>
      <c r="G65" s="44">
        <f>VLOOKUP(Emissions!A65,Population!$A$5:$I$3147,9,FALSE)*'National Throughput'!$B$12</f>
        <v>11.423498701420538</v>
      </c>
      <c r="H65" s="43" t="str">
        <f>'Emissions Factor'!$D$2</f>
        <v>TON</v>
      </c>
      <c r="I65" s="42">
        <v>515</v>
      </c>
      <c r="J65" s="39" t="str">
        <f>'Emissions Factor'!$A$2</f>
        <v>7439976</v>
      </c>
      <c r="K65" s="34">
        <f>'Emissions Factor'!$B$2</f>
        <v>1.5E-3</v>
      </c>
      <c r="L65" s="41" t="str">
        <f>'Emissions Factor'!$C$2</f>
        <v>LB</v>
      </c>
      <c r="M65" s="41" t="str">
        <f>'Emissions Factor'!$D$2</f>
        <v>TON</v>
      </c>
      <c r="N65" s="51">
        <f t="shared" si="0"/>
        <v>1.7135248052130809E-2</v>
      </c>
      <c r="O65" s="41" t="str">
        <f t="shared" si="1"/>
        <v>LB</v>
      </c>
    </row>
    <row r="66" spans="1:15" x14ac:dyDescent="0.25">
      <c r="A66" s="39" t="s">
        <v>2870</v>
      </c>
      <c r="B66" s="39" t="s">
        <v>2676</v>
      </c>
      <c r="C66" s="39" t="s">
        <v>2871</v>
      </c>
      <c r="D66" s="12" t="s">
        <v>2872</v>
      </c>
      <c r="E66" s="41" t="s">
        <v>2679</v>
      </c>
      <c r="F66" s="41" t="s">
        <v>2680</v>
      </c>
      <c r="G66" s="44">
        <f>VLOOKUP(Emissions!A66,Population!$A$5:$I$3147,9,FALSE)*'National Throughput'!$B$12</f>
        <v>2.9734062052434038</v>
      </c>
      <c r="H66" s="43" t="str">
        <f>'Emissions Factor'!$D$2</f>
        <v>TON</v>
      </c>
      <c r="I66" s="42">
        <v>515</v>
      </c>
      <c r="J66" s="39" t="str">
        <f>'Emissions Factor'!$A$2</f>
        <v>7439976</v>
      </c>
      <c r="K66" s="34">
        <f>'Emissions Factor'!$B$2</f>
        <v>1.5E-3</v>
      </c>
      <c r="L66" s="41" t="str">
        <f>'Emissions Factor'!$C$2</f>
        <v>LB</v>
      </c>
      <c r="M66" s="41" t="str">
        <f>'Emissions Factor'!$D$2</f>
        <v>TON</v>
      </c>
      <c r="N66" s="51">
        <f t="shared" si="0"/>
        <v>4.4601093078651061E-3</v>
      </c>
      <c r="O66" s="41" t="str">
        <f t="shared" si="1"/>
        <v>LB</v>
      </c>
    </row>
    <row r="67" spans="1:15" x14ac:dyDescent="0.25">
      <c r="A67" s="39" t="s">
        <v>2873</v>
      </c>
      <c r="B67" s="39" t="s">
        <v>2676</v>
      </c>
      <c r="C67" s="39" t="s">
        <v>2874</v>
      </c>
      <c r="D67" s="12" t="s">
        <v>2875</v>
      </c>
      <c r="E67" s="41" t="s">
        <v>2679</v>
      </c>
      <c r="F67" s="41" t="s">
        <v>2680</v>
      </c>
      <c r="G67" s="44">
        <f>VLOOKUP(Emissions!A67,Population!$A$5:$I$3147,9,FALSE)*'National Throughput'!$B$12</f>
        <v>1.9707220407387347</v>
      </c>
      <c r="H67" s="43" t="str">
        <f>'Emissions Factor'!$D$2</f>
        <v>TON</v>
      </c>
      <c r="I67" s="42">
        <v>515</v>
      </c>
      <c r="J67" s="39" t="str">
        <f>'Emissions Factor'!$A$2</f>
        <v>7439976</v>
      </c>
      <c r="K67" s="34">
        <f>'Emissions Factor'!$B$2</f>
        <v>1.5E-3</v>
      </c>
      <c r="L67" s="41" t="str">
        <f>'Emissions Factor'!$C$2</f>
        <v>LB</v>
      </c>
      <c r="M67" s="41" t="str">
        <f>'Emissions Factor'!$D$2</f>
        <v>TON</v>
      </c>
      <c r="N67" s="51">
        <f t="shared" ref="N67:N130" si="2">K67*G67</f>
        <v>2.9560830611081021E-3</v>
      </c>
      <c r="O67" s="41" t="str">
        <f t="shared" ref="O67:O130" si="3">L67</f>
        <v>LB</v>
      </c>
    </row>
    <row r="68" spans="1:15" x14ac:dyDescent="0.25">
      <c r="A68" s="39" t="s">
        <v>2876</v>
      </c>
      <c r="B68" s="39" t="s">
        <v>2676</v>
      </c>
      <c r="C68" s="39" t="s">
        <v>2877</v>
      </c>
      <c r="D68" s="12" t="s">
        <v>2878</v>
      </c>
      <c r="E68" s="41" t="s">
        <v>2679</v>
      </c>
      <c r="F68" s="41" t="s">
        <v>2680</v>
      </c>
      <c r="G68" s="44">
        <f>VLOOKUP(Emissions!A68,Population!$A$5:$I$3147,9,FALSE)*'National Throughput'!$B$12</f>
        <v>4.169560731972032</v>
      </c>
      <c r="H68" s="43" t="str">
        <f>'Emissions Factor'!$D$2</f>
        <v>TON</v>
      </c>
      <c r="I68" s="42">
        <v>515</v>
      </c>
      <c r="J68" s="39" t="str">
        <f>'Emissions Factor'!$A$2</f>
        <v>7439976</v>
      </c>
      <c r="K68" s="34">
        <f>'Emissions Factor'!$B$2</f>
        <v>1.5E-3</v>
      </c>
      <c r="L68" s="41" t="str">
        <f>'Emissions Factor'!$C$2</f>
        <v>LB</v>
      </c>
      <c r="M68" s="41" t="str">
        <f>'Emissions Factor'!$D$2</f>
        <v>TON</v>
      </c>
      <c r="N68" s="51">
        <f t="shared" si="2"/>
        <v>6.254341097958048E-3</v>
      </c>
      <c r="O68" s="41" t="str">
        <f t="shared" si="3"/>
        <v>LB</v>
      </c>
    </row>
    <row r="69" spans="1:15" x14ac:dyDescent="0.25">
      <c r="A69" s="39" t="s">
        <v>2879</v>
      </c>
      <c r="B69" s="39" t="s">
        <v>2880</v>
      </c>
      <c r="C69" s="39" t="s">
        <v>2697</v>
      </c>
      <c r="D69" s="12" t="s">
        <v>2881</v>
      </c>
      <c r="E69" s="41" t="s">
        <v>2882</v>
      </c>
      <c r="F69" s="41" t="s">
        <v>2883</v>
      </c>
      <c r="G69" s="44">
        <f>VLOOKUP(Emissions!A69,Population!$A$5:$I$3147,9,FALSE)*'National Throughput'!$B$12</f>
        <v>0.54593631467984283</v>
      </c>
      <c r="H69" s="43" t="str">
        <f>'Emissions Factor'!$D$2</f>
        <v>TON</v>
      </c>
      <c r="I69" s="42">
        <v>515</v>
      </c>
      <c r="J69" s="39" t="str">
        <f>'Emissions Factor'!$A$2</f>
        <v>7439976</v>
      </c>
      <c r="K69" s="34">
        <f>'Emissions Factor'!$B$2</f>
        <v>1.5E-3</v>
      </c>
      <c r="L69" s="41" t="str">
        <f>'Emissions Factor'!$C$2</f>
        <v>LB</v>
      </c>
      <c r="M69" s="41" t="str">
        <f>'Emissions Factor'!$D$2</f>
        <v>TON</v>
      </c>
      <c r="N69" s="51">
        <f t="shared" si="2"/>
        <v>8.1890447201976428E-4</v>
      </c>
      <c r="O69" s="41" t="str">
        <f t="shared" si="3"/>
        <v>LB</v>
      </c>
    </row>
    <row r="70" spans="1:15" x14ac:dyDescent="0.25">
      <c r="A70" s="39" t="s">
        <v>4612</v>
      </c>
      <c r="B70" s="39" t="s">
        <v>2880</v>
      </c>
      <c r="C70" s="39" t="s">
        <v>4613</v>
      </c>
      <c r="D70" s="12" t="s">
        <v>4614</v>
      </c>
      <c r="E70" s="41" t="s">
        <v>4615</v>
      </c>
      <c r="F70" s="41" t="s">
        <v>2883</v>
      </c>
      <c r="G70" s="44">
        <f>VLOOKUP(Emissions!A70,Population!$A$5:$I$3147,9,FALSE)*'National Throughput'!$B$12</f>
        <v>0.95037169954163014</v>
      </c>
      <c r="H70" s="43" t="str">
        <f>'Emissions Factor'!$D$2</f>
        <v>TON</v>
      </c>
      <c r="I70" s="42">
        <v>515</v>
      </c>
      <c r="J70" s="39" t="str">
        <f>'Emissions Factor'!$A$2</f>
        <v>7439976</v>
      </c>
      <c r="K70" s="34">
        <f>'Emissions Factor'!$B$2</f>
        <v>1.5E-3</v>
      </c>
      <c r="L70" s="41" t="str">
        <f>'Emissions Factor'!$C$2</f>
        <v>LB</v>
      </c>
      <c r="M70" s="41" t="str">
        <f>'Emissions Factor'!$D$2</f>
        <v>TON</v>
      </c>
      <c r="N70" s="51">
        <f t="shared" si="2"/>
        <v>1.4255575493124452E-3</v>
      </c>
      <c r="O70" s="41" t="str">
        <f t="shared" si="3"/>
        <v>LB</v>
      </c>
    </row>
    <row r="71" spans="1:15" x14ac:dyDescent="0.25">
      <c r="A71" s="39" t="s">
        <v>4616</v>
      </c>
      <c r="B71" s="39" t="s">
        <v>2880</v>
      </c>
      <c r="C71" s="39" t="s">
        <v>4617</v>
      </c>
      <c r="D71" s="12" t="s">
        <v>4618</v>
      </c>
      <c r="E71" s="41" t="s">
        <v>2882</v>
      </c>
      <c r="F71" s="41" t="s">
        <v>2883</v>
      </c>
      <c r="G71" s="44">
        <f>VLOOKUP(Emissions!A71,Population!$A$5:$I$3147,9,FALSE)*'National Throughput'!$B$12</f>
        <v>50.752867442025831</v>
      </c>
      <c r="H71" s="43" t="str">
        <f>'Emissions Factor'!$D$2</f>
        <v>TON</v>
      </c>
      <c r="I71" s="42">
        <v>515</v>
      </c>
      <c r="J71" s="39" t="str">
        <f>'Emissions Factor'!$A$2</f>
        <v>7439976</v>
      </c>
      <c r="K71" s="34">
        <f>'Emissions Factor'!$B$2</f>
        <v>1.5E-3</v>
      </c>
      <c r="L71" s="41" t="str">
        <f>'Emissions Factor'!$C$2</f>
        <v>LB</v>
      </c>
      <c r="M71" s="41" t="str">
        <f>'Emissions Factor'!$D$2</f>
        <v>TON</v>
      </c>
      <c r="N71" s="51">
        <f t="shared" si="2"/>
        <v>7.6129301163038746E-2</v>
      </c>
      <c r="O71" s="41" t="str">
        <f t="shared" si="3"/>
        <v>LB</v>
      </c>
    </row>
    <row r="72" spans="1:15" x14ac:dyDescent="0.25">
      <c r="A72" s="39" t="s">
        <v>4619</v>
      </c>
      <c r="B72" s="39" t="s">
        <v>2880</v>
      </c>
      <c r="C72" s="39" t="s">
        <v>4620</v>
      </c>
      <c r="D72" s="12" t="s">
        <v>4621</v>
      </c>
      <c r="E72" s="41" t="s">
        <v>4615</v>
      </c>
      <c r="F72" s="41" t="s">
        <v>2883</v>
      </c>
      <c r="G72" s="44">
        <f>VLOOKUP(Emissions!A72,Population!$A$5:$I$3147,9,FALSE)*'National Throughput'!$B$12</f>
        <v>2.9914154144929745</v>
      </c>
      <c r="H72" s="43" t="str">
        <f>'Emissions Factor'!$D$2</f>
        <v>TON</v>
      </c>
      <c r="I72" s="42">
        <v>515</v>
      </c>
      <c r="J72" s="39" t="str">
        <f>'Emissions Factor'!$A$2</f>
        <v>7439976</v>
      </c>
      <c r="K72" s="34">
        <f>'Emissions Factor'!$B$2</f>
        <v>1.5E-3</v>
      </c>
      <c r="L72" s="41" t="str">
        <f>'Emissions Factor'!$C$2</f>
        <v>LB</v>
      </c>
      <c r="M72" s="41" t="str">
        <f>'Emissions Factor'!$D$2</f>
        <v>TON</v>
      </c>
      <c r="N72" s="51">
        <f t="shared" si="2"/>
        <v>4.4871231217394622E-3</v>
      </c>
      <c r="O72" s="41" t="str">
        <f t="shared" si="3"/>
        <v>LB</v>
      </c>
    </row>
    <row r="73" spans="1:15" x14ac:dyDescent="0.25">
      <c r="A73" s="39" t="s">
        <v>4622</v>
      </c>
      <c r="B73" s="39" t="s">
        <v>2880</v>
      </c>
      <c r="C73" s="39" t="s">
        <v>4623</v>
      </c>
      <c r="D73" s="12" t="s">
        <v>4624</v>
      </c>
      <c r="E73" s="41" t="s">
        <v>2882</v>
      </c>
      <c r="F73" s="41" t="s">
        <v>2883</v>
      </c>
      <c r="G73" s="44">
        <f>VLOOKUP(Emissions!A73,Population!$A$5:$I$3147,9,FALSE)*'National Throughput'!$B$12</f>
        <v>0.17769086459576408</v>
      </c>
      <c r="H73" s="43" t="str">
        <f>'Emissions Factor'!$D$2</f>
        <v>TON</v>
      </c>
      <c r="I73" s="42">
        <v>515</v>
      </c>
      <c r="J73" s="39" t="str">
        <f>'Emissions Factor'!$A$2</f>
        <v>7439976</v>
      </c>
      <c r="K73" s="34">
        <f>'Emissions Factor'!$B$2</f>
        <v>1.5E-3</v>
      </c>
      <c r="L73" s="41" t="str">
        <f>'Emissions Factor'!$C$2</f>
        <v>LB</v>
      </c>
      <c r="M73" s="41" t="str">
        <f>'Emissions Factor'!$D$2</f>
        <v>TON</v>
      </c>
      <c r="N73" s="51">
        <f t="shared" si="2"/>
        <v>2.6653629689364611E-4</v>
      </c>
      <c r="O73" s="41" t="str">
        <f t="shared" si="3"/>
        <v>LB</v>
      </c>
    </row>
    <row r="74" spans="1:15" x14ac:dyDescent="0.25">
      <c r="A74" s="39" t="s">
        <v>4625</v>
      </c>
      <c r="B74" s="39" t="s">
        <v>2880</v>
      </c>
      <c r="C74" s="39" t="s">
        <v>4626</v>
      </c>
      <c r="D74" s="12" t="s">
        <v>4627</v>
      </c>
      <c r="E74" s="41" t="s">
        <v>2882</v>
      </c>
      <c r="F74" s="41" t="s">
        <v>2883</v>
      </c>
      <c r="G74" s="44">
        <f>VLOOKUP(Emissions!A74,Population!$A$5:$I$3147,9,FALSE)*'National Throughput'!$B$12</f>
        <v>0.31438933861393398</v>
      </c>
      <c r="H74" s="43" t="str">
        <f>'Emissions Factor'!$D$2</f>
        <v>TON</v>
      </c>
      <c r="I74" s="42">
        <v>515</v>
      </c>
      <c r="J74" s="39" t="str">
        <f>'Emissions Factor'!$A$2</f>
        <v>7439976</v>
      </c>
      <c r="K74" s="34">
        <f>'Emissions Factor'!$B$2</f>
        <v>1.5E-3</v>
      </c>
      <c r="L74" s="41" t="str">
        <f>'Emissions Factor'!$C$2</f>
        <v>LB</v>
      </c>
      <c r="M74" s="41" t="str">
        <f>'Emissions Factor'!$D$2</f>
        <v>TON</v>
      </c>
      <c r="N74" s="51">
        <f t="shared" si="2"/>
        <v>4.7158400792090096E-4</v>
      </c>
      <c r="O74" s="41" t="str">
        <f t="shared" si="3"/>
        <v>LB</v>
      </c>
    </row>
    <row r="75" spans="1:15" x14ac:dyDescent="0.25">
      <c r="A75" s="39" t="s">
        <v>4628</v>
      </c>
      <c r="B75" s="39" t="s">
        <v>2880</v>
      </c>
      <c r="C75" s="39" t="s">
        <v>4629</v>
      </c>
      <c r="D75" s="12" t="s">
        <v>4630</v>
      </c>
      <c r="E75" s="41" t="s">
        <v>4615</v>
      </c>
      <c r="F75" s="41" t="s">
        <v>2883</v>
      </c>
      <c r="G75" s="44">
        <f>VLOOKUP(Emissions!A75,Population!$A$5:$I$3147,9,FALSE)*'National Throughput'!$B$12</f>
        <v>0.85312196959394837</v>
      </c>
      <c r="H75" s="43" t="str">
        <f>'Emissions Factor'!$D$2</f>
        <v>TON</v>
      </c>
      <c r="I75" s="42">
        <v>515</v>
      </c>
      <c r="J75" s="39" t="str">
        <f>'Emissions Factor'!$A$2</f>
        <v>7439976</v>
      </c>
      <c r="K75" s="34">
        <f>'Emissions Factor'!$B$2</f>
        <v>1.5E-3</v>
      </c>
      <c r="L75" s="41" t="str">
        <f>'Emissions Factor'!$C$2</f>
        <v>LB</v>
      </c>
      <c r="M75" s="41" t="str">
        <f>'Emissions Factor'!$D$2</f>
        <v>TON</v>
      </c>
      <c r="N75" s="51">
        <f t="shared" si="2"/>
        <v>1.2796829543909225E-3</v>
      </c>
      <c r="O75" s="41" t="str">
        <f t="shared" si="3"/>
        <v>LB</v>
      </c>
    </row>
    <row r="76" spans="1:15" x14ac:dyDescent="0.25">
      <c r="A76" s="39" t="s">
        <v>4631</v>
      </c>
      <c r="B76" s="39" t="s">
        <v>2880</v>
      </c>
      <c r="C76" s="39" t="s">
        <v>4632</v>
      </c>
      <c r="D76" s="12" t="s">
        <v>4633</v>
      </c>
      <c r="E76" s="41" t="s">
        <v>2882</v>
      </c>
      <c r="F76" s="41" t="s">
        <v>2883</v>
      </c>
      <c r="G76" s="44">
        <f>VLOOKUP(Emissions!A76,Population!$A$5:$I$3147,9,FALSE)*'National Throughput'!$B$12</f>
        <v>17.027450071051231</v>
      </c>
      <c r="H76" s="43" t="str">
        <f>'Emissions Factor'!$D$2</f>
        <v>TON</v>
      </c>
      <c r="I76" s="42">
        <v>515</v>
      </c>
      <c r="J76" s="39" t="str">
        <f>'Emissions Factor'!$A$2</f>
        <v>7439976</v>
      </c>
      <c r="K76" s="34">
        <f>'Emissions Factor'!$B$2</f>
        <v>1.5E-3</v>
      </c>
      <c r="L76" s="41" t="str">
        <f>'Emissions Factor'!$C$2</f>
        <v>LB</v>
      </c>
      <c r="M76" s="41" t="str">
        <f>'Emissions Factor'!$D$2</f>
        <v>TON</v>
      </c>
      <c r="N76" s="51">
        <f t="shared" si="2"/>
        <v>2.5541175106576847E-2</v>
      </c>
      <c r="O76" s="41" t="str">
        <f t="shared" si="3"/>
        <v>LB</v>
      </c>
    </row>
    <row r="77" spans="1:15" x14ac:dyDescent="0.25">
      <c r="A77" s="39" t="s">
        <v>4634</v>
      </c>
      <c r="B77" s="39" t="s">
        <v>2880</v>
      </c>
      <c r="C77" s="39" t="s">
        <v>4635</v>
      </c>
      <c r="D77" s="12" t="s">
        <v>4636</v>
      </c>
      <c r="E77" s="41" t="s">
        <v>2882</v>
      </c>
      <c r="F77" s="41" t="s">
        <v>2883</v>
      </c>
      <c r="G77" s="44">
        <f>VLOOKUP(Emissions!A77,Population!$A$5:$I$3147,9,FALSE)*'National Throughput'!$B$12</f>
        <v>0.43959622196809206</v>
      </c>
      <c r="H77" s="43" t="str">
        <f>'Emissions Factor'!$D$2</f>
        <v>TON</v>
      </c>
      <c r="I77" s="42">
        <v>515</v>
      </c>
      <c r="J77" s="39" t="str">
        <f>'Emissions Factor'!$A$2</f>
        <v>7439976</v>
      </c>
      <c r="K77" s="34">
        <f>'Emissions Factor'!$B$2</f>
        <v>1.5E-3</v>
      </c>
      <c r="L77" s="41" t="str">
        <f>'Emissions Factor'!$C$2</f>
        <v>LB</v>
      </c>
      <c r="M77" s="41" t="str">
        <f>'Emissions Factor'!$D$2</f>
        <v>TON</v>
      </c>
      <c r="N77" s="51">
        <f t="shared" si="2"/>
        <v>6.5939433295213808E-4</v>
      </c>
      <c r="O77" s="41" t="str">
        <f t="shared" si="3"/>
        <v>LB</v>
      </c>
    </row>
    <row r="78" spans="1:15" x14ac:dyDescent="0.25">
      <c r="A78" s="48" t="s">
        <v>5413</v>
      </c>
      <c r="B78" s="48" t="s">
        <v>2880</v>
      </c>
      <c r="C78" s="48" t="s">
        <v>2835</v>
      </c>
      <c r="D78" s="13" t="s">
        <v>5414</v>
      </c>
      <c r="E78" s="50" t="s">
        <v>4615</v>
      </c>
      <c r="F78" s="50" t="s">
        <v>2883</v>
      </c>
      <c r="G78" s="44">
        <f>VLOOKUP(Emissions!A78,Population!$A$5:$I$3147,9,FALSE)*'National Throughput'!$B$12</f>
        <v>0.36430057567702984</v>
      </c>
      <c r="H78" s="43" t="str">
        <f>'Emissions Factor'!$D$2</f>
        <v>TON</v>
      </c>
      <c r="I78" s="42">
        <v>515</v>
      </c>
      <c r="J78" s="39" t="str">
        <f>'Emissions Factor'!$A$2</f>
        <v>7439976</v>
      </c>
      <c r="K78" s="34">
        <f>'Emissions Factor'!$B$2</f>
        <v>1.5E-3</v>
      </c>
      <c r="L78" s="41" t="str">
        <f>'Emissions Factor'!$C$2</f>
        <v>LB</v>
      </c>
      <c r="M78" s="41" t="str">
        <f>'Emissions Factor'!$D$2</f>
        <v>TON</v>
      </c>
      <c r="N78" s="51">
        <f t="shared" si="2"/>
        <v>5.4645086351554474E-4</v>
      </c>
      <c r="O78" s="41" t="str">
        <f t="shared" si="3"/>
        <v>LB</v>
      </c>
    </row>
    <row r="79" spans="1:15" x14ac:dyDescent="0.25">
      <c r="A79" s="39" t="s">
        <v>4637</v>
      </c>
      <c r="B79" s="39" t="s">
        <v>2880</v>
      </c>
      <c r="C79" s="39" t="s">
        <v>4638</v>
      </c>
      <c r="D79" s="12" t="s">
        <v>4639</v>
      </c>
      <c r="E79" s="41" t="s">
        <v>2882</v>
      </c>
      <c r="F79" s="41" t="s">
        <v>2883</v>
      </c>
      <c r="G79" s="44">
        <f>VLOOKUP(Emissions!A79,Population!$A$5:$I$3147,9,FALSE)*'National Throughput'!$B$12</f>
        <v>5.5132192582685731</v>
      </c>
      <c r="H79" s="43" t="str">
        <f>'Emissions Factor'!$D$2</f>
        <v>TON</v>
      </c>
      <c r="I79" s="42">
        <v>515</v>
      </c>
      <c r="J79" s="39" t="str">
        <f>'Emissions Factor'!$A$2</f>
        <v>7439976</v>
      </c>
      <c r="K79" s="34">
        <f>'Emissions Factor'!$B$2</f>
        <v>1.5E-3</v>
      </c>
      <c r="L79" s="41" t="str">
        <f>'Emissions Factor'!$C$2</f>
        <v>LB</v>
      </c>
      <c r="M79" s="41" t="str">
        <f>'Emissions Factor'!$D$2</f>
        <v>TON</v>
      </c>
      <c r="N79" s="51">
        <f t="shared" si="2"/>
        <v>8.2698288874028594E-3</v>
      </c>
      <c r="O79" s="41" t="str">
        <f t="shared" si="3"/>
        <v>LB</v>
      </c>
    </row>
    <row r="80" spans="1:15" x14ac:dyDescent="0.25">
      <c r="A80" s="39" t="s">
        <v>4640</v>
      </c>
      <c r="B80" s="39" t="s">
        <v>2880</v>
      </c>
      <c r="C80" s="39" t="s">
        <v>4641</v>
      </c>
      <c r="D80" s="12" t="s">
        <v>4642</v>
      </c>
      <c r="E80" s="41" t="s">
        <v>2882</v>
      </c>
      <c r="F80" s="41" t="s">
        <v>2883</v>
      </c>
      <c r="G80" s="44">
        <f>VLOOKUP(Emissions!A80,Population!$A$5:$I$3147,9,FALSE)*'National Throughput'!$B$12</f>
        <v>9.6743756925908055</v>
      </c>
      <c r="H80" s="43" t="str">
        <f>'Emissions Factor'!$D$2</f>
        <v>TON</v>
      </c>
      <c r="I80" s="42">
        <v>515</v>
      </c>
      <c r="J80" s="39" t="str">
        <f>'Emissions Factor'!$A$2</f>
        <v>7439976</v>
      </c>
      <c r="K80" s="34">
        <f>'Emissions Factor'!$B$2</f>
        <v>1.5E-3</v>
      </c>
      <c r="L80" s="41" t="str">
        <f>'Emissions Factor'!$C$2</f>
        <v>LB</v>
      </c>
      <c r="M80" s="41" t="str">
        <f>'Emissions Factor'!$D$2</f>
        <v>TON</v>
      </c>
      <c r="N80" s="51">
        <f t="shared" si="2"/>
        <v>1.4511563538886208E-2</v>
      </c>
      <c r="O80" s="41" t="str">
        <f t="shared" si="3"/>
        <v>LB</v>
      </c>
    </row>
    <row r="81" spans="1:15" x14ac:dyDescent="0.25">
      <c r="A81" s="39" t="s">
        <v>4643</v>
      </c>
      <c r="B81" s="39" t="s">
        <v>2880</v>
      </c>
      <c r="C81" s="39" t="s">
        <v>4644</v>
      </c>
      <c r="D81" s="12" t="s">
        <v>4645</v>
      </c>
      <c r="E81" s="41" t="s">
        <v>2882</v>
      </c>
      <c r="F81" s="41" t="s">
        <v>2883</v>
      </c>
      <c r="G81" s="44">
        <f>VLOOKUP(Emissions!A81,Population!$A$5:$I$3147,9,FALSE)*'National Throughput'!$B$12</f>
        <v>2.3444560117369688</v>
      </c>
      <c r="H81" s="43" t="str">
        <f>'Emissions Factor'!$D$2</f>
        <v>TON</v>
      </c>
      <c r="I81" s="42">
        <v>515</v>
      </c>
      <c r="J81" s="39" t="str">
        <f>'Emissions Factor'!$A$2</f>
        <v>7439976</v>
      </c>
      <c r="K81" s="34">
        <f>'Emissions Factor'!$B$2</f>
        <v>1.5E-3</v>
      </c>
      <c r="L81" s="41" t="str">
        <f>'Emissions Factor'!$C$2</f>
        <v>LB</v>
      </c>
      <c r="M81" s="41" t="str">
        <f>'Emissions Factor'!$D$2</f>
        <v>TON</v>
      </c>
      <c r="N81" s="51">
        <f t="shared" si="2"/>
        <v>3.5166840176054535E-3</v>
      </c>
      <c r="O81" s="41" t="str">
        <f t="shared" si="3"/>
        <v>LB</v>
      </c>
    </row>
    <row r="82" spans="1:15" x14ac:dyDescent="0.25">
      <c r="A82" s="39" t="s">
        <v>4646</v>
      </c>
      <c r="B82" s="39" t="s">
        <v>2880</v>
      </c>
      <c r="C82" s="39" t="s">
        <v>4647</v>
      </c>
      <c r="D82" s="12" t="s">
        <v>4648</v>
      </c>
      <c r="E82" s="41" t="s">
        <v>2882</v>
      </c>
      <c r="F82" s="41" t="s">
        <v>2883</v>
      </c>
      <c r="G82" s="44">
        <f>VLOOKUP(Emissions!A82,Population!$A$5:$I$3147,9,FALSE)*'National Throughput'!$B$12</f>
        <v>2.3787592674504365</v>
      </c>
      <c r="H82" s="43" t="str">
        <f>'Emissions Factor'!$D$2</f>
        <v>TON</v>
      </c>
      <c r="I82" s="42">
        <v>515</v>
      </c>
      <c r="J82" s="39" t="str">
        <f>'Emissions Factor'!$A$2</f>
        <v>7439976</v>
      </c>
      <c r="K82" s="34">
        <f>'Emissions Factor'!$B$2</f>
        <v>1.5E-3</v>
      </c>
      <c r="L82" s="41" t="str">
        <f>'Emissions Factor'!$C$2</f>
        <v>LB</v>
      </c>
      <c r="M82" s="41" t="str">
        <f>'Emissions Factor'!$D$2</f>
        <v>TON</v>
      </c>
      <c r="N82" s="51">
        <f t="shared" si="2"/>
        <v>3.5681389011756547E-3</v>
      </c>
      <c r="O82" s="41" t="str">
        <f t="shared" si="3"/>
        <v>LB</v>
      </c>
    </row>
    <row r="83" spans="1:15" x14ac:dyDescent="0.25">
      <c r="A83" s="39" t="s">
        <v>4649</v>
      </c>
      <c r="B83" s="39" t="s">
        <v>2880</v>
      </c>
      <c r="C83" s="39" t="s">
        <v>4650</v>
      </c>
      <c r="D83" s="12" t="s">
        <v>4651</v>
      </c>
      <c r="E83" s="41" t="s">
        <v>2882</v>
      </c>
      <c r="F83" s="41" t="s">
        <v>2883</v>
      </c>
      <c r="G83" s="44">
        <f>VLOOKUP(Emissions!A83,Population!$A$5:$I$3147,9,FALSE)*'National Throughput'!$B$12</f>
        <v>0.2830018596361108</v>
      </c>
      <c r="H83" s="43" t="str">
        <f>'Emissions Factor'!$D$2</f>
        <v>TON</v>
      </c>
      <c r="I83" s="42">
        <v>515</v>
      </c>
      <c r="J83" s="39" t="str">
        <f>'Emissions Factor'!$A$2</f>
        <v>7439976</v>
      </c>
      <c r="K83" s="34">
        <f>'Emissions Factor'!$B$2</f>
        <v>1.5E-3</v>
      </c>
      <c r="L83" s="41" t="str">
        <f>'Emissions Factor'!$C$2</f>
        <v>LB</v>
      </c>
      <c r="M83" s="41" t="str">
        <f>'Emissions Factor'!$D$2</f>
        <v>TON</v>
      </c>
      <c r="N83" s="51">
        <f t="shared" si="2"/>
        <v>4.2450278945416621E-4</v>
      </c>
      <c r="O83" s="41" t="str">
        <f t="shared" si="3"/>
        <v>LB</v>
      </c>
    </row>
    <row r="84" spans="1:15" x14ac:dyDescent="0.25">
      <c r="A84" s="39" t="s">
        <v>4652</v>
      </c>
      <c r="B84" s="39" t="s">
        <v>2880</v>
      </c>
      <c r="C84" s="39" t="s">
        <v>4653</v>
      </c>
      <c r="D84" s="12" t="s">
        <v>4654</v>
      </c>
      <c r="E84" s="41" t="s">
        <v>2882</v>
      </c>
      <c r="F84" s="41" t="s">
        <v>2883</v>
      </c>
      <c r="G84" s="44">
        <f>VLOOKUP(Emissions!A84,Population!$A$5:$I$3147,9,FALSE)*'National Throughput'!$B$12</f>
        <v>15.75994477243859</v>
      </c>
      <c r="H84" s="43" t="str">
        <f>'Emissions Factor'!$D$2</f>
        <v>TON</v>
      </c>
      <c r="I84" s="42">
        <v>515</v>
      </c>
      <c r="J84" s="39" t="str">
        <f>'Emissions Factor'!$A$2</f>
        <v>7439976</v>
      </c>
      <c r="K84" s="34">
        <f>'Emissions Factor'!$B$2</f>
        <v>1.5E-3</v>
      </c>
      <c r="L84" s="41" t="str">
        <f>'Emissions Factor'!$C$2</f>
        <v>LB</v>
      </c>
      <c r="M84" s="41" t="str">
        <f>'Emissions Factor'!$D$2</f>
        <v>TON</v>
      </c>
      <c r="N84" s="51">
        <f t="shared" si="2"/>
        <v>2.3639917158657885E-2</v>
      </c>
      <c r="O84" s="41" t="str">
        <f t="shared" si="3"/>
        <v>LB</v>
      </c>
    </row>
    <row r="85" spans="1:15" x14ac:dyDescent="0.25">
      <c r="A85" s="39" t="s">
        <v>4655</v>
      </c>
      <c r="B85" s="39" t="s">
        <v>2880</v>
      </c>
      <c r="C85" s="39" t="s">
        <v>4656</v>
      </c>
      <c r="D85" s="12" t="s">
        <v>4657</v>
      </c>
      <c r="E85" s="41" t="s">
        <v>4615</v>
      </c>
      <c r="F85" s="41" t="s">
        <v>2883</v>
      </c>
      <c r="G85" s="44">
        <f>VLOOKUP(Emissions!A85,Population!$A$5:$I$3147,9,FALSE)*'National Throughput'!$B$12</f>
        <v>1.6925226369025099</v>
      </c>
      <c r="H85" s="43" t="str">
        <f>'Emissions Factor'!$D$2</f>
        <v>TON</v>
      </c>
      <c r="I85" s="42">
        <v>515</v>
      </c>
      <c r="J85" s="39" t="str">
        <f>'Emissions Factor'!$A$2</f>
        <v>7439976</v>
      </c>
      <c r="K85" s="34">
        <f>'Emissions Factor'!$B$2</f>
        <v>1.5E-3</v>
      </c>
      <c r="L85" s="41" t="str">
        <f>'Emissions Factor'!$C$2</f>
        <v>LB</v>
      </c>
      <c r="M85" s="41" t="str">
        <f>'Emissions Factor'!$D$2</f>
        <v>TON</v>
      </c>
      <c r="N85" s="51">
        <f t="shared" si="2"/>
        <v>2.538783955353765E-3</v>
      </c>
      <c r="O85" s="41" t="str">
        <f t="shared" si="3"/>
        <v>LB</v>
      </c>
    </row>
    <row r="86" spans="1:15" x14ac:dyDescent="0.25">
      <c r="A86" s="39" t="s">
        <v>4658</v>
      </c>
      <c r="B86" s="39" t="s">
        <v>2880</v>
      </c>
      <c r="C86" s="39" t="s">
        <v>4659</v>
      </c>
      <c r="D86" s="12" t="s">
        <v>4660</v>
      </c>
      <c r="E86" s="41" t="s">
        <v>2882</v>
      </c>
      <c r="F86" s="41" t="s">
        <v>2883</v>
      </c>
      <c r="G86" s="44">
        <f>VLOOKUP(Emissions!A86,Population!$A$5:$I$3147,9,FALSE)*'National Throughput'!$B$12</f>
        <v>1.634721651025316</v>
      </c>
      <c r="H86" s="43" t="str">
        <f>'Emissions Factor'!$D$2</f>
        <v>TON</v>
      </c>
      <c r="I86" s="42">
        <v>515</v>
      </c>
      <c r="J86" s="39" t="str">
        <f>'Emissions Factor'!$A$2</f>
        <v>7439976</v>
      </c>
      <c r="K86" s="34">
        <f>'Emissions Factor'!$B$2</f>
        <v>1.5E-3</v>
      </c>
      <c r="L86" s="41" t="str">
        <f>'Emissions Factor'!$C$2</f>
        <v>LB</v>
      </c>
      <c r="M86" s="41" t="str">
        <f>'Emissions Factor'!$D$2</f>
        <v>TON</v>
      </c>
      <c r="N86" s="51">
        <f t="shared" si="2"/>
        <v>2.452082476537974E-3</v>
      </c>
      <c r="O86" s="41" t="str">
        <f t="shared" si="3"/>
        <v>LB</v>
      </c>
    </row>
    <row r="87" spans="1:15" x14ac:dyDescent="0.25">
      <c r="A87" s="39" t="s">
        <v>4661</v>
      </c>
      <c r="B87" s="39" t="s">
        <v>2880</v>
      </c>
      <c r="C87" s="39" t="s">
        <v>4662</v>
      </c>
      <c r="D87" s="12" t="s">
        <v>4663</v>
      </c>
      <c r="E87" s="41" t="s">
        <v>2882</v>
      </c>
      <c r="F87" s="41" t="s">
        <v>2883</v>
      </c>
      <c r="G87" s="44">
        <f>VLOOKUP(Emissions!A87,Population!$A$5:$I$3147,9,FALSE)*'National Throughput'!$B$12</f>
        <v>1.3225620240327576</v>
      </c>
      <c r="H87" s="43" t="str">
        <f>'Emissions Factor'!$D$2</f>
        <v>TON</v>
      </c>
      <c r="I87" s="42">
        <v>515</v>
      </c>
      <c r="J87" s="39" t="str">
        <f>'Emissions Factor'!$A$2</f>
        <v>7439976</v>
      </c>
      <c r="K87" s="34">
        <f>'Emissions Factor'!$B$2</f>
        <v>1.5E-3</v>
      </c>
      <c r="L87" s="41" t="str">
        <f>'Emissions Factor'!$C$2</f>
        <v>LB</v>
      </c>
      <c r="M87" s="41" t="str">
        <f>'Emissions Factor'!$D$2</f>
        <v>TON</v>
      </c>
      <c r="N87" s="51">
        <f t="shared" si="2"/>
        <v>1.9838430360491362E-3</v>
      </c>
      <c r="O87" s="41" t="str">
        <f t="shared" si="3"/>
        <v>LB</v>
      </c>
    </row>
    <row r="88" spans="1:15" x14ac:dyDescent="0.25">
      <c r="A88" s="48" t="s">
        <v>5415</v>
      </c>
      <c r="B88" s="48" t="s">
        <v>2880</v>
      </c>
      <c r="C88" s="48" t="s">
        <v>22</v>
      </c>
      <c r="D88" s="13" t="s">
        <v>4126</v>
      </c>
      <c r="E88" s="50" t="s">
        <v>4615</v>
      </c>
      <c r="F88" s="48" t="s">
        <v>2883</v>
      </c>
      <c r="G88" s="44">
        <f>VLOOKUP(Emissions!A88,Population!$A$5:$I$3147,9,FALSE)*'National Throughput'!$B$12</f>
        <v>0.65827947714145041</v>
      </c>
      <c r="H88" s="43" t="str">
        <f>'Emissions Factor'!$D$2</f>
        <v>TON</v>
      </c>
      <c r="I88" s="42">
        <v>515</v>
      </c>
      <c r="J88" s="39" t="str">
        <f>'Emissions Factor'!$A$2</f>
        <v>7439976</v>
      </c>
      <c r="K88" s="34">
        <f>'Emissions Factor'!$B$2</f>
        <v>1.5E-3</v>
      </c>
      <c r="L88" s="41" t="str">
        <f>'Emissions Factor'!$C$2</f>
        <v>LB</v>
      </c>
      <c r="M88" s="41" t="str">
        <f>'Emissions Factor'!$D$2</f>
        <v>TON</v>
      </c>
      <c r="N88" s="51">
        <f t="shared" si="2"/>
        <v>9.8741921571217557E-4</v>
      </c>
      <c r="O88" s="41" t="str">
        <f t="shared" si="3"/>
        <v>LB</v>
      </c>
    </row>
    <row r="89" spans="1:15" x14ac:dyDescent="0.25">
      <c r="A89" s="39" t="s">
        <v>5416</v>
      </c>
      <c r="B89" s="39" t="s">
        <v>2880</v>
      </c>
      <c r="C89" s="39" t="s">
        <v>5417</v>
      </c>
      <c r="D89" s="12" t="s">
        <v>5418</v>
      </c>
      <c r="E89" s="41" t="s">
        <v>4615</v>
      </c>
      <c r="F89" s="41" t="s">
        <v>2883</v>
      </c>
      <c r="G89" s="44">
        <f>VLOOKUP(Emissions!A89,Population!$A$5:$I$3147,9,FALSE)*'National Throughput'!$B$12</f>
        <v>0.98741921571217561</v>
      </c>
      <c r="H89" s="43" t="str">
        <f>'Emissions Factor'!$D$2</f>
        <v>TON</v>
      </c>
      <c r="I89" s="42">
        <v>515</v>
      </c>
      <c r="J89" s="39" t="str">
        <f>'Emissions Factor'!$A$2</f>
        <v>7439976</v>
      </c>
      <c r="K89" s="34">
        <f>'Emissions Factor'!$B$2</f>
        <v>1.5E-3</v>
      </c>
      <c r="L89" s="41" t="str">
        <f>'Emissions Factor'!$C$2</f>
        <v>LB</v>
      </c>
      <c r="M89" s="41" t="str">
        <f>'Emissions Factor'!$D$2</f>
        <v>TON</v>
      </c>
      <c r="N89" s="51">
        <f t="shared" si="2"/>
        <v>1.4811288235682635E-3</v>
      </c>
      <c r="O89" s="41" t="str">
        <f t="shared" si="3"/>
        <v>LB</v>
      </c>
    </row>
    <row r="90" spans="1:15" x14ac:dyDescent="0.25">
      <c r="A90" s="39" t="s">
        <v>4665</v>
      </c>
      <c r="B90" s="39" t="s">
        <v>2880</v>
      </c>
      <c r="C90" s="39" t="s">
        <v>4666</v>
      </c>
      <c r="D90" s="12" t="s">
        <v>4667</v>
      </c>
      <c r="E90" s="41" t="s">
        <v>2882</v>
      </c>
      <c r="F90" s="41" t="s">
        <v>2883</v>
      </c>
      <c r="G90" s="44">
        <f>VLOOKUP(Emissions!A90,Population!$A$5:$I$3147,9,FALSE)*'National Throughput'!$B$12</f>
        <v>1.5299252048206715</v>
      </c>
      <c r="H90" s="43" t="str">
        <f>'Emissions Factor'!$D$2</f>
        <v>TON</v>
      </c>
      <c r="I90" s="42">
        <v>515</v>
      </c>
      <c r="J90" s="39" t="str">
        <f>'Emissions Factor'!$A$2</f>
        <v>7439976</v>
      </c>
      <c r="K90" s="34">
        <f>'Emissions Factor'!$B$2</f>
        <v>1.5E-3</v>
      </c>
      <c r="L90" s="41" t="str">
        <f>'Emissions Factor'!$C$2</f>
        <v>LB</v>
      </c>
      <c r="M90" s="41" t="str">
        <f>'Emissions Factor'!$D$2</f>
        <v>TON</v>
      </c>
      <c r="N90" s="51">
        <f t="shared" si="2"/>
        <v>2.2948878072310075E-3</v>
      </c>
      <c r="O90" s="41" t="str">
        <f t="shared" si="3"/>
        <v>LB</v>
      </c>
    </row>
    <row r="91" spans="1:15" x14ac:dyDescent="0.25">
      <c r="A91" s="39" t="s">
        <v>5419</v>
      </c>
      <c r="B91" s="39" t="s">
        <v>2880</v>
      </c>
      <c r="C91" s="39" t="s">
        <v>5420</v>
      </c>
      <c r="D91" s="12" t="s">
        <v>5421</v>
      </c>
      <c r="E91" s="41" t="s">
        <v>5422</v>
      </c>
      <c r="F91" s="41" t="s">
        <v>2883</v>
      </c>
      <c r="G91" s="44">
        <f>VLOOKUP(Emissions!A91,Population!$A$5:$I$3147,9,FALSE)*'National Throughput'!$B$12</f>
        <v>0.16414107858894425</v>
      </c>
      <c r="H91" s="43" t="str">
        <f>'Emissions Factor'!$D$2</f>
        <v>TON</v>
      </c>
      <c r="I91" s="42">
        <v>515</v>
      </c>
      <c r="J91" s="39" t="str">
        <f>'Emissions Factor'!$A$2</f>
        <v>7439976</v>
      </c>
      <c r="K91" s="34">
        <f>'Emissions Factor'!$B$2</f>
        <v>1.5E-3</v>
      </c>
      <c r="L91" s="41" t="str">
        <f>'Emissions Factor'!$C$2</f>
        <v>LB</v>
      </c>
      <c r="M91" s="41" t="str">
        <f>'Emissions Factor'!$D$2</f>
        <v>TON</v>
      </c>
      <c r="N91" s="51">
        <f t="shared" si="2"/>
        <v>2.4621161788341639E-4</v>
      </c>
      <c r="O91" s="41" t="str">
        <f t="shared" si="3"/>
        <v>LB</v>
      </c>
    </row>
    <row r="92" spans="1:15" x14ac:dyDescent="0.25">
      <c r="A92" s="39" t="s">
        <v>4668</v>
      </c>
      <c r="B92" s="39" t="s">
        <v>2880</v>
      </c>
      <c r="C92" s="39" t="s">
        <v>4669</v>
      </c>
      <c r="D92" s="12" t="s">
        <v>4670</v>
      </c>
      <c r="E92" s="41" t="s">
        <v>4615</v>
      </c>
      <c r="F92" s="41" t="s">
        <v>2883</v>
      </c>
      <c r="G92" s="44">
        <f>VLOOKUP(Emissions!A92,Population!$A$5:$I$3147,9,FALSE)*'National Throughput'!$B$12</f>
        <v>1.2189661917780843</v>
      </c>
      <c r="H92" s="43" t="str">
        <f>'Emissions Factor'!$D$2</f>
        <v>TON</v>
      </c>
      <c r="I92" s="42">
        <v>515</v>
      </c>
      <c r="J92" s="39" t="str">
        <f>'Emissions Factor'!$A$2</f>
        <v>7439976</v>
      </c>
      <c r="K92" s="34">
        <f>'Emissions Factor'!$B$2</f>
        <v>1.5E-3</v>
      </c>
      <c r="L92" s="41" t="str">
        <f>'Emissions Factor'!$C$2</f>
        <v>LB</v>
      </c>
      <c r="M92" s="41" t="str">
        <f>'Emissions Factor'!$D$2</f>
        <v>TON</v>
      </c>
      <c r="N92" s="51">
        <f t="shared" si="2"/>
        <v>1.8284492876671265E-3</v>
      </c>
      <c r="O92" s="41" t="str">
        <f t="shared" si="3"/>
        <v>LB</v>
      </c>
    </row>
    <row r="93" spans="1:15" x14ac:dyDescent="0.25">
      <c r="A93" s="39" t="s">
        <v>4671</v>
      </c>
      <c r="B93" s="39" t="s">
        <v>2880</v>
      </c>
      <c r="C93" s="39" t="s">
        <v>4672</v>
      </c>
      <c r="D93" s="12" t="s">
        <v>4673</v>
      </c>
      <c r="E93" s="41" t="s">
        <v>4615</v>
      </c>
      <c r="F93" s="41" t="s">
        <v>2883</v>
      </c>
      <c r="G93" s="44">
        <f>VLOOKUP(Emissions!A93,Population!$A$5:$I$3147,9,FALSE)*'National Throughput'!$B$12</f>
        <v>1.6714261346387271</v>
      </c>
      <c r="H93" s="43" t="str">
        <f>'Emissions Factor'!$D$2</f>
        <v>TON</v>
      </c>
      <c r="I93" s="42">
        <v>515</v>
      </c>
      <c r="J93" s="39" t="str">
        <f>'Emissions Factor'!$A$2</f>
        <v>7439976</v>
      </c>
      <c r="K93" s="34">
        <f>'Emissions Factor'!$B$2</f>
        <v>1.5E-3</v>
      </c>
      <c r="L93" s="41" t="str">
        <f>'Emissions Factor'!$C$2</f>
        <v>LB</v>
      </c>
      <c r="M93" s="41" t="str">
        <f>'Emissions Factor'!$D$2</f>
        <v>TON</v>
      </c>
      <c r="N93" s="51">
        <f t="shared" si="2"/>
        <v>2.5071392019580907E-3</v>
      </c>
      <c r="O93" s="41" t="str">
        <f t="shared" si="3"/>
        <v>LB</v>
      </c>
    </row>
    <row r="94" spans="1:15" x14ac:dyDescent="0.25">
      <c r="A94" s="39" t="s">
        <v>4674</v>
      </c>
      <c r="B94" s="39" t="s">
        <v>2880</v>
      </c>
      <c r="C94" s="39" t="s">
        <v>4675</v>
      </c>
      <c r="D94" s="12" t="s">
        <v>4676</v>
      </c>
      <c r="E94" s="41" t="s">
        <v>4615</v>
      </c>
      <c r="F94" s="41" t="s">
        <v>2883</v>
      </c>
      <c r="G94" s="44">
        <f>VLOOKUP(Emissions!A94,Population!$A$5:$I$3147,9,FALSE)*'National Throughput'!$B$12</f>
        <v>1.3145007589400928</v>
      </c>
      <c r="H94" s="43" t="str">
        <f>'Emissions Factor'!$D$2</f>
        <v>TON</v>
      </c>
      <c r="I94" s="42">
        <v>515</v>
      </c>
      <c r="J94" s="39" t="str">
        <f>'Emissions Factor'!$A$2</f>
        <v>7439976</v>
      </c>
      <c r="K94" s="34">
        <f>'Emissions Factor'!$B$2</f>
        <v>1.5E-3</v>
      </c>
      <c r="L94" s="41" t="str">
        <f>'Emissions Factor'!$C$2</f>
        <v>LB</v>
      </c>
      <c r="M94" s="41" t="str">
        <f>'Emissions Factor'!$D$2</f>
        <v>TON</v>
      </c>
      <c r="N94" s="51">
        <f t="shared" si="2"/>
        <v>1.9717511384101391E-3</v>
      </c>
      <c r="O94" s="41" t="str">
        <f t="shared" si="3"/>
        <v>LB</v>
      </c>
    </row>
    <row r="95" spans="1:15" x14ac:dyDescent="0.25">
      <c r="A95" s="39" t="s">
        <v>5423</v>
      </c>
      <c r="B95" s="39" t="s">
        <v>2880</v>
      </c>
      <c r="C95" s="39" t="s">
        <v>121</v>
      </c>
      <c r="D95" s="12" t="s">
        <v>4677</v>
      </c>
      <c r="E95" s="41" t="s">
        <v>4615</v>
      </c>
      <c r="F95" s="41" t="s">
        <v>2883</v>
      </c>
      <c r="G95" s="44">
        <f>VLOOKUP(Emissions!A95,Population!$A$5:$I$3147,9,FALSE)*'National Throughput'!$B$12</f>
        <v>0.4075226778759995</v>
      </c>
      <c r="H95" s="43" t="str">
        <f>'Emissions Factor'!$D$2</f>
        <v>TON</v>
      </c>
      <c r="I95" s="42">
        <v>515</v>
      </c>
      <c r="J95" s="39" t="str">
        <f>'Emissions Factor'!$A$2</f>
        <v>7439976</v>
      </c>
      <c r="K95" s="34">
        <f>'Emissions Factor'!$B$2</f>
        <v>1.5E-3</v>
      </c>
      <c r="L95" s="41" t="str">
        <f>'Emissions Factor'!$C$2</f>
        <v>LB</v>
      </c>
      <c r="M95" s="41" t="str">
        <f>'Emissions Factor'!$D$2</f>
        <v>TON</v>
      </c>
      <c r="N95" s="51">
        <f t="shared" si="2"/>
        <v>6.1128401681399922E-4</v>
      </c>
      <c r="O95" s="41" t="str">
        <f t="shared" si="3"/>
        <v>LB</v>
      </c>
    </row>
    <row r="96" spans="1:15" x14ac:dyDescent="0.25">
      <c r="A96" s="39" t="s">
        <v>4678</v>
      </c>
      <c r="B96" s="39" t="s">
        <v>2880</v>
      </c>
      <c r="C96" s="39" t="s">
        <v>4679</v>
      </c>
      <c r="D96" s="12" t="s">
        <v>4680</v>
      </c>
      <c r="E96" s="41" t="s">
        <v>2882</v>
      </c>
      <c r="F96" s="41" t="s">
        <v>2883</v>
      </c>
      <c r="G96" s="44">
        <f>VLOOKUP(Emissions!A96,Population!$A$5:$I$3147,9,FALSE)*'National Throughput'!$B$12</f>
        <v>0.11251467874017494</v>
      </c>
      <c r="H96" s="43" t="str">
        <f>'Emissions Factor'!$D$2</f>
        <v>TON</v>
      </c>
      <c r="I96" s="42">
        <v>515</v>
      </c>
      <c r="J96" s="39" t="str">
        <f>'Emissions Factor'!$A$2</f>
        <v>7439976</v>
      </c>
      <c r="K96" s="34">
        <f>'Emissions Factor'!$B$2</f>
        <v>1.5E-3</v>
      </c>
      <c r="L96" s="41" t="str">
        <f>'Emissions Factor'!$C$2</f>
        <v>LB</v>
      </c>
      <c r="M96" s="41" t="str">
        <f>'Emissions Factor'!$D$2</f>
        <v>TON</v>
      </c>
      <c r="N96" s="51">
        <f t="shared" si="2"/>
        <v>1.6877201811026242E-4</v>
      </c>
      <c r="O96" s="41" t="str">
        <f t="shared" si="3"/>
        <v>LB</v>
      </c>
    </row>
    <row r="97" spans="1:15" x14ac:dyDescent="0.25">
      <c r="A97" s="39" t="s">
        <v>4681</v>
      </c>
      <c r="B97" s="39" t="s">
        <v>2880</v>
      </c>
      <c r="C97" s="39" t="s">
        <v>4682</v>
      </c>
      <c r="D97" s="12" t="s">
        <v>4683</v>
      </c>
      <c r="E97" s="41" t="s">
        <v>4615</v>
      </c>
      <c r="F97" s="41" t="s">
        <v>2883</v>
      </c>
      <c r="G97" s="44">
        <f>VLOOKUP(Emissions!A97,Population!$A$5:$I$3147,9,FALSE)*'National Throughput'!$B$12</f>
        <v>0.98518950409080019</v>
      </c>
      <c r="H97" s="43" t="str">
        <f>'Emissions Factor'!$D$2</f>
        <v>TON</v>
      </c>
      <c r="I97" s="42">
        <v>515</v>
      </c>
      <c r="J97" s="39" t="str">
        <f>'Emissions Factor'!$A$2</f>
        <v>7439976</v>
      </c>
      <c r="K97" s="34">
        <f>'Emissions Factor'!$B$2</f>
        <v>1.5E-3</v>
      </c>
      <c r="L97" s="41" t="str">
        <f>'Emissions Factor'!$C$2</f>
        <v>LB</v>
      </c>
      <c r="M97" s="41" t="str">
        <f>'Emissions Factor'!$D$2</f>
        <v>TON</v>
      </c>
      <c r="N97" s="51">
        <f t="shared" si="2"/>
        <v>1.4777842561362004E-3</v>
      </c>
      <c r="O97" s="41" t="str">
        <f t="shared" si="3"/>
        <v>LB</v>
      </c>
    </row>
    <row r="98" spans="1:15" x14ac:dyDescent="0.25">
      <c r="A98" s="39" t="s">
        <v>4684</v>
      </c>
      <c r="B98" s="39" t="s">
        <v>4685</v>
      </c>
      <c r="C98" s="39" t="s">
        <v>2677</v>
      </c>
      <c r="D98" s="12" t="s">
        <v>4686</v>
      </c>
      <c r="E98" s="41" t="s">
        <v>2679</v>
      </c>
      <c r="F98" s="41" t="s">
        <v>4687</v>
      </c>
      <c r="G98" s="44">
        <f>VLOOKUP(Emissions!A98,Population!$A$5:$I$3147,9,FALSE)*'National Throughput'!$B$12</f>
        <v>12.409031238068472</v>
      </c>
      <c r="H98" s="43" t="str">
        <f>'Emissions Factor'!$D$2</f>
        <v>TON</v>
      </c>
      <c r="I98" s="42">
        <v>515</v>
      </c>
      <c r="J98" s="39" t="str">
        <f>'Emissions Factor'!$A$2</f>
        <v>7439976</v>
      </c>
      <c r="K98" s="34">
        <f>'Emissions Factor'!$B$2</f>
        <v>1.5E-3</v>
      </c>
      <c r="L98" s="41" t="str">
        <f>'Emissions Factor'!$C$2</f>
        <v>LB</v>
      </c>
      <c r="M98" s="41" t="str">
        <f>'Emissions Factor'!$D$2</f>
        <v>TON</v>
      </c>
      <c r="N98" s="51">
        <f t="shared" si="2"/>
        <v>1.861354685710271E-2</v>
      </c>
      <c r="O98" s="41" t="str">
        <f t="shared" si="3"/>
        <v>LB</v>
      </c>
    </row>
    <row r="99" spans="1:15" x14ac:dyDescent="0.25">
      <c r="A99" s="39" t="s">
        <v>4688</v>
      </c>
      <c r="B99" s="39" t="s">
        <v>4685</v>
      </c>
      <c r="C99" s="39" t="s">
        <v>2682</v>
      </c>
      <c r="D99" s="12" t="s">
        <v>4689</v>
      </c>
      <c r="E99" s="41" t="s">
        <v>2679</v>
      </c>
      <c r="F99" s="41" t="s">
        <v>4687</v>
      </c>
      <c r="G99" s="44">
        <f>VLOOKUP(Emissions!A99,Population!$A$5:$I$3147,9,FALSE)*'National Throughput'!$B$12</f>
        <v>22.723848714829725</v>
      </c>
      <c r="H99" s="43" t="str">
        <f>'Emissions Factor'!$D$2</f>
        <v>TON</v>
      </c>
      <c r="I99" s="42">
        <v>515</v>
      </c>
      <c r="J99" s="39" t="str">
        <f>'Emissions Factor'!$A$2</f>
        <v>7439976</v>
      </c>
      <c r="K99" s="34">
        <f>'Emissions Factor'!$B$2</f>
        <v>1.5E-3</v>
      </c>
      <c r="L99" s="41" t="str">
        <f>'Emissions Factor'!$C$2</f>
        <v>LB</v>
      </c>
      <c r="M99" s="41" t="str">
        <f>'Emissions Factor'!$D$2</f>
        <v>TON</v>
      </c>
      <c r="N99" s="51">
        <f t="shared" si="2"/>
        <v>3.4085773072244585E-2</v>
      </c>
      <c r="O99" s="41" t="str">
        <f t="shared" si="3"/>
        <v>LB</v>
      </c>
    </row>
    <row r="100" spans="1:15" x14ac:dyDescent="0.25">
      <c r="A100" s="39" t="s">
        <v>4690</v>
      </c>
      <c r="B100" s="39" t="s">
        <v>4685</v>
      </c>
      <c r="C100" s="39" t="s">
        <v>2685</v>
      </c>
      <c r="D100" s="12" t="s">
        <v>4691</v>
      </c>
      <c r="E100" s="41" t="s">
        <v>2679</v>
      </c>
      <c r="F100" s="41" t="s">
        <v>4687</v>
      </c>
      <c r="G100" s="44">
        <f>VLOOKUP(Emissions!A100,Population!$A$5:$I$3147,9,FALSE)*'National Throughput'!$B$12</f>
        <v>23.01165303026572</v>
      </c>
      <c r="H100" s="43" t="str">
        <f>'Emissions Factor'!$D$2</f>
        <v>TON</v>
      </c>
      <c r="I100" s="42">
        <v>515</v>
      </c>
      <c r="J100" s="39" t="str">
        <f>'Emissions Factor'!$A$2</f>
        <v>7439976</v>
      </c>
      <c r="K100" s="34">
        <f>'Emissions Factor'!$B$2</f>
        <v>1.5E-3</v>
      </c>
      <c r="L100" s="41" t="str">
        <f>'Emissions Factor'!$C$2</f>
        <v>LB</v>
      </c>
      <c r="M100" s="41" t="str">
        <f>'Emissions Factor'!$D$2</f>
        <v>TON</v>
      </c>
      <c r="N100" s="51">
        <f t="shared" si="2"/>
        <v>3.4517479545398577E-2</v>
      </c>
      <c r="O100" s="41" t="str">
        <f t="shared" si="3"/>
        <v>LB</v>
      </c>
    </row>
    <row r="101" spans="1:15" x14ac:dyDescent="0.25">
      <c r="A101" s="39" t="s">
        <v>4692</v>
      </c>
      <c r="B101" s="39" t="s">
        <v>4685</v>
      </c>
      <c r="C101" s="39" t="s">
        <v>2688</v>
      </c>
      <c r="D101" s="12" t="s">
        <v>4693</v>
      </c>
      <c r="E101" s="41" t="s">
        <v>2679</v>
      </c>
      <c r="F101" s="41" t="s">
        <v>4687</v>
      </c>
      <c r="G101" s="44">
        <f>VLOOKUP(Emissions!A101,Population!$A$5:$I$3147,9,FALSE)*'National Throughput'!$B$12</f>
        <v>9.172347545224202</v>
      </c>
      <c r="H101" s="43" t="str">
        <f>'Emissions Factor'!$D$2</f>
        <v>TON</v>
      </c>
      <c r="I101" s="42">
        <v>515</v>
      </c>
      <c r="J101" s="39" t="str">
        <f>'Emissions Factor'!$A$2</f>
        <v>7439976</v>
      </c>
      <c r="K101" s="34">
        <f>'Emissions Factor'!$B$2</f>
        <v>1.5E-3</v>
      </c>
      <c r="L101" s="41" t="str">
        <f>'Emissions Factor'!$C$2</f>
        <v>LB</v>
      </c>
      <c r="M101" s="41" t="str">
        <f>'Emissions Factor'!$D$2</f>
        <v>TON</v>
      </c>
      <c r="N101" s="51">
        <f t="shared" si="2"/>
        <v>1.3758521317836303E-2</v>
      </c>
      <c r="O101" s="41" t="str">
        <f t="shared" si="3"/>
        <v>LB</v>
      </c>
    </row>
    <row r="102" spans="1:15" x14ac:dyDescent="0.25">
      <c r="A102" s="39" t="s">
        <v>4694</v>
      </c>
      <c r="B102" s="39" t="s">
        <v>4685</v>
      </c>
      <c r="C102" s="39" t="s">
        <v>2691</v>
      </c>
      <c r="D102" s="12" t="s">
        <v>4695</v>
      </c>
      <c r="E102" s="41" t="s">
        <v>2679</v>
      </c>
      <c r="F102" s="41" t="s">
        <v>4687</v>
      </c>
      <c r="G102" s="44">
        <f>VLOOKUP(Emissions!A102,Population!$A$5:$I$3147,9,FALSE)*'National Throughput'!$B$12</f>
        <v>6.3464453395487102</v>
      </c>
      <c r="H102" s="43" t="str">
        <f>'Emissions Factor'!$D$2</f>
        <v>TON</v>
      </c>
      <c r="I102" s="42">
        <v>515</v>
      </c>
      <c r="J102" s="39" t="str">
        <f>'Emissions Factor'!$A$2</f>
        <v>7439976</v>
      </c>
      <c r="K102" s="34">
        <f>'Emissions Factor'!$B$2</f>
        <v>1.5E-3</v>
      </c>
      <c r="L102" s="41" t="str">
        <f>'Emissions Factor'!$C$2</f>
        <v>LB</v>
      </c>
      <c r="M102" s="41" t="str">
        <f>'Emissions Factor'!$D$2</f>
        <v>TON</v>
      </c>
      <c r="N102" s="51">
        <f t="shared" si="2"/>
        <v>9.5196680093230651E-3</v>
      </c>
      <c r="O102" s="41" t="str">
        <f t="shared" si="3"/>
        <v>LB</v>
      </c>
    </row>
    <row r="103" spans="1:15" x14ac:dyDescent="0.25">
      <c r="A103" s="39" t="s">
        <v>4696</v>
      </c>
      <c r="B103" s="39" t="s">
        <v>4685</v>
      </c>
      <c r="C103" s="39" t="s">
        <v>2694</v>
      </c>
      <c r="D103" s="12" t="s">
        <v>4697</v>
      </c>
      <c r="E103" s="41" t="s">
        <v>2679</v>
      </c>
      <c r="F103" s="41" t="s">
        <v>4687</v>
      </c>
      <c r="G103" s="44">
        <f>VLOOKUP(Emissions!A103,Population!$A$5:$I$3147,9,FALSE)*'National Throughput'!$B$12</f>
        <v>1.4740108980077187</v>
      </c>
      <c r="H103" s="43" t="str">
        <f>'Emissions Factor'!$D$2</f>
        <v>TON</v>
      </c>
      <c r="I103" s="42">
        <v>515</v>
      </c>
      <c r="J103" s="39" t="str">
        <f>'Emissions Factor'!$A$2</f>
        <v>7439976</v>
      </c>
      <c r="K103" s="34">
        <f>'Emissions Factor'!$B$2</f>
        <v>1.5E-3</v>
      </c>
      <c r="L103" s="41" t="str">
        <f>'Emissions Factor'!$C$2</f>
        <v>LB</v>
      </c>
      <c r="M103" s="41" t="str">
        <f>'Emissions Factor'!$D$2</f>
        <v>TON</v>
      </c>
      <c r="N103" s="51">
        <f t="shared" si="2"/>
        <v>2.211016347011578E-3</v>
      </c>
      <c r="O103" s="41" t="str">
        <f t="shared" si="3"/>
        <v>LB</v>
      </c>
    </row>
    <row r="104" spans="1:15" x14ac:dyDescent="0.25">
      <c r="A104" s="39" t="s">
        <v>4698</v>
      </c>
      <c r="B104" s="39" t="s">
        <v>4685</v>
      </c>
      <c r="C104" s="39" t="s">
        <v>4699</v>
      </c>
      <c r="D104" s="12" t="s">
        <v>4700</v>
      </c>
      <c r="E104" s="41" t="s">
        <v>2679</v>
      </c>
      <c r="F104" s="41" t="s">
        <v>4687</v>
      </c>
      <c r="G104" s="44">
        <f>VLOOKUP(Emissions!A104,Population!$A$5:$I$3147,9,FALSE)*'National Throughput'!$B$12</f>
        <v>3.5073363804235327</v>
      </c>
      <c r="H104" s="43" t="str">
        <f>'Emissions Factor'!$D$2</f>
        <v>TON</v>
      </c>
      <c r="I104" s="42">
        <v>515</v>
      </c>
      <c r="J104" s="39" t="str">
        <f>'Emissions Factor'!$A$2</f>
        <v>7439976</v>
      </c>
      <c r="K104" s="34">
        <f>'Emissions Factor'!$B$2</f>
        <v>1.5E-3</v>
      </c>
      <c r="L104" s="41" t="str">
        <f>'Emissions Factor'!$C$2</f>
        <v>LB</v>
      </c>
      <c r="M104" s="41" t="str">
        <f>'Emissions Factor'!$D$2</f>
        <v>TON</v>
      </c>
      <c r="N104" s="51">
        <f t="shared" si="2"/>
        <v>5.2610045706352991E-3</v>
      </c>
      <c r="O104" s="41" t="str">
        <f t="shared" si="3"/>
        <v>LB</v>
      </c>
    </row>
    <row r="105" spans="1:15" x14ac:dyDescent="0.25">
      <c r="A105" s="39" t="s">
        <v>4701</v>
      </c>
      <c r="B105" s="39" t="s">
        <v>4685</v>
      </c>
      <c r="C105" s="39" t="s">
        <v>2697</v>
      </c>
      <c r="D105" s="12" t="s">
        <v>4702</v>
      </c>
      <c r="E105" s="41" t="s">
        <v>2679</v>
      </c>
      <c r="F105" s="41" t="s">
        <v>4687</v>
      </c>
      <c r="G105" s="44">
        <f>VLOOKUP(Emissions!A105,Population!$A$5:$I$3147,9,FALSE)*'National Throughput'!$B$12</f>
        <v>663.59322296774519</v>
      </c>
      <c r="H105" s="43" t="str">
        <f>'Emissions Factor'!$D$2</f>
        <v>TON</v>
      </c>
      <c r="I105" s="42">
        <v>515</v>
      </c>
      <c r="J105" s="39" t="str">
        <f>'Emissions Factor'!$A$2</f>
        <v>7439976</v>
      </c>
      <c r="K105" s="34">
        <f>'Emissions Factor'!$B$2</f>
        <v>1.5E-3</v>
      </c>
      <c r="L105" s="41" t="str">
        <f>'Emissions Factor'!$C$2</f>
        <v>LB</v>
      </c>
      <c r="M105" s="41" t="str">
        <f>'Emissions Factor'!$D$2</f>
        <v>TON</v>
      </c>
      <c r="N105" s="51">
        <f t="shared" si="2"/>
        <v>0.99538983445161777</v>
      </c>
      <c r="O105" s="41" t="str">
        <f t="shared" si="3"/>
        <v>LB</v>
      </c>
    </row>
    <row r="106" spans="1:15" x14ac:dyDescent="0.25">
      <c r="A106" s="39" t="s">
        <v>4703</v>
      </c>
      <c r="B106" s="39" t="s">
        <v>4685</v>
      </c>
      <c r="C106" s="39" t="s">
        <v>2700</v>
      </c>
      <c r="D106" s="12" t="s">
        <v>4704</v>
      </c>
      <c r="E106" s="41" t="s">
        <v>2679</v>
      </c>
      <c r="F106" s="41" t="s">
        <v>4687</v>
      </c>
      <c r="G106" s="44">
        <f>VLOOKUP(Emissions!A106,Population!$A$5:$I$3147,9,FALSE)*'National Throughput'!$B$12</f>
        <v>34.714723265751019</v>
      </c>
      <c r="H106" s="43" t="str">
        <f>'Emissions Factor'!$D$2</f>
        <v>TON</v>
      </c>
      <c r="I106" s="42">
        <v>515</v>
      </c>
      <c r="J106" s="39" t="str">
        <f>'Emissions Factor'!$A$2</f>
        <v>7439976</v>
      </c>
      <c r="K106" s="34">
        <f>'Emissions Factor'!$B$2</f>
        <v>1.5E-3</v>
      </c>
      <c r="L106" s="41" t="str">
        <f>'Emissions Factor'!$C$2</f>
        <v>LB</v>
      </c>
      <c r="M106" s="41" t="str">
        <f>'Emissions Factor'!$D$2</f>
        <v>TON</v>
      </c>
      <c r="N106" s="51">
        <f t="shared" si="2"/>
        <v>5.2072084898626532E-2</v>
      </c>
      <c r="O106" s="41" t="str">
        <f t="shared" si="3"/>
        <v>LB</v>
      </c>
    </row>
    <row r="107" spans="1:15" x14ac:dyDescent="0.25">
      <c r="A107" s="39" t="s">
        <v>4705</v>
      </c>
      <c r="B107" s="39" t="s">
        <v>4685</v>
      </c>
      <c r="C107" s="39" t="s">
        <v>2703</v>
      </c>
      <c r="D107" s="12" t="s">
        <v>4706</v>
      </c>
      <c r="E107" s="41" t="s">
        <v>2679</v>
      </c>
      <c r="F107" s="41" t="s">
        <v>4687</v>
      </c>
      <c r="G107" s="44">
        <f>VLOOKUP(Emissions!A107,Population!$A$5:$I$3147,9,FALSE)*'National Throughput'!$B$12</f>
        <v>18.392033583332985</v>
      </c>
      <c r="H107" s="43" t="str">
        <f>'Emissions Factor'!$D$2</f>
        <v>TON</v>
      </c>
      <c r="I107" s="42">
        <v>515</v>
      </c>
      <c r="J107" s="39" t="str">
        <f>'Emissions Factor'!$A$2</f>
        <v>7439976</v>
      </c>
      <c r="K107" s="34">
        <f>'Emissions Factor'!$B$2</f>
        <v>1.5E-3</v>
      </c>
      <c r="L107" s="41" t="str">
        <f>'Emissions Factor'!$C$2</f>
        <v>LB</v>
      </c>
      <c r="M107" s="41" t="str">
        <f>'Emissions Factor'!$D$2</f>
        <v>TON</v>
      </c>
      <c r="N107" s="51">
        <f t="shared" si="2"/>
        <v>2.7588050374999479E-2</v>
      </c>
      <c r="O107" s="41" t="str">
        <f t="shared" si="3"/>
        <v>LB</v>
      </c>
    </row>
    <row r="108" spans="1:15" x14ac:dyDescent="0.25">
      <c r="A108" s="39" t="s">
        <v>4707</v>
      </c>
      <c r="B108" s="39" t="s">
        <v>4685</v>
      </c>
      <c r="C108" s="39" t="s">
        <v>2706</v>
      </c>
      <c r="D108" s="12" t="s">
        <v>4708</v>
      </c>
      <c r="E108" s="41" t="s">
        <v>2679</v>
      </c>
      <c r="F108" s="41" t="s">
        <v>4687</v>
      </c>
      <c r="G108" s="44">
        <f>VLOOKUP(Emissions!A108,Population!$A$5:$I$3147,9,FALSE)*'National Throughput'!$B$12</f>
        <v>169.44264675946073</v>
      </c>
      <c r="H108" s="43" t="str">
        <f>'Emissions Factor'!$D$2</f>
        <v>TON</v>
      </c>
      <c r="I108" s="42">
        <v>515</v>
      </c>
      <c r="J108" s="39" t="str">
        <f>'Emissions Factor'!$A$2</f>
        <v>7439976</v>
      </c>
      <c r="K108" s="34">
        <f>'Emissions Factor'!$B$2</f>
        <v>1.5E-3</v>
      </c>
      <c r="L108" s="41" t="str">
        <f>'Emissions Factor'!$C$2</f>
        <v>LB</v>
      </c>
      <c r="M108" s="41" t="str">
        <f>'Emissions Factor'!$D$2</f>
        <v>TON</v>
      </c>
      <c r="N108" s="51">
        <f t="shared" si="2"/>
        <v>0.25416397013919112</v>
      </c>
      <c r="O108" s="41" t="str">
        <f t="shared" si="3"/>
        <v>LB</v>
      </c>
    </row>
    <row r="109" spans="1:15" x14ac:dyDescent="0.25">
      <c r="A109" s="39" t="s">
        <v>4709</v>
      </c>
      <c r="B109" s="39" t="s">
        <v>4685</v>
      </c>
      <c r="C109" s="39" t="s">
        <v>2709</v>
      </c>
      <c r="D109" s="12" t="s">
        <v>4710</v>
      </c>
      <c r="E109" s="41" t="s">
        <v>2679</v>
      </c>
      <c r="F109" s="41" t="s">
        <v>4687</v>
      </c>
      <c r="G109" s="44">
        <f>VLOOKUP(Emissions!A109,Population!$A$5:$I$3147,9,FALSE)*'National Throughput'!$B$12</f>
        <v>65.809080923502634</v>
      </c>
      <c r="H109" s="43" t="str">
        <f>'Emissions Factor'!$D$2</f>
        <v>TON</v>
      </c>
      <c r="I109" s="42">
        <v>515</v>
      </c>
      <c r="J109" s="39" t="str">
        <f>'Emissions Factor'!$A$2</f>
        <v>7439976</v>
      </c>
      <c r="K109" s="34">
        <f>'Emissions Factor'!$B$2</f>
        <v>1.5E-3</v>
      </c>
      <c r="L109" s="41" t="str">
        <f>'Emissions Factor'!$C$2</f>
        <v>LB</v>
      </c>
      <c r="M109" s="41" t="str">
        <f>'Emissions Factor'!$D$2</f>
        <v>TON</v>
      </c>
      <c r="N109" s="51">
        <f t="shared" si="2"/>
        <v>9.8713621385253955E-2</v>
      </c>
      <c r="O109" s="41" t="str">
        <f t="shared" si="3"/>
        <v>LB</v>
      </c>
    </row>
    <row r="110" spans="1:15" x14ac:dyDescent="0.25">
      <c r="A110" s="39" t="s">
        <v>4711</v>
      </c>
      <c r="B110" s="39" t="s">
        <v>4685</v>
      </c>
      <c r="C110" s="39" t="s">
        <v>2712</v>
      </c>
      <c r="D110" s="12" t="s">
        <v>4712</v>
      </c>
      <c r="E110" s="41" t="s">
        <v>2679</v>
      </c>
      <c r="F110" s="41" t="s">
        <v>4687</v>
      </c>
      <c r="G110" s="44">
        <f>VLOOKUP(Emissions!A110,Population!$A$5:$I$3147,9,FALSE)*'National Throughput'!$B$12</f>
        <v>8.1197521436564362</v>
      </c>
      <c r="H110" s="43" t="str">
        <f>'Emissions Factor'!$D$2</f>
        <v>TON</v>
      </c>
      <c r="I110" s="42">
        <v>515</v>
      </c>
      <c r="J110" s="39" t="str">
        <f>'Emissions Factor'!$A$2</f>
        <v>7439976</v>
      </c>
      <c r="K110" s="34">
        <f>'Emissions Factor'!$B$2</f>
        <v>1.5E-3</v>
      </c>
      <c r="L110" s="41" t="str">
        <f>'Emissions Factor'!$C$2</f>
        <v>LB</v>
      </c>
      <c r="M110" s="41" t="str">
        <f>'Emissions Factor'!$D$2</f>
        <v>TON</v>
      </c>
      <c r="N110" s="51">
        <f t="shared" si="2"/>
        <v>1.2179628215484654E-2</v>
      </c>
      <c r="O110" s="41" t="str">
        <f t="shared" si="3"/>
        <v>LB</v>
      </c>
    </row>
    <row r="111" spans="1:15" x14ac:dyDescent="0.25">
      <c r="A111" s="39" t="s">
        <v>4713</v>
      </c>
      <c r="B111" s="39" t="s">
        <v>4685</v>
      </c>
      <c r="C111" s="39" t="s">
        <v>2715</v>
      </c>
      <c r="D111" s="12" t="s">
        <v>4714</v>
      </c>
      <c r="E111" s="41" t="s">
        <v>2679</v>
      </c>
      <c r="F111" s="41" t="s">
        <v>4687</v>
      </c>
      <c r="G111" s="44">
        <f>VLOOKUP(Emissions!A111,Population!$A$5:$I$3147,9,FALSE)*'National Throughput'!$B$12</f>
        <v>36.167123112659255</v>
      </c>
      <c r="H111" s="43" t="str">
        <f>'Emissions Factor'!$D$2</f>
        <v>TON</v>
      </c>
      <c r="I111" s="42">
        <v>515</v>
      </c>
      <c r="J111" s="39" t="str">
        <f>'Emissions Factor'!$A$2</f>
        <v>7439976</v>
      </c>
      <c r="K111" s="34">
        <f>'Emissions Factor'!$B$2</f>
        <v>1.5E-3</v>
      </c>
      <c r="L111" s="41" t="str">
        <f>'Emissions Factor'!$C$2</f>
        <v>LB</v>
      </c>
      <c r="M111" s="41" t="str">
        <f>'Emissions Factor'!$D$2</f>
        <v>TON</v>
      </c>
      <c r="N111" s="51">
        <f t="shared" si="2"/>
        <v>5.4250684668988886E-2</v>
      </c>
      <c r="O111" s="41" t="str">
        <f t="shared" si="3"/>
        <v>LB</v>
      </c>
    </row>
    <row r="112" spans="1:15" x14ac:dyDescent="0.25">
      <c r="A112" s="39" t="s">
        <v>4715</v>
      </c>
      <c r="B112" s="39" t="s">
        <v>4685</v>
      </c>
      <c r="C112" s="39" t="s">
        <v>2718</v>
      </c>
      <c r="D112" s="12" t="s">
        <v>4716</v>
      </c>
      <c r="E112" s="41" t="s">
        <v>2679</v>
      </c>
      <c r="F112" s="41" t="s">
        <v>4687</v>
      </c>
      <c r="G112" s="44">
        <f>VLOOKUP(Emissions!A112,Population!$A$5:$I$3147,9,FALSE)*'National Throughput'!$B$12</f>
        <v>34.620560828817553</v>
      </c>
      <c r="H112" s="43" t="str">
        <f>'Emissions Factor'!$D$2</f>
        <v>TON</v>
      </c>
      <c r="I112" s="42">
        <v>515</v>
      </c>
      <c r="J112" s="39" t="str">
        <f>'Emissions Factor'!$A$2</f>
        <v>7439976</v>
      </c>
      <c r="K112" s="34">
        <f>'Emissions Factor'!$B$2</f>
        <v>1.5E-3</v>
      </c>
      <c r="L112" s="41" t="str">
        <f>'Emissions Factor'!$C$2</f>
        <v>LB</v>
      </c>
      <c r="M112" s="41" t="str">
        <f>'Emissions Factor'!$D$2</f>
        <v>TON</v>
      </c>
      <c r="N112" s="51">
        <f t="shared" si="2"/>
        <v>5.1930841243226333E-2</v>
      </c>
      <c r="O112" s="41" t="str">
        <f t="shared" si="3"/>
        <v>LB</v>
      </c>
    </row>
    <row r="113" spans="1:15" x14ac:dyDescent="0.25">
      <c r="A113" s="39" t="s">
        <v>4717</v>
      </c>
      <c r="B113" s="39" t="s">
        <v>4718</v>
      </c>
      <c r="C113" s="39" t="s">
        <v>2677</v>
      </c>
      <c r="D113" s="12" t="s">
        <v>4719</v>
      </c>
      <c r="E113" s="41" t="s">
        <v>2679</v>
      </c>
      <c r="F113" s="41" t="s">
        <v>4720</v>
      </c>
      <c r="G113" s="44">
        <f>VLOOKUP(Emissions!A113,Population!$A$5:$I$3147,9,FALSE)*'National Throughput'!$B$12</f>
        <v>3.2399425021370498</v>
      </c>
      <c r="H113" s="43" t="str">
        <f>'Emissions Factor'!$D$2</f>
        <v>TON</v>
      </c>
      <c r="I113" s="42">
        <v>515</v>
      </c>
      <c r="J113" s="39" t="str">
        <f>'Emissions Factor'!$A$2</f>
        <v>7439976</v>
      </c>
      <c r="K113" s="34">
        <f>'Emissions Factor'!$B$2</f>
        <v>1.5E-3</v>
      </c>
      <c r="L113" s="41" t="str">
        <f>'Emissions Factor'!$C$2</f>
        <v>LB</v>
      </c>
      <c r="M113" s="41" t="str">
        <f>'Emissions Factor'!$D$2</f>
        <v>TON</v>
      </c>
      <c r="N113" s="51">
        <f t="shared" si="2"/>
        <v>4.8599137532055747E-3</v>
      </c>
      <c r="O113" s="41" t="str">
        <f t="shared" si="3"/>
        <v>LB</v>
      </c>
    </row>
    <row r="114" spans="1:15" x14ac:dyDescent="0.25">
      <c r="A114" s="39" t="s">
        <v>4721</v>
      </c>
      <c r="B114" s="39" t="s">
        <v>4718</v>
      </c>
      <c r="C114" s="39" t="s">
        <v>2682</v>
      </c>
      <c r="D114" s="12" t="s">
        <v>4722</v>
      </c>
      <c r="E114" s="41" t="s">
        <v>2679</v>
      </c>
      <c r="F114" s="41" t="s">
        <v>4720</v>
      </c>
      <c r="G114" s="44">
        <f>VLOOKUP(Emissions!A114,Population!$A$5:$I$3147,9,FALSE)*'National Throughput'!$B$12</f>
        <v>3.715557142604283</v>
      </c>
      <c r="H114" s="43" t="str">
        <f>'Emissions Factor'!$D$2</f>
        <v>TON</v>
      </c>
      <c r="I114" s="42">
        <v>515</v>
      </c>
      <c r="J114" s="39" t="str">
        <f>'Emissions Factor'!$A$2</f>
        <v>7439976</v>
      </c>
      <c r="K114" s="34">
        <f>'Emissions Factor'!$B$2</f>
        <v>1.5E-3</v>
      </c>
      <c r="L114" s="41" t="str">
        <f>'Emissions Factor'!$C$2</f>
        <v>LB</v>
      </c>
      <c r="M114" s="41" t="str">
        <f>'Emissions Factor'!$D$2</f>
        <v>TON</v>
      </c>
      <c r="N114" s="51">
        <f t="shared" si="2"/>
        <v>5.5733357139064249E-3</v>
      </c>
      <c r="O114" s="41" t="str">
        <f t="shared" si="3"/>
        <v>LB</v>
      </c>
    </row>
    <row r="115" spans="1:15" x14ac:dyDescent="0.25">
      <c r="A115" s="39" t="s">
        <v>4723</v>
      </c>
      <c r="B115" s="39" t="s">
        <v>4718</v>
      </c>
      <c r="C115" s="39" t="s">
        <v>2685</v>
      </c>
      <c r="D115" s="12" t="s">
        <v>4724</v>
      </c>
      <c r="E115" s="41" t="s">
        <v>2679</v>
      </c>
      <c r="F115" s="41" t="s">
        <v>4720</v>
      </c>
      <c r="G115" s="44">
        <f>VLOOKUP(Emissions!A115,Population!$A$5:$I$3147,9,FALSE)*'National Throughput'!$B$12</f>
        <v>7.0795059141455194</v>
      </c>
      <c r="H115" s="43" t="str">
        <f>'Emissions Factor'!$D$2</f>
        <v>TON</v>
      </c>
      <c r="I115" s="42">
        <v>515</v>
      </c>
      <c r="J115" s="39" t="str">
        <f>'Emissions Factor'!$A$2</f>
        <v>7439976</v>
      </c>
      <c r="K115" s="34">
        <f>'Emissions Factor'!$B$2</f>
        <v>1.5E-3</v>
      </c>
      <c r="L115" s="41" t="str">
        <f>'Emissions Factor'!$C$2</f>
        <v>LB</v>
      </c>
      <c r="M115" s="41" t="str">
        <f>'Emissions Factor'!$D$2</f>
        <v>TON</v>
      </c>
      <c r="N115" s="51">
        <f t="shared" si="2"/>
        <v>1.0619258871218279E-2</v>
      </c>
      <c r="O115" s="41" t="str">
        <f t="shared" si="3"/>
        <v>LB</v>
      </c>
    </row>
    <row r="116" spans="1:15" x14ac:dyDescent="0.25">
      <c r="A116" s="39" t="s">
        <v>4725</v>
      </c>
      <c r="B116" s="39" t="s">
        <v>4718</v>
      </c>
      <c r="C116" s="39" t="s">
        <v>2688</v>
      </c>
      <c r="D116" s="12" t="s">
        <v>4726</v>
      </c>
      <c r="E116" s="41" t="s">
        <v>2679</v>
      </c>
      <c r="F116" s="41" t="s">
        <v>4720</v>
      </c>
      <c r="G116" s="44">
        <f>VLOOKUP(Emissions!A116,Population!$A$5:$I$3147,9,FALSE)*'National Throughput'!$B$12</f>
        <v>39.058373020468899</v>
      </c>
      <c r="H116" s="43" t="str">
        <f>'Emissions Factor'!$D$2</f>
        <v>TON</v>
      </c>
      <c r="I116" s="42">
        <v>515</v>
      </c>
      <c r="J116" s="39" t="str">
        <f>'Emissions Factor'!$A$2</f>
        <v>7439976</v>
      </c>
      <c r="K116" s="34">
        <f>'Emissions Factor'!$B$2</f>
        <v>1.5E-3</v>
      </c>
      <c r="L116" s="41" t="str">
        <f>'Emissions Factor'!$C$2</f>
        <v>LB</v>
      </c>
      <c r="M116" s="41" t="str">
        <f>'Emissions Factor'!$D$2</f>
        <v>TON</v>
      </c>
      <c r="N116" s="51">
        <f t="shared" si="2"/>
        <v>5.8587559530703347E-2</v>
      </c>
      <c r="O116" s="41" t="str">
        <f t="shared" si="3"/>
        <v>LB</v>
      </c>
    </row>
    <row r="117" spans="1:15" x14ac:dyDescent="0.25">
      <c r="A117" s="39" t="s">
        <v>4727</v>
      </c>
      <c r="B117" s="39" t="s">
        <v>4718</v>
      </c>
      <c r="C117" s="39" t="s">
        <v>2691</v>
      </c>
      <c r="D117" s="12" t="s">
        <v>4728</v>
      </c>
      <c r="E117" s="41" t="s">
        <v>2679</v>
      </c>
      <c r="F117" s="41" t="s">
        <v>4720</v>
      </c>
      <c r="G117" s="44">
        <f>VLOOKUP(Emissions!A117,Population!$A$5:$I$3147,9,FALSE)*'National Throughput'!$B$12</f>
        <v>6.3529629581342686</v>
      </c>
      <c r="H117" s="43" t="str">
        <f>'Emissions Factor'!$D$2</f>
        <v>TON</v>
      </c>
      <c r="I117" s="42">
        <v>515</v>
      </c>
      <c r="J117" s="39" t="str">
        <f>'Emissions Factor'!$A$2</f>
        <v>7439976</v>
      </c>
      <c r="K117" s="34">
        <f>'Emissions Factor'!$B$2</f>
        <v>1.5E-3</v>
      </c>
      <c r="L117" s="41" t="str">
        <f>'Emissions Factor'!$C$2</f>
        <v>LB</v>
      </c>
      <c r="M117" s="41" t="str">
        <f>'Emissions Factor'!$D$2</f>
        <v>TON</v>
      </c>
      <c r="N117" s="51">
        <f t="shared" si="2"/>
        <v>9.5294444372014033E-3</v>
      </c>
      <c r="O117" s="41" t="str">
        <f t="shared" si="3"/>
        <v>LB</v>
      </c>
    </row>
    <row r="118" spans="1:15" x14ac:dyDescent="0.25">
      <c r="A118" s="39" t="s">
        <v>4729</v>
      </c>
      <c r="B118" s="39" t="s">
        <v>4718</v>
      </c>
      <c r="C118" s="39" t="s">
        <v>2694</v>
      </c>
      <c r="D118" s="12" t="s">
        <v>4730</v>
      </c>
      <c r="E118" s="41" t="s">
        <v>2679</v>
      </c>
      <c r="F118" s="41" t="s">
        <v>4720</v>
      </c>
      <c r="G118" s="44">
        <f>VLOOKUP(Emissions!A118,Population!$A$5:$I$3147,9,FALSE)*'National Throughput'!$B$12</f>
        <v>1.9662626174959843</v>
      </c>
      <c r="H118" s="43" t="str">
        <f>'Emissions Factor'!$D$2</f>
        <v>TON</v>
      </c>
      <c r="I118" s="42">
        <v>515</v>
      </c>
      <c r="J118" s="39" t="str">
        <f>'Emissions Factor'!$A$2</f>
        <v>7439976</v>
      </c>
      <c r="K118" s="34">
        <f>'Emissions Factor'!$B$2</f>
        <v>1.5E-3</v>
      </c>
      <c r="L118" s="41" t="str">
        <f>'Emissions Factor'!$C$2</f>
        <v>LB</v>
      </c>
      <c r="M118" s="41" t="str">
        <f>'Emissions Factor'!$D$2</f>
        <v>TON</v>
      </c>
      <c r="N118" s="51">
        <f t="shared" si="2"/>
        <v>2.9493939262439767E-3</v>
      </c>
      <c r="O118" s="41" t="str">
        <f t="shared" si="3"/>
        <v>LB</v>
      </c>
    </row>
    <row r="119" spans="1:15" x14ac:dyDescent="0.25">
      <c r="A119" s="39" t="s">
        <v>4731</v>
      </c>
      <c r="B119" s="39" t="s">
        <v>4718</v>
      </c>
      <c r="C119" s="39" t="s">
        <v>2697</v>
      </c>
      <c r="D119" s="12" t="s">
        <v>2701</v>
      </c>
      <c r="E119" s="41" t="s">
        <v>2679</v>
      </c>
      <c r="F119" s="41" t="s">
        <v>4720</v>
      </c>
      <c r="G119" s="44">
        <f>VLOOKUP(Emissions!A119,Population!$A$5:$I$3147,9,FALSE)*'National Throughput'!$B$12</f>
        <v>0.90663504850695853</v>
      </c>
      <c r="H119" s="43" t="str">
        <f>'Emissions Factor'!$D$2</f>
        <v>TON</v>
      </c>
      <c r="I119" s="42">
        <v>515</v>
      </c>
      <c r="J119" s="39" t="str">
        <f>'Emissions Factor'!$A$2</f>
        <v>7439976</v>
      </c>
      <c r="K119" s="34">
        <f>'Emissions Factor'!$B$2</f>
        <v>1.5E-3</v>
      </c>
      <c r="L119" s="41" t="str">
        <f>'Emissions Factor'!$C$2</f>
        <v>LB</v>
      </c>
      <c r="M119" s="41" t="str">
        <f>'Emissions Factor'!$D$2</f>
        <v>TON</v>
      </c>
      <c r="N119" s="51">
        <f t="shared" si="2"/>
        <v>1.3599525727604378E-3</v>
      </c>
      <c r="O119" s="41" t="str">
        <f t="shared" si="3"/>
        <v>LB</v>
      </c>
    </row>
    <row r="120" spans="1:15" x14ac:dyDescent="0.25">
      <c r="A120" s="39" t="s">
        <v>4732</v>
      </c>
      <c r="B120" s="39" t="s">
        <v>4718</v>
      </c>
      <c r="C120" s="39" t="s">
        <v>2700</v>
      </c>
      <c r="D120" s="12" t="s">
        <v>4733</v>
      </c>
      <c r="E120" s="41" t="s">
        <v>2679</v>
      </c>
      <c r="F120" s="41" t="s">
        <v>4720</v>
      </c>
      <c r="G120" s="44">
        <f>VLOOKUP(Emissions!A120,Population!$A$5:$I$3147,9,FALSE)*'National Throughput'!$B$12</f>
        <v>4.7149824978161732</v>
      </c>
      <c r="H120" s="43" t="str">
        <f>'Emissions Factor'!$D$2</f>
        <v>TON</v>
      </c>
      <c r="I120" s="42">
        <v>515</v>
      </c>
      <c r="J120" s="39" t="str">
        <f>'Emissions Factor'!$A$2</f>
        <v>7439976</v>
      </c>
      <c r="K120" s="34">
        <f>'Emissions Factor'!$B$2</f>
        <v>1.5E-3</v>
      </c>
      <c r="L120" s="41" t="str">
        <f>'Emissions Factor'!$C$2</f>
        <v>LB</v>
      </c>
      <c r="M120" s="41" t="str">
        <f>'Emissions Factor'!$D$2</f>
        <v>TON</v>
      </c>
      <c r="N120" s="51">
        <f t="shared" si="2"/>
        <v>7.0724737467242598E-3</v>
      </c>
      <c r="O120" s="41" t="str">
        <f t="shared" si="3"/>
        <v>LB</v>
      </c>
    </row>
    <row r="121" spans="1:15" x14ac:dyDescent="0.25">
      <c r="A121" s="39" t="s">
        <v>4734</v>
      </c>
      <c r="B121" s="39" t="s">
        <v>4718</v>
      </c>
      <c r="C121" s="39" t="s">
        <v>2703</v>
      </c>
      <c r="D121" s="12" t="s">
        <v>4735</v>
      </c>
      <c r="E121" s="41" t="s">
        <v>2679</v>
      </c>
      <c r="F121" s="41" t="s">
        <v>4720</v>
      </c>
      <c r="G121" s="44">
        <f>VLOOKUP(Emissions!A121,Population!$A$5:$I$3147,9,FALSE)*'National Throughput'!$B$12</f>
        <v>2.002967101109395</v>
      </c>
      <c r="H121" s="43" t="str">
        <f>'Emissions Factor'!$D$2</f>
        <v>TON</v>
      </c>
      <c r="I121" s="42">
        <v>515</v>
      </c>
      <c r="J121" s="39" t="str">
        <f>'Emissions Factor'!$A$2</f>
        <v>7439976</v>
      </c>
      <c r="K121" s="34">
        <f>'Emissions Factor'!$B$2</f>
        <v>1.5E-3</v>
      </c>
      <c r="L121" s="41" t="str">
        <f>'Emissions Factor'!$C$2</f>
        <v>LB</v>
      </c>
      <c r="M121" s="41" t="str">
        <f>'Emissions Factor'!$D$2</f>
        <v>TON</v>
      </c>
      <c r="N121" s="51">
        <f t="shared" si="2"/>
        <v>3.0044506516640926E-3</v>
      </c>
      <c r="O121" s="41" t="str">
        <f t="shared" si="3"/>
        <v>LB</v>
      </c>
    </row>
    <row r="122" spans="1:15" x14ac:dyDescent="0.25">
      <c r="A122" s="39" t="s">
        <v>4736</v>
      </c>
      <c r="B122" s="39" t="s">
        <v>4718</v>
      </c>
      <c r="C122" s="39" t="s">
        <v>2706</v>
      </c>
      <c r="D122" s="12" t="s">
        <v>4737</v>
      </c>
      <c r="E122" s="41" t="s">
        <v>2679</v>
      </c>
      <c r="F122" s="41" t="s">
        <v>4720</v>
      </c>
      <c r="G122" s="44">
        <f>VLOOKUP(Emissions!A122,Population!$A$5:$I$3147,9,FALSE)*'National Throughput'!$B$12</f>
        <v>3.9374992070704211</v>
      </c>
      <c r="H122" s="43" t="str">
        <f>'Emissions Factor'!$D$2</f>
        <v>TON</v>
      </c>
      <c r="I122" s="42">
        <v>515</v>
      </c>
      <c r="J122" s="39" t="str">
        <f>'Emissions Factor'!$A$2</f>
        <v>7439976</v>
      </c>
      <c r="K122" s="34">
        <f>'Emissions Factor'!$B$2</f>
        <v>1.5E-3</v>
      </c>
      <c r="L122" s="41" t="str">
        <f>'Emissions Factor'!$C$2</f>
        <v>LB</v>
      </c>
      <c r="M122" s="41" t="str">
        <f>'Emissions Factor'!$D$2</f>
        <v>TON</v>
      </c>
      <c r="N122" s="51">
        <f t="shared" si="2"/>
        <v>5.9062488106056315E-3</v>
      </c>
      <c r="O122" s="41" t="str">
        <f t="shared" si="3"/>
        <v>LB</v>
      </c>
    </row>
    <row r="123" spans="1:15" x14ac:dyDescent="0.25">
      <c r="A123" s="39" t="s">
        <v>4738</v>
      </c>
      <c r="B123" s="39" t="s">
        <v>4718</v>
      </c>
      <c r="C123" s="39" t="s">
        <v>2709</v>
      </c>
      <c r="D123" s="12" t="s">
        <v>2719</v>
      </c>
      <c r="E123" s="41" t="s">
        <v>2679</v>
      </c>
      <c r="F123" s="41" t="s">
        <v>4720</v>
      </c>
      <c r="G123" s="44">
        <f>VLOOKUP(Emissions!A123,Population!$A$5:$I$3147,9,FALSE)*'National Throughput'!$B$12</f>
        <v>2.7173324013423654</v>
      </c>
      <c r="H123" s="43" t="str">
        <f>'Emissions Factor'!$D$2</f>
        <v>TON</v>
      </c>
      <c r="I123" s="42">
        <v>515</v>
      </c>
      <c r="J123" s="39" t="str">
        <f>'Emissions Factor'!$A$2</f>
        <v>7439976</v>
      </c>
      <c r="K123" s="34">
        <f>'Emissions Factor'!$B$2</f>
        <v>1.5E-3</v>
      </c>
      <c r="L123" s="41" t="str">
        <f>'Emissions Factor'!$C$2</f>
        <v>LB</v>
      </c>
      <c r="M123" s="41" t="str">
        <f>'Emissions Factor'!$D$2</f>
        <v>TON</v>
      </c>
      <c r="N123" s="51">
        <f t="shared" si="2"/>
        <v>4.0759986020135483E-3</v>
      </c>
      <c r="O123" s="41" t="str">
        <f t="shared" si="3"/>
        <v>LB</v>
      </c>
    </row>
    <row r="124" spans="1:15" x14ac:dyDescent="0.25">
      <c r="A124" s="39" t="s">
        <v>4739</v>
      </c>
      <c r="B124" s="39" t="s">
        <v>4718</v>
      </c>
      <c r="C124" s="39" t="s">
        <v>2712</v>
      </c>
      <c r="D124" s="12" t="s">
        <v>2722</v>
      </c>
      <c r="E124" s="41" t="s">
        <v>2679</v>
      </c>
      <c r="F124" s="41" t="s">
        <v>4720</v>
      </c>
      <c r="G124" s="44">
        <f>VLOOKUP(Emissions!A124,Population!$A$5:$I$3147,9,FALSE)*'National Throughput'!$B$12</f>
        <v>4.4498183311510653</v>
      </c>
      <c r="H124" s="43" t="str">
        <f>'Emissions Factor'!$D$2</f>
        <v>TON</v>
      </c>
      <c r="I124" s="42">
        <v>515</v>
      </c>
      <c r="J124" s="39" t="str">
        <f>'Emissions Factor'!$A$2</f>
        <v>7439976</v>
      </c>
      <c r="K124" s="34">
        <f>'Emissions Factor'!$B$2</f>
        <v>1.5E-3</v>
      </c>
      <c r="L124" s="41" t="str">
        <f>'Emissions Factor'!$C$2</f>
        <v>LB</v>
      </c>
      <c r="M124" s="41" t="str">
        <f>'Emissions Factor'!$D$2</f>
        <v>TON</v>
      </c>
      <c r="N124" s="51">
        <f t="shared" si="2"/>
        <v>6.6747274967265983E-3</v>
      </c>
      <c r="O124" s="41" t="str">
        <f t="shared" si="3"/>
        <v>LB</v>
      </c>
    </row>
    <row r="125" spans="1:15" x14ac:dyDescent="0.25">
      <c r="A125" s="39" t="s">
        <v>4740</v>
      </c>
      <c r="B125" s="39" t="s">
        <v>4718</v>
      </c>
      <c r="C125" s="39" t="s">
        <v>2715</v>
      </c>
      <c r="D125" s="12" t="s">
        <v>4741</v>
      </c>
      <c r="E125" s="41" t="s">
        <v>2679</v>
      </c>
      <c r="F125" s="41" t="s">
        <v>4720</v>
      </c>
      <c r="G125" s="44">
        <f>VLOOKUP(Emissions!A125,Population!$A$5:$I$3147,9,FALSE)*'National Throughput'!$B$12</f>
        <v>1.4868746189002693</v>
      </c>
      <c r="H125" s="43" t="str">
        <f>'Emissions Factor'!$D$2</f>
        <v>TON</v>
      </c>
      <c r="I125" s="42">
        <v>515</v>
      </c>
      <c r="J125" s="39" t="str">
        <f>'Emissions Factor'!$A$2</f>
        <v>7439976</v>
      </c>
      <c r="K125" s="34">
        <f>'Emissions Factor'!$B$2</f>
        <v>1.5E-3</v>
      </c>
      <c r="L125" s="41" t="str">
        <f>'Emissions Factor'!$C$2</f>
        <v>LB</v>
      </c>
      <c r="M125" s="41" t="str">
        <f>'Emissions Factor'!$D$2</f>
        <v>TON</v>
      </c>
      <c r="N125" s="51">
        <f t="shared" si="2"/>
        <v>2.2303119283504039E-3</v>
      </c>
      <c r="O125" s="41" t="str">
        <f t="shared" si="3"/>
        <v>LB</v>
      </c>
    </row>
    <row r="126" spans="1:15" x14ac:dyDescent="0.25">
      <c r="A126" s="39" t="s">
        <v>4742</v>
      </c>
      <c r="B126" s="39" t="s">
        <v>4718</v>
      </c>
      <c r="C126" s="39" t="s">
        <v>2718</v>
      </c>
      <c r="D126" s="12" t="s">
        <v>4743</v>
      </c>
      <c r="E126" s="41" t="s">
        <v>2679</v>
      </c>
      <c r="F126" s="41" t="s">
        <v>4720</v>
      </c>
      <c r="G126" s="44">
        <f>VLOOKUP(Emissions!A126,Population!$A$5:$I$3147,9,FALSE)*'National Throughput'!$B$12</f>
        <v>4.2294199131920331</v>
      </c>
      <c r="H126" s="43" t="str">
        <f>'Emissions Factor'!$D$2</f>
        <v>TON</v>
      </c>
      <c r="I126" s="42">
        <v>515</v>
      </c>
      <c r="J126" s="39" t="str">
        <f>'Emissions Factor'!$A$2</f>
        <v>7439976</v>
      </c>
      <c r="K126" s="34">
        <f>'Emissions Factor'!$B$2</f>
        <v>1.5E-3</v>
      </c>
      <c r="L126" s="41" t="str">
        <f>'Emissions Factor'!$C$2</f>
        <v>LB</v>
      </c>
      <c r="M126" s="41" t="str">
        <f>'Emissions Factor'!$D$2</f>
        <v>TON</v>
      </c>
      <c r="N126" s="51">
        <f t="shared" si="2"/>
        <v>6.3441298697880502E-3</v>
      </c>
      <c r="O126" s="41" t="str">
        <f t="shared" si="3"/>
        <v>LB</v>
      </c>
    </row>
    <row r="127" spans="1:15" x14ac:dyDescent="0.25">
      <c r="A127" s="39" t="s">
        <v>4744</v>
      </c>
      <c r="B127" s="39" t="s">
        <v>4718</v>
      </c>
      <c r="C127" s="39" t="s">
        <v>2721</v>
      </c>
      <c r="D127" s="12" t="s">
        <v>4745</v>
      </c>
      <c r="E127" s="41" t="s">
        <v>2679</v>
      </c>
      <c r="F127" s="41" t="s">
        <v>4720</v>
      </c>
      <c r="G127" s="44">
        <f>VLOOKUP(Emissions!A127,Population!$A$5:$I$3147,9,FALSE)*'National Throughput'!$B$12</f>
        <v>3.6315141661062866</v>
      </c>
      <c r="H127" s="43" t="str">
        <f>'Emissions Factor'!$D$2</f>
        <v>TON</v>
      </c>
      <c r="I127" s="42">
        <v>515</v>
      </c>
      <c r="J127" s="39" t="str">
        <f>'Emissions Factor'!$A$2</f>
        <v>7439976</v>
      </c>
      <c r="K127" s="34">
        <f>'Emissions Factor'!$B$2</f>
        <v>1.5E-3</v>
      </c>
      <c r="L127" s="41" t="str">
        <f>'Emissions Factor'!$C$2</f>
        <v>LB</v>
      </c>
      <c r="M127" s="41" t="str">
        <f>'Emissions Factor'!$D$2</f>
        <v>TON</v>
      </c>
      <c r="N127" s="51">
        <f t="shared" si="2"/>
        <v>5.4472712491594301E-3</v>
      </c>
      <c r="O127" s="41" t="str">
        <f t="shared" si="3"/>
        <v>LB</v>
      </c>
    </row>
    <row r="128" spans="1:15" x14ac:dyDescent="0.25">
      <c r="A128" s="39" t="s">
        <v>4746</v>
      </c>
      <c r="B128" s="39" t="s">
        <v>4718</v>
      </c>
      <c r="C128" s="39" t="s">
        <v>2724</v>
      </c>
      <c r="D128" s="12" t="s">
        <v>4747</v>
      </c>
      <c r="E128" s="41" t="s">
        <v>2679</v>
      </c>
      <c r="F128" s="41" t="s">
        <v>4720</v>
      </c>
      <c r="G128" s="44">
        <f>VLOOKUP(Emissions!A128,Population!$A$5:$I$3147,9,FALSE)*'National Throughput'!$B$12</f>
        <v>16.872742387783489</v>
      </c>
      <c r="H128" s="43" t="str">
        <f>'Emissions Factor'!$D$2</f>
        <v>TON</v>
      </c>
      <c r="I128" s="42">
        <v>515</v>
      </c>
      <c r="J128" s="39" t="str">
        <f>'Emissions Factor'!$A$2</f>
        <v>7439976</v>
      </c>
      <c r="K128" s="34">
        <f>'Emissions Factor'!$B$2</f>
        <v>1.5E-3</v>
      </c>
      <c r="L128" s="41" t="str">
        <f>'Emissions Factor'!$C$2</f>
        <v>LB</v>
      </c>
      <c r="M128" s="41" t="str">
        <f>'Emissions Factor'!$D$2</f>
        <v>TON</v>
      </c>
      <c r="N128" s="51">
        <f t="shared" si="2"/>
        <v>2.5309113581675233E-2</v>
      </c>
      <c r="O128" s="41" t="str">
        <f t="shared" si="3"/>
        <v>LB</v>
      </c>
    </row>
    <row r="129" spans="1:15" x14ac:dyDescent="0.25">
      <c r="A129" s="39" t="s">
        <v>4748</v>
      </c>
      <c r="B129" s="39" t="s">
        <v>4718</v>
      </c>
      <c r="C129" s="39" t="s">
        <v>2727</v>
      </c>
      <c r="D129" s="12" t="s">
        <v>4749</v>
      </c>
      <c r="E129" s="41" t="s">
        <v>2679</v>
      </c>
      <c r="F129" s="41" t="s">
        <v>4720</v>
      </c>
      <c r="G129" s="44">
        <f>VLOOKUP(Emissions!A129,Population!$A$5:$I$3147,9,FALSE)*'National Throughput'!$B$12</f>
        <v>10.602964824754382</v>
      </c>
      <c r="H129" s="43" t="str">
        <f>'Emissions Factor'!$D$2</f>
        <v>TON</v>
      </c>
      <c r="I129" s="42">
        <v>515</v>
      </c>
      <c r="J129" s="39" t="str">
        <f>'Emissions Factor'!$A$2</f>
        <v>7439976</v>
      </c>
      <c r="K129" s="34">
        <f>'Emissions Factor'!$B$2</f>
        <v>1.5E-3</v>
      </c>
      <c r="L129" s="41" t="str">
        <f>'Emissions Factor'!$C$2</f>
        <v>LB</v>
      </c>
      <c r="M129" s="41" t="str">
        <f>'Emissions Factor'!$D$2</f>
        <v>TON</v>
      </c>
      <c r="N129" s="51">
        <f t="shared" si="2"/>
        <v>1.5904447237131573E-2</v>
      </c>
      <c r="O129" s="41" t="str">
        <f t="shared" si="3"/>
        <v>LB</v>
      </c>
    </row>
    <row r="130" spans="1:15" x14ac:dyDescent="0.25">
      <c r="A130" s="39" t="s">
        <v>4750</v>
      </c>
      <c r="B130" s="39" t="s">
        <v>4718</v>
      </c>
      <c r="C130" s="39" t="s">
        <v>2730</v>
      </c>
      <c r="D130" s="12" t="s">
        <v>4751</v>
      </c>
      <c r="E130" s="41" t="s">
        <v>2679</v>
      </c>
      <c r="F130" s="41" t="s">
        <v>4720</v>
      </c>
      <c r="G130" s="44">
        <f>VLOOKUP(Emissions!A130,Population!$A$5:$I$3147,9,FALSE)*'National Throughput'!$B$12</f>
        <v>8.6646593606648743</v>
      </c>
      <c r="H130" s="43" t="str">
        <f>'Emissions Factor'!$D$2</f>
        <v>TON</v>
      </c>
      <c r="I130" s="42">
        <v>515</v>
      </c>
      <c r="J130" s="39" t="str">
        <f>'Emissions Factor'!$A$2</f>
        <v>7439976</v>
      </c>
      <c r="K130" s="34">
        <f>'Emissions Factor'!$B$2</f>
        <v>1.5E-3</v>
      </c>
      <c r="L130" s="41" t="str">
        <f>'Emissions Factor'!$C$2</f>
        <v>LB</v>
      </c>
      <c r="M130" s="41" t="str">
        <f>'Emissions Factor'!$D$2</f>
        <v>TON</v>
      </c>
      <c r="N130" s="51">
        <f t="shared" si="2"/>
        <v>1.2996989040997312E-2</v>
      </c>
      <c r="O130" s="41" t="str">
        <f t="shared" si="3"/>
        <v>LB</v>
      </c>
    </row>
    <row r="131" spans="1:15" x14ac:dyDescent="0.25">
      <c r="A131" s="39" t="s">
        <v>4752</v>
      </c>
      <c r="B131" s="39" t="s">
        <v>4718</v>
      </c>
      <c r="C131" s="39" t="s">
        <v>2733</v>
      </c>
      <c r="D131" s="12" t="s">
        <v>4753</v>
      </c>
      <c r="E131" s="41" t="s">
        <v>2679</v>
      </c>
      <c r="F131" s="41" t="s">
        <v>4720</v>
      </c>
      <c r="G131" s="44">
        <f>VLOOKUP(Emissions!A131,Population!$A$5:$I$3147,9,FALSE)*'National Throughput'!$B$12</f>
        <v>3.0449284934059846</v>
      </c>
      <c r="H131" s="43" t="str">
        <f>'Emissions Factor'!$D$2</f>
        <v>TON</v>
      </c>
      <c r="I131" s="42">
        <v>515</v>
      </c>
      <c r="J131" s="39" t="str">
        <f>'Emissions Factor'!$A$2</f>
        <v>7439976</v>
      </c>
      <c r="K131" s="34">
        <f>'Emissions Factor'!$B$2</f>
        <v>1.5E-3</v>
      </c>
      <c r="L131" s="41" t="str">
        <f>'Emissions Factor'!$C$2</f>
        <v>LB</v>
      </c>
      <c r="M131" s="41" t="str">
        <f>'Emissions Factor'!$D$2</f>
        <v>TON</v>
      </c>
      <c r="N131" s="51">
        <f t="shared" ref="N131:N194" si="4">K131*G131</f>
        <v>4.5673927401089767E-3</v>
      </c>
      <c r="O131" s="41" t="str">
        <f t="shared" ref="O131:O194" si="5">L131</f>
        <v>LB</v>
      </c>
    </row>
    <row r="132" spans="1:15" x14ac:dyDescent="0.25">
      <c r="A132" s="39" t="s">
        <v>4754</v>
      </c>
      <c r="B132" s="39" t="s">
        <v>4718</v>
      </c>
      <c r="C132" s="39" t="s">
        <v>2736</v>
      </c>
      <c r="D132" s="12" t="s">
        <v>2749</v>
      </c>
      <c r="E132" s="41" t="s">
        <v>2679</v>
      </c>
      <c r="F132" s="41" t="s">
        <v>4720</v>
      </c>
      <c r="G132" s="44">
        <f>VLOOKUP(Emissions!A132,Population!$A$5:$I$3147,9,FALSE)*'National Throughput'!$B$12</f>
        <v>1.3836218192027305</v>
      </c>
      <c r="H132" s="43" t="str">
        <f>'Emissions Factor'!$D$2</f>
        <v>TON</v>
      </c>
      <c r="I132" s="42">
        <v>515</v>
      </c>
      <c r="J132" s="39" t="str">
        <f>'Emissions Factor'!$A$2</f>
        <v>7439976</v>
      </c>
      <c r="K132" s="34">
        <f>'Emissions Factor'!$B$2</f>
        <v>1.5E-3</v>
      </c>
      <c r="L132" s="41" t="str">
        <f>'Emissions Factor'!$C$2</f>
        <v>LB</v>
      </c>
      <c r="M132" s="41" t="str">
        <f>'Emissions Factor'!$D$2</f>
        <v>TON</v>
      </c>
      <c r="N132" s="51">
        <f t="shared" si="4"/>
        <v>2.075432728804096E-3</v>
      </c>
      <c r="O132" s="41" t="str">
        <f t="shared" si="5"/>
        <v>LB</v>
      </c>
    </row>
    <row r="133" spans="1:15" x14ac:dyDescent="0.25">
      <c r="A133" s="39" t="s">
        <v>4755</v>
      </c>
      <c r="B133" s="39" t="s">
        <v>4718</v>
      </c>
      <c r="C133" s="39" t="s">
        <v>2739</v>
      </c>
      <c r="D133" s="12" t="s">
        <v>4756</v>
      </c>
      <c r="E133" s="41" t="s">
        <v>2679</v>
      </c>
      <c r="F133" s="41" t="s">
        <v>4720</v>
      </c>
      <c r="G133" s="44">
        <f>VLOOKUP(Emissions!A133,Population!$A$5:$I$3147,9,FALSE)*'National Throughput'!$B$12</f>
        <v>2.1820300959336976</v>
      </c>
      <c r="H133" s="43" t="str">
        <f>'Emissions Factor'!$D$2</f>
        <v>TON</v>
      </c>
      <c r="I133" s="42">
        <v>515</v>
      </c>
      <c r="J133" s="39" t="str">
        <f>'Emissions Factor'!$A$2</f>
        <v>7439976</v>
      </c>
      <c r="K133" s="34">
        <f>'Emissions Factor'!$B$2</f>
        <v>1.5E-3</v>
      </c>
      <c r="L133" s="41" t="str">
        <f>'Emissions Factor'!$C$2</f>
        <v>LB</v>
      </c>
      <c r="M133" s="41" t="str">
        <f>'Emissions Factor'!$D$2</f>
        <v>TON</v>
      </c>
      <c r="N133" s="51">
        <f t="shared" si="4"/>
        <v>3.2730451439005465E-3</v>
      </c>
      <c r="O133" s="41" t="str">
        <f t="shared" si="5"/>
        <v>LB</v>
      </c>
    </row>
    <row r="134" spans="1:15" x14ac:dyDescent="0.25">
      <c r="A134" s="39" t="s">
        <v>4757</v>
      </c>
      <c r="B134" s="39" t="s">
        <v>4718</v>
      </c>
      <c r="C134" s="39" t="s">
        <v>2742</v>
      </c>
      <c r="D134" s="12" t="s">
        <v>4758</v>
      </c>
      <c r="E134" s="41" t="s">
        <v>2679</v>
      </c>
      <c r="F134" s="41" t="s">
        <v>4720</v>
      </c>
      <c r="G134" s="44">
        <f>VLOOKUP(Emissions!A134,Population!$A$5:$I$3147,9,FALSE)*'National Throughput'!$B$12</f>
        <v>3.2076974417663897</v>
      </c>
      <c r="H134" s="43" t="str">
        <f>'Emissions Factor'!$D$2</f>
        <v>TON</v>
      </c>
      <c r="I134" s="42">
        <v>515</v>
      </c>
      <c r="J134" s="39" t="str">
        <f>'Emissions Factor'!$A$2</f>
        <v>7439976</v>
      </c>
      <c r="K134" s="34">
        <f>'Emissions Factor'!$B$2</f>
        <v>1.5E-3</v>
      </c>
      <c r="L134" s="41" t="str">
        <f>'Emissions Factor'!$C$2</f>
        <v>LB</v>
      </c>
      <c r="M134" s="41" t="str">
        <f>'Emissions Factor'!$D$2</f>
        <v>TON</v>
      </c>
      <c r="N134" s="51">
        <f t="shared" si="4"/>
        <v>4.8115461626495847E-3</v>
      </c>
      <c r="O134" s="41" t="str">
        <f t="shared" si="5"/>
        <v>LB</v>
      </c>
    </row>
    <row r="135" spans="1:15" x14ac:dyDescent="0.25">
      <c r="A135" s="39" t="s">
        <v>4759</v>
      </c>
      <c r="B135" s="39" t="s">
        <v>4718</v>
      </c>
      <c r="C135" s="39" t="s">
        <v>2745</v>
      </c>
      <c r="D135" s="12" t="s">
        <v>4760</v>
      </c>
      <c r="E135" s="41" t="s">
        <v>2679</v>
      </c>
      <c r="F135" s="41" t="s">
        <v>4720</v>
      </c>
      <c r="G135" s="44">
        <f>VLOOKUP(Emissions!A135,Population!$A$5:$I$3147,9,FALSE)*'National Throughput'!$B$12</f>
        <v>19.968954248481111</v>
      </c>
      <c r="H135" s="43" t="str">
        <f>'Emissions Factor'!$D$2</f>
        <v>TON</v>
      </c>
      <c r="I135" s="42">
        <v>515</v>
      </c>
      <c r="J135" s="39" t="str">
        <f>'Emissions Factor'!$A$2</f>
        <v>7439976</v>
      </c>
      <c r="K135" s="34">
        <f>'Emissions Factor'!$B$2</f>
        <v>1.5E-3</v>
      </c>
      <c r="L135" s="41" t="str">
        <f>'Emissions Factor'!$C$2</f>
        <v>LB</v>
      </c>
      <c r="M135" s="41" t="str">
        <f>'Emissions Factor'!$D$2</f>
        <v>TON</v>
      </c>
      <c r="N135" s="51">
        <f t="shared" si="4"/>
        <v>2.9953431372721669E-2</v>
      </c>
      <c r="O135" s="41" t="str">
        <f t="shared" si="5"/>
        <v>LB</v>
      </c>
    </row>
    <row r="136" spans="1:15" x14ac:dyDescent="0.25">
      <c r="A136" s="39" t="s">
        <v>4761</v>
      </c>
      <c r="B136" s="39" t="s">
        <v>4718</v>
      </c>
      <c r="C136" s="39" t="s">
        <v>2748</v>
      </c>
      <c r="D136" s="12" t="s">
        <v>2767</v>
      </c>
      <c r="E136" s="41" t="s">
        <v>2679</v>
      </c>
      <c r="F136" s="41" t="s">
        <v>4720</v>
      </c>
      <c r="G136" s="44">
        <f>VLOOKUP(Emissions!A136,Population!$A$5:$I$3147,9,FALSE)*'National Throughput'!$B$12</f>
        <v>3.0874645304906849</v>
      </c>
      <c r="H136" s="43" t="str">
        <f>'Emissions Factor'!$D$2</f>
        <v>TON</v>
      </c>
      <c r="I136" s="42">
        <v>515</v>
      </c>
      <c r="J136" s="39" t="str">
        <f>'Emissions Factor'!$A$2</f>
        <v>7439976</v>
      </c>
      <c r="K136" s="34">
        <f>'Emissions Factor'!$B$2</f>
        <v>1.5E-3</v>
      </c>
      <c r="L136" s="41" t="str">
        <f>'Emissions Factor'!$C$2</f>
        <v>LB</v>
      </c>
      <c r="M136" s="41" t="str">
        <f>'Emissions Factor'!$D$2</f>
        <v>TON</v>
      </c>
      <c r="N136" s="51">
        <f t="shared" si="4"/>
        <v>4.6311967957360272E-3</v>
      </c>
      <c r="O136" s="41" t="str">
        <f t="shared" si="5"/>
        <v>LB</v>
      </c>
    </row>
    <row r="137" spans="1:15" x14ac:dyDescent="0.25">
      <c r="A137" s="39" t="s">
        <v>4762</v>
      </c>
      <c r="B137" s="39" t="s">
        <v>4718</v>
      </c>
      <c r="C137" s="39" t="s">
        <v>2751</v>
      </c>
      <c r="D137" s="12" t="s">
        <v>4763</v>
      </c>
      <c r="E137" s="41" t="s">
        <v>2679</v>
      </c>
      <c r="F137" s="41" t="s">
        <v>4720</v>
      </c>
      <c r="G137" s="44">
        <f>VLOOKUP(Emissions!A137,Population!$A$5:$I$3147,9,FALSE)*'National Throughput'!$B$12</f>
        <v>2.1098217426568473</v>
      </c>
      <c r="H137" s="43" t="str">
        <f>'Emissions Factor'!$D$2</f>
        <v>TON</v>
      </c>
      <c r="I137" s="42">
        <v>515</v>
      </c>
      <c r="J137" s="39" t="str">
        <f>'Emissions Factor'!$A$2</f>
        <v>7439976</v>
      </c>
      <c r="K137" s="34">
        <f>'Emissions Factor'!$B$2</f>
        <v>1.5E-3</v>
      </c>
      <c r="L137" s="41" t="str">
        <f>'Emissions Factor'!$C$2</f>
        <v>LB</v>
      </c>
      <c r="M137" s="41" t="str">
        <f>'Emissions Factor'!$D$2</f>
        <v>TON</v>
      </c>
      <c r="N137" s="51">
        <f t="shared" si="4"/>
        <v>3.164732613985271E-3</v>
      </c>
      <c r="O137" s="41" t="str">
        <f t="shared" si="5"/>
        <v>LB</v>
      </c>
    </row>
    <row r="138" spans="1:15" x14ac:dyDescent="0.25">
      <c r="A138" s="39" t="s">
        <v>4764</v>
      </c>
      <c r="B138" s="39" t="s">
        <v>4718</v>
      </c>
      <c r="C138" s="39" t="s">
        <v>2754</v>
      </c>
      <c r="D138" s="12" t="s">
        <v>4765</v>
      </c>
      <c r="E138" s="41" t="s">
        <v>2679</v>
      </c>
      <c r="F138" s="41" t="s">
        <v>4720</v>
      </c>
      <c r="G138" s="44">
        <f>VLOOKUP(Emissions!A138,Population!$A$5:$I$3147,9,FALSE)*'National Throughput'!$B$12</f>
        <v>16.574818611912022</v>
      </c>
      <c r="H138" s="43" t="str">
        <f>'Emissions Factor'!$D$2</f>
        <v>TON</v>
      </c>
      <c r="I138" s="42">
        <v>515</v>
      </c>
      <c r="J138" s="39" t="str">
        <f>'Emissions Factor'!$A$2</f>
        <v>7439976</v>
      </c>
      <c r="K138" s="34">
        <f>'Emissions Factor'!$B$2</f>
        <v>1.5E-3</v>
      </c>
      <c r="L138" s="41" t="str">
        <f>'Emissions Factor'!$C$2</f>
        <v>LB</v>
      </c>
      <c r="M138" s="41" t="str">
        <f>'Emissions Factor'!$D$2</f>
        <v>TON</v>
      </c>
      <c r="N138" s="51">
        <f t="shared" si="4"/>
        <v>2.4862227917868032E-2</v>
      </c>
      <c r="O138" s="41" t="str">
        <f t="shared" si="5"/>
        <v>LB</v>
      </c>
    </row>
    <row r="139" spans="1:15" x14ac:dyDescent="0.25">
      <c r="A139" s="39" t="s">
        <v>4766</v>
      </c>
      <c r="B139" s="39" t="s">
        <v>4718</v>
      </c>
      <c r="C139" s="39" t="s">
        <v>2757</v>
      </c>
      <c r="D139" s="12" t="s">
        <v>4767</v>
      </c>
      <c r="E139" s="41" t="s">
        <v>2679</v>
      </c>
      <c r="F139" s="41" t="s">
        <v>4720</v>
      </c>
      <c r="G139" s="44">
        <f>VLOOKUP(Emissions!A139,Population!$A$5:$I$3147,9,FALSE)*'National Throughput'!$B$12</f>
        <v>3.077516586333779</v>
      </c>
      <c r="H139" s="43" t="str">
        <f>'Emissions Factor'!$D$2</f>
        <v>TON</v>
      </c>
      <c r="I139" s="42">
        <v>515</v>
      </c>
      <c r="J139" s="39" t="str">
        <f>'Emissions Factor'!$A$2</f>
        <v>7439976</v>
      </c>
      <c r="K139" s="34">
        <f>'Emissions Factor'!$B$2</f>
        <v>1.5E-3</v>
      </c>
      <c r="L139" s="41" t="str">
        <f>'Emissions Factor'!$C$2</f>
        <v>LB</v>
      </c>
      <c r="M139" s="41" t="str">
        <f>'Emissions Factor'!$D$2</f>
        <v>TON</v>
      </c>
      <c r="N139" s="51">
        <f t="shared" si="4"/>
        <v>4.6162748795006685E-3</v>
      </c>
      <c r="O139" s="41" t="str">
        <f t="shared" si="5"/>
        <v>LB</v>
      </c>
    </row>
    <row r="140" spans="1:15" x14ac:dyDescent="0.25">
      <c r="A140" s="39" t="s">
        <v>4768</v>
      </c>
      <c r="B140" s="39" t="s">
        <v>4718</v>
      </c>
      <c r="C140" s="39" t="s">
        <v>2760</v>
      </c>
      <c r="D140" s="12" t="s">
        <v>2773</v>
      </c>
      <c r="E140" s="41" t="s">
        <v>2679</v>
      </c>
      <c r="F140" s="41" t="s">
        <v>4720</v>
      </c>
      <c r="G140" s="44">
        <f>VLOOKUP(Emissions!A140,Population!$A$5:$I$3147,9,FALSE)*'National Throughput'!$B$12</f>
        <v>7.3270039041181914</v>
      </c>
      <c r="H140" s="43" t="str">
        <f>'Emissions Factor'!$D$2</f>
        <v>TON</v>
      </c>
      <c r="I140" s="42">
        <v>515</v>
      </c>
      <c r="J140" s="39" t="str">
        <f>'Emissions Factor'!$A$2</f>
        <v>7439976</v>
      </c>
      <c r="K140" s="34">
        <f>'Emissions Factor'!$B$2</f>
        <v>1.5E-3</v>
      </c>
      <c r="L140" s="41" t="str">
        <f>'Emissions Factor'!$C$2</f>
        <v>LB</v>
      </c>
      <c r="M140" s="41" t="str">
        <f>'Emissions Factor'!$D$2</f>
        <v>TON</v>
      </c>
      <c r="N140" s="51">
        <f t="shared" si="4"/>
        <v>1.0990505856177286E-2</v>
      </c>
      <c r="O140" s="41" t="str">
        <f t="shared" si="5"/>
        <v>LB</v>
      </c>
    </row>
    <row r="141" spans="1:15" x14ac:dyDescent="0.25">
      <c r="A141" s="39" t="s">
        <v>4769</v>
      </c>
      <c r="B141" s="39" t="s">
        <v>4718</v>
      </c>
      <c r="C141" s="39" t="s">
        <v>2763</v>
      </c>
      <c r="D141" s="12" t="s">
        <v>4770</v>
      </c>
      <c r="E141" s="41" t="s">
        <v>2679</v>
      </c>
      <c r="F141" s="41" t="s">
        <v>4720</v>
      </c>
      <c r="G141" s="44">
        <f>VLOOKUP(Emissions!A141,Population!$A$5:$I$3147,9,FALSE)*'National Throughput'!$B$12</f>
        <v>3.8603168817151179</v>
      </c>
      <c r="H141" s="43" t="str">
        <f>'Emissions Factor'!$D$2</f>
        <v>TON</v>
      </c>
      <c r="I141" s="42">
        <v>515</v>
      </c>
      <c r="J141" s="39" t="str">
        <f>'Emissions Factor'!$A$2</f>
        <v>7439976</v>
      </c>
      <c r="K141" s="34">
        <f>'Emissions Factor'!$B$2</f>
        <v>1.5E-3</v>
      </c>
      <c r="L141" s="41" t="str">
        <f>'Emissions Factor'!$C$2</f>
        <v>LB</v>
      </c>
      <c r="M141" s="41" t="str">
        <f>'Emissions Factor'!$D$2</f>
        <v>TON</v>
      </c>
      <c r="N141" s="51">
        <f t="shared" si="4"/>
        <v>5.7904753225726767E-3</v>
      </c>
      <c r="O141" s="41" t="str">
        <f t="shared" si="5"/>
        <v>LB</v>
      </c>
    </row>
    <row r="142" spans="1:15" x14ac:dyDescent="0.25">
      <c r="A142" s="39" t="s">
        <v>4771</v>
      </c>
      <c r="B142" s="39" t="s">
        <v>4718</v>
      </c>
      <c r="C142" s="39" t="s">
        <v>2766</v>
      </c>
      <c r="D142" s="12" t="s">
        <v>4772</v>
      </c>
      <c r="E142" s="41" t="s">
        <v>2679</v>
      </c>
      <c r="F142" s="41" t="s">
        <v>4720</v>
      </c>
      <c r="G142" s="44">
        <f>VLOOKUP(Emissions!A142,Population!$A$5:$I$3147,9,FALSE)*'National Throughput'!$B$12</f>
        <v>5.668613006650582</v>
      </c>
      <c r="H142" s="43" t="str">
        <f>'Emissions Factor'!$D$2</f>
        <v>TON</v>
      </c>
      <c r="I142" s="42">
        <v>515</v>
      </c>
      <c r="J142" s="39" t="str">
        <f>'Emissions Factor'!$A$2</f>
        <v>7439976</v>
      </c>
      <c r="K142" s="34">
        <f>'Emissions Factor'!$B$2</f>
        <v>1.5E-3</v>
      </c>
      <c r="L142" s="41" t="str">
        <f>'Emissions Factor'!$C$2</f>
        <v>LB</v>
      </c>
      <c r="M142" s="41" t="str">
        <f>'Emissions Factor'!$D$2</f>
        <v>TON</v>
      </c>
      <c r="N142" s="51">
        <f t="shared" si="4"/>
        <v>8.5029195099758734E-3</v>
      </c>
      <c r="O142" s="41" t="str">
        <f t="shared" si="5"/>
        <v>LB</v>
      </c>
    </row>
    <row r="143" spans="1:15" x14ac:dyDescent="0.25">
      <c r="A143" s="39" t="s">
        <v>4773</v>
      </c>
      <c r="B143" s="39" t="s">
        <v>4718</v>
      </c>
      <c r="C143" s="39" t="s">
        <v>2769</v>
      </c>
      <c r="D143" s="12" t="s">
        <v>4774</v>
      </c>
      <c r="E143" s="41" t="s">
        <v>2679</v>
      </c>
      <c r="F143" s="41" t="s">
        <v>4720</v>
      </c>
      <c r="G143" s="44">
        <f>VLOOKUP(Emissions!A143,Population!$A$5:$I$3147,9,FALSE)*'National Throughput'!$B$12</f>
        <v>2.3739568116505509</v>
      </c>
      <c r="H143" s="43" t="str">
        <f>'Emissions Factor'!$D$2</f>
        <v>TON</v>
      </c>
      <c r="I143" s="42">
        <v>515</v>
      </c>
      <c r="J143" s="39" t="str">
        <f>'Emissions Factor'!$A$2</f>
        <v>7439976</v>
      </c>
      <c r="K143" s="34">
        <f>'Emissions Factor'!$B$2</f>
        <v>1.5E-3</v>
      </c>
      <c r="L143" s="41" t="str">
        <f>'Emissions Factor'!$C$2</f>
        <v>LB</v>
      </c>
      <c r="M143" s="41" t="str">
        <f>'Emissions Factor'!$D$2</f>
        <v>TON</v>
      </c>
      <c r="N143" s="51">
        <f t="shared" si="4"/>
        <v>3.5609352174758263E-3</v>
      </c>
      <c r="O143" s="41" t="str">
        <f t="shared" si="5"/>
        <v>LB</v>
      </c>
    </row>
    <row r="144" spans="1:15" x14ac:dyDescent="0.25">
      <c r="A144" s="39" t="s">
        <v>4775</v>
      </c>
      <c r="B144" s="39" t="s">
        <v>4718</v>
      </c>
      <c r="C144" s="39" t="s">
        <v>2772</v>
      </c>
      <c r="D144" s="12" t="s">
        <v>4776</v>
      </c>
      <c r="E144" s="41" t="s">
        <v>2679</v>
      </c>
      <c r="F144" s="41" t="s">
        <v>4720</v>
      </c>
      <c r="G144" s="44">
        <f>VLOOKUP(Emissions!A144,Population!$A$5:$I$3147,9,FALSE)*'National Throughput'!$B$12</f>
        <v>6.3202033489279064</v>
      </c>
      <c r="H144" s="43" t="str">
        <f>'Emissions Factor'!$D$2</f>
        <v>TON</v>
      </c>
      <c r="I144" s="42">
        <v>515</v>
      </c>
      <c r="J144" s="39" t="str">
        <f>'Emissions Factor'!$A$2</f>
        <v>7439976</v>
      </c>
      <c r="K144" s="34">
        <f>'Emissions Factor'!$B$2</f>
        <v>1.5E-3</v>
      </c>
      <c r="L144" s="41" t="str">
        <f>'Emissions Factor'!$C$2</f>
        <v>LB</v>
      </c>
      <c r="M144" s="41" t="str">
        <f>'Emissions Factor'!$D$2</f>
        <v>TON</v>
      </c>
      <c r="N144" s="51">
        <f t="shared" si="4"/>
        <v>9.4803050233918593E-3</v>
      </c>
      <c r="O144" s="41" t="str">
        <f t="shared" si="5"/>
        <v>LB</v>
      </c>
    </row>
    <row r="145" spans="1:15" x14ac:dyDescent="0.25">
      <c r="A145" s="39" t="s">
        <v>4777</v>
      </c>
      <c r="B145" s="39" t="s">
        <v>4718</v>
      </c>
      <c r="C145" s="39" t="s">
        <v>2775</v>
      </c>
      <c r="D145" s="12" t="s">
        <v>4778</v>
      </c>
      <c r="E145" s="41" t="s">
        <v>2679</v>
      </c>
      <c r="F145" s="41" t="s">
        <v>4720</v>
      </c>
      <c r="G145" s="44">
        <f>VLOOKUP(Emissions!A145,Population!$A$5:$I$3147,9,FALSE)*'National Throughput'!$B$12</f>
        <v>2.3273043838802345</v>
      </c>
      <c r="H145" s="43" t="str">
        <f>'Emissions Factor'!$D$2</f>
        <v>TON</v>
      </c>
      <c r="I145" s="42">
        <v>515</v>
      </c>
      <c r="J145" s="39" t="str">
        <f>'Emissions Factor'!$A$2</f>
        <v>7439976</v>
      </c>
      <c r="K145" s="34">
        <f>'Emissions Factor'!$B$2</f>
        <v>1.5E-3</v>
      </c>
      <c r="L145" s="41" t="str">
        <f>'Emissions Factor'!$C$2</f>
        <v>LB</v>
      </c>
      <c r="M145" s="41" t="str">
        <f>'Emissions Factor'!$D$2</f>
        <v>TON</v>
      </c>
      <c r="N145" s="51">
        <f t="shared" si="4"/>
        <v>3.4909565758203518E-3</v>
      </c>
      <c r="O145" s="41" t="str">
        <f t="shared" si="5"/>
        <v>LB</v>
      </c>
    </row>
    <row r="146" spans="1:15" x14ac:dyDescent="0.25">
      <c r="A146" s="39" t="s">
        <v>4779</v>
      </c>
      <c r="B146" s="39" t="s">
        <v>4718</v>
      </c>
      <c r="C146" s="39" t="s">
        <v>2778</v>
      </c>
      <c r="D146" s="12" t="s">
        <v>2785</v>
      </c>
      <c r="E146" s="41" t="s">
        <v>2679</v>
      </c>
      <c r="F146" s="41" t="s">
        <v>4720</v>
      </c>
      <c r="G146" s="44">
        <f>VLOOKUP(Emissions!A146,Population!$A$5:$I$3147,9,FALSE)*'National Throughput'!$B$12</f>
        <v>3.0560770515128612</v>
      </c>
      <c r="H146" s="43" t="str">
        <f>'Emissions Factor'!$D$2</f>
        <v>TON</v>
      </c>
      <c r="I146" s="42">
        <v>515</v>
      </c>
      <c r="J146" s="39" t="str">
        <f>'Emissions Factor'!$A$2</f>
        <v>7439976</v>
      </c>
      <c r="K146" s="34">
        <f>'Emissions Factor'!$B$2</f>
        <v>1.5E-3</v>
      </c>
      <c r="L146" s="41" t="str">
        <f>'Emissions Factor'!$C$2</f>
        <v>LB</v>
      </c>
      <c r="M146" s="41" t="str">
        <f>'Emissions Factor'!$D$2</f>
        <v>TON</v>
      </c>
      <c r="N146" s="51">
        <f t="shared" si="4"/>
        <v>4.584115577269292E-3</v>
      </c>
      <c r="O146" s="41" t="str">
        <f t="shared" si="5"/>
        <v>LB</v>
      </c>
    </row>
    <row r="147" spans="1:15" x14ac:dyDescent="0.25">
      <c r="A147" s="39" t="s">
        <v>4780</v>
      </c>
      <c r="B147" s="39" t="s">
        <v>4718</v>
      </c>
      <c r="C147" s="39" t="s">
        <v>2781</v>
      </c>
      <c r="D147" s="12" t="s">
        <v>2788</v>
      </c>
      <c r="E147" s="41" t="s">
        <v>2679</v>
      </c>
      <c r="F147" s="41" t="s">
        <v>4720</v>
      </c>
      <c r="G147" s="44">
        <f>VLOOKUP(Emissions!A147,Population!$A$5:$I$3147,9,FALSE)*'National Throughput'!$B$12</f>
        <v>13.042097822260523</v>
      </c>
      <c r="H147" s="43" t="str">
        <f>'Emissions Factor'!$D$2</f>
        <v>TON</v>
      </c>
      <c r="I147" s="42">
        <v>515</v>
      </c>
      <c r="J147" s="39" t="str">
        <f>'Emissions Factor'!$A$2</f>
        <v>7439976</v>
      </c>
      <c r="K147" s="34">
        <f>'Emissions Factor'!$B$2</f>
        <v>1.5E-3</v>
      </c>
      <c r="L147" s="41" t="str">
        <f>'Emissions Factor'!$C$2</f>
        <v>LB</v>
      </c>
      <c r="M147" s="41" t="str">
        <f>'Emissions Factor'!$D$2</f>
        <v>TON</v>
      </c>
      <c r="N147" s="51">
        <f t="shared" si="4"/>
        <v>1.9563146733390786E-2</v>
      </c>
      <c r="O147" s="41" t="str">
        <f t="shared" si="5"/>
        <v>LB</v>
      </c>
    </row>
    <row r="148" spans="1:15" x14ac:dyDescent="0.25">
      <c r="A148" s="39" t="s">
        <v>4781</v>
      </c>
      <c r="B148" s="39" t="s">
        <v>4718</v>
      </c>
      <c r="C148" s="39" t="s">
        <v>2784</v>
      </c>
      <c r="D148" s="12" t="s">
        <v>4782</v>
      </c>
      <c r="E148" s="41" t="s">
        <v>2679</v>
      </c>
      <c r="F148" s="41" t="s">
        <v>4720</v>
      </c>
      <c r="G148" s="44">
        <f>VLOOKUP(Emissions!A148,Population!$A$5:$I$3147,9,FALSE)*'National Throughput'!$B$12</f>
        <v>4.4000786103665366</v>
      </c>
      <c r="H148" s="43" t="str">
        <f>'Emissions Factor'!$D$2</f>
        <v>TON</v>
      </c>
      <c r="I148" s="42">
        <v>515</v>
      </c>
      <c r="J148" s="39" t="str">
        <f>'Emissions Factor'!$A$2</f>
        <v>7439976</v>
      </c>
      <c r="K148" s="34">
        <f>'Emissions Factor'!$B$2</f>
        <v>1.5E-3</v>
      </c>
      <c r="L148" s="41" t="str">
        <f>'Emissions Factor'!$C$2</f>
        <v>LB</v>
      </c>
      <c r="M148" s="41" t="str">
        <f>'Emissions Factor'!$D$2</f>
        <v>TON</v>
      </c>
      <c r="N148" s="51">
        <f t="shared" si="4"/>
        <v>6.6001179155498052E-3</v>
      </c>
      <c r="O148" s="41" t="str">
        <f t="shared" si="5"/>
        <v>LB</v>
      </c>
    </row>
    <row r="149" spans="1:15" x14ac:dyDescent="0.25">
      <c r="A149" s="39" t="s">
        <v>4783</v>
      </c>
      <c r="B149" s="39" t="s">
        <v>4718</v>
      </c>
      <c r="C149" s="39" t="s">
        <v>2787</v>
      </c>
      <c r="D149" s="12" t="s">
        <v>4784</v>
      </c>
      <c r="E149" s="41" t="s">
        <v>2679</v>
      </c>
      <c r="F149" s="41" t="s">
        <v>4720</v>
      </c>
      <c r="G149" s="44">
        <f>VLOOKUP(Emissions!A149,Population!$A$5:$I$3147,9,FALSE)*'National Throughput'!$B$12</f>
        <v>1.2935757729548771</v>
      </c>
      <c r="H149" s="43" t="str">
        <f>'Emissions Factor'!$D$2</f>
        <v>TON</v>
      </c>
      <c r="I149" s="42">
        <v>515</v>
      </c>
      <c r="J149" s="39" t="str">
        <f>'Emissions Factor'!$A$2</f>
        <v>7439976</v>
      </c>
      <c r="K149" s="34">
        <f>'Emissions Factor'!$B$2</f>
        <v>1.5E-3</v>
      </c>
      <c r="L149" s="41" t="str">
        <f>'Emissions Factor'!$C$2</f>
        <v>LB</v>
      </c>
      <c r="M149" s="41" t="str">
        <f>'Emissions Factor'!$D$2</f>
        <v>TON</v>
      </c>
      <c r="N149" s="51">
        <f t="shared" si="4"/>
        <v>1.9403636594323157E-3</v>
      </c>
      <c r="O149" s="41" t="str">
        <f t="shared" si="5"/>
        <v>LB</v>
      </c>
    </row>
    <row r="150" spans="1:15" x14ac:dyDescent="0.25">
      <c r="A150" s="39" t="s">
        <v>4785</v>
      </c>
      <c r="B150" s="39" t="s">
        <v>4718</v>
      </c>
      <c r="C150" s="39" t="s">
        <v>2790</v>
      </c>
      <c r="D150" s="12" t="s">
        <v>2797</v>
      </c>
      <c r="E150" s="41" t="s">
        <v>2679</v>
      </c>
      <c r="F150" s="41" t="s">
        <v>4720</v>
      </c>
      <c r="G150" s="44">
        <f>VLOOKUP(Emissions!A150,Population!$A$5:$I$3147,9,FALSE)*'National Throughput'!$B$12</f>
        <v>2.9605424843508534</v>
      </c>
      <c r="H150" s="43" t="str">
        <f>'Emissions Factor'!$D$2</f>
        <v>TON</v>
      </c>
      <c r="I150" s="42">
        <v>515</v>
      </c>
      <c r="J150" s="39" t="str">
        <f>'Emissions Factor'!$A$2</f>
        <v>7439976</v>
      </c>
      <c r="K150" s="34">
        <f>'Emissions Factor'!$B$2</f>
        <v>1.5E-3</v>
      </c>
      <c r="L150" s="41" t="str">
        <f>'Emissions Factor'!$C$2</f>
        <v>LB</v>
      </c>
      <c r="M150" s="41" t="str">
        <f>'Emissions Factor'!$D$2</f>
        <v>TON</v>
      </c>
      <c r="N150" s="51">
        <f t="shared" si="4"/>
        <v>4.4408137265262802E-3</v>
      </c>
      <c r="O150" s="41" t="str">
        <f t="shared" si="5"/>
        <v>LB</v>
      </c>
    </row>
    <row r="151" spans="1:15" x14ac:dyDescent="0.25">
      <c r="A151" s="39" t="s">
        <v>4786</v>
      </c>
      <c r="B151" s="39" t="s">
        <v>4718</v>
      </c>
      <c r="C151" s="39" t="s">
        <v>2793</v>
      </c>
      <c r="D151" s="12" t="s">
        <v>2800</v>
      </c>
      <c r="E151" s="41" t="s">
        <v>2679</v>
      </c>
      <c r="F151" s="41" t="s">
        <v>4720</v>
      </c>
      <c r="G151" s="44">
        <f>VLOOKUP(Emissions!A151,Population!$A$5:$I$3147,9,FALSE)*'National Throughput'!$B$12</f>
        <v>1.7630158273936865</v>
      </c>
      <c r="H151" s="43" t="str">
        <f>'Emissions Factor'!$D$2</f>
        <v>TON</v>
      </c>
      <c r="I151" s="42">
        <v>515</v>
      </c>
      <c r="J151" s="39" t="str">
        <f>'Emissions Factor'!$A$2</f>
        <v>7439976</v>
      </c>
      <c r="K151" s="34">
        <f>'Emissions Factor'!$B$2</f>
        <v>1.5E-3</v>
      </c>
      <c r="L151" s="41" t="str">
        <f>'Emissions Factor'!$C$2</f>
        <v>LB</v>
      </c>
      <c r="M151" s="41" t="str">
        <f>'Emissions Factor'!$D$2</f>
        <v>TON</v>
      </c>
      <c r="N151" s="51">
        <f t="shared" si="4"/>
        <v>2.6445237410905298E-3</v>
      </c>
      <c r="O151" s="41" t="str">
        <f t="shared" si="5"/>
        <v>LB</v>
      </c>
    </row>
    <row r="152" spans="1:15" x14ac:dyDescent="0.25">
      <c r="A152" s="39" t="s">
        <v>4787</v>
      </c>
      <c r="B152" s="39" t="s">
        <v>4718</v>
      </c>
      <c r="C152" s="39" t="s">
        <v>2796</v>
      </c>
      <c r="D152" s="12" t="s">
        <v>4788</v>
      </c>
      <c r="E152" s="41" t="s">
        <v>2679</v>
      </c>
      <c r="F152" s="41" t="s">
        <v>4720</v>
      </c>
      <c r="G152" s="44">
        <f>VLOOKUP(Emissions!A152,Population!$A$5:$I$3147,9,FALSE)*'National Throughput'!$B$12</f>
        <v>2.4567991741985762</v>
      </c>
      <c r="H152" s="43" t="str">
        <f>'Emissions Factor'!$D$2</f>
        <v>TON</v>
      </c>
      <c r="I152" s="42">
        <v>515</v>
      </c>
      <c r="J152" s="39" t="str">
        <f>'Emissions Factor'!$A$2</f>
        <v>7439976</v>
      </c>
      <c r="K152" s="34">
        <f>'Emissions Factor'!$B$2</f>
        <v>1.5E-3</v>
      </c>
      <c r="L152" s="41" t="str">
        <f>'Emissions Factor'!$C$2</f>
        <v>LB</v>
      </c>
      <c r="M152" s="41" t="str">
        <f>'Emissions Factor'!$D$2</f>
        <v>TON</v>
      </c>
      <c r="N152" s="51">
        <f t="shared" si="4"/>
        <v>3.6851987612978644E-3</v>
      </c>
      <c r="O152" s="41" t="str">
        <f t="shared" si="5"/>
        <v>LB</v>
      </c>
    </row>
    <row r="153" spans="1:15" x14ac:dyDescent="0.25">
      <c r="A153" s="39" t="s">
        <v>4789</v>
      </c>
      <c r="B153" s="39" t="s">
        <v>4718</v>
      </c>
      <c r="C153" s="39" t="s">
        <v>2799</v>
      </c>
      <c r="D153" s="12" t="s">
        <v>4790</v>
      </c>
      <c r="E153" s="41" t="s">
        <v>2679</v>
      </c>
      <c r="F153" s="41" t="s">
        <v>4720</v>
      </c>
      <c r="G153" s="44">
        <f>VLOOKUP(Emissions!A153,Population!$A$5:$I$3147,9,FALSE)*'National Throughput'!$B$12</f>
        <v>2.2211358074470513</v>
      </c>
      <c r="H153" s="43" t="str">
        <f>'Emissions Factor'!$D$2</f>
        <v>TON</v>
      </c>
      <c r="I153" s="42">
        <v>515</v>
      </c>
      <c r="J153" s="39" t="str">
        <f>'Emissions Factor'!$A$2</f>
        <v>7439976</v>
      </c>
      <c r="K153" s="34">
        <f>'Emissions Factor'!$B$2</f>
        <v>1.5E-3</v>
      </c>
      <c r="L153" s="41" t="str">
        <f>'Emissions Factor'!$C$2</f>
        <v>LB</v>
      </c>
      <c r="M153" s="41" t="str">
        <f>'Emissions Factor'!$D$2</f>
        <v>TON</v>
      </c>
      <c r="N153" s="51">
        <f t="shared" si="4"/>
        <v>3.331703711170577E-3</v>
      </c>
      <c r="O153" s="41" t="str">
        <f t="shared" si="5"/>
        <v>LB</v>
      </c>
    </row>
    <row r="154" spans="1:15" x14ac:dyDescent="0.25">
      <c r="A154" s="39" t="s">
        <v>4791</v>
      </c>
      <c r="B154" s="39" t="s">
        <v>4718</v>
      </c>
      <c r="C154" s="39" t="s">
        <v>2802</v>
      </c>
      <c r="D154" s="12" t="s">
        <v>4792</v>
      </c>
      <c r="E154" s="41" t="s">
        <v>2679</v>
      </c>
      <c r="F154" s="41" t="s">
        <v>4720</v>
      </c>
      <c r="G154" s="44">
        <f>VLOOKUP(Emissions!A154,Population!$A$5:$I$3147,9,FALSE)*'National Throughput'!$B$12</f>
        <v>3.8232693655445731</v>
      </c>
      <c r="H154" s="43" t="str">
        <f>'Emissions Factor'!$D$2</f>
        <v>TON</v>
      </c>
      <c r="I154" s="42">
        <v>515</v>
      </c>
      <c r="J154" s="39" t="str">
        <f>'Emissions Factor'!$A$2</f>
        <v>7439976</v>
      </c>
      <c r="K154" s="34">
        <f>'Emissions Factor'!$B$2</f>
        <v>1.5E-3</v>
      </c>
      <c r="L154" s="41" t="str">
        <f>'Emissions Factor'!$C$2</f>
        <v>LB</v>
      </c>
      <c r="M154" s="41" t="str">
        <f>'Emissions Factor'!$D$2</f>
        <v>TON</v>
      </c>
      <c r="N154" s="51">
        <f t="shared" si="4"/>
        <v>5.7349040483168599E-3</v>
      </c>
      <c r="O154" s="41" t="str">
        <f t="shared" si="5"/>
        <v>LB</v>
      </c>
    </row>
    <row r="155" spans="1:15" x14ac:dyDescent="0.25">
      <c r="A155" s="39" t="s">
        <v>4793</v>
      </c>
      <c r="B155" s="39" t="s">
        <v>4718</v>
      </c>
      <c r="C155" s="39" t="s">
        <v>2805</v>
      </c>
      <c r="D155" s="12" t="s">
        <v>4794</v>
      </c>
      <c r="E155" s="41" t="s">
        <v>2679</v>
      </c>
      <c r="F155" s="41" t="s">
        <v>4720</v>
      </c>
      <c r="G155" s="44">
        <f>VLOOKUP(Emissions!A155,Population!$A$5:$I$3147,9,FALSE)*'National Throughput'!$B$12</f>
        <v>11.899113341887769</v>
      </c>
      <c r="H155" s="43" t="str">
        <f>'Emissions Factor'!$D$2</f>
        <v>TON</v>
      </c>
      <c r="I155" s="42">
        <v>515</v>
      </c>
      <c r="J155" s="39" t="str">
        <f>'Emissions Factor'!$A$2</f>
        <v>7439976</v>
      </c>
      <c r="K155" s="34">
        <f>'Emissions Factor'!$B$2</f>
        <v>1.5E-3</v>
      </c>
      <c r="L155" s="41" t="str">
        <f>'Emissions Factor'!$C$2</f>
        <v>LB</v>
      </c>
      <c r="M155" s="41" t="str">
        <f>'Emissions Factor'!$D$2</f>
        <v>TON</v>
      </c>
      <c r="N155" s="51">
        <f t="shared" si="4"/>
        <v>1.7848670012831653E-2</v>
      </c>
      <c r="O155" s="41" t="str">
        <f t="shared" si="5"/>
        <v>LB</v>
      </c>
    </row>
    <row r="156" spans="1:15" x14ac:dyDescent="0.25">
      <c r="A156" s="39" t="s">
        <v>4795</v>
      </c>
      <c r="B156" s="39" t="s">
        <v>4718</v>
      </c>
      <c r="C156" s="39" t="s">
        <v>2808</v>
      </c>
      <c r="D156" s="12" t="s">
        <v>2812</v>
      </c>
      <c r="E156" s="41" t="s">
        <v>2679</v>
      </c>
      <c r="F156" s="41" t="s">
        <v>4720</v>
      </c>
      <c r="G156" s="44">
        <f>VLOOKUP(Emissions!A156,Population!$A$5:$I$3147,9,FALSE)*'National Throughput'!$B$12</f>
        <v>2.6893752479358892</v>
      </c>
      <c r="H156" s="43" t="str">
        <f>'Emissions Factor'!$D$2</f>
        <v>TON</v>
      </c>
      <c r="I156" s="42">
        <v>515</v>
      </c>
      <c r="J156" s="39" t="str">
        <f>'Emissions Factor'!$A$2</f>
        <v>7439976</v>
      </c>
      <c r="K156" s="34">
        <f>'Emissions Factor'!$B$2</f>
        <v>1.5E-3</v>
      </c>
      <c r="L156" s="41" t="str">
        <f>'Emissions Factor'!$C$2</f>
        <v>LB</v>
      </c>
      <c r="M156" s="41" t="str">
        <f>'Emissions Factor'!$D$2</f>
        <v>TON</v>
      </c>
      <c r="N156" s="51">
        <f t="shared" si="4"/>
        <v>4.0340628719038336E-3</v>
      </c>
      <c r="O156" s="41" t="str">
        <f t="shared" si="5"/>
        <v>LB</v>
      </c>
    </row>
    <row r="157" spans="1:15" x14ac:dyDescent="0.25">
      <c r="A157" s="39" t="s">
        <v>4796</v>
      </c>
      <c r="B157" s="39" t="s">
        <v>4718</v>
      </c>
      <c r="C157" s="39" t="s">
        <v>2811</v>
      </c>
      <c r="D157" s="12" t="s">
        <v>2818</v>
      </c>
      <c r="E157" s="41" t="s">
        <v>2679</v>
      </c>
      <c r="F157" s="41" t="s">
        <v>4720</v>
      </c>
      <c r="G157" s="44">
        <f>VLOOKUP(Emissions!A157,Population!$A$5:$I$3147,9,FALSE)*'National Throughput'!$B$12</f>
        <v>2.8530017776891312</v>
      </c>
      <c r="H157" s="43" t="str">
        <f>'Emissions Factor'!$D$2</f>
        <v>TON</v>
      </c>
      <c r="I157" s="42">
        <v>515</v>
      </c>
      <c r="J157" s="39" t="str">
        <f>'Emissions Factor'!$A$2</f>
        <v>7439976</v>
      </c>
      <c r="K157" s="34">
        <f>'Emissions Factor'!$B$2</f>
        <v>1.5E-3</v>
      </c>
      <c r="L157" s="41" t="str">
        <f>'Emissions Factor'!$C$2</f>
        <v>LB</v>
      </c>
      <c r="M157" s="41" t="str">
        <f>'Emissions Factor'!$D$2</f>
        <v>TON</v>
      </c>
      <c r="N157" s="51">
        <f t="shared" si="4"/>
        <v>4.2795026665336973E-3</v>
      </c>
      <c r="O157" s="41" t="str">
        <f t="shared" si="5"/>
        <v>LB</v>
      </c>
    </row>
    <row r="158" spans="1:15" x14ac:dyDescent="0.25">
      <c r="A158" s="39" t="s">
        <v>4797</v>
      </c>
      <c r="B158" s="39" t="s">
        <v>4718</v>
      </c>
      <c r="C158" s="39" t="s">
        <v>2814</v>
      </c>
      <c r="D158" s="12" t="s">
        <v>4798</v>
      </c>
      <c r="E158" s="41" t="s">
        <v>2679</v>
      </c>
      <c r="F158" s="41" t="s">
        <v>4720</v>
      </c>
      <c r="G158" s="44">
        <f>VLOOKUP(Emissions!A158,Population!$A$5:$I$3147,9,FALSE)*'National Throughput'!$B$12</f>
        <v>7.5024650570925804</v>
      </c>
      <c r="H158" s="43" t="str">
        <f>'Emissions Factor'!$D$2</f>
        <v>TON</v>
      </c>
      <c r="I158" s="42">
        <v>515</v>
      </c>
      <c r="J158" s="39" t="str">
        <f>'Emissions Factor'!$A$2</f>
        <v>7439976</v>
      </c>
      <c r="K158" s="34">
        <f>'Emissions Factor'!$B$2</f>
        <v>1.5E-3</v>
      </c>
      <c r="L158" s="41" t="str">
        <f>'Emissions Factor'!$C$2</f>
        <v>LB</v>
      </c>
      <c r="M158" s="41" t="str">
        <f>'Emissions Factor'!$D$2</f>
        <v>TON</v>
      </c>
      <c r="N158" s="51">
        <f t="shared" si="4"/>
        <v>1.1253697585638871E-2</v>
      </c>
      <c r="O158" s="41" t="str">
        <f t="shared" si="5"/>
        <v>LB</v>
      </c>
    </row>
    <row r="159" spans="1:15" x14ac:dyDescent="0.25">
      <c r="A159" s="39" t="s">
        <v>4799</v>
      </c>
      <c r="B159" s="39" t="s">
        <v>4718</v>
      </c>
      <c r="C159" s="39" t="s">
        <v>2817</v>
      </c>
      <c r="D159" s="12" t="s">
        <v>4800</v>
      </c>
      <c r="E159" s="41" t="s">
        <v>2679</v>
      </c>
      <c r="F159" s="41" t="s">
        <v>4720</v>
      </c>
      <c r="G159" s="44">
        <f>VLOOKUP(Emissions!A159,Population!$A$5:$I$3147,9,FALSE)*'National Throughput'!$B$12</f>
        <v>7.8964379489617595</v>
      </c>
      <c r="H159" s="43" t="str">
        <f>'Emissions Factor'!$D$2</f>
        <v>TON</v>
      </c>
      <c r="I159" s="42">
        <v>515</v>
      </c>
      <c r="J159" s="39" t="str">
        <f>'Emissions Factor'!$A$2</f>
        <v>7439976</v>
      </c>
      <c r="K159" s="34">
        <f>'Emissions Factor'!$B$2</f>
        <v>1.5E-3</v>
      </c>
      <c r="L159" s="41" t="str">
        <f>'Emissions Factor'!$C$2</f>
        <v>LB</v>
      </c>
      <c r="M159" s="41" t="str">
        <f>'Emissions Factor'!$D$2</f>
        <v>TON</v>
      </c>
      <c r="N159" s="51">
        <f t="shared" si="4"/>
        <v>1.184465692344264E-2</v>
      </c>
      <c r="O159" s="41" t="str">
        <f t="shared" si="5"/>
        <v>LB</v>
      </c>
    </row>
    <row r="160" spans="1:15" x14ac:dyDescent="0.25">
      <c r="A160" s="39" t="s">
        <v>4801</v>
      </c>
      <c r="B160" s="39" t="s">
        <v>4718</v>
      </c>
      <c r="C160" s="39" t="s">
        <v>2820</v>
      </c>
      <c r="D160" s="12" t="s">
        <v>2827</v>
      </c>
      <c r="E160" s="41" t="s">
        <v>2679</v>
      </c>
      <c r="F160" s="41" t="s">
        <v>4720</v>
      </c>
      <c r="G160" s="44">
        <f>VLOOKUP(Emissions!A160,Population!$A$5:$I$3147,9,FALSE)*'National Throughput'!$B$12</f>
        <v>1.3834503029241632</v>
      </c>
      <c r="H160" s="43" t="str">
        <f>'Emissions Factor'!$D$2</f>
        <v>TON</v>
      </c>
      <c r="I160" s="42">
        <v>515</v>
      </c>
      <c r="J160" s="39" t="str">
        <f>'Emissions Factor'!$A$2</f>
        <v>7439976</v>
      </c>
      <c r="K160" s="34">
        <f>'Emissions Factor'!$B$2</f>
        <v>1.5E-3</v>
      </c>
      <c r="L160" s="41" t="str">
        <f>'Emissions Factor'!$C$2</f>
        <v>LB</v>
      </c>
      <c r="M160" s="41" t="str">
        <f>'Emissions Factor'!$D$2</f>
        <v>TON</v>
      </c>
      <c r="N160" s="51">
        <f t="shared" si="4"/>
        <v>2.0751754543862446E-3</v>
      </c>
      <c r="O160" s="41" t="str">
        <f t="shared" si="5"/>
        <v>LB</v>
      </c>
    </row>
    <row r="161" spans="1:15" x14ac:dyDescent="0.25">
      <c r="A161" s="39" t="s">
        <v>4802</v>
      </c>
      <c r="B161" s="39" t="s">
        <v>4718</v>
      </c>
      <c r="C161" s="39" t="s">
        <v>2823</v>
      </c>
      <c r="D161" s="12" t="s">
        <v>2830</v>
      </c>
      <c r="E161" s="41" t="s">
        <v>2679</v>
      </c>
      <c r="F161" s="41" t="s">
        <v>4720</v>
      </c>
      <c r="G161" s="44">
        <f>VLOOKUP(Emissions!A161,Population!$A$5:$I$3147,9,FALSE)*'National Throughput'!$B$12</f>
        <v>1.611395437140158</v>
      </c>
      <c r="H161" s="43" t="str">
        <f>'Emissions Factor'!$D$2</f>
        <v>TON</v>
      </c>
      <c r="I161" s="42">
        <v>515</v>
      </c>
      <c r="J161" s="39" t="str">
        <f>'Emissions Factor'!$A$2</f>
        <v>7439976</v>
      </c>
      <c r="K161" s="34">
        <f>'Emissions Factor'!$B$2</f>
        <v>1.5E-3</v>
      </c>
      <c r="L161" s="41" t="str">
        <f>'Emissions Factor'!$C$2</f>
        <v>LB</v>
      </c>
      <c r="M161" s="41" t="str">
        <f>'Emissions Factor'!$D$2</f>
        <v>TON</v>
      </c>
      <c r="N161" s="51">
        <f t="shared" si="4"/>
        <v>2.4170931557102372E-3</v>
      </c>
      <c r="O161" s="41" t="str">
        <f t="shared" si="5"/>
        <v>LB</v>
      </c>
    </row>
    <row r="162" spans="1:15" x14ac:dyDescent="0.25">
      <c r="A162" s="39" t="s">
        <v>4803</v>
      </c>
      <c r="B162" s="39" t="s">
        <v>4718</v>
      </c>
      <c r="C162" s="39" t="s">
        <v>2826</v>
      </c>
      <c r="D162" s="12" t="s">
        <v>4804</v>
      </c>
      <c r="E162" s="41" t="s">
        <v>2679</v>
      </c>
      <c r="F162" s="41" t="s">
        <v>4720</v>
      </c>
      <c r="G162" s="44">
        <f>VLOOKUP(Emissions!A162,Population!$A$5:$I$3147,9,FALSE)*'National Throughput'!$B$12</f>
        <v>1.5424458931560874</v>
      </c>
      <c r="H162" s="43" t="str">
        <f>'Emissions Factor'!$D$2</f>
        <v>TON</v>
      </c>
      <c r="I162" s="42">
        <v>515</v>
      </c>
      <c r="J162" s="39" t="str">
        <f>'Emissions Factor'!$A$2</f>
        <v>7439976</v>
      </c>
      <c r="K162" s="34">
        <f>'Emissions Factor'!$B$2</f>
        <v>1.5E-3</v>
      </c>
      <c r="L162" s="41" t="str">
        <f>'Emissions Factor'!$C$2</f>
        <v>LB</v>
      </c>
      <c r="M162" s="41" t="str">
        <f>'Emissions Factor'!$D$2</f>
        <v>TON</v>
      </c>
      <c r="N162" s="51">
        <f t="shared" si="4"/>
        <v>2.3136688397341313E-3</v>
      </c>
      <c r="O162" s="41" t="str">
        <f t="shared" si="5"/>
        <v>LB</v>
      </c>
    </row>
    <row r="163" spans="1:15" x14ac:dyDescent="0.25">
      <c r="A163" s="39" t="s">
        <v>4805</v>
      </c>
      <c r="B163" s="39" t="s">
        <v>4718</v>
      </c>
      <c r="C163" s="39" t="s">
        <v>2829</v>
      </c>
      <c r="D163" s="12" t="s">
        <v>4806</v>
      </c>
      <c r="E163" s="41" t="s">
        <v>2679</v>
      </c>
      <c r="F163" s="41" t="s">
        <v>4720</v>
      </c>
      <c r="G163" s="44">
        <f>VLOOKUP(Emissions!A163,Population!$A$5:$I$3147,9,FALSE)*'National Throughput'!$B$12</f>
        <v>1.4180965911947661</v>
      </c>
      <c r="H163" s="43" t="str">
        <f>'Emissions Factor'!$D$2</f>
        <v>TON</v>
      </c>
      <c r="I163" s="42">
        <v>515</v>
      </c>
      <c r="J163" s="39" t="str">
        <f>'Emissions Factor'!$A$2</f>
        <v>7439976</v>
      </c>
      <c r="K163" s="34">
        <f>'Emissions Factor'!$B$2</f>
        <v>1.5E-3</v>
      </c>
      <c r="L163" s="41" t="str">
        <f>'Emissions Factor'!$C$2</f>
        <v>LB</v>
      </c>
      <c r="M163" s="41" t="str">
        <f>'Emissions Factor'!$D$2</f>
        <v>TON</v>
      </c>
      <c r="N163" s="51">
        <f t="shared" si="4"/>
        <v>2.1271448867921489E-3</v>
      </c>
      <c r="O163" s="41" t="str">
        <f t="shared" si="5"/>
        <v>LB</v>
      </c>
    </row>
    <row r="164" spans="1:15" x14ac:dyDescent="0.25">
      <c r="A164" s="39" t="s">
        <v>4807</v>
      </c>
      <c r="B164" s="39" t="s">
        <v>4718</v>
      </c>
      <c r="C164" s="39" t="s">
        <v>2832</v>
      </c>
      <c r="D164" s="12" t="s">
        <v>4808</v>
      </c>
      <c r="E164" s="41" t="s">
        <v>2679</v>
      </c>
      <c r="F164" s="41" t="s">
        <v>4720</v>
      </c>
      <c r="G164" s="44">
        <f>VLOOKUP(Emissions!A164,Population!$A$5:$I$3147,9,FALSE)*'National Throughput'!$B$12</f>
        <v>4.4132853638162217</v>
      </c>
      <c r="H164" s="43" t="str">
        <f>'Emissions Factor'!$D$2</f>
        <v>TON</v>
      </c>
      <c r="I164" s="42">
        <v>515</v>
      </c>
      <c r="J164" s="39" t="str">
        <f>'Emissions Factor'!$A$2</f>
        <v>7439976</v>
      </c>
      <c r="K164" s="34">
        <f>'Emissions Factor'!$B$2</f>
        <v>1.5E-3</v>
      </c>
      <c r="L164" s="41" t="str">
        <f>'Emissions Factor'!$C$2</f>
        <v>LB</v>
      </c>
      <c r="M164" s="41" t="str">
        <f>'Emissions Factor'!$D$2</f>
        <v>TON</v>
      </c>
      <c r="N164" s="51">
        <f t="shared" si="4"/>
        <v>6.6199280457243329E-3</v>
      </c>
      <c r="O164" s="41" t="str">
        <f t="shared" si="5"/>
        <v>LB</v>
      </c>
    </row>
    <row r="165" spans="1:15" x14ac:dyDescent="0.25">
      <c r="A165" s="39" t="s">
        <v>4809</v>
      </c>
      <c r="B165" s="39" t="s">
        <v>4718</v>
      </c>
      <c r="C165" s="39" t="s">
        <v>2835</v>
      </c>
      <c r="D165" s="12" t="s">
        <v>2836</v>
      </c>
      <c r="E165" s="41" t="s">
        <v>2679</v>
      </c>
      <c r="F165" s="41" t="s">
        <v>4720</v>
      </c>
      <c r="G165" s="44">
        <f>VLOOKUP(Emissions!A165,Population!$A$5:$I$3147,9,FALSE)*'National Throughput'!$B$12</f>
        <v>1.7779377436290449</v>
      </c>
      <c r="H165" s="43" t="str">
        <f>'Emissions Factor'!$D$2</f>
        <v>TON</v>
      </c>
      <c r="I165" s="42">
        <v>515</v>
      </c>
      <c r="J165" s="39" t="str">
        <f>'Emissions Factor'!$A$2</f>
        <v>7439976</v>
      </c>
      <c r="K165" s="34">
        <f>'Emissions Factor'!$B$2</f>
        <v>1.5E-3</v>
      </c>
      <c r="L165" s="41" t="str">
        <f>'Emissions Factor'!$C$2</f>
        <v>LB</v>
      </c>
      <c r="M165" s="41" t="str">
        <f>'Emissions Factor'!$D$2</f>
        <v>TON</v>
      </c>
      <c r="N165" s="51">
        <f t="shared" si="4"/>
        <v>2.6669066154435673E-3</v>
      </c>
      <c r="O165" s="41" t="str">
        <f t="shared" si="5"/>
        <v>LB</v>
      </c>
    </row>
    <row r="166" spans="1:15" x14ac:dyDescent="0.25">
      <c r="A166" s="39" t="s">
        <v>4810</v>
      </c>
      <c r="B166" s="39" t="s">
        <v>4718</v>
      </c>
      <c r="C166" s="39" t="s">
        <v>2838</v>
      </c>
      <c r="D166" s="12" t="s">
        <v>4811</v>
      </c>
      <c r="E166" s="41" t="s">
        <v>2679</v>
      </c>
      <c r="F166" s="41" t="s">
        <v>4720</v>
      </c>
      <c r="G166" s="44">
        <f>VLOOKUP(Emissions!A166,Population!$A$5:$I$3147,9,FALSE)*'National Throughput'!$B$12</f>
        <v>3.6733641380767175</v>
      </c>
      <c r="H166" s="43" t="str">
        <f>'Emissions Factor'!$D$2</f>
        <v>TON</v>
      </c>
      <c r="I166" s="42">
        <v>515</v>
      </c>
      <c r="J166" s="39" t="str">
        <f>'Emissions Factor'!$A$2</f>
        <v>7439976</v>
      </c>
      <c r="K166" s="34">
        <f>'Emissions Factor'!$B$2</f>
        <v>1.5E-3</v>
      </c>
      <c r="L166" s="41" t="str">
        <f>'Emissions Factor'!$C$2</f>
        <v>LB</v>
      </c>
      <c r="M166" s="41" t="str">
        <f>'Emissions Factor'!$D$2</f>
        <v>TON</v>
      </c>
      <c r="N166" s="51">
        <f t="shared" si="4"/>
        <v>5.5100462071150762E-3</v>
      </c>
      <c r="O166" s="41" t="str">
        <f t="shared" si="5"/>
        <v>LB</v>
      </c>
    </row>
    <row r="167" spans="1:15" x14ac:dyDescent="0.25">
      <c r="A167" s="39" t="s">
        <v>4812</v>
      </c>
      <c r="B167" s="39" t="s">
        <v>4718</v>
      </c>
      <c r="C167" s="39" t="s">
        <v>2841</v>
      </c>
      <c r="D167" s="12" t="s">
        <v>2842</v>
      </c>
      <c r="E167" s="41" t="s">
        <v>2679</v>
      </c>
      <c r="F167" s="41" t="s">
        <v>4720</v>
      </c>
      <c r="G167" s="44">
        <f>VLOOKUP(Emissions!A167,Population!$A$5:$I$3147,9,FALSE)*'National Throughput'!$B$12</f>
        <v>1.9297296501611407</v>
      </c>
      <c r="H167" s="43" t="str">
        <f>'Emissions Factor'!$D$2</f>
        <v>TON</v>
      </c>
      <c r="I167" s="42">
        <v>515</v>
      </c>
      <c r="J167" s="39" t="str">
        <f>'Emissions Factor'!$A$2</f>
        <v>7439976</v>
      </c>
      <c r="K167" s="34">
        <f>'Emissions Factor'!$B$2</f>
        <v>1.5E-3</v>
      </c>
      <c r="L167" s="41" t="str">
        <f>'Emissions Factor'!$C$2</f>
        <v>LB</v>
      </c>
      <c r="M167" s="41" t="str">
        <f>'Emissions Factor'!$D$2</f>
        <v>TON</v>
      </c>
      <c r="N167" s="51">
        <f t="shared" si="4"/>
        <v>2.8945944752417113E-3</v>
      </c>
      <c r="O167" s="41" t="str">
        <f t="shared" si="5"/>
        <v>LB</v>
      </c>
    </row>
    <row r="168" spans="1:15" x14ac:dyDescent="0.25">
      <c r="A168" s="39" t="s">
        <v>4813</v>
      </c>
      <c r="B168" s="39" t="s">
        <v>4718</v>
      </c>
      <c r="C168" s="39" t="s">
        <v>2844</v>
      </c>
      <c r="D168" s="12" t="s">
        <v>4814</v>
      </c>
      <c r="E168" s="41" t="s">
        <v>2679</v>
      </c>
      <c r="F168" s="41" t="s">
        <v>4720</v>
      </c>
      <c r="G168" s="44">
        <f>VLOOKUP(Emissions!A168,Population!$A$5:$I$3147,9,FALSE)*'National Throughput'!$B$12</f>
        <v>4.1897996528429777</v>
      </c>
      <c r="H168" s="43" t="str">
        <f>'Emissions Factor'!$D$2</f>
        <v>TON</v>
      </c>
      <c r="I168" s="42">
        <v>515</v>
      </c>
      <c r="J168" s="39" t="str">
        <f>'Emissions Factor'!$A$2</f>
        <v>7439976</v>
      </c>
      <c r="K168" s="34">
        <f>'Emissions Factor'!$B$2</f>
        <v>1.5E-3</v>
      </c>
      <c r="L168" s="41" t="str">
        <f>'Emissions Factor'!$C$2</f>
        <v>LB</v>
      </c>
      <c r="M168" s="41" t="str">
        <f>'Emissions Factor'!$D$2</f>
        <v>TON</v>
      </c>
      <c r="N168" s="51">
        <f t="shared" si="4"/>
        <v>6.284699479264467E-3</v>
      </c>
      <c r="O168" s="41" t="str">
        <f t="shared" si="5"/>
        <v>LB</v>
      </c>
    </row>
    <row r="169" spans="1:15" x14ac:dyDescent="0.25">
      <c r="A169" s="39" t="s">
        <v>4815</v>
      </c>
      <c r="B169" s="39" t="s">
        <v>4718</v>
      </c>
      <c r="C169" s="39" t="s">
        <v>2847</v>
      </c>
      <c r="D169" s="12" t="s">
        <v>4816</v>
      </c>
      <c r="E169" s="41" t="s">
        <v>2679</v>
      </c>
      <c r="F169" s="41" t="s">
        <v>4720</v>
      </c>
      <c r="G169" s="44">
        <f>VLOOKUP(Emissions!A169,Population!$A$5:$I$3147,9,FALSE)*'National Throughput'!$B$12</f>
        <v>3.5280898501301809</v>
      </c>
      <c r="H169" s="43" t="str">
        <f>'Emissions Factor'!$D$2</f>
        <v>TON</v>
      </c>
      <c r="I169" s="42">
        <v>515</v>
      </c>
      <c r="J169" s="39" t="str">
        <f>'Emissions Factor'!$A$2</f>
        <v>7439976</v>
      </c>
      <c r="K169" s="34">
        <f>'Emissions Factor'!$B$2</f>
        <v>1.5E-3</v>
      </c>
      <c r="L169" s="41" t="str">
        <f>'Emissions Factor'!$C$2</f>
        <v>LB</v>
      </c>
      <c r="M169" s="41" t="str">
        <f>'Emissions Factor'!$D$2</f>
        <v>TON</v>
      </c>
      <c r="N169" s="51">
        <f t="shared" si="4"/>
        <v>5.2921347751952712E-3</v>
      </c>
      <c r="O169" s="41" t="str">
        <f t="shared" si="5"/>
        <v>LB</v>
      </c>
    </row>
    <row r="170" spans="1:15" x14ac:dyDescent="0.25">
      <c r="A170" s="39" t="s">
        <v>4817</v>
      </c>
      <c r="B170" s="39" t="s">
        <v>4718</v>
      </c>
      <c r="C170" s="39" t="s">
        <v>2850</v>
      </c>
      <c r="D170" s="12" t="s">
        <v>4818</v>
      </c>
      <c r="E170" s="41" t="s">
        <v>2679</v>
      </c>
      <c r="F170" s="41" t="s">
        <v>4720</v>
      </c>
      <c r="G170" s="44">
        <f>VLOOKUP(Emissions!A170,Population!$A$5:$I$3147,9,FALSE)*'National Throughput'!$B$12</f>
        <v>10.739320266215419</v>
      </c>
      <c r="H170" s="43" t="str">
        <f>'Emissions Factor'!$D$2</f>
        <v>TON</v>
      </c>
      <c r="I170" s="42">
        <v>515</v>
      </c>
      <c r="J170" s="39" t="str">
        <f>'Emissions Factor'!$A$2</f>
        <v>7439976</v>
      </c>
      <c r="K170" s="34">
        <f>'Emissions Factor'!$B$2</f>
        <v>1.5E-3</v>
      </c>
      <c r="L170" s="41" t="str">
        <f>'Emissions Factor'!$C$2</f>
        <v>LB</v>
      </c>
      <c r="M170" s="41" t="str">
        <f>'Emissions Factor'!$D$2</f>
        <v>TON</v>
      </c>
      <c r="N170" s="51">
        <f t="shared" si="4"/>
        <v>1.6108980399323129E-2</v>
      </c>
      <c r="O170" s="41" t="str">
        <f t="shared" si="5"/>
        <v>LB</v>
      </c>
    </row>
    <row r="171" spans="1:15" x14ac:dyDescent="0.25">
      <c r="A171" s="39" t="s">
        <v>4819</v>
      </c>
      <c r="B171" s="39" t="s">
        <v>4718</v>
      </c>
      <c r="C171" s="39" t="s">
        <v>2853</v>
      </c>
      <c r="D171" s="12" t="s">
        <v>4820</v>
      </c>
      <c r="E171" s="41" t="s">
        <v>2679</v>
      </c>
      <c r="F171" s="41" t="s">
        <v>4720</v>
      </c>
      <c r="G171" s="44">
        <f>VLOOKUP(Emissions!A171,Population!$A$5:$I$3147,9,FALSE)*'National Throughput'!$B$12</f>
        <v>1.4698945073221026</v>
      </c>
      <c r="H171" s="43" t="str">
        <f>'Emissions Factor'!$D$2</f>
        <v>TON</v>
      </c>
      <c r="I171" s="42">
        <v>515</v>
      </c>
      <c r="J171" s="39" t="str">
        <f>'Emissions Factor'!$A$2</f>
        <v>7439976</v>
      </c>
      <c r="K171" s="34">
        <f>'Emissions Factor'!$B$2</f>
        <v>1.5E-3</v>
      </c>
      <c r="L171" s="41" t="str">
        <f>'Emissions Factor'!$C$2</f>
        <v>LB</v>
      </c>
      <c r="M171" s="41" t="str">
        <f>'Emissions Factor'!$D$2</f>
        <v>TON</v>
      </c>
      <c r="N171" s="51">
        <f t="shared" si="4"/>
        <v>2.204841760983154E-3</v>
      </c>
      <c r="O171" s="41" t="str">
        <f t="shared" si="5"/>
        <v>LB</v>
      </c>
    </row>
    <row r="172" spans="1:15" x14ac:dyDescent="0.25">
      <c r="A172" s="39" t="s">
        <v>4821</v>
      </c>
      <c r="B172" s="39" t="s">
        <v>4718</v>
      </c>
      <c r="C172" s="39" t="s">
        <v>2856</v>
      </c>
      <c r="D172" s="12" t="s">
        <v>4822</v>
      </c>
      <c r="E172" s="41" t="s">
        <v>2679</v>
      </c>
      <c r="F172" s="41" t="s">
        <v>4720</v>
      </c>
      <c r="G172" s="44">
        <f>VLOOKUP(Emissions!A172,Population!$A$5:$I$3147,9,FALSE)*'National Throughput'!$B$12</f>
        <v>66.336493480097204</v>
      </c>
      <c r="H172" s="43" t="str">
        <f>'Emissions Factor'!$D$2</f>
        <v>TON</v>
      </c>
      <c r="I172" s="42">
        <v>515</v>
      </c>
      <c r="J172" s="39" t="str">
        <f>'Emissions Factor'!$A$2</f>
        <v>7439976</v>
      </c>
      <c r="K172" s="34">
        <f>'Emissions Factor'!$B$2</f>
        <v>1.5E-3</v>
      </c>
      <c r="L172" s="41" t="str">
        <f>'Emissions Factor'!$C$2</f>
        <v>LB</v>
      </c>
      <c r="M172" s="41" t="str">
        <f>'Emissions Factor'!$D$2</f>
        <v>TON</v>
      </c>
      <c r="N172" s="51">
        <f t="shared" si="4"/>
        <v>9.9504740220145813E-2</v>
      </c>
      <c r="O172" s="41" t="str">
        <f t="shared" si="5"/>
        <v>LB</v>
      </c>
    </row>
    <row r="173" spans="1:15" x14ac:dyDescent="0.25">
      <c r="A173" s="39" t="s">
        <v>4823</v>
      </c>
      <c r="B173" s="39" t="s">
        <v>4718</v>
      </c>
      <c r="C173" s="39" t="s">
        <v>2859</v>
      </c>
      <c r="D173" s="12" t="s">
        <v>2845</v>
      </c>
      <c r="E173" s="41" t="s">
        <v>2679</v>
      </c>
      <c r="F173" s="41" t="s">
        <v>4720</v>
      </c>
      <c r="G173" s="44">
        <f>VLOOKUP(Emissions!A173,Population!$A$5:$I$3147,9,FALSE)*'National Throughput'!$B$12</f>
        <v>3.0850633025907421</v>
      </c>
      <c r="H173" s="43" t="str">
        <f>'Emissions Factor'!$D$2</f>
        <v>TON</v>
      </c>
      <c r="I173" s="42">
        <v>515</v>
      </c>
      <c r="J173" s="39" t="str">
        <f>'Emissions Factor'!$A$2</f>
        <v>7439976</v>
      </c>
      <c r="K173" s="34">
        <f>'Emissions Factor'!$B$2</f>
        <v>1.5E-3</v>
      </c>
      <c r="L173" s="41" t="str">
        <f>'Emissions Factor'!$C$2</f>
        <v>LB</v>
      </c>
      <c r="M173" s="41" t="str">
        <f>'Emissions Factor'!$D$2</f>
        <v>TON</v>
      </c>
      <c r="N173" s="51">
        <f t="shared" si="4"/>
        <v>4.627594953886113E-3</v>
      </c>
      <c r="O173" s="41" t="str">
        <f t="shared" si="5"/>
        <v>LB</v>
      </c>
    </row>
    <row r="174" spans="1:15" x14ac:dyDescent="0.25">
      <c r="A174" s="39" t="s">
        <v>4824</v>
      </c>
      <c r="B174" s="39" t="s">
        <v>4718</v>
      </c>
      <c r="C174" s="39" t="s">
        <v>2862</v>
      </c>
      <c r="D174" s="12" t="s">
        <v>4825</v>
      </c>
      <c r="E174" s="41" t="s">
        <v>2679</v>
      </c>
      <c r="F174" s="41" t="s">
        <v>4720</v>
      </c>
      <c r="G174" s="44">
        <f>VLOOKUP(Emissions!A174,Population!$A$5:$I$3147,9,FALSE)*'National Throughput'!$B$12</f>
        <v>4.792850888285745</v>
      </c>
      <c r="H174" s="43" t="str">
        <f>'Emissions Factor'!$D$2</f>
        <v>TON</v>
      </c>
      <c r="I174" s="42">
        <v>515</v>
      </c>
      <c r="J174" s="39" t="str">
        <f>'Emissions Factor'!$A$2</f>
        <v>7439976</v>
      </c>
      <c r="K174" s="34">
        <f>'Emissions Factor'!$B$2</f>
        <v>1.5E-3</v>
      </c>
      <c r="L174" s="41" t="str">
        <f>'Emissions Factor'!$C$2</f>
        <v>LB</v>
      </c>
      <c r="M174" s="41" t="str">
        <f>'Emissions Factor'!$D$2</f>
        <v>TON</v>
      </c>
      <c r="N174" s="51">
        <f t="shared" si="4"/>
        <v>7.1892763324286173E-3</v>
      </c>
      <c r="O174" s="41" t="str">
        <f t="shared" si="5"/>
        <v>LB</v>
      </c>
    </row>
    <row r="175" spans="1:15" x14ac:dyDescent="0.25">
      <c r="A175" s="39" t="s">
        <v>4826</v>
      </c>
      <c r="B175" s="39" t="s">
        <v>4718</v>
      </c>
      <c r="C175" s="39" t="s">
        <v>2865</v>
      </c>
      <c r="D175" s="12" t="s">
        <v>4827</v>
      </c>
      <c r="E175" s="41" t="s">
        <v>2679</v>
      </c>
      <c r="F175" s="41" t="s">
        <v>4720</v>
      </c>
      <c r="G175" s="44">
        <f>VLOOKUP(Emissions!A175,Population!$A$5:$I$3147,9,FALSE)*'National Throughput'!$B$12</f>
        <v>18.865761544735982</v>
      </c>
      <c r="H175" s="43" t="str">
        <f>'Emissions Factor'!$D$2</f>
        <v>TON</v>
      </c>
      <c r="I175" s="42">
        <v>515</v>
      </c>
      <c r="J175" s="39" t="str">
        <f>'Emissions Factor'!$A$2</f>
        <v>7439976</v>
      </c>
      <c r="K175" s="34">
        <f>'Emissions Factor'!$B$2</f>
        <v>1.5E-3</v>
      </c>
      <c r="L175" s="41" t="str">
        <f>'Emissions Factor'!$C$2</f>
        <v>LB</v>
      </c>
      <c r="M175" s="41" t="str">
        <f>'Emissions Factor'!$D$2</f>
        <v>TON</v>
      </c>
      <c r="N175" s="51">
        <f t="shared" si="4"/>
        <v>2.8298642317103974E-2</v>
      </c>
      <c r="O175" s="41" t="str">
        <f t="shared" si="5"/>
        <v>LB</v>
      </c>
    </row>
    <row r="176" spans="1:15" x14ac:dyDescent="0.25">
      <c r="A176" s="39" t="s">
        <v>4828</v>
      </c>
      <c r="B176" s="39" t="s">
        <v>4718</v>
      </c>
      <c r="C176" s="39" t="s">
        <v>2868</v>
      </c>
      <c r="D176" s="12" t="s">
        <v>4829</v>
      </c>
      <c r="E176" s="41" t="s">
        <v>2679</v>
      </c>
      <c r="F176" s="41" t="s">
        <v>4720</v>
      </c>
      <c r="G176" s="44">
        <f>VLOOKUP(Emissions!A176,Population!$A$5:$I$3147,9,FALSE)*'National Throughput'!$B$12</f>
        <v>1.9271569059826308</v>
      </c>
      <c r="H176" s="43" t="str">
        <f>'Emissions Factor'!$D$2</f>
        <v>TON</v>
      </c>
      <c r="I176" s="42">
        <v>515</v>
      </c>
      <c r="J176" s="39" t="str">
        <f>'Emissions Factor'!$A$2</f>
        <v>7439976</v>
      </c>
      <c r="K176" s="34">
        <f>'Emissions Factor'!$B$2</f>
        <v>1.5E-3</v>
      </c>
      <c r="L176" s="41" t="str">
        <f>'Emissions Factor'!$C$2</f>
        <v>LB</v>
      </c>
      <c r="M176" s="41" t="str">
        <f>'Emissions Factor'!$D$2</f>
        <v>TON</v>
      </c>
      <c r="N176" s="51">
        <f t="shared" si="4"/>
        <v>2.8907353589739462E-3</v>
      </c>
      <c r="O176" s="41" t="str">
        <f t="shared" si="5"/>
        <v>LB</v>
      </c>
    </row>
    <row r="177" spans="1:15" x14ac:dyDescent="0.25">
      <c r="A177" s="39" t="s">
        <v>4830</v>
      </c>
      <c r="B177" s="39" t="s">
        <v>4718</v>
      </c>
      <c r="C177" s="39" t="s">
        <v>2871</v>
      </c>
      <c r="D177" s="12" t="s">
        <v>4831</v>
      </c>
      <c r="E177" s="41" t="s">
        <v>2679</v>
      </c>
      <c r="F177" s="41" t="s">
        <v>4720</v>
      </c>
      <c r="G177" s="44">
        <f>VLOOKUP(Emissions!A177,Population!$A$5:$I$3147,9,FALSE)*'National Throughput'!$B$12</f>
        <v>1.3863660796598081</v>
      </c>
      <c r="H177" s="43" t="str">
        <f>'Emissions Factor'!$D$2</f>
        <v>TON</v>
      </c>
      <c r="I177" s="42">
        <v>515</v>
      </c>
      <c r="J177" s="39" t="str">
        <f>'Emissions Factor'!$A$2</f>
        <v>7439976</v>
      </c>
      <c r="K177" s="34">
        <f>'Emissions Factor'!$B$2</f>
        <v>1.5E-3</v>
      </c>
      <c r="L177" s="41" t="str">
        <f>'Emissions Factor'!$C$2</f>
        <v>LB</v>
      </c>
      <c r="M177" s="41" t="str">
        <f>'Emissions Factor'!$D$2</f>
        <v>TON</v>
      </c>
      <c r="N177" s="51">
        <f t="shared" si="4"/>
        <v>2.0795491194897119E-3</v>
      </c>
      <c r="O177" s="41" t="str">
        <f t="shared" si="5"/>
        <v>LB</v>
      </c>
    </row>
    <row r="178" spans="1:15" x14ac:dyDescent="0.25">
      <c r="A178" s="39" t="s">
        <v>4832</v>
      </c>
      <c r="B178" s="39" t="s">
        <v>4718</v>
      </c>
      <c r="C178" s="39" t="s">
        <v>2874</v>
      </c>
      <c r="D178" s="12" t="s">
        <v>4833</v>
      </c>
      <c r="E178" s="41" t="s">
        <v>2679</v>
      </c>
      <c r="F178" s="41" t="s">
        <v>4720</v>
      </c>
      <c r="G178" s="44">
        <f>VLOOKUP(Emissions!A178,Population!$A$5:$I$3147,9,FALSE)*'National Throughput'!$B$12</f>
        <v>21.77965160131652</v>
      </c>
      <c r="H178" s="43" t="str">
        <f>'Emissions Factor'!$D$2</f>
        <v>TON</v>
      </c>
      <c r="I178" s="42">
        <v>515</v>
      </c>
      <c r="J178" s="39" t="str">
        <f>'Emissions Factor'!$A$2</f>
        <v>7439976</v>
      </c>
      <c r="K178" s="34">
        <f>'Emissions Factor'!$B$2</f>
        <v>1.5E-3</v>
      </c>
      <c r="L178" s="41" t="str">
        <f>'Emissions Factor'!$C$2</f>
        <v>LB</v>
      </c>
      <c r="M178" s="41" t="str">
        <f>'Emissions Factor'!$D$2</f>
        <v>TON</v>
      </c>
      <c r="N178" s="51">
        <f t="shared" si="4"/>
        <v>3.2669477401974782E-2</v>
      </c>
      <c r="O178" s="41" t="str">
        <f t="shared" si="5"/>
        <v>LB</v>
      </c>
    </row>
    <row r="179" spans="1:15" x14ac:dyDescent="0.25">
      <c r="A179" s="39" t="s">
        <v>4834</v>
      </c>
      <c r="B179" s="39" t="s">
        <v>4718</v>
      </c>
      <c r="C179" s="39" t="s">
        <v>2877</v>
      </c>
      <c r="D179" s="12" t="s">
        <v>4835</v>
      </c>
      <c r="E179" s="41" t="s">
        <v>2679</v>
      </c>
      <c r="F179" s="41" t="s">
        <v>4720</v>
      </c>
      <c r="G179" s="44">
        <f>VLOOKUP(Emissions!A179,Population!$A$5:$I$3147,9,FALSE)*'National Throughput'!$B$12</f>
        <v>2.9457920843940624</v>
      </c>
      <c r="H179" s="43" t="str">
        <f>'Emissions Factor'!$D$2</f>
        <v>TON</v>
      </c>
      <c r="I179" s="42">
        <v>515</v>
      </c>
      <c r="J179" s="39" t="str">
        <f>'Emissions Factor'!$A$2</f>
        <v>7439976</v>
      </c>
      <c r="K179" s="34">
        <f>'Emissions Factor'!$B$2</f>
        <v>1.5E-3</v>
      </c>
      <c r="L179" s="41" t="str">
        <f>'Emissions Factor'!$C$2</f>
        <v>LB</v>
      </c>
      <c r="M179" s="41" t="str">
        <f>'Emissions Factor'!$D$2</f>
        <v>TON</v>
      </c>
      <c r="N179" s="51">
        <f t="shared" si="4"/>
        <v>4.418688126591094E-3</v>
      </c>
      <c r="O179" s="41" t="str">
        <f t="shared" si="5"/>
        <v>LB</v>
      </c>
    </row>
    <row r="180" spans="1:15" x14ac:dyDescent="0.25">
      <c r="A180" s="39" t="s">
        <v>4836</v>
      </c>
      <c r="B180" s="39" t="s">
        <v>4718</v>
      </c>
      <c r="C180" s="39" t="s">
        <v>4837</v>
      </c>
      <c r="D180" s="12" t="s">
        <v>4838</v>
      </c>
      <c r="E180" s="41" t="s">
        <v>2679</v>
      </c>
      <c r="F180" s="41" t="s">
        <v>4720</v>
      </c>
      <c r="G180" s="44">
        <f>VLOOKUP(Emissions!A180,Population!$A$5:$I$3147,9,FALSE)*'National Throughput'!$B$12</f>
        <v>2.963286744807931</v>
      </c>
      <c r="H180" s="43" t="str">
        <f>'Emissions Factor'!$D$2</f>
        <v>TON</v>
      </c>
      <c r="I180" s="42">
        <v>515</v>
      </c>
      <c r="J180" s="39" t="str">
        <f>'Emissions Factor'!$A$2</f>
        <v>7439976</v>
      </c>
      <c r="K180" s="34">
        <f>'Emissions Factor'!$B$2</f>
        <v>1.5E-3</v>
      </c>
      <c r="L180" s="41" t="str">
        <f>'Emissions Factor'!$C$2</f>
        <v>LB</v>
      </c>
      <c r="M180" s="41" t="str">
        <f>'Emissions Factor'!$D$2</f>
        <v>TON</v>
      </c>
      <c r="N180" s="51">
        <f t="shared" si="4"/>
        <v>4.4449301172118962E-3</v>
      </c>
      <c r="O180" s="41" t="str">
        <f t="shared" si="5"/>
        <v>LB</v>
      </c>
    </row>
    <row r="181" spans="1:15" x14ac:dyDescent="0.25">
      <c r="A181" s="39" t="s">
        <v>4839</v>
      </c>
      <c r="B181" s="39" t="s">
        <v>4718</v>
      </c>
      <c r="C181" s="39" t="s">
        <v>4840</v>
      </c>
      <c r="D181" s="12" t="s">
        <v>4841</v>
      </c>
      <c r="E181" s="41" t="s">
        <v>2679</v>
      </c>
      <c r="F181" s="41" t="s">
        <v>4720</v>
      </c>
      <c r="G181" s="44">
        <f>VLOOKUP(Emissions!A181,Population!$A$5:$I$3147,9,FALSE)*'National Throughput'!$B$12</f>
        <v>2.1585323657699722</v>
      </c>
      <c r="H181" s="43" t="str">
        <f>'Emissions Factor'!$D$2</f>
        <v>TON</v>
      </c>
      <c r="I181" s="42">
        <v>515</v>
      </c>
      <c r="J181" s="39" t="str">
        <f>'Emissions Factor'!$A$2</f>
        <v>7439976</v>
      </c>
      <c r="K181" s="34">
        <f>'Emissions Factor'!$B$2</f>
        <v>1.5E-3</v>
      </c>
      <c r="L181" s="41" t="str">
        <f>'Emissions Factor'!$C$2</f>
        <v>LB</v>
      </c>
      <c r="M181" s="41" t="str">
        <f>'Emissions Factor'!$D$2</f>
        <v>TON</v>
      </c>
      <c r="N181" s="51">
        <f t="shared" si="4"/>
        <v>3.2377985486549583E-3</v>
      </c>
      <c r="O181" s="41" t="str">
        <f t="shared" si="5"/>
        <v>LB</v>
      </c>
    </row>
    <row r="182" spans="1:15" x14ac:dyDescent="0.25">
      <c r="A182" s="39" t="s">
        <v>4842</v>
      </c>
      <c r="B182" s="39" t="s">
        <v>4718</v>
      </c>
      <c r="C182" s="39" t="s">
        <v>4843</v>
      </c>
      <c r="D182" s="12" t="s">
        <v>4844</v>
      </c>
      <c r="E182" s="41" t="s">
        <v>2679</v>
      </c>
      <c r="F182" s="41" t="s">
        <v>4720</v>
      </c>
      <c r="G182" s="44">
        <f>VLOOKUP(Emissions!A182,Population!$A$5:$I$3147,9,FALSE)*'National Throughput'!$B$12</f>
        <v>7.1026606117521105</v>
      </c>
      <c r="H182" s="43" t="str">
        <f>'Emissions Factor'!$D$2</f>
        <v>TON</v>
      </c>
      <c r="I182" s="42">
        <v>515</v>
      </c>
      <c r="J182" s="39" t="str">
        <f>'Emissions Factor'!$A$2</f>
        <v>7439976</v>
      </c>
      <c r="K182" s="34">
        <f>'Emissions Factor'!$B$2</f>
        <v>1.5E-3</v>
      </c>
      <c r="L182" s="41" t="str">
        <f>'Emissions Factor'!$C$2</f>
        <v>LB</v>
      </c>
      <c r="M182" s="41" t="str">
        <f>'Emissions Factor'!$D$2</f>
        <v>TON</v>
      </c>
      <c r="N182" s="51">
        <f t="shared" si="4"/>
        <v>1.0653990917628166E-2</v>
      </c>
      <c r="O182" s="41" t="str">
        <f t="shared" si="5"/>
        <v>LB</v>
      </c>
    </row>
    <row r="183" spans="1:15" x14ac:dyDescent="0.25">
      <c r="A183" s="39" t="s">
        <v>4845</v>
      </c>
      <c r="B183" s="39" t="s">
        <v>4718</v>
      </c>
      <c r="C183" s="39" t="s">
        <v>4846</v>
      </c>
      <c r="D183" s="12" t="s">
        <v>4847</v>
      </c>
      <c r="E183" s="41" t="s">
        <v>2679</v>
      </c>
      <c r="F183" s="41" t="s">
        <v>4720</v>
      </c>
      <c r="G183" s="44">
        <f>VLOOKUP(Emissions!A183,Population!$A$5:$I$3147,9,FALSE)*'National Throughput'!$B$12</f>
        <v>2.9394459820870704</v>
      </c>
      <c r="H183" s="43" t="str">
        <f>'Emissions Factor'!$D$2</f>
        <v>TON</v>
      </c>
      <c r="I183" s="42">
        <v>515</v>
      </c>
      <c r="J183" s="39" t="str">
        <f>'Emissions Factor'!$A$2</f>
        <v>7439976</v>
      </c>
      <c r="K183" s="34">
        <f>'Emissions Factor'!$B$2</f>
        <v>1.5E-3</v>
      </c>
      <c r="L183" s="41" t="str">
        <f>'Emissions Factor'!$C$2</f>
        <v>LB</v>
      </c>
      <c r="M183" s="41" t="str">
        <f>'Emissions Factor'!$D$2</f>
        <v>TON</v>
      </c>
      <c r="N183" s="51">
        <f t="shared" si="4"/>
        <v>4.4091689731306054E-3</v>
      </c>
      <c r="O183" s="41" t="str">
        <f t="shared" si="5"/>
        <v>LB</v>
      </c>
    </row>
    <row r="184" spans="1:15" x14ac:dyDescent="0.25">
      <c r="A184" s="39" t="s">
        <v>4848</v>
      </c>
      <c r="B184" s="39" t="s">
        <v>4718</v>
      </c>
      <c r="C184" s="39" t="s">
        <v>4849</v>
      </c>
      <c r="D184" s="12" t="s">
        <v>2872</v>
      </c>
      <c r="E184" s="41" t="s">
        <v>2679</v>
      </c>
      <c r="F184" s="41" t="s">
        <v>4720</v>
      </c>
      <c r="G184" s="44">
        <f>VLOOKUP(Emissions!A184,Population!$A$5:$I$3147,9,FALSE)*'National Throughput'!$B$12</f>
        <v>35.640396621178951</v>
      </c>
      <c r="H184" s="43" t="str">
        <f>'Emissions Factor'!$D$2</f>
        <v>TON</v>
      </c>
      <c r="I184" s="42">
        <v>515</v>
      </c>
      <c r="J184" s="39" t="str">
        <f>'Emissions Factor'!$A$2</f>
        <v>7439976</v>
      </c>
      <c r="K184" s="34">
        <f>'Emissions Factor'!$B$2</f>
        <v>1.5E-3</v>
      </c>
      <c r="L184" s="41" t="str">
        <f>'Emissions Factor'!$C$2</f>
        <v>LB</v>
      </c>
      <c r="M184" s="41" t="str">
        <f>'Emissions Factor'!$D$2</f>
        <v>TON</v>
      </c>
      <c r="N184" s="51">
        <f t="shared" si="4"/>
        <v>5.3460594931768426E-2</v>
      </c>
      <c r="O184" s="41" t="str">
        <f t="shared" si="5"/>
        <v>LB</v>
      </c>
    </row>
    <row r="185" spans="1:15" x14ac:dyDescent="0.25">
      <c r="A185" s="39" t="s">
        <v>4850</v>
      </c>
      <c r="B185" s="39" t="s">
        <v>4718</v>
      </c>
      <c r="C185" s="39" t="s">
        <v>4851</v>
      </c>
      <c r="D185" s="12" t="s">
        <v>4852</v>
      </c>
      <c r="E185" s="41" t="s">
        <v>2679</v>
      </c>
      <c r="F185" s="41" t="s">
        <v>4720</v>
      </c>
      <c r="G185" s="44">
        <f>VLOOKUP(Emissions!A185,Population!$A$5:$I$3147,9,FALSE)*'National Throughput'!$B$12</f>
        <v>13.396621970059215</v>
      </c>
      <c r="H185" s="43" t="str">
        <f>'Emissions Factor'!$D$2</f>
        <v>TON</v>
      </c>
      <c r="I185" s="42">
        <v>515</v>
      </c>
      <c r="J185" s="39" t="str">
        <f>'Emissions Factor'!$A$2</f>
        <v>7439976</v>
      </c>
      <c r="K185" s="34">
        <f>'Emissions Factor'!$B$2</f>
        <v>1.5E-3</v>
      </c>
      <c r="L185" s="41" t="str">
        <f>'Emissions Factor'!$C$2</f>
        <v>LB</v>
      </c>
      <c r="M185" s="41" t="str">
        <f>'Emissions Factor'!$D$2</f>
        <v>TON</v>
      </c>
      <c r="N185" s="51">
        <f t="shared" si="4"/>
        <v>2.0094932955088823E-2</v>
      </c>
      <c r="O185" s="41" t="str">
        <f t="shared" si="5"/>
        <v>LB</v>
      </c>
    </row>
    <row r="186" spans="1:15" x14ac:dyDescent="0.25">
      <c r="A186" s="39" t="s">
        <v>4853</v>
      </c>
      <c r="B186" s="39" t="s">
        <v>4718</v>
      </c>
      <c r="C186" s="39" t="s">
        <v>4854</v>
      </c>
      <c r="D186" s="12" t="s">
        <v>4855</v>
      </c>
      <c r="E186" s="41" t="s">
        <v>2679</v>
      </c>
      <c r="F186" s="41" t="s">
        <v>4720</v>
      </c>
      <c r="G186" s="44">
        <f>VLOOKUP(Emissions!A186,Population!$A$5:$I$3147,9,FALSE)*'National Throughput'!$B$12</f>
        <v>1.2354317545205491</v>
      </c>
      <c r="H186" s="43" t="str">
        <f>'Emissions Factor'!$D$2</f>
        <v>TON</v>
      </c>
      <c r="I186" s="42">
        <v>515</v>
      </c>
      <c r="J186" s="39" t="str">
        <f>'Emissions Factor'!$A$2</f>
        <v>7439976</v>
      </c>
      <c r="K186" s="34">
        <f>'Emissions Factor'!$B$2</f>
        <v>1.5E-3</v>
      </c>
      <c r="L186" s="41" t="str">
        <f>'Emissions Factor'!$C$2</f>
        <v>LB</v>
      </c>
      <c r="M186" s="41" t="str">
        <f>'Emissions Factor'!$D$2</f>
        <v>TON</v>
      </c>
      <c r="N186" s="51">
        <f t="shared" si="4"/>
        <v>1.8531476317808237E-3</v>
      </c>
      <c r="O186" s="41" t="str">
        <f t="shared" si="5"/>
        <v>LB</v>
      </c>
    </row>
    <row r="187" spans="1:15" x14ac:dyDescent="0.25">
      <c r="A187" s="39" t="s">
        <v>4856</v>
      </c>
      <c r="B187" s="39" t="s">
        <v>4718</v>
      </c>
      <c r="C187" s="39" t="s">
        <v>4857</v>
      </c>
      <c r="D187" s="12" t="s">
        <v>4858</v>
      </c>
      <c r="E187" s="41" t="s">
        <v>2679</v>
      </c>
      <c r="F187" s="41" t="s">
        <v>4720</v>
      </c>
      <c r="G187" s="44">
        <f>VLOOKUP(Emissions!A187,Population!$A$5:$I$3147,9,FALSE)*'National Throughput'!$B$12</f>
        <v>3.7680411238458893</v>
      </c>
      <c r="H187" s="43" t="str">
        <f>'Emissions Factor'!$D$2</f>
        <v>TON</v>
      </c>
      <c r="I187" s="42">
        <v>515</v>
      </c>
      <c r="J187" s="39" t="str">
        <f>'Emissions Factor'!$A$2</f>
        <v>7439976</v>
      </c>
      <c r="K187" s="34">
        <f>'Emissions Factor'!$B$2</f>
        <v>1.5E-3</v>
      </c>
      <c r="L187" s="41" t="str">
        <f>'Emissions Factor'!$C$2</f>
        <v>LB</v>
      </c>
      <c r="M187" s="41" t="str">
        <f>'Emissions Factor'!$D$2</f>
        <v>TON</v>
      </c>
      <c r="N187" s="51">
        <f t="shared" si="4"/>
        <v>5.652061685768834E-3</v>
      </c>
      <c r="O187" s="41" t="str">
        <f t="shared" si="5"/>
        <v>LB</v>
      </c>
    </row>
    <row r="188" spans="1:15" x14ac:dyDescent="0.25">
      <c r="A188" s="39" t="s">
        <v>4859</v>
      </c>
      <c r="B188" s="39" t="s">
        <v>4860</v>
      </c>
      <c r="C188" s="39" t="s">
        <v>2677</v>
      </c>
      <c r="D188" s="12" t="s">
        <v>4861</v>
      </c>
      <c r="E188" s="41" t="s">
        <v>2679</v>
      </c>
      <c r="F188" s="41" t="s">
        <v>4862</v>
      </c>
      <c r="G188" s="44">
        <f>VLOOKUP(Emissions!A188,Population!$A$5:$I$3147,9,FALSE)*'National Throughput'!$B$12</f>
        <v>262.64699376085315</v>
      </c>
      <c r="H188" s="43" t="str">
        <f>'Emissions Factor'!$D$2</f>
        <v>TON</v>
      </c>
      <c r="I188" s="42">
        <v>515</v>
      </c>
      <c r="J188" s="39" t="str">
        <f>'Emissions Factor'!$A$2</f>
        <v>7439976</v>
      </c>
      <c r="K188" s="34">
        <f>'Emissions Factor'!$B$2</f>
        <v>1.5E-3</v>
      </c>
      <c r="L188" s="41" t="str">
        <f>'Emissions Factor'!$C$2</f>
        <v>LB</v>
      </c>
      <c r="M188" s="41" t="str">
        <f>'Emissions Factor'!$D$2</f>
        <v>TON</v>
      </c>
      <c r="N188" s="51">
        <f t="shared" si="4"/>
        <v>0.39397049064127976</v>
      </c>
      <c r="O188" s="41" t="str">
        <f t="shared" si="5"/>
        <v>LB</v>
      </c>
    </row>
    <row r="189" spans="1:15" x14ac:dyDescent="0.25">
      <c r="A189" s="39" t="s">
        <v>4863</v>
      </c>
      <c r="B189" s="39" t="s">
        <v>4860</v>
      </c>
      <c r="C189" s="39" t="s">
        <v>2682</v>
      </c>
      <c r="D189" s="12" t="s">
        <v>4864</v>
      </c>
      <c r="E189" s="41" t="s">
        <v>2679</v>
      </c>
      <c r="F189" s="41" t="s">
        <v>4862</v>
      </c>
      <c r="G189" s="44">
        <f>VLOOKUP(Emissions!A189,Population!$A$5:$I$3147,9,FALSE)*'National Throughput'!$B$12</f>
        <v>0.19072610176688193</v>
      </c>
      <c r="H189" s="43" t="str">
        <f>'Emissions Factor'!$D$2</f>
        <v>TON</v>
      </c>
      <c r="I189" s="42">
        <v>515</v>
      </c>
      <c r="J189" s="39" t="str">
        <f>'Emissions Factor'!$A$2</f>
        <v>7439976</v>
      </c>
      <c r="K189" s="34">
        <f>'Emissions Factor'!$B$2</f>
        <v>1.5E-3</v>
      </c>
      <c r="L189" s="41" t="str">
        <f>'Emissions Factor'!$C$2</f>
        <v>LB</v>
      </c>
      <c r="M189" s="41" t="str">
        <f>'Emissions Factor'!$D$2</f>
        <v>TON</v>
      </c>
      <c r="N189" s="51">
        <f t="shared" si="4"/>
        <v>2.8608915265032289E-4</v>
      </c>
      <c r="O189" s="41" t="str">
        <f t="shared" si="5"/>
        <v>LB</v>
      </c>
    </row>
    <row r="190" spans="1:15" x14ac:dyDescent="0.25">
      <c r="A190" s="39" t="s">
        <v>4865</v>
      </c>
      <c r="B190" s="39" t="s">
        <v>4860</v>
      </c>
      <c r="C190" s="39" t="s">
        <v>2685</v>
      </c>
      <c r="D190" s="12" t="s">
        <v>4866</v>
      </c>
      <c r="E190" s="41" t="s">
        <v>2679</v>
      </c>
      <c r="F190" s="41" t="s">
        <v>4862</v>
      </c>
      <c r="G190" s="44">
        <f>VLOOKUP(Emissions!A190,Population!$A$5:$I$3147,9,FALSE)*'National Throughput'!$B$12</f>
        <v>6.4306598323252739</v>
      </c>
      <c r="H190" s="43" t="str">
        <f>'Emissions Factor'!$D$2</f>
        <v>TON</v>
      </c>
      <c r="I190" s="42">
        <v>515</v>
      </c>
      <c r="J190" s="39" t="str">
        <f>'Emissions Factor'!$A$2</f>
        <v>7439976</v>
      </c>
      <c r="K190" s="34">
        <f>'Emissions Factor'!$B$2</f>
        <v>1.5E-3</v>
      </c>
      <c r="L190" s="41" t="str">
        <f>'Emissions Factor'!$C$2</f>
        <v>LB</v>
      </c>
      <c r="M190" s="41" t="str">
        <f>'Emissions Factor'!$D$2</f>
        <v>TON</v>
      </c>
      <c r="N190" s="51">
        <f t="shared" si="4"/>
        <v>9.6459897484879112E-3</v>
      </c>
      <c r="O190" s="41" t="str">
        <f t="shared" si="5"/>
        <v>LB</v>
      </c>
    </row>
    <row r="191" spans="1:15" x14ac:dyDescent="0.25">
      <c r="A191" s="39" t="s">
        <v>4867</v>
      </c>
      <c r="B191" s="39" t="s">
        <v>4860</v>
      </c>
      <c r="C191" s="39" t="s">
        <v>2688</v>
      </c>
      <c r="D191" s="12" t="s">
        <v>4868</v>
      </c>
      <c r="E191" s="41" t="s">
        <v>2679</v>
      </c>
      <c r="F191" s="41" t="s">
        <v>4862</v>
      </c>
      <c r="G191" s="44">
        <f>VLOOKUP(Emissions!A191,Population!$A$5:$I$3147,9,FALSE)*'National Throughput'!$B$12</f>
        <v>37.718659368579409</v>
      </c>
      <c r="H191" s="43" t="str">
        <f>'Emissions Factor'!$D$2</f>
        <v>TON</v>
      </c>
      <c r="I191" s="42">
        <v>515</v>
      </c>
      <c r="J191" s="39" t="str">
        <f>'Emissions Factor'!$A$2</f>
        <v>7439976</v>
      </c>
      <c r="K191" s="34">
        <f>'Emissions Factor'!$B$2</f>
        <v>1.5E-3</v>
      </c>
      <c r="L191" s="41" t="str">
        <f>'Emissions Factor'!$C$2</f>
        <v>LB</v>
      </c>
      <c r="M191" s="41" t="str">
        <f>'Emissions Factor'!$D$2</f>
        <v>TON</v>
      </c>
      <c r="N191" s="51">
        <f t="shared" si="4"/>
        <v>5.6577989052869114E-2</v>
      </c>
      <c r="O191" s="41" t="str">
        <f t="shared" si="5"/>
        <v>LB</v>
      </c>
    </row>
    <row r="192" spans="1:15" x14ac:dyDescent="0.25">
      <c r="A192" s="39" t="s">
        <v>4869</v>
      </c>
      <c r="B192" s="39" t="s">
        <v>4860</v>
      </c>
      <c r="C192" s="39" t="s">
        <v>2691</v>
      </c>
      <c r="D192" s="12" t="s">
        <v>4870</v>
      </c>
      <c r="E192" s="41" t="s">
        <v>2679</v>
      </c>
      <c r="F192" s="41" t="s">
        <v>4862</v>
      </c>
      <c r="G192" s="44">
        <f>VLOOKUP(Emissions!A192,Population!$A$5:$I$3147,9,FALSE)*'National Throughput'!$B$12</f>
        <v>7.73847145640124</v>
      </c>
      <c r="H192" s="43" t="str">
        <f>'Emissions Factor'!$D$2</f>
        <v>TON</v>
      </c>
      <c r="I192" s="42">
        <v>515</v>
      </c>
      <c r="J192" s="39" t="str">
        <f>'Emissions Factor'!$A$2</f>
        <v>7439976</v>
      </c>
      <c r="K192" s="34">
        <f>'Emissions Factor'!$B$2</f>
        <v>1.5E-3</v>
      </c>
      <c r="L192" s="41" t="str">
        <f>'Emissions Factor'!$C$2</f>
        <v>LB</v>
      </c>
      <c r="M192" s="41" t="str">
        <f>'Emissions Factor'!$D$2</f>
        <v>TON</v>
      </c>
      <c r="N192" s="51">
        <f t="shared" si="4"/>
        <v>1.160770718460186E-2</v>
      </c>
      <c r="O192" s="41" t="str">
        <f t="shared" si="5"/>
        <v>LB</v>
      </c>
    </row>
    <row r="193" spans="1:15" x14ac:dyDescent="0.25">
      <c r="A193" s="39" t="s">
        <v>4871</v>
      </c>
      <c r="B193" s="39" t="s">
        <v>4860</v>
      </c>
      <c r="C193" s="39" t="s">
        <v>2694</v>
      </c>
      <c r="D193" s="12" t="s">
        <v>4872</v>
      </c>
      <c r="E193" s="41" t="s">
        <v>2679</v>
      </c>
      <c r="F193" s="41" t="s">
        <v>4862</v>
      </c>
      <c r="G193" s="44">
        <f>VLOOKUP(Emissions!A193,Population!$A$5:$I$3147,9,FALSE)*'National Throughput'!$B$12</f>
        <v>3.6716489752910446</v>
      </c>
      <c r="H193" s="43" t="str">
        <f>'Emissions Factor'!$D$2</f>
        <v>TON</v>
      </c>
      <c r="I193" s="42">
        <v>515</v>
      </c>
      <c r="J193" s="39" t="str">
        <f>'Emissions Factor'!$A$2</f>
        <v>7439976</v>
      </c>
      <c r="K193" s="34">
        <f>'Emissions Factor'!$B$2</f>
        <v>1.5E-3</v>
      </c>
      <c r="L193" s="41" t="str">
        <f>'Emissions Factor'!$C$2</f>
        <v>LB</v>
      </c>
      <c r="M193" s="41" t="str">
        <f>'Emissions Factor'!$D$2</f>
        <v>TON</v>
      </c>
      <c r="N193" s="51">
        <f t="shared" si="4"/>
        <v>5.5074734629365673E-3</v>
      </c>
      <c r="O193" s="41" t="str">
        <f t="shared" si="5"/>
        <v>LB</v>
      </c>
    </row>
    <row r="194" spans="1:15" x14ac:dyDescent="0.25">
      <c r="A194" s="39" t="s">
        <v>4873</v>
      </c>
      <c r="B194" s="39" t="s">
        <v>4860</v>
      </c>
      <c r="C194" s="39" t="s">
        <v>2697</v>
      </c>
      <c r="D194" s="12" t="s">
        <v>4874</v>
      </c>
      <c r="E194" s="41" t="s">
        <v>2679</v>
      </c>
      <c r="F194" s="41" t="s">
        <v>4862</v>
      </c>
      <c r="G194" s="44">
        <f>VLOOKUP(Emissions!A194,Population!$A$5:$I$3147,9,FALSE)*'National Throughput'!$B$12</f>
        <v>182.8221171016632</v>
      </c>
      <c r="H194" s="43" t="str">
        <f>'Emissions Factor'!$D$2</f>
        <v>TON</v>
      </c>
      <c r="I194" s="42">
        <v>515</v>
      </c>
      <c r="J194" s="39" t="str">
        <f>'Emissions Factor'!$A$2</f>
        <v>7439976</v>
      </c>
      <c r="K194" s="34">
        <f>'Emissions Factor'!$B$2</f>
        <v>1.5E-3</v>
      </c>
      <c r="L194" s="41" t="str">
        <f>'Emissions Factor'!$C$2</f>
        <v>LB</v>
      </c>
      <c r="M194" s="41" t="str">
        <f>'Emissions Factor'!$D$2</f>
        <v>TON</v>
      </c>
      <c r="N194" s="51">
        <f t="shared" si="4"/>
        <v>0.27423317565249478</v>
      </c>
      <c r="O194" s="41" t="str">
        <f t="shared" si="5"/>
        <v>LB</v>
      </c>
    </row>
    <row r="195" spans="1:15" x14ac:dyDescent="0.25">
      <c r="A195" s="39" t="s">
        <v>4875</v>
      </c>
      <c r="B195" s="39" t="s">
        <v>4860</v>
      </c>
      <c r="C195" s="39" t="s">
        <v>2700</v>
      </c>
      <c r="D195" s="12" t="s">
        <v>4876</v>
      </c>
      <c r="E195" s="41" t="s">
        <v>2679</v>
      </c>
      <c r="F195" s="41" t="s">
        <v>4862</v>
      </c>
      <c r="G195" s="44">
        <f>VLOOKUP(Emissions!A195,Population!$A$5:$I$3147,9,FALSE)*'National Throughput'!$B$12</f>
        <v>4.8856411949906757</v>
      </c>
      <c r="H195" s="43" t="str">
        <f>'Emissions Factor'!$D$2</f>
        <v>TON</v>
      </c>
      <c r="I195" s="42">
        <v>515</v>
      </c>
      <c r="J195" s="39" t="str">
        <f>'Emissions Factor'!$A$2</f>
        <v>7439976</v>
      </c>
      <c r="K195" s="34">
        <f>'Emissions Factor'!$B$2</f>
        <v>1.5E-3</v>
      </c>
      <c r="L195" s="41" t="str">
        <f>'Emissions Factor'!$C$2</f>
        <v>LB</v>
      </c>
      <c r="M195" s="41" t="str">
        <f>'Emissions Factor'!$D$2</f>
        <v>TON</v>
      </c>
      <c r="N195" s="51">
        <f t="shared" ref="N195:N258" si="6">K195*G195</f>
        <v>7.328461792486014E-3</v>
      </c>
      <c r="O195" s="41" t="str">
        <f t="shared" ref="O195:O258" si="7">L195</f>
        <v>LB</v>
      </c>
    </row>
    <row r="196" spans="1:15" x14ac:dyDescent="0.25">
      <c r="A196" s="39" t="s">
        <v>4877</v>
      </c>
      <c r="B196" s="39" t="s">
        <v>4860</v>
      </c>
      <c r="C196" s="39" t="s">
        <v>2703</v>
      </c>
      <c r="D196" s="12" t="s">
        <v>4878</v>
      </c>
      <c r="E196" s="41" t="s">
        <v>2679</v>
      </c>
      <c r="F196" s="41" t="s">
        <v>4862</v>
      </c>
      <c r="G196" s="44">
        <f>VLOOKUP(Emissions!A196,Population!$A$5:$I$3147,9,FALSE)*'National Throughput'!$B$12</f>
        <v>31.032954830024504</v>
      </c>
      <c r="H196" s="43" t="str">
        <f>'Emissions Factor'!$D$2</f>
        <v>TON</v>
      </c>
      <c r="I196" s="42">
        <v>515</v>
      </c>
      <c r="J196" s="39" t="str">
        <f>'Emissions Factor'!$A$2</f>
        <v>7439976</v>
      </c>
      <c r="K196" s="34">
        <f>'Emissions Factor'!$B$2</f>
        <v>1.5E-3</v>
      </c>
      <c r="L196" s="41" t="str">
        <f>'Emissions Factor'!$C$2</f>
        <v>LB</v>
      </c>
      <c r="M196" s="41" t="str">
        <f>'Emissions Factor'!$D$2</f>
        <v>TON</v>
      </c>
      <c r="N196" s="51">
        <f t="shared" si="6"/>
        <v>4.6549432245036756E-2</v>
      </c>
      <c r="O196" s="41" t="str">
        <f t="shared" si="7"/>
        <v>LB</v>
      </c>
    </row>
    <row r="197" spans="1:15" x14ac:dyDescent="0.25">
      <c r="A197" s="39" t="s">
        <v>4879</v>
      </c>
      <c r="B197" s="39" t="s">
        <v>4860</v>
      </c>
      <c r="C197" s="39" t="s">
        <v>2706</v>
      </c>
      <c r="D197" s="12" t="s">
        <v>4880</v>
      </c>
      <c r="E197" s="41" t="s">
        <v>2679</v>
      </c>
      <c r="F197" s="41" t="s">
        <v>4862</v>
      </c>
      <c r="G197" s="44">
        <f>VLOOKUP(Emissions!A197,Population!$A$5:$I$3147,9,FALSE)*'National Throughput'!$B$12</f>
        <v>161.39235870862404</v>
      </c>
      <c r="H197" s="43" t="str">
        <f>'Emissions Factor'!$D$2</f>
        <v>TON</v>
      </c>
      <c r="I197" s="42">
        <v>515</v>
      </c>
      <c r="J197" s="39" t="str">
        <f>'Emissions Factor'!$A$2</f>
        <v>7439976</v>
      </c>
      <c r="K197" s="34">
        <f>'Emissions Factor'!$B$2</f>
        <v>1.5E-3</v>
      </c>
      <c r="L197" s="41" t="str">
        <f>'Emissions Factor'!$C$2</f>
        <v>LB</v>
      </c>
      <c r="M197" s="41" t="str">
        <f>'Emissions Factor'!$D$2</f>
        <v>TON</v>
      </c>
      <c r="N197" s="51">
        <f t="shared" si="6"/>
        <v>0.24208853806293607</v>
      </c>
      <c r="O197" s="41" t="str">
        <f t="shared" si="7"/>
        <v>LB</v>
      </c>
    </row>
    <row r="198" spans="1:15" x14ac:dyDescent="0.25">
      <c r="A198" s="39" t="s">
        <v>4881</v>
      </c>
      <c r="B198" s="39" t="s">
        <v>4860</v>
      </c>
      <c r="C198" s="39" t="s">
        <v>2709</v>
      </c>
      <c r="D198" s="12" t="s">
        <v>4882</v>
      </c>
      <c r="E198" s="41" t="s">
        <v>2679</v>
      </c>
      <c r="F198" s="41" t="s">
        <v>4862</v>
      </c>
      <c r="G198" s="44">
        <f>VLOOKUP(Emissions!A198,Population!$A$5:$I$3147,9,FALSE)*'National Throughput'!$B$12</f>
        <v>4.8321281160776657</v>
      </c>
      <c r="H198" s="43" t="str">
        <f>'Emissions Factor'!$D$2</f>
        <v>TON</v>
      </c>
      <c r="I198" s="42">
        <v>515</v>
      </c>
      <c r="J198" s="39" t="str">
        <f>'Emissions Factor'!$A$2</f>
        <v>7439976</v>
      </c>
      <c r="K198" s="34">
        <f>'Emissions Factor'!$B$2</f>
        <v>1.5E-3</v>
      </c>
      <c r="L198" s="41" t="str">
        <f>'Emissions Factor'!$C$2</f>
        <v>LB</v>
      </c>
      <c r="M198" s="41" t="str">
        <f>'Emissions Factor'!$D$2</f>
        <v>TON</v>
      </c>
      <c r="N198" s="51">
        <f t="shared" si="6"/>
        <v>7.2481921741164987E-3</v>
      </c>
      <c r="O198" s="41" t="str">
        <f t="shared" si="7"/>
        <v>LB</v>
      </c>
    </row>
    <row r="199" spans="1:15" x14ac:dyDescent="0.25">
      <c r="A199" s="39" t="s">
        <v>4883</v>
      </c>
      <c r="B199" s="39" t="s">
        <v>4860</v>
      </c>
      <c r="C199" s="39" t="s">
        <v>2712</v>
      </c>
      <c r="D199" s="12" t="s">
        <v>4884</v>
      </c>
      <c r="E199" s="41" t="s">
        <v>2679</v>
      </c>
      <c r="F199" s="41" t="s">
        <v>4862</v>
      </c>
      <c r="G199" s="44">
        <f>VLOOKUP(Emissions!A199,Population!$A$5:$I$3147,9,FALSE)*'National Throughput'!$B$12</f>
        <v>23.193631801825667</v>
      </c>
      <c r="H199" s="43" t="str">
        <f>'Emissions Factor'!$D$2</f>
        <v>TON</v>
      </c>
      <c r="I199" s="42">
        <v>515</v>
      </c>
      <c r="J199" s="39" t="str">
        <f>'Emissions Factor'!$A$2</f>
        <v>7439976</v>
      </c>
      <c r="K199" s="34">
        <f>'Emissions Factor'!$B$2</f>
        <v>1.5E-3</v>
      </c>
      <c r="L199" s="41" t="str">
        <f>'Emissions Factor'!$C$2</f>
        <v>LB</v>
      </c>
      <c r="M199" s="41" t="str">
        <f>'Emissions Factor'!$D$2</f>
        <v>TON</v>
      </c>
      <c r="N199" s="51">
        <f t="shared" si="6"/>
        <v>3.4790447702738501E-2</v>
      </c>
      <c r="O199" s="41" t="str">
        <f t="shared" si="7"/>
        <v>LB</v>
      </c>
    </row>
    <row r="200" spans="1:15" x14ac:dyDescent="0.25">
      <c r="A200" s="39" t="s">
        <v>4885</v>
      </c>
      <c r="B200" s="39" t="s">
        <v>4860</v>
      </c>
      <c r="C200" s="39" t="s">
        <v>2715</v>
      </c>
      <c r="D200" s="12" t="s">
        <v>4886</v>
      </c>
      <c r="E200" s="41" t="s">
        <v>2679</v>
      </c>
      <c r="F200" s="41" t="s">
        <v>4862</v>
      </c>
      <c r="G200" s="44">
        <f>VLOOKUP(Emissions!A200,Population!$A$5:$I$3147,9,FALSE)*'National Throughput'!$B$12</f>
        <v>30.168855818602246</v>
      </c>
      <c r="H200" s="43" t="str">
        <f>'Emissions Factor'!$D$2</f>
        <v>TON</v>
      </c>
      <c r="I200" s="42">
        <v>515</v>
      </c>
      <c r="J200" s="39" t="str">
        <f>'Emissions Factor'!$A$2</f>
        <v>7439976</v>
      </c>
      <c r="K200" s="34">
        <f>'Emissions Factor'!$B$2</f>
        <v>1.5E-3</v>
      </c>
      <c r="L200" s="41" t="str">
        <f>'Emissions Factor'!$C$2</f>
        <v>LB</v>
      </c>
      <c r="M200" s="41" t="str">
        <f>'Emissions Factor'!$D$2</f>
        <v>TON</v>
      </c>
      <c r="N200" s="51">
        <f t="shared" si="6"/>
        <v>4.5253283727903368E-2</v>
      </c>
      <c r="O200" s="41" t="str">
        <f t="shared" si="7"/>
        <v>LB</v>
      </c>
    </row>
    <row r="201" spans="1:15" x14ac:dyDescent="0.25">
      <c r="A201" s="39" t="s">
        <v>4887</v>
      </c>
      <c r="B201" s="39" t="s">
        <v>4860</v>
      </c>
      <c r="C201" s="39" t="s">
        <v>2718</v>
      </c>
      <c r="D201" s="12" t="s">
        <v>4888</v>
      </c>
      <c r="E201" s="41" t="s">
        <v>2679</v>
      </c>
      <c r="F201" s="41" t="s">
        <v>4862</v>
      </c>
      <c r="G201" s="44">
        <f>VLOOKUP(Emissions!A201,Population!$A$5:$I$3147,9,FALSE)*'National Throughput'!$B$12</f>
        <v>3.1598444000461021</v>
      </c>
      <c r="H201" s="43" t="str">
        <f>'Emissions Factor'!$D$2</f>
        <v>TON</v>
      </c>
      <c r="I201" s="42">
        <v>515</v>
      </c>
      <c r="J201" s="39" t="str">
        <f>'Emissions Factor'!$A$2</f>
        <v>7439976</v>
      </c>
      <c r="K201" s="34">
        <f>'Emissions Factor'!$B$2</f>
        <v>1.5E-3</v>
      </c>
      <c r="L201" s="41" t="str">
        <f>'Emissions Factor'!$C$2</f>
        <v>LB</v>
      </c>
      <c r="M201" s="41" t="str">
        <f>'Emissions Factor'!$D$2</f>
        <v>TON</v>
      </c>
      <c r="N201" s="51">
        <f t="shared" si="6"/>
        <v>4.7397666000691535E-3</v>
      </c>
      <c r="O201" s="41" t="str">
        <f t="shared" si="7"/>
        <v>LB</v>
      </c>
    </row>
    <row r="202" spans="1:15" x14ac:dyDescent="0.25">
      <c r="A202" s="39" t="s">
        <v>4889</v>
      </c>
      <c r="B202" s="39" t="s">
        <v>4860</v>
      </c>
      <c r="C202" s="39" t="s">
        <v>2721</v>
      </c>
      <c r="D202" s="12" t="s">
        <v>4890</v>
      </c>
      <c r="E202" s="41" t="s">
        <v>2679</v>
      </c>
      <c r="F202" s="41" t="s">
        <v>4862</v>
      </c>
      <c r="G202" s="44">
        <f>VLOOKUP(Emissions!A202,Population!$A$5:$I$3147,9,FALSE)*'National Throughput'!$B$12</f>
        <v>145.69741860576249</v>
      </c>
      <c r="H202" s="43" t="str">
        <f>'Emissions Factor'!$D$2</f>
        <v>TON</v>
      </c>
      <c r="I202" s="42">
        <v>515</v>
      </c>
      <c r="J202" s="39" t="str">
        <f>'Emissions Factor'!$A$2</f>
        <v>7439976</v>
      </c>
      <c r="K202" s="34">
        <f>'Emissions Factor'!$B$2</f>
        <v>1.5E-3</v>
      </c>
      <c r="L202" s="41" t="str">
        <f>'Emissions Factor'!$C$2</f>
        <v>LB</v>
      </c>
      <c r="M202" s="41" t="str">
        <f>'Emissions Factor'!$D$2</f>
        <v>TON</v>
      </c>
      <c r="N202" s="51">
        <f t="shared" si="6"/>
        <v>0.21854612790864375</v>
      </c>
      <c r="O202" s="41" t="str">
        <f t="shared" si="7"/>
        <v>LB</v>
      </c>
    </row>
    <row r="203" spans="1:15" x14ac:dyDescent="0.25">
      <c r="A203" s="39" t="s">
        <v>4891</v>
      </c>
      <c r="B203" s="39" t="s">
        <v>4860</v>
      </c>
      <c r="C203" s="39" t="s">
        <v>2724</v>
      </c>
      <c r="D203" s="12" t="s">
        <v>4892</v>
      </c>
      <c r="E203" s="41" t="s">
        <v>2679</v>
      </c>
      <c r="F203" s="41" t="s">
        <v>4862</v>
      </c>
      <c r="G203" s="44">
        <f>VLOOKUP(Emissions!A203,Population!$A$5:$I$3147,9,FALSE)*'National Throughput'!$B$12</f>
        <v>26.069445244564257</v>
      </c>
      <c r="H203" s="43" t="str">
        <f>'Emissions Factor'!$D$2</f>
        <v>TON</v>
      </c>
      <c r="I203" s="42">
        <v>515</v>
      </c>
      <c r="J203" s="39" t="str">
        <f>'Emissions Factor'!$A$2</f>
        <v>7439976</v>
      </c>
      <c r="K203" s="34">
        <f>'Emissions Factor'!$B$2</f>
        <v>1.5E-3</v>
      </c>
      <c r="L203" s="41" t="str">
        <f>'Emissions Factor'!$C$2</f>
        <v>LB</v>
      </c>
      <c r="M203" s="41" t="str">
        <f>'Emissions Factor'!$D$2</f>
        <v>TON</v>
      </c>
      <c r="N203" s="51">
        <f t="shared" si="6"/>
        <v>3.9104167866846389E-2</v>
      </c>
      <c r="O203" s="41" t="str">
        <f t="shared" si="7"/>
        <v>LB</v>
      </c>
    </row>
    <row r="204" spans="1:15" x14ac:dyDescent="0.25">
      <c r="A204" s="39" t="s">
        <v>4893</v>
      </c>
      <c r="B204" s="39" t="s">
        <v>4860</v>
      </c>
      <c r="C204" s="39" t="s">
        <v>2727</v>
      </c>
      <c r="D204" s="12" t="s">
        <v>4894</v>
      </c>
      <c r="E204" s="41" t="s">
        <v>2679</v>
      </c>
      <c r="F204" s="41" t="s">
        <v>4862</v>
      </c>
      <c r="G204" s="44">
        <f>VLOOKUP(Emissions!A204,Population!$A$5:$I$3147,9,FALSE)*'National Throughput'!$B$12</f>
        <v>11.027639130487117</v>
      </c>
      <c r="H204" s="43" t="str">
        <f>'Emissions Factor'!$D$2</f>
        <v>TON</v>
      </c>
      <c r="I204" s="42">
        <v>515</v>
      </c>
      <c r="J204" s="39" t="str">
        <f>'Emissions Factor'!$A$2</f>
        <v>7439976</v>
      </c>
      <c r="K204" s="34">
        <f>'Emissions Factor'!$B$2</f>
        <v>1.5E-3</v>
      </c>
      <c r="L204" s="41" t="str">
        <f>'Emissions Factor'!$C$2</f>
        <v>LB</v>
      </c>
      <c r="M204" s="41" t="str">
        <f>'Emissions Factor'!$D$2</f>
        <v>TON</v>
      </c>
      <c r="N204" s="51">
        <f t="shared" si="6"/>
        <v>1.6541458695730676E-2</v>
      </c>
      <c r="O204" s="41" t="str">
        <f t="shared" si="7"/>
        <v>LB</v>
      </c>
    </row>
    <row r="205" spans="1:15" x14ac:dyDescent="0.25">
      <c r="A205" s="39" t="s">
        <v>4895</v>
      </c>
      <c r="B205" s="39" t="s">
        <v>4860</v>
      </c>
      <c r="C205" s="39" t="s">
        <v>2730</v>
      </c>
      <c r="D205" s="12" t="s">
        <v>4896</v>
      </c>
      <c r="E205" s="41" t="s">
        <v>2679</v>
      </c>
      <c r="F205" s="41" t="s">
        <v>4862</v>
      </c>
      <c r="G205" s="44">
        <f>VLOOKUP(Emissions!A205,Population!$A$5:$I$3147,9,FALSE)*'National Throughput'!$B$12</f>
        <v>5.8771768013884671</v>
      </c>
      <c r="H205" s="43" t="str">
        <f>'Emissions Factor'!$D$2</f>
        <v>TON</v>
      </c>
      <c r="I205" s="42">
        <v>515</v>
      </c>
      <c r="J205" s="39" t="str">
        <f>'Emissions Factor'!$A$2</f>
        <v>7439976</v>
      </c>
      <c r="K205" s="34">
        <f>'Emissions Factor'!$B$2</f>
        <v>1.5E-3</v>
      </c>
      <c r="L205" s="41" t="str">
        <f>'Emissions Factor'!$C$2</f>
        <v>LB</v>
      </c>
      <c r="M205" s="41" t="str">
        <f>'Emissions Factor'!$D$2</f>
        <v>TON</v>
      </c>
      <c r="N205" s="51">
        <f t="shared" si="6"/>
        <v>8.815765202082701E-3</v>
      </c>
      <c r="O205" s="41" t="str">
        <f t="shared" si="7"/>
        <v>LB</v>
      </c>
    </row>
    <row r="206" spans="1:15" x14ac:dyDescent="0.25">
      <c r="A206" s="39" t="s">
        <v>4897</v>
      </c>
      <c r="B206" s="39" t="s">
        <v>4860</v>
      </c>
      <c r="C206" s="39" t="s">
        <v>2733</v>
      </c>
      <c r="D206" s="12" t="s">
        <v>4898</v>
      </c>
      <c r="E206" s="41" t="s">
        <v>2679</v>
      </c>
      <c r="F206" s="41" t="s">
        <v>4862</v>
      </c>
      <c r="G206" s="44">
        <f>VLOOKUP(Emissions!A206,Population!$A$5:$I$3147,9,FALSE)*'National Throughput'!$B$12</f>
        <v>1695.4728884101464</v>
      </c>
      <c r="H206" s="43" t="str">
        <f>'Emissions Factor'!$D$2</f>
        <v>TON</v>
      </c>
      <c r="I206" s="42">
        <v>515</v>
      </c>
      <c r="J206" s="39" t="str">
        <f>'Emissions Factor'!$A$2</f>
        <v>7439976</v>
      </c>
      <c r="K206" s="34">
        <f>'Emissions Factor'!$B$2</f>
        <v>1.5E-3</v>
      </c>
      <c r="L206" s="41" t="str">
        <f>'Emissions Factor'!$C$2</f>
        <v>LB</v>
      </c>
      <c r="M206" s="41" t="str">
        <f>'Emissions Factor'!$D$2</f>
        <v>TON</v>
      </c>
      <c r="N206" s="51">
        <f t="shared" si="6"/>
        <v>2.5432093326152199</v>
      </c>
      <c r="O206" s="41" t="str">
        <f t="shared" si="7"/>
        <v>LB</v>
      </c>
    </row>
    <row r="207" spans="1:15" x14ac:dyDescent="0.25">
      <c r="A207" s="39" t="s">
        <v>4899</v>
      </c>
      <c r="B207" s="39" t="s">
        <v>4860</v>
      </c>
      <c r="C207" s="39" t="s">
        <v>2736</v>
      </c>
      <c r="D207" s="12" t="s">
        <v>4900</v>
      </c>
      <c r="E207" s="41" t="s">
        <v>2679</v>
      </c>
      <c r="F207" s="41" t="s">
        <v>4862</v>
      </c>
      <c r="G207" s="44">
        <f>VLOOKUP(Emissions!A207,Population!$A$5:$I$3147,9,FALSE)*'National Throughput'!$B$12</f>
        <v>26.094658137513655</v>
      </c>
      <c r="H207" s="43" t="str">
        <f>'Emissions Factor'!$D$2</f>
        <v>TON</v>
      </c>
      <c r="I207" s="42">
        <v>515</v>
      </c>
      <c r="J207" s="39" t="str">
        <f>'Emissions Factor'!$A$2</f>
        <v>7439976</v>
      </c>
      <c r="K207" s="34">
        <f>'Emissions Factor'!$B$2</f>
        <v>1.5E-3</v>
      </c>
      <c r="L207" s="41" t="str">
        <f>'Emissions Factor'!$C$2</f>
        <v>LB</v>
      </c>
      <c r="M207" s="41" t="str">
        <f>'Emissions Factor'!$D$2</f>
        <v>TON</v>
      </c>
      <c r="N207" s="51">
        <f t="shared" si="6"/>
        <v>3.9141987206270483E-2</v>
      </c>
      <c r="O207" s="41" t="str">
        <f t="shared" si="7"/>
        <v>LB</v>
      </c>
    </row>
    <row r="208" spans="1:15" x14ac:dyDescent="0.25">
      <c r="A208" s="39" t="s">
        <v>4901</v>
      </c>
      <c r="B208" s="39" t="s">
        <v>4860</v>
      </c>
      <c r="C208" s="39" t="s">
        <v>2739</v>
      </c>
      <c r="D208" s="12" t="s">
        <v>4902</v>
      </c>
      <c r="E208" s="41" t="s">
        <v>2679</v>
      </c>
      <c r="F208" s="41" t="s">
        <v>4862</v>
      </c>
      <c r="G208" s="44">
        <f>VLOOKUP(Emissions!A208,Population!$A$5:$I$3147,9,FALSE)*'National Throughput'!$B$12</f>
        <v>43.779873136870634</v>
      </c>
      <c r="H208" s="43" t="str">
        <f>'Emissions Factor'!$D$2</f>
        <v>TON</v>
      </c>
      <c r="I208" s="42">
        <v>515</v>
      </c>
      <c r="J208" s="39" t="str">
        <f>'Emissions Factor'!$A$2</f>
        <v>7439976</v>
      </c>
      <c r="K208" s="34">
        <f>'Emissions Factor'!$B$2</f>
        <v>1.5E-3</v>
      </c>
      <c r="L208" s="41" t="str">
        <f>'Emissions Factor'!$C$2</f>
        <v>LB</v>
      </c>
      <c r="M208" s="41" t="str">
        <f>'Emissions Factor'!$D$2</f>
        <v>TON</v>
      </c>
      <c r="N208" s="51">
        <f t="shared" si="6"/>
        <v>6.5669809705305948E-2</v>
      </c>
      <c r="O208" s="41" t="str">
        <f t="shared" si="7"/>
        <v>LB</v>
      </c>
    </row>
    <row r="209" spans="1:15" x14ac:dyDescent="0.25">
      <c r="A209" s="39" t="s">
        <v>4903</v>
      </c>
      <c r="B209" s="39" t="s">
        <v>4860</v>
      </c>
      <c r="C209" s="39" t="s">
        <v>2742</v>
      </c>
      <c r="D209" s="12" t="s">
        <v>4904</v>
      </c>
      <c r="E209" s="41" t="s">
        <v>2679</v>
      </c>
      <c r="F209" s="41" t="s">
        <v>4862</v>
      </c>
      <c r="G209" s="44">
        <f>VLOOKUP(Emissions!A209,Population!$A$5:$I$3147,9,FALSE)*'National Throughput'!$B$12</f>
        <v>3.1197095908613446</v>
      </c>
      <c r="H209" s="43" t="str">
        <f>'Emissions Factor'!$D$2</f>
        <v>TON</v>
      </c>
      <c r="I209" s="42">
        <v>515</v>
      </c>
      <c r="J209" s="39" t="str">
        <f>'Emissions Factor'!$A$2</f>
        <v>7439976</v>
      </c>
      <c r="K209" s="34">
        <f>'Emissions Factor'!$B$2</f>
        <v>1.5E-3</v>
      </c>
      <c r="L209" s="41" t="str">
        <f>'Emissions Factor'!$C$2</f>
        <v>LB</v>
      </c>
      <c r="M209" s="41" t="str">
        <f>'Emissions Factor'!$D$2</f>
        <v>TON</v>
      </c>
      <c r="N209" s="51">
        <f t="shared" si="6"/>
        <v>4.6795643862920172E-3</v>
      </c>
      <c r="O209" s="41" t="str">
        <f t="shared" si="7"/>
        <v>LB</v>
      </c>
    </row>
    <row r="210" spans="1:15" x14ac:dyDescent="0.25">
      <c r="A210" s="39" t="s">
        <v>4905</v>
      </c>
      <c r="B210" s="39" t="s">
        <v>4860</v>
      </c>
      <c r="C210" s="39" t="s">
        <v>2745</v>
      </c>
      <c r="D210" s="12" t="s">
        <v>4906</v>
      </c>
      <c r="E210" s="41" t="s">
        <v>2679</v>
      </c>
      <c r="F210" s="41" t="s">
        <v>4862</v>
      </c>
      <c r="G210" s="44">
        <f>VLOOKUP(Emissions!A210,Population!$A$5:$I$3147,9,FALSE)*'National Throughput'!$B$12</f>
        <v>14.996354300256794</v>
      </c>
      <c r="H210" s="43" t="str">
        <f>'Emissions Factor'!$D$2</f>
        <v>TON</v>
      </c>
      <c r="I210" s="42">
        <v>515</v>
      </c>
      <c r="J210" s="39" t="str">
        <f>'Emissions Factor'!$A$2</f>
        <v>7439976</v>
      </c>
      <c r="K210" s="34">
        <f>'Emissions Factor'!$B$2</f>
        <v>1.5E-3</v>
      </c>
      <c r="L210" s="41" t="str">
        <f>'Emissions Factor'!$C$2</f>
        <v>LB</v>
      </c>
      <c r="M210" s="41" t="str">
        <f>'Emissions Factor'!$D$2</f>
        <v>TON</v>
      </c>
      <c r="N210" s="51">
        <f t="shared" si="6"/>
        <v>2.2494531450385193E-2</v>
      </c>
      <c r="O210" s="41" t="str">
        <f t="shared" si="7"/>
        <v>LB</v>
      </c>
    </row>
    <row r="211" spans="1:15" x14ac:dyDescent="0.25">
      <c r="A211" s="39" t="s">
        <v>4907</v>
      </c>
      <c r="B211" s="39" t="s">
        <v>4860</v>
      </c>
      <c r="C211" s="39" t="s">
        <v>2748</v>
      </c>
      <c r="D211" s="12" t="s">
        <v>4908</v>
      </c>
      <c r="E211" s="41" t="s">
        <v>2679</v>
      </c>
      <c r="F211" s="41" t="s">
        <v>4862</v>
      </c>
      <c r="G211" s="44">
        <f>VLOOKUP(Emissions!A211,Population!$A$5:$I$3147,9,FALSE)*'National Throughput'!$B$12</f>
        <v>44.529056241652775</v>
      </c>
      <c r="H211" s="43" t="str">
        <f>'Emissions Factor'!$D$2</f>
        <v>TON</v>
      </c>
      <c r="I211" s="42">
        <v>515</v>
      </c>
      <c r="J211" s="39" t="str">
        <f>'Emissions Factor'!$A$2</f>
        <v>7439976</v>
      </c>
      <c r="K211" s="34">
        <f>'Emissions Factor'!$B$2</f>
        <v>1.5E-3</v>
      </c>
      <c r="L211" s="41" t="str">
        <f>'Emissions Factor'!$C$2</f>
        <v>LB</v>
      </c>
      <c r="M211" s="41" t="str">
        <f>'Emissions Factor'!$D$2</f>
        <v>TON</v>
      </c>
      <c r="N211" s="51">
        <f t="shared" si="6"/>
        <v>6.6793584362479161E-2</v>
      </c>
      <c r="O211" s="41" t="str">
        <f t="shared" si="7"/>
        <v>LB</v>
      </c>
    </row>
    <row r="212" spans="1:15" x14ac:dyDescent="0.25">
      <c r="A212" s="39" t="s">
        <v>4909</v>
      </c>
      <c r="B212" s="39" t="s">
        <v>4860</v>
      </c>
      <c r="C212" s="39" t="s">
        <v>2751</v>
      </c>
      <c r="D212" s="12" t="s">
        <v>4910</v>
      </c>
      <c r="E212" s="41" t="s">
        <v>2679</v>
      </c>
      <c r="F212" s="41" t="s">
        <v>4862</v>
      </c>
      <c r="G212" s="44">
        <f>VLOOKUP(Emissions!A212,Population!$A$5:$I$3147,9,FALSE)*'National Throughput'!$B$12</f>
        <v>1.629061613832594</v>
      </c>
      <c r="H212" s="43" t="str">
        <f>'Emissions Factor'!$D$2</f>
        <v>TON</v>
      </c>
      <c r="I212" s="42">
        <v>515</v>
      </c>
      <c r="J212" s="39" t="str">
        <f>'Emissions Factor'!$A$2</f>
        <v>7439976</v>
      </c>
      <c r="K212" s="34">
        <f>'Emissions Factor'!$B$2</f>
        <v>1.5E-3</v>
      </c>
      <c r="L212" s="41" t="str">
        <f>'Emissions Factor'!$C$2</f>
        <v>LB</v>
      </c>
      <c r="M212" s="41" t="str">
        <f>'Emissions Factor'!$D$2</f>
        <v>TON</v>
      </c>
      <c r="N212" s="51">
        <f t="shared" si="6"/>
        <v>2.4435924207488911E-3</v>
      </c>
      <c r="O212" s="41" t="str">
        <f t="shared" si="7"/>
        <v>LB</v>
      </c>
    </row>
    <row r="213" spans="1:15" x14ac:dyDescent="0.25">
      <c r="A213" s="39" t="s">
        <v>4911</v>
      </c>
      <c r="B213" s="39" t="s">
        <v>4860</v>
      </c>
      <c r="C213" s="39" t="s">
        <v>2754</v>
      </c>
      <c r="D213" s="12" t="s">
        <v>4912</v>
      </c>
      <c r="E213" s="41" t="s">
        <v>2679</v>
      </c>
      <c r="F213" s="41" t="s">
        <v>4862</v>
      </c>
      <c r="G213" s="44">
        <f>VLOOKUP(Emissions!A213,Population!$A$5:$I$3147,9,FALSE)*'National Throughput'!$B$12</f>
        <v>2.4689768299768571</v>
      </c>
      <c r="H213" s="43" t="str">
        <f>'Emissions Factor'!$D$2</f>
        <v>TON</v>
      </c>
      <c r="I213" s="42">
        <v>515</v>
      </c>
      <c r="J213" s="39" t="str">
        <f>'Emissions Factor'!$A$2</f>
        <v>7439976</v>
      </c>
      <c r="K213" s="34">
        <f>'Emissions Factor'!$B$2</f>
        <v>1.5E-3</v>
      </c>
      <c r="L213" s="41" t="str">
        <f>'Emissions Factor'!$C$2</f>
        <v>LB</v>
      </c>
      <c r="M213" s="41" t="str">
        <f>'Emissions Factor'!$D$2</f>
        <v>TON</v>
      </c>
      <c r="N213" s="51">
        <f t="shared" si="6"/>
        <v>3.7034652449652859E-3</v>
      </c>
      <c r="O213" s="41" t="str">
        <f t="shared" si="7"/>
        <v>LB</v>
      </c>
    </row>
    <row r="214" spans="1:15" x14ac:dyDescent="0.25">
      <c r="A214" s="39" t="s">
        <v>4913</v>
      </c>
      <c r="B214" s="39" t="s">
        <v>4860</v>
      </c>
      <c r="C214" s="39" t="s">
        <v>2757</v>
      </c>
      <c r="D214" s="12" t="s">
        <v>4914</v>
      </c>
      <c r="E214" s="41" t="s">
        <v>2679</v>
      </c>
      <c r="F214" s="41" t="s">
        <v>4862</v>
      </c>
      <c r="G214" s="44">
        <f>VLOOKUP(Emissions!A214,Population!$A$5:$I$3147,9,FALSE)*'National Throughput'!$B$12</f>
        <v>72.267183360398676</v>
      </c>
      <c r="H214" s="43" t="str">
        <f>'Emissions Factor'!$D$2</f>
        <v>TON</v>
      </c>
      <c r="I214" s="42">
        <v>515</v>
      </c>
      <c r="J214" s="39" t="str">
        <f>'Emissions Factor'!$A$2</f>
        <v>7439976</v>
      </c>
      <c r="K214" s="34">
        <f>'Emissions Factor'!$B$2</f>
        <v>1.5E-3</v>
      </c>
      <c r="L214" s="41" t="str">
        <f>'Emissions Factor'!$C$2</f>
        <v>LB</v>
      </c>
      <c r="M214" s="41" t="str">
        <f>'Emissions Factor'!$D$2</f>
        <v>TON</v>
      </c>
      <c r="N214" s="51">
        <f t="shared" si="6"/>
        <v>0.10840077504059802</v>
      </c>
      <c r="O214" s="41" t="str">
        <f t="shared" si="7"/>
        <v>LB</v>
      </c>
    </row>
    <row r="215" spans="1:15" x14ac:dyDescent="0.25">
      <c r="A215" s="39" t="s">
        <v>4915</v>
      </c>
      <c r="B215" s="39" t="s">
        <v>4860</v>
      </c>
      <c r="C215" s="39" t="s">
        <v>2760</v>
      </c>
      <c r="D215" s="12" t="s">
        <v>4916</v>
      </c>
      <c r="E215" s="41" t="s">
        <v>2679</v>
      </c>
      <c r="F215" s="41" t="s">
        <v>4862</v>
      </c>
      <c r="G215" s="44">
        <f>VLOOKUP(Emissions!A215,Population!$A$5:$I$3147,9,FALSE)*'National Throughput'!$B$12</f>
        <v>23.64917903770052</v>
      </c>
      <c r="H215" s="43" t="str">
        <f>'Emissions Factor'!$D$2</f>
        <v>TON</v>
      </c>
      <c r="I215" s="42">
        <v>515</v>
      </c>
      <c r="J215" s="39" t="str">
        <f>'Emissions Factor'!$A$2</f>
        <v>7439976</v>
      </c>
      <c r="K215" s="34">
        <f>'Emissions Factor'!$B$2</f>
        <v>1.5E-3</v>
      </c>
      <c r="L215" s="41" t="str">
        <f>'Emissions Factor'!$C$2</f>
        <v>LB</v>
      </c>
      <c r="M215" s="41" t="str">
        <f>'Emissions Factor'!$D$2</f>
        <v>TON</v>
      </c>
      <c r="N215" s="51">
        <f t="shared" si="6"/>
        <v>3.547376855655078E-2</v>
      </c>
      <c r="O215" s="41" t="str">
        <f t="shared" si="7"/>
        <v>LB</v>
      </c>
    </row>
    <row r="216" spans="1:15" x14ac:dyDescent="0.25">
      <c r="A216" s="39" t="s">
        <v>4917</v>
      </c>
      <c r="B216" s="39" t="s">
        <v>4860</v>
      </c>
      <c r="C216" s="39" t="s">
        <v>2763</v>
      </c>
      <c r="D216" s="12" t="s">
        <v>4804</v>
      </c>
      <c r="E216" s="41" t="s">
        <v>2679</v>
      </c>
      <c r="F216" s="41" t="s">
        <v>4862</v>
      </c>
      <c r="G216" s="44">
        <f>VLOOKUP(Emissions!A216,Population!$A$5:$I$3147,9,FALSE)*'National Throughput'!$B$12</f>
        <v>16.931057922496386</v>
      </c>
      <c r="H216" s="43" t="str">
        <f>'Emissions Factor'!$D$2</f>
        <v>TON</v>
      </c>
      <c r="I216" s="42">
        <v>515</v>
      </c>
      <c r="J216" s="39" t="str">
        <f>'Emissions Factor'!$A$2</f>
        <v>7439976</v>
      </c>
      <c r="K216" s="34">
        <f>'Emissions Factor'!$B$2</f>
        <v>1.5E-3</v>
      </c>
      <c r="L216" s="41" t="str">
        <f>'Emissions Factor'!$C$2</f>
        <v>LB</v>
      </c>
      <c r="M216" s="41" t="str">
        <f>'Emissions Factor'!$D$2</f>
        <v>TON</v>
      </c>
      <c r="N216" s="51">
        <f t="shared" si="6"/>
        <v>2.539658688374458E-2</v>
      </c>
      <c r="O216" s="41" t="str">
        <f t="shared" si="7"/>
        <v>LB</v>
      </c>
    </row>
    <row r="217" spans="1:15" x14ac:dyDescent="0.25">
      <c r="A217" s="39" t="s">
        <v>4918</v>
      </c>
      <c r="B217" s="39" t="s">
        <v>4860</v>
      </c>
      <c r="C217" s="39" t="s">
        <v>2766</v>
      </c>
      <c r="D217" s="12" t="s">
        <v>4919</v>
      </c>
      <c r="E217" s="41" t="s">
        <v>2679</v>
      </c>
      <c r="F217" s="41" t="s">
        <v>4862</v>
      </c>
      <c r="G217" s="44">
        <f>VLOOKUP(Emissions!A217,Population!$A$5:$I$3147,9,FALSE)*'National Throughput'!$B$12</f>
        <v>523.79905163771332</v>
      </c>
      <c r="H217" s="43" t="str">
        <f>'Emissions Factor'!$D$2</f>
        <v>TON</v>
      </c>
      <c r="I217" s="42">
        <v>515</v>
      </c>
      <c r="J217" s="39" t="str">
        <f>'Emissions Factor'!$A$2</f>
        <v>7439976</v>
      </c>
      <c r="K217" s="34">
        <f>'Emissions Factor'!$B$2</f>
        <v>1.5E-3</v>
      </c>
      <c r="L217" s="41" t="str">
        <f>'Emissions Factor'!$C$2</f>
        <v>LB</v>
      </c>
      <c r="M217" s="41" t="str">
        <f>'Emissions Factor'!$D$2</f>
        <v>TON</v>
      </c>
      <c r="N217" s="51">
        <f t="shared" si="6"/>
        <v>0.78569857745657001</v>
      </c>
      <c r="O217" s="41" t="str">
        <f t="shared" si="7"/>
        <v>LB</v>
      </c>
    </row>
    <row r="218" spans="1:15" x14ac:dyDescent="0.25">
      <c r="A218" s="39" t="s">
        <v>4920</v>
      </c>
      <c r="B218" s="39" t="s">
        <v>4860</v>
      </c>
      <c r="C218" s="39" t="s">
        <v>2769</v>
      </c>
      <c r="D218" s="12" t="s">
        <v>4921</v>
      </c>
      <c r="E218" s="41" t="s">
        <v>2679</v>
      </c>
      <c r="F218" s="41" t="s">
        <v>4862</v>
      </c>
      <c r="G218" s="44">
        <f>VLOOKUP(Emissions!A218,Population!$A$5:$I$3147,9,FALSE)*'National Throughput'!$B$12</f>
        <v>61.222049569497692</v>
      </c>
      <c r="H218" s="43" t="str">
        <f>'Emissions Factor'!$D$2</f>
        <v>TON</v>
      </c>
      <c r="I218" s="42">
        <v>515</v>
      </c>
      <c r="J218" s="39" t="str">
        <f>'Emissions Factor'!$A$2</f>
        <v>7439976</v>
      </c>
      <c r="K218" s="34">
        <f>'Emissions Factor'!$B$2</f>
        <v>1.5E-3</v>
      </c>
      <c r="L218" s="41" t="str">
        <f>'Emissions Factor'!$C$2</f>
        <v>LB</v>
      </c>
      <c r="M218" s="41" t="str">
        <f>'Emissions Factor'!$D$2</f>
        <v>TON</v>
      </c>
      <c r="N218" s="51">
        <f t="shared" si="6"/>
        <v>9.1833074354246536E-2</v>
      </c>
      <c r="O218" s="41" t="str">
        <f t="shared" si="7"/>
        <v>LB</v>
      </c>
    </row>
    <row r="219" spans="1:15" x14ac:dyDescent="0.25">
      <c r="A219" s="39" t="s">
        <v>4922</v>
      </c>
      <c r="B219" s="39" t="s">
        <v>4860</v>
      </c>
      <c r="C219" s="39" t="s">
        <v>2772</v>
      </c>
      <c r="D219" s="12" t="s">
        <v>4923</v>
      </c>
      <c r="E219" s="41" t="s">
        <v>2679</v>
      </c>
      <c r="F219" s="41" t="s">
        <v>4862</v>
      </c>
      <c r="G219" s="44">
        <f>VLOOKUP(Emissions!A219,Population!$A$5:$I$3147,9,FALSE)*'National Throughput'!$B$12</f>
        <v>3.3701233575696605</v>
      </c>
      <c r="H219" s="43" t="str">
        <f>'Emissions Factor'!$D$2</f>
        <v>TON</v>
      </c>
      <c r="I219" s="42">
        <v>515</v>
      </c>
      <c r="J219" s="39" t="str">
        <f>'Emissions Factor'!$A$2</f>
        <v>7439976</v>
      </c>
      <c r="K219" s="34">
        <f>'Emissions Factor'!$B$2</f>
        <v>1.5E-3</v>
      </c>
      <c r="L219" s="41" t="str">
        <f>'Emissions Factor'!$C$2</f>
        <v>LB</v>
      </c>
      <c r="M219" s="41" t="str">
        <f>'Emissions Factor'!$D$2</f>
        <v>TON</v>
      </c>
      <c r="N219" s="51">
        <f t="shared" si="6"/>
        <v>5.0551850363544908E-3</v>
      </c>
      <c r="O219" s="41" t="str">
        <f t="shared" si="7"/>
        <v>LB</v>
      </c>
    </row>
    <row r="220" spans="1:15" x14ac:dyDescent="0.25">
      <c r="A220" s="39" t="s">
        <v>4924</v>
      </c>
      <c r="B220" s="39" t="s">
        <v>4860</v>
      </c>
      <c r="C220" s="39" t="s">
        <v>2775</v>
      </c>
      <c r="D220" s="12" t="s">
        <v>4925</v>
      </c>
      <c r="E220" s="41" t="s">
        <v>2679</v>
      </c>
      <c r="F220" s="41" t="s">
        <v>4862</v>
      </c>
      <c r="G220" s="44">
        <f>VLOOKUP(Emissions!A220,Population!$A$5:$I$3147,9,FALSE)*'National Throughput'!$B$12</f>
        <v>383.52514927652874</v>
      </c>
      <c r="H220" s="43" t="str">
        <f>'Emissions Factor'!$D$2</f>
        <v>TON</v>
      </c>
      <c r="I220" s="42">
        <v>515</v>
      </c>
      <c r="J220" s="39" t="str">
        <f>'Emissions Factor'!$A$2</f>
        <v>7439976</v>
      </c>
      <c r="K220" s="34">
        <f>'Emissions Factor'!$B$2</f>
        <v>1.5E-3</v>
      </c>
      <c r="L220" s="41" t="str">
        <f>'Emissions Factor'!$C$2</f>
        <v>LB</v>
      </c>
      <c r="M220" s="41" t="str">
        <f>'Emissions Factor'!$D$2</f>
        <v>TON</v>
      </c>
      <c r="N220" s="51">
        <f t="shared" si="6"/>
        <v>0.5752877239147931</v>
      </c>
      <c r="O220" s="41" t="str">
        <f t="shared" si="7"/>
        <v>LB</v>
      </c>
    </row>
    <row r="221" spans="1:15" x14ac:dyDescent="0.25">
      <c r="A221" s="39" t="s">
        <v>4926</v>
      </c>
      <c r="B221" s="39" t="s">
        <v>4860</v>
      </c>
      <c r="C221" s="39" t="s">
        <v>2778</v>
      </c>
      <c r="D221" s="12" t="s">
        <v>4927</v>
      </c>
      <c r="E221" s="41" t="s">
        <v>2679</v>
      </c>
      <c r="F221" s="41" t="s">
        <v>4862</v>
      </c>
      <c r="G221" s="44">
        <f>VLOOKUP(Emissions!A221,Population!$A$5:$I$3147,9,FALSE)*'National Throughput'!$B$12</f>
        <v>246.17336975329584</v>
      </c>
      <c r="H221" s="43" t="str">
        <f>'Emissions Factor'!$D$2</f>
        <v>TON</v>
      </c>
      <c r="I221" s="42">
        <v>515</v>
      </c>
      <c r="J221" s="39" t="str">
        <f>'Emissions Factor'!$A$2</f>
        <v>7439976</v>
      </c>
      <c r="K221" s="34">
        <f>'Emissions Factor'!$B$2</f>
        <v>1.5E-3</v>
      </c>
      <c r="L221" s="41" t="str">
        <f>'Emissions Factor'!$C$2</f>
        <v>LB</v>
      </c>
      <c r="M221" s="41" t="str">
        <f>'Emissions Factor'!$D$2</f>
        <v>TON</v>
      </c>
      <c r="N221" s="51">
        <f t="shared" si="6"/>
        <v>0.36926005462994377</v>
      </c>
      <c r="O221" s="41" t="str">
        <f t="shared" si="7"/>
        <v>LB</v>
      </c>
    </row>
    <row r="222" spans="1:15" x14ac:dyDescent="0.25">
      <c r="A222" s="39" t="s">
        <v>4928</v>
      </c>
      <c r="B222" s="39" t="s">
        <v>4860</v>
      </c>
      <c r="C222" s="39" t="s">
        <v>2781</v>
      </c>
      <c r="D222" s="12" t="s">
        <v>4929</v>
      </c>
      <c r="E222" s="41" t="s">
        <v>2679</v>
      </c>
      <c r="F222" s="41" t="s">
        <v>4862</v>
      </c>
      <c r="G222" s="44">
        <f>VLOOKUP(Emissions!A222,Population!$A$5:$I$3147,9,FALSE)*'National Throughput'!$B$12</f>
        <v>9.6277232648204887</v>
      </c>
      <c r="H222" s="43" t="str">
        <f>'Emissions Factor'!$D$2</f>
        <v>TON</v>
      </c>
      <c r="I222" s="42">
        <v>515</v>
      </c>
      <c r="J222" s="39" t="str">
        <f>'Emissions Factor'!$A$2</f>
        <v>7439976</v>
      </c>
      <c r="K222" s="34">
        <f>'Emissions Factor'!$B$2</f>
        <v>1.5E-3</v>
      </c>
      <c r="L222" s="41" t="str">
        <f>'Emissions Factor'!$C$2</f>
        <v>LB</v>
      </c>
      <c r="M222" s="41" t="str">
        <f>'Emissions Factor'!$D$2</f>
        <v>TON</v>
      </c>
      <c r="N222" s="51">
        <f t="shared" si="6"/>
        <v>1.4441584897230733E-2</v>
      </c>
      <c r="O222" s="41" t="str">
        <f t="shared" si="7"/>
        <v>LB</v>
      </c>
    </row>
    <row r="223" spans="1:15" x14ac:dyDescent="0.25">
      <c r="A223" s="39" t="s">
        <v>4930</v>
      </c>
      <c r="B223" s="39" t="s">
        <v>4860</v>
      </c>
      <c r="C223" s="39" t="s">
        <v>2784</v>
      </c>
      <c r="D223" s="12" t="s">
        <v>4931</v>
      </c>
      <c r="E223" s="41" t="s">
        <v>2679</v>
      </c>
      <c r="F223" s="41" t="s">
        <v>4862</v>
      </c>
      <c r="G223" s="44">
        <f>VLOOKUP(Emissions!A223,Population!$A$5:$I$3147,9,FALSE)*'National Throughput'!$B$12</f>
        <v>353.86260951225722</v>
      </c>
      <c r="H223" s="43" t="str">
        <f>'Emissions Factor'!$D$2</f>
        <v>TON</v>
      </c>
      <c r="I223" s="42">
        <v>515</v>
      </c>
      <c r="J223" s="39" t="str">
        <f>'Emissions Factor'!$A$2</f>
        <v>7439976</v>
      </c>
      <c r="K223" s="34">
        <f>'Emissions Factor'!$B$2</f>
        <v>1.5E-3</v>
      </c>
      <c r="L223" s="41" t="str">
        <f>'Emissions Factor'!$C$2</f>
        <v>LB</v>
      </c>
      <c r="M223" s="41" t="str">
        <f>'Emissions Factor'!$D$2</f>
        <v>TON</v>
      </c>
      <c r="N223" s="51">
        <f t="shared" si="6"/>
        <v>0.53079391426838585</v>
      </c>
      <c r="O223" s="41" t="str">
        <f t="shared" si="7"/>
        <v>LB</v>
      </c>
    </row>
    <row r="224" spans="1:15" x14ac:dyDescent="0.25">
      <c r="A224" s="39" t="s">
        <v>4932</v>
      </c>
      <c r="B224" s="39" t="s">
        <v>4860</v>
      </c>
      <c r="C224" s="39" t="s">
        <v>2787</v>
      </c>
      <c r="D224" s="12" t="s">
        <v>4933</v>
      </c>
      <c r="E224" s="41" t="s">
        <v>2679</v>
      </c>
      <c r="F224" s="41" t="s">
        <v>4862</v>
      </c>
      <c r="G224" s="44">
        <f>VLOOKUP(Emissions!A224,Population!$A$5:$I$3147,9,FALSE)*'National Throughput'!$B$12</f>
        <v>538.31241609752453</v>
      </c>
      <c r="H224" s="43" t="str">
        <f>'Emissions Factor'!$D$2</f>
        <v>TON</v>
      </c>
      <c r="I224" s="42">
        <v>515</v>
      </c>
      <c r="J224" s="39" t="str">
        <f>'Emissions Factor'!$A$2</f>
        <v>7439976</v>
      </c>
      <c r="K224" s="34">
        <f>'Emissions Factor'!$B$2</f>
        <v>1.5E-3</v>
      </c>
      <c r="L224" s="41" t="str">
        <f>'Emissions Factor'!$C$2</f>
        <v>LB</v>
      </c>
      <c r="M224" s="41" t="str">
        <f>'Emissions Factor'!$D$2</f>
        <v>TON</v>
      </c>
      <c r="N224" s="51">
        <f t="shared" si="6"/>
        <v>0.80746862414628684</v>
      </c>
      <c r="O224" s="41" t="str">
        <f t="shared" si="7"/>
        <v>LB</v>
      </c>
    </row>
    <row r="225" spans="1:15" x14ac:dyDescent="0.25">
      <c r="A225" s="39" t="s">
        <v>4934</v>
      </c>
      <c r="B225" s="39" t="s">
        <v>4860</v>
      </c>
      <c r="C225" s="39" t="s">
        <v>2790</v>
      </c>
      <c r="D225" s="12" t="s">
        <v>4935</v>
      </c>
      <c r="E225" s="41" t="s">
        <v>2679</v>
      </c>
      <c r="F225" s="41" t="s">
        <v>4862</v>
      </c>
      <c r="G225" s="44">
        <f>VLOOKUP(Emissions!A225,Population!$A$5:$I$3147,9,FALSE)*'National Throughput'!$B$12</f>
        <v>139.78851129283908</v>
      </c>
      <c r="H225" s="43" t="str">
        <f>'Emissions Factor'!$D$2</f>
        <v>TON</v>
      </c>
      <c r="I225" s="42">
        <v>515</v>
      </c>
      <c r="J225" s="39" t="str">
        <f>'Emissions Factor'!$A$2</f>
        <v>7439976</v>
      </c>
      <c r="K225" s="34">
        <f>'Emissions Factor'!$B$2</f>
        <v>1.5E-3</v>
      </c>
      <c r="L225" s="41" t="str">
        <f>'Emissions Factor'!$C$2</f>
        <v>LB</v>
      </c>
      <c r="M225" s="41" t="str">
        <f>'Emissions Factor'!$D$2</f>
        <v>TON</v>
      </c>
      <c r="N225" s="51">
        <f t="shared" si="6"/>
        <v>0.20968276693925861</v>
      </c>
      <c r="O225" s="41" t="str">
        <f t="shared" si="7"/>
        <v>LB</v>
      </c>
    </row>
    <row r="226" spans="1:15" x14ac:dyDescent="0.25">
      <c r="A226" s="39" t="s">
        <v>4936</v>
      </c>
      <c r="B226" s="39" t="s">
        <v>4860</v>
      </c>
      <c r="C226" s="39" t="s">
        <v>2793</v>
      </c>
      <c r="D226" s="12" t="s">
        <v>4937</v>
      </c>
      <c r="E226" s="41" t="s">
        <v>2679</v>
      </c>
      <c r="F226" s="41" t="s">
        <v>4862</v>
      </c>
      <c r="G226" s="44">
        <f>VLOOKUP(Emissions!A226,Population!$A$5:$I$3147,9,FALSE)*'National Throughput'!$B$12</f>
        <v>119.22611072051495</v>
      </c>
      <c r="H226" s="43" t="str">
        <f>'Emissions Factor'!$D$2</f>
        <v>TON</v>
      </c>
      <c r="I226" s="42">
        <v>515</v>
      </c>
      <c r="J226" s="39" t="str">
        <f>'Emissions Factor'!$A$2</f>
        <v>7439976</v>
      </c>
      <c r="K226" s="34">
        <f>'Emissions Factor'!$B$2</f>
        <v>1.5E-3</v>
      </c>
      <c r="L226" s="41" t="str">
        <f>'Emissions Factor'!$C$2</f>
        <v>LB</v>
      </c>
      <c r="M226" s="41" t="str">
        <f>'Emissions Factor'!$D$2</f>
        <v>TON</v>
      </c>
      <c r="N226" s="51">
        <f t="shared" si="6"/>
        <v>0.17883916608077244</v>
      </c>
      <c r="O226" s="41" t="str">
        <f t="shared" si="7"/>
        <v>LB</v>
      </c>
    </row>
    <row r="227" spans="1:15" x14ac:dyDescent="0.25">
      <c r="A227" s="39" t="s">
        <v>4938</v>
      </c>
      <c r="B227" s="39" t="s">
        <v>4860</v>
      </c>
      <c r="C227" s="39" t="s">
        <v>2796</v>
      </c>
      <c r="D227" s="12" t="s">
        <v>4939</v>
      </c>
      <c r="E227" s="41" t="s">
        <v>2679</v>
      </c>
      <c r="F227" s="41" t="s">
        <v>4862</v>
      </c>
      <c r="G227" s="44">
        <f>VLOOKUP(Emissions!A227,Population!$A$5:$I$3147,9,FALSE)*'National Throughput'!$B$12</f>
        <v>46.524305110226635</v>
      </c>
      <c r="H227" s="43" t="str">
        <f>'Emissions Factor'!$D$2</f>
        <v>TON</v>
      </c>
      <c r="I227" s="42">
        <v>515</v>
      </c>
      <c r="J227" s="39" t="str">
        <f>'Emissions Factor'!$A$2</f>
        <v>7439976</v>
      </c>
      <c r="K227" s="34">
        <f>'Emissions Factor'!$B$2</f>
        <v>1.5E-3</v>
      </c>
      <c r="L227" s="41" t="str">
        <f>'Emissions Factor'!$C$2</f>
        <v>LB</v>
      </c>
      <c r="M227" s="41" t="str">
        <f>'Emissions Factor'!$D$2</f>
        <v>TON</v>
      </c>
      <c r="N227" s="51">
        <f t="shared" si="6"/>
        <v>6.978645766533996E-2</v>
      </c>
      <c r="O227" s="41" t="str">
        <f t="shared" si="7"/>
        <v>LB</v>
      </c>
    </row>
    <row r="228" spans="1:15" x14ac:dyDescent="0.25">
      <c r="A228" s="39" t="s">
        <v>4940</v>
      </c>
      <c r="B228" s="39" t="s">
        <v>4860</v>
      </c>
      <c r="C228" s="39" t="s">
        <v>2799</v>
      </c>
      <c r="D228" s="12" t="s">
        <v>4941</v>
      </c>
      <c r="E228" s="41" t="s">
        <v>2679</v>
      </c>
      <c r="F228" s="41" t="s">
        <v>4862</v>
      </c>
      <c r="G228" s="44">
        <f>VLOOKUP(Emissions!A228,Population!$A$5:$I$3147,9,FALSE)*'National Throughput'!$B$12</f>
        <v>124.91324748525081</v>
      </c>
      <c r="H228" s="43" t="str">
        <f>'Emissions Factor'!$D$2</f>
        <v>TON</v>
      </c>
      <c r="I228" s="42">
        <v>515</v>
      </c>
      <c r="J228" s="39" t="str">
        <f>'Emissions Factor'!$A$2</f>
        <v>7439976</v>
      </c>
      <c r="K228" s="34">
        <f>'Emissions Factor'!$B$2</f>
        <v>1.5E-3</v>
      </c>
      <c r="L228" s="41" t="str">
        <f>'Emissions Factor'!$C$2</f>
        <v>LB</v>
      </c>
      <c r="M228" s="41" t="str">
        <f>'Emissions Factor'!$D$2</f>
        <v>TON</v>
      </c>
      <c r="N228" s="51">
        <f t="shared" si="6"/>
        <v>0.18736987122787621</v>
      </c>
      <c r="O228" s="41" t="str">
        <f t="shared" si="7"/>
        <v>LB</v>
      </c>
    </row>
    <row r="229" spans="1:15" x14ac:dyDescent="0.25">
      <c r="A229" s="39" t="s">
        <v>4942</v>
      </c>
      <c r="B229" s="39" t="s">
        <v>4860</v>
      </c>
      <c r="C229" s="39" t="s">
        <v>2802</v>
      </c>
      <c r="D229" s="12" t="s">
        <v>4943</v>
      </c>
      <c r="E229" s="41" t="s">
        <v>2679</v>
      </c>
      <c r="F229" s="41" t="s">
        <v>4862</v>
      </c>
      <c r="G229" s="44">
        <f>VLOOKUP(Emissions!A229,Population!$A$5:$I$3147,9,FALSE)*'National Throughput'!$B$12</f>
        <v>73.018596176802191</v>
      </c>
      <c r="H229" s="43" t="str">
        <f>'Emissions Factor'!$D$2</f>
        <v>TON</v>
      </c>
      <c r="I229" s="42">
        <v>515</v>
      </c>
      <c r="J229" s="39" t="str">
        <f>'Emissions Factor'!$A$2</f>
        <v>7439976</v>
      </c>
      <c r="K229" s="34">
        <f>'Emissions Factor'!$B$2</f>
        <v>1.5E-3</v>
      </c>
      <c r="L229" s="41" t="str">
        <f>'Emissions Factor'!$C$2</f>
        <v>LB</v>
      </c>
      <c r="M229" s="41" t="str">
        <f>'Emissions Factor'!$D$2</f>
        <v>TON</v>
      </c>
      <c r="N229" s="51">
        <f t="shared" si="6"/>
        <v>0.10952789426520329</v>
      </c>
      <c r="O229" s="41" t="str">
        <f t="shared" si="7"/>
        <v>LB</v>
      </c>
    </row>
    <row r="230" spans="1:15" x14ac:dyDescent="0.25">
      <c r="A230" s="39" t="s">
        <v>4944</v>
      </c>
      <c r="B230" s="39" t="s">
        <v>4860</v>
      </c>
      <c r="C230" s="39" t="s">
        <v>2805</v>
      </c>
      <c r="D230" s="12" t="s">
        <v>4945</v>
      </c>
      <c r="E230" s="41" t="s">
        <v>2679</v>
      </c>
      <c r="F230" s="41" t="s">
        <v>4862</v>
      </c>
      <c r="G230" s="44">
        <f>VLOOKUP(Emissions!A230,Population!$A$5:$I$3147,9,FALSE)*'National Throughput'!$B$12</f>
        <v>310.66692082018699</v>
      </c>
      <c r="H230" s="43" t="str">
        <f>'Emissions Factor'!$D$2</f>
        <v>TON</v>
      </c>
      <c r="I230" s="42">
        <v>515</v>
      </c>
      <c r="J230" s="39" t="str">
        <f>'Emissions Factor'!$A$2</f>
        <v>7439976</v>
      </c>
      <c r="K230" s="34">
        <f>'Emissions Factor'!$B$2</f>
        <v>1.5E-3</v>
      </c>
      <c r="L230" s="41" t="str">
        <f>'Emissions Factor'!$C$2</f>
        <v>LB</v>
      </c>
      <c r="M230" s="41" t="str">
        <f>'Emissions Factor'!$D$2</f>
        <v>TON</v>
      </c>
      <c r="N230" s="51">
        <f t="shared" si="6"/>
        <v>0.46600038123028048</v>
      </c>
      <c r="O230" s="41" t="str">
        <f t="shared" si="7"/>
        <v>LB</v>
      </c>
    </row>
    <row r="231" spans="1:15" x14ac:dyDescent="0.25">
      <c r="A231" s="39" t="s">
        <v>4946</v>
      </c>
      <c r="B231" s="39" t="s">
        <v>4860</v>
      </c>
      <c r="C231" s="39" t="s">
        <v>2808</v>
      </c>
      <c r="D231" s="12" t="s">
        <v>4712</v>
      </c>
      <c r="E231" s="41" t="s">
        <v>2679</v>
      </c>
      <c r="F231" s="41" t="s">
        <v>4862</v>
      </c>
      <c r="G231" s="44">
        <f>VLOOKUP(Emissions!A231,Population!$A$5:$I$3147,9,FALSE)*'National Throughput'!$B$12</f>
        <v>45.416996015795895</v>
      </c>
      <c r="H231" s="43" t="str">
        <f>'Emissions Factor'!$D$2</f>
        <v>TON</v>
      </c>
      <c r="I231" s="42">
        <v>515</v>
      </c>
      <c r="J231" s="39" t="str">
        <f>'Emissions Factor'!$A$2</f>
        <v>7439976</v>
      </c>
      <c r="K231" s="34">
        <f>'Emissions Factor'!$B$2</f>
        <v>1.5E-3</v>
      </c>
      <c r="L231" s="41" t="str">
        <f>'Emissions Factor'!$C$2</f>
        <v>LB</v>
      </c>
      <c r="M231" s="41" t="str">
        <f>'Emissions Factor'!$D$2</f>
        <v>TON</v>
      </c>
      <c r="N231" s="51">
        <f t="shared" si="6"/>
        <v>6.8125494023693847E-2</v>
      </c>
      <c r="O231" s="41" t="str">
        <f t="shared" si="7"/>
        <v>LB</v>
      </c>
    </row>
    <row r="232" spans="1:15" x14ac:dyDescent="0.25">
      <c r="A232" s="39" t="s">
        <v>4947</v>
      </c>
      <c r="B232" s="39" t="s">
        <v>4860</v>
      </c>
      <c r="C232" s="39" t="s">
        <v>2811</v>
      </c>
      <c r="D232" s="12" t="s">
        <v>4948</v>
      </c>
      <c r="E232" s="41" t="s">
        <v>2679</v>
      </c>
      <c r="F232" s="41" t="s">
        <v>4862</v>
      </c>
      <c r="G232" s="44">
        <f>VLOOKUP(Emissions!A232,Population!$A$5:$I$3147,9,FALSE)*'National Throughput'!$B$12</f>
        <v>30.515661733865404</v>
      </c>
      <c r="H232" s="43" t="str">
        <f>'Emissions Factor'!$D$2</f>
        <v>TON</v>
      </c>
      <c r="I232" s="42">
        <v>515</v>
      </c>
      <c r="J232" s="39" t="str">
        <f>'Emissions Factor'!$A$2</f>
        <v>7439976</v>
      </c>
      <c r="K232" s="34">
        <f>'Emissions Factor'!$B$2</f>
        <v>1.5E-3</v>
      </c>
      <c r="L232" s="41" t="str">
        <f>'Emissions Factor'!$C$2</f>
        <v>LB</v>
      </c>
      <c r="M232" s="41" t="str">
        <f>'Emissions Factor'!$D$2</f>
        <v>TON</v>
      </c>
      <c r="N232" s="51">
        <f t="shared" si="6"/>
        <v>4.5773492600798105E-2</v>
      </c>
      <c r="O232" s="41" t="str">
        <f t="shared" si="7"/>
        <v>LB</v>
      </c>
    </row>
    <row r="233" spans="1:15" x14ac:dyDescent="0.25">
      <c r="A233" s="39" t="s">
        <v>4949</v>
      </c>
      <c r="B233" s="39" t="s">
        <v>4860</v>
      </c>
      <c r="C233" s="39" t="s">
        <v>2814</v>
      </c>
      <c r="D233" s="12" t="s">
        <v>4950</v>
      </c>
      <c r="E233" s="41" t="s">
        <v>2679</v>
      </c>
      <c r="F233" s="41" t="s">
        <v>4862</v>
      </c>
      <c r="G233" s="44">
        <f>VLOOKUP(Emissions!A233,Population!$A$5:$I$3147,9,FALSE)*'National Throughput'!$B$12</f>
        <v>0.53187197983732093</v>
      </c>
      <c r="H233" s="43" t="str">
        <f>'Emissions Factor'!$D$2</f>
        <v>TON</v>
      </c>
      <c r="I233" s="42">
        <v>515</v>
      </c>
      <c r="J233" s="39" t="str">
        <f>'Emissions Factor'!$A$2</f>
        <v>7439976</v>
      </c>
      <c r="K233" s="34">
        <f>'Emissions Factor'!$B$2</f>
        <v>1.5E-3</v>
      </c>
      <c r="L233" s="41" t="str">
        <f>'Emissions Factor'!$C$2</f>
        <v>LB</v>
      </c>
      <c r="M233" s="41" t="str">
        <f>'Emissions Factor'!$D$2</f>
        <v>TON</v>
      </c>
      <c r="N233" s="51">
        <f t="shared" si="6"/>
        <v>7.9780796975598145E-4</v>
      </c>
      <c r="O233" s="41" t="str">
        <f t="shared" si="7"/>
        <v>LB</v>
      </c>
    </row>
    <row r="234" spans="1:15" x14ac:dyDescent="0.25">
      <c r="A234" s="39" t="s">
        <v>4951</v>
      </c>
      <c r="B234" s="39" t="s">
        <v>4860</v>
      </c>
      <c r="C234" s="39" t="s">
        <v>2817</v>
      </c>
      <c r="D234" s="12" t="s">
        <v>4952</v>
      </c>
      <c r="E234" s="41" t="s">
        <v>2679</v>
      </c>
      <c r="F234" s="41" t="s">
        <v>4862</v>
      </c>
      <c r="G234" s="44">
        <f>VLOOKUP(Emissions!A234,Population!$A$5:$I$3147,9,FALSE)*'National Throughput'!$B$12</f>
        <v>7.6712370752028427</v>
      </c>
      <c r="H234" s="43" t="str">
        <f>'Emissions Factor'!$D$2</f>
        <v>TON</v>
      </c>
      <c r="I234" s="42">
        <v>515</v>
      </c>
      <c r="J234" s="39" t="str">
        <f>'Emissions Factor'!$A$2</f>
        <v>7439976</v>
      </c>
      <c r="K234" s="34">
        <f>'Emissions Factor'!$B$2</f>
        <v>1.5E-3</v>
      </c>
      <c r="L234" s="41" t="str">
        <f>'Emissions Factor'!$C$2</f>
        <v>LB</v>
      </c>
      <c r="M234" s="41" t="str">
        <f>'Emissions Factor'!$D$2</f>
        <v>TON</v>
      </c>
      <c r="N234" s="51">
        <f t="shared" si="6"/>
        <v>1.1506855612804264E-2</v>
      </c>
      <c r="O234" s="41" t="str">
        <f t="shared" si="7"/>
        <v>LB</v>
      </c>
    </row>
    <row r="235" spans="1:15" x14ac:dyDescent="0.25">
      <c r="A235" s="39" t="s">
        <v>4953</v>
      </c>
      <c r="B235" s="39" t="s">
        <v>4860</v>
      </c>
      <c r="C235" s="39" t="s">
        <v>2820</v>
      </c>
      <c r="D235" s="12" t="s">
        <v>4954</v>
      </c>
      <c r="E235" s="41" t="s">
        <v>2679</v>
      </c>
      <c r="F235" s="41" t="s">
        <v>4862</v>
      </c>
      <c r="G235" s="44">
        <f>VLOOKUP(Emissions!A235,Population!$A$5:$I$3147,9,FALSE)*'National Throughput'!$B$12</f>
        <v>71.481124255724552</v>
      </c>
      <c r="H235" s="43" t="str">
        <f>'Emissions Factor'!$D$2</f>
        <v>TON</v>
      </c>
      <c r="I235" s="42">
        <v>515</v>
      </c>
      <c r="J235" s="39" t="str">
        <f>'Emissions Factor'!$A$2</f>
        <v>7439976</v>
      </c>
      <c r="K235" s="34">
        <f>'Emissions Factor'!$B$2</f>
        <v>1.5E-3</v>
      </c>
      <c r="L235" s="41" t="str">
        <f>'Emissions Factor'!$C$2</f>
        <v>LB</v>
      </c>
      <c r="M235" s="41" t="str">
        <f>'Emissions Factor'!$D$2</f>
        <v>TON</v>
      </c>
      <c r="N235" s="51">
        <f t="shared" si="6"/>
        <v>0.10722168638358683</v>
      </c>
      <c r="O235" s="41" t="str">
        <f t="shared" si="7"/>
        <v>LB</v>
      </c>
    </row>
    <row r="236" spans="1:15" x14ac:dyDescent="0.25">
      <c r="A236" s="39" t="s">
        <v>4955</v>
      </c>
      <c r="B236" s="39" t="s">
        <v>4860</v>
      </c>
      <c r="C236" s="39" t="s">
        <v>2823</v>
      </c>
      <c r="D236" s="12" t="s">
        <v>4956</v>
      </c>
      <c r="E236" s="41" t="s">
        <v>2679</v>
      </c>
      <c r="F236" s="41" t="s">
        <v>4862</v>
      </c>
      <c r="G236" s="44">
        <f>VLOOKUP(Emissions!A236,Population!$A$5:$I$3147,9,FALSE)*'National Throughput'!$B$12</f>
        <v>83.622590099227992</v>
      </c>
      <c r="H236" s="43" t="str">
        <f>'Emissions Factor'!$D$2</f>
        <v>TON</v>
      </c>
      <c r="I236" s="42">
        <v>515</v>
      </c>
      <c r="J236" s="39" t="str">
        <f>'Emissions Factor'!$A$2</f>
        <v>7439976</v>
      </c>
      <c r="K236" s="34">
        <f>'Emissions Factor'!$B$2</f>
        <v>1.5E-3</v>
      </c>
      <c r="L236" s="41" t="str">
        <f>'Emissions Factor'!$C$2</f>
        <v>LB</v>
      </c>
      <c r="M236" s="41" t="str">
        <f>'Emissions Factor'!$D$2</f>
        <v>TON</v>
      </c>
      <c r="N236" s="51">
        <f t="shared" si="6"/>
        <v>0.12543388514884199</v>
      </c>
      <c r="O236" s="41" t="str">
        <f t="shared" si="7"/>
        <v>LB</v>
      </c>
    </row>
    <row r="237" spans="1:15" x14ac:dyDescent="0.25">
      <c r="A237" s="39" t="s">
        <v>4957</v>
      </c>
      <c r="B237" s="39" t="s">
        <v>4860</v>
      </c>
      <c r="C237" s="39" t="s">
        <v>2826</v>
      </c>
      <c r="D237" s="12" t="s">
        <v>4958</v>
      </c>
      <c r="E237" s="41" t="s">
        <v>2679</v>
      </c>
      <c r="F237" s="41" t="s">
        <v>4862</v>
      </c>
      <c r="G237" s="44">
        <f>VLOOKUP(Emissions!A237,Population!$A$5:$I$3147,9,FALSE)*'National Throughput'!$B$12</f>
        <v>88.819533339818378</v>
      </c>
      <c r="H237" s="43" t="str">
        <f>'Emissions Factor'!$D$2</f>
        <v>TON</v>
      </c>
      <c r="I237" s="42">
        <v>515</v>
      </c>
      <c r="J237" s="39" t="str">
        <f>'Emissions Factor'!$A$2</f>
        <v>7439976</v>
      </c>
      <c r="K237" s="34">
        <f>'Emissions Factor'!$B$2</f>
        <v>1.5E-3</v>
      </c>
      <c r="L237" s="41" t="str">
        <f>'Emissions Factor'!$C$2</f>
        <v>LB</v>
      </c>
      <c r="M237" s="41" t="str">
        <f>'Emissions Factor'!$D$2</f>
        <v>TON</v>
      </c>
      <c r="N237" s="51">
        <f t="shared" si="6"/>
        <v>0.13322930000972757</v>
      </c>
      <c r="O237" s="41" t="str">
        <f t="shared" si="7"/>
        <v>LB</v>
      </c>
    </row>
    <row r="238" spans="1:15" x14ac:dyDescent="0.25">
      <c r="A238" s="39" t="s">
        <v>4959</v>
      </c>
      <c r="B238" s="39" t="s">
        <v>4860</v>
      </c>
      <c r="C238" s="39" t="s">
        <v>2829</v>
      </c>
      <c r="D238" s="12" t="s">
        <v>4960</v>
      </c>
      <c r="E238" s="41" t="s">
        <v>2679</v>
      </c>
      <c r="F238" s="41" t="s">
        <v>4862</v>
      </c>
      <c r="G238" s="44">
        <f>VLOOKUP(Emissions!A238,Population!$A$5:$I$3147,9,FALSE)*'National Throughput'!$B$12</f>
        <v>16.249280715191212</v>
      </c>
      <c r="H238" s="43" t="str">
        <f>'Emissions Factor'!$D$2</f>
        <v>TON</v>
      </c>
      <c r="I238" s="42">
        <v>515</v>
      </c>
      <c r="J238" s="39" t="str">
        <f>'Emissions Factor'!$A$2</f>
        <v>7439976</v>
      </c>
      <c r="K238" s="34">
        <f>'Emissions Factor'!$B$2</f>
        <v>1.5E-3</v>
      </c>
      <c r="L238" s="41" t="str">
        <f>'Emissions Factor'!$C$2</f>
        <v>LB</v>
      </c>
      <c r="M238" s="41" t="str">
        <f>'Emissions Factor'!$D$2</f>
        <v>TON</v>
      </c>
      <c r="N238" s="51">
        <f t="shared" si="6"/>
        <v>2.4373921072786818E-2</v>
      </c>
      <c r="O238" s="41" t="str">
        <f t="shared" si="7"/>
        <v>LB</v>
      </c>
    </row>
    <row r="239" spans="1:15" x14ac:dyDescent="0.25">
      <c r="A239" s="39" t="s">
        <v>4961</v>
      </c>
      <c r="B239" s="39" t="s">
        <v>4860</v>
      </c>
      <c r="C239" s="39" t="s">
        <v>2832</v>
      </c>
      <c r="D239" s="12" t="s">
        <v>4962</v>
      </c>
      <c r="E239" s="41" t="s">
        <v>2679</v>
      </c>
      <c r="F239" s="41" t="s">
        <v>4862</v>
      </c>
      <c r="G239" s="44">
        <f>VLOOKUP(Emissions!A239,Population!$A$5:$I$3147,9,FALSE)*'National Throughput'!$B$12</f>
        <v>10.863498051898171</v>
      </c>
      <c r="H239" s="43" t="str">
        <f>'Emissions Factor'!$D$2</f>
        <v>TON</v>
      </c>
      <c r="I239" s="42">
        <v>515</v>
      </c>
      <c r="J239" s="39" t="str">
        <f>'Emissions Factor'!$A$2</f>
        <v>7439976</v>
      </c>
      <c r="K239" s="34">
        <f>'Emissions Factor'!$B$2</f>
        <v>1.5E-3</v>
      </c>
      <c r="L239" s="41" t="str">
        <f>'Emissions Factor'!$C$2</f>
        <v>LB</v>
      </c>
      <c r="M239" s="41" t="str">
        <f>'Emissions Factor'!$D$2</f>
        <v>TON</v>
      </c>
      <c r="N239" s="51">
        <f t="shared" si="6"/>
        <v>1.6295247077847255E-2</v>
      </c>
      <c r="O239" s="41" t="str">
        <f t="shared" si="7"/>
        <v>LB</v>
      </c>
    </row>
    <row r="240" spans="1:15" x14ac:dyDescent="0.25">
      <c r="A240" s="39" t="s">
        <v>4963</v>
      </c>
      <c r="B240" s="39" t="s">
        <v>4860</v>
      </c>
      <c r="C240" s="39" t="s">
        <v>2835</v>
      </c>
      <c r="D240" s="12" t="s">
        <v>4964</v>
      </c>
      <c r="E240" s="41" t="s">
        <v>2679</v>
      </c>
      <c r="F240" s="41" t="s">
        <v>4862</v>
      </c>
      <c r="G240" s="44">
        <f>VLOOKUP(Emissions!A240,Population!$A$5:$I$3147,9,FALSE)*'National Throughput'!$B$12</f>
        <v>2.3528603093867684</v>
      </c>
      <c r="H240" s="43" t="str">
        <f>'Emissions Factor'!$D$2</f>
        <v>TON</v>
      </c>
      <c r="I240" s="42">
        <v>515</v>
      </c>
      <c r="J240" s="39" t="str">
        <f>'Emissions Factor'!$A$2</f>
        <v>7439976</v>
      </c>
      <c r="K240" s="34">
        <f>'Emissions Factor'!$B$2</f>
        <v>1.5E-3</v>
      </c>
      <c r="L240" s="41" t="str">
        <f>'Emissions Factor'!$C$2</f>
        <v>LB</v>
      </c>
      <c r="M240" s="41" t="str">
        <f>'Emissions Factor'!$D$2</f>
        <v>TON</v>
      </c>
      <c r="N240" s="51">
        <f t="shared" si="6"/>
        <v>3.5292904640801528E-3</v>
      </c>
      <c r="O240" s="41" t="str">
        <f t="shared" si="7"/>
        <v>LB</v>
      </c>
    </row>
    <row r="241" spans="1:15" x14ac:dyDescent="0.25">
      <c r="A241" s="39" t="s">
        <v>4965</v>
      </c>
      <c r="B241" s="39" t="s">
        <v>4860</v>
      </c>
      <c r="C241" s="39" t="s">
        <v>2838</v>
      </c>
      <c r="D241" s="12" t="s">
        <v>4966</v>
      </c>
      <c r="E241" s="41" t="s">
        <v>2679</v>
      </c>
      <c r="F241" s="41" t="s">
        <v>4862</v>
      </c>
      <c r="G241" s="44">
        <f>VLOOKUP(Emissions!A241,Population!$A$5:$I$3147,9,FALSE)*'National Throughput'!$B$12</f>
        <v>76.788695495990893</v>
      </c>
      <c r="H241" s="43" t="str">
        <f>'Emissions Factor'!$D$2</f>
        <v>TON</v>
      </c>
      <c r="I241" s="42">
        <v>515</v>
      </c>
      <c r="J241" s="39" t="str">
        <f>'Emissions Factor'!$A$2</f>
        <v>7439976</v>
      </c>
      <c r="K241" s="34">
        <f>'Emissions Factor'!$B$2</f>
        <v>1.5E-3</v>
      </c>
      <c r="L241" s="41" t="str">
        <f>'Emissions Factor'!$C$2</f>
        <v>LB</v>
      </c>
      <c r="M241" s="41" t="str">
        <f>'Emissions Factor'!$D$2</f>
        <v>TON</v>
      </c>
      <c r="N241" s="51">
        <f t="shared" si="6"/>
        <v>0.11518304324398634</v>
      </c>
      <c r="O241" s="41" t="str">
        <f t="shared" si="7"/>
        <v>LB</v>
      </c>
    </row>
    <row r="242" spans="1:15" x14ac:dyDescent="0.25">
      <c r="A242" s="39" t="s">
        <v>4967</v>
      </c>
      <c r="B242" s="39" t="s">
        <v>4860</v>
      </c>
      <c r="C242" s="39" t="s">
        <v>2841</v>
      </c>
      <c r="D242" s="12" t="s">
        <v>4968</v>
      </c>
      <c r="E242" s="41" t="s">
        <v>2679</v>
      </c>
      <c r="F242" s="41" t="s">
        <v>4862</v>
      </c>
      <c r="G242" s="44">
        <f>VLOOKUP(Emissions!A242,Population!$A$5:$I$3147,9,FALSE)*'National Throughput'!$B$12</f>
        <v>9.3824549864691917</v>
      </c>
      <c r="H242" s="43" t="str">
        <f>'Emissions Factor'!$D$2</f>
        <v>TON</v>
      </c>
      <c r="I242" s="42">
        <v>515</v>
      </c>
      <c r="J242" s="39" t="str">
        <f>'Emissions Factor'!$A$2</f>
        <v>7439976</v>
      </c>
      <c r="K242" s="34">
        <f>'Emissions Factor'!$B$2</f>
        <v>1.5E-3</v>
      </c>
      <c r="L242" s="41" t="str">
        <f>'Emissions Factor'!$C$2</f>
        <v>LB</v>
      </c>
      <c r="M242" s="41" t="str">
        <f>'Emissions Factor'!$D$2</f>
        <v>TON</v>
      </c>
      <c r="N242" s="51">
        <f t="shared" si="6"/>
        <v>1.4073682479703788E-2</v>
      </c>
      <c r="O242" s="41" t="str">
        <f t="shared" si="7"/>
        <v>LB</v>
      </c>
    </row>
    <row r="243" spans="1:15" x14ac:dyDescent="0.25">
      <c r="A243" s="39" t="s">
        <v>4969</v>
      </c>
      <c r="B243" s="39" t="s">
        <v>4860</v>
      </c>
      <c r="C243" s="39" t="s">
        <v>2844</v>
      </c>
      <c r="D243" s="12" t="s">
        <v>4970</v>
      </c>
      <c r="E243" s="41" t="s">
        <v>2679</v>
      </c>
      <c r="F243" s="41" t="s">
        <v>4862</v>
      </c>
      <c r="G243" s="44">
        <f>VLOOKUP(Emissions!A243,Population!$A$5:$I$3147,9,FALSE)*'National Throughput'!$B$12</f>
        <v>142.46536585243953</v>
      </c>
      <c r="H243" s="43" t="str">
        <f>'Emissions Factor'!$D$2</f>
        <v>TON</v>
      </c>
      <c r="I243" s="42">
        <v>515</v>
      </c>
      <c r="J243" s="39" t="str">
        <f>'Emissions Factor'!$A$2</f>
        <v>7439976</v>
      </c>
      <c r="K243" s="34">
        <f>'Emissions Factor'!$B$2</f>
        <v>1.5E-3</v>
      </c>
      <c r="L243" s="41" t="str">
        <f>'Emissions Factor'!$C$2</f>
        <v>LB</v>
      </c>
      <c r="M243" s="41" t="str">
        <f>'Emissions Factor'!$D$2</f>
        <v>TON</v>
      </c>
      <c r="N243" s="51">
        <f t="shared" si="6"/>
        <v>0.21369804877865931</v>
      </c>
      <c r="O243" s="41" t="str">
        <f t="shared" si="7"/>
        <v>LB</v>
      </c>
    </row>
    <row r="244" spans="1:15" x14ac:dyDescent="0.25">
      <c r="A244" s="39" t="s">
        <v>4971</v>
      </c>
      <c r="B244" s="39" t="s">
        <v>4860</v>
      </c>
      <c r="C244" s="39" t="s">
        <v>2847</v>
      </c>
      <c r="D244" s="12" t="s">
        <v>4972</v>
      </c>
      <c r="E244" s="41" t="s">
        <v>2679</v>
      </c>
      <c r="F244" s="41" t="s">
        <v>4862</v>
      </c>
      <c r="G244" s="44">
        <f>VLOOKUP(Emissions!A244,Population!$A$5:$I$3147,9,FALSE)*'National Throughput'!$B$12</f>
        <v>34.660009572888036</v>
      </c>
      <c r="H244" s="43" t="str">
        <f>'Emissions Factor'!$D$2</f>
        <v>TON</v>
      </c>
      <c r="I244" s="42">
        <v>515</v>
      </c>
      <c r="J244" s="39" t="str">
        <f>'Emissions Factor'!$A$2</f>
        <v>7439976</v>
      </c>
      <c r="K244" s="34">
        <f>'Emissions Factor'!$B$2</f>
        <v>1.5E-3</v>
      </c>
      <c r="L244" s="41" t="str">
        <f>'Emissions Factor'!$C$2</f>
        <v>LB</v>
      </c>
      <c r="M244" s="41" t="str">
        <f>'Emissions Factor'!$D$2</f>
        <v>TON</v>
      </c>
      <c r="N244" s="51">
        <f t="shared" si="6"/>
        <v>5.1990014359332058E-2</v>
      </c>
      <c r="O244" s="41" t="str">
        <f t="shared" si="7"/>
        <v>LB</v>
      </c>
    </row>
    <row r="245" spans="1:15" x14ac:dyDescent="0.25">
      <c r="A245" s="39" t="s">
        <v>4973</v>
      </c>
      <c r="B245" s="39" t="s">
        <v>4860</v>
      </c>
      <c r="C245" s="39" t="s">
        <v>2850</v>
      </c>
      <c r="D245" s="12" t="s">
        <v>4974</v>
      </c>
      <c r="E245" s="41" t="s">
        <v>2679</v>
      </c>
      <c r="F245" s="41" t="s">
        <v>4862</v>
      </c>
      <c r="G245" s="44">
        <f>VLOOKUP(Emissions!A245,Population!$A$5:$I$3147,9,FALSE)*'National Throughput'!$B$12</f>
        <v>12.446250270517584</v>
      </c>
      <c r="H245" s="43" t="str">
        <f>'Emissions Factor'!$D$2</f>
        <v>TON</v>
      </c>
      <c r="I245" s="42">
        <v>515</v>
      </c>
      <c r="J245" s="39" t="str">
        <f>'Emissions Factor'!$A$2</f>
        <v>7439976</v>
      </c>
      <c r="K245" s="34">
        <f>'Emissions Factor'!$B$2</f>
        <v>1.5E-3</v>
      </c>
      <c r="L245" s="41" t="str">
        <f>'Emissions Factor'!$C$2</f>
        <v>LB</v>
      </c>
      <c r="M245" s="41" t="str">
        <f>'Emissions Factor'!$D$2</f>
        <v>TON</v>
      </c>
      <c r="N245" s="51">
        <f t="shared" si="6"/>
        <v>1.8669375405776376E-2</v>
      </c>
      <c r="O245" s="41" t="str">
        <f t="shared" si="7"/>
        <v>LB</v>
      </c>
    </row>
    <row r="246" spans="1:15" x14ac:dyDescent="0.25">
      <c r="A246" s="39" t="s">
        <v>4975</v>
      </c>
      <c r="B246" s="39" t="s">
        <v>4976</v>
      </c>
      <c r="C246" s="39" t="s">
        <v>2677</v>
      </c>
      <c r="D246" s="12" t="s">
        <v>4977</v>
      </c>
      <c r="E246" s="41" t="s">
        <v>2679</v>
      </c>
      <c r="F246" s="41" t="s">
        <v>4978</v>
      </c>
      <c r="G246" s="44">
        <f>VLOOKUP(Emissions!A246,Population!$A$5:$I$3147,9,FALSE)*'National Throughput'!$B$12</f>
        <v>77.475446675374513</v>
      </c>
      <c r="H246" s="43" t="str">
        <f>'Emissions Factor'!$D$2</f>
        <v>TON</v>
      </c>
      <c r="I246" s="42">
        <v>515</v>
      </c>
      <c r="J246" s="39" t="str">
        <f>'Emissions Factor'!$A$2</f>
        <v>7439976</v>
      </c>
      <c r="K246" s="34">
        <f>'Emissions Factor'!$B$2</f>
        <v>1.5E-3</v>
      </c>
      <c r="L246" s="41" t="str">
        <f>'Emissions Factor'!$C$2</f>
        <v>LB</v>
      </c>
      <c r="M246" s="41" t="str">
        <f>'Emissions Factor'!$D$2</f>
        <v>TON</v>
      </c>
      <c r="N246" s="51">
        <f t="shared" si="6"/>
        <v>0.11621317001306178</v>
      </c>
      <c r="O246" s="41" t="str">
        <f t="shared" si="7"/>
        <v>LB</v>
      </c>
    </row>
    <row r="247" spans="1:15" x14ac:dyDescent="0.25">
      <c r="A247" s="39" t="s">
        <v>4979</v>
      </c>
      <c r="B247" s="39" t="s">
        <v>4976</v>
      </c>
      <c r="C247" s="39" t="s">
        <v>2682</v>
      </c>
      <c r="D247" s="12" t="s">
        <v>4980</v>
      </c>
      <c r="E247" s="41" t="s">
        <v>2679</v>
      </c>
      <c r="F247" s="41" t="s">
        <v>4978</v>
      </c>
      <c r="G247" s="44">
        <f>VLOOKUP(Emissions!A247,Population!$A$5:$I$3147,9,FALSE)*'National Throughput'!$B$12</f>
        <v>2.761583601212739</v>
      </c>
      <c r="H247" s="43" t="str">
        <f>'Emissions Factor'!$D$2</f>
        <v>TON</v>
      </c>
      <c r="I247" s="42">
        <v>515</v>
      </c>
      <c r="J247" s="39" t="str">
        <f>'Emissions Factor'!$A$2</f>
        <v>7439976</v>
      </c>
      <c r="K247" s="34">
        <f>'Emissions Factor'!$B$2</f>
        <v>1.5E-3</v>
      </c>
      <c r="L247" s="41" t="str">
        <f>'Emissions Factor'!$C$2</f>
        <v>LB</v>
      </c>
      <c r="M247" s="41" t="str">
        <f>'Emissions Factor'!$D$2</f>
        <v>TON</v>
      </c>
      <c r="N247" s="51">
        <f t="shared" si="6"/>
        <v>4.1423754018191086E-3</v>
      </c>
      <c r="O247" s="41" t="str">
        <f t="shared" si="7"/>
        <v>LB</v>
      </c>
    </row>
    <row r="248" spans="1:15" x14ac:dyDescent="0.25">
      <c r="A248" s="39" t="s">
        <v>4981</v>
      </c>
      <c r="B248" s="39" t="s">
        <v>4976</v>
      </c>
      <c r="C248" s="39" t="s">
        <v>2685</v>
      </c>
      <c r="D248" s="12" t="s">
        <v>4982</v>
      </c>
      <c r="E248" s="41" t="s">
        <v>2679</v>
      </c>
      <c r="F248" s="41" t="s">
        <v>4978</v>
      </c>
      <c r="G248" s="44">
        <f>VLOOKUP(Emissions!A248,Population!$A$5:$I$3147,9,FALSE)*'National Throughput'!$B$12</f>
        <v>100.47886692426901</v>
      </c>
      <c r="H248" s="43" t="str">
        <f>'Emissions Factor'!$D$2</f>
        <v>TON</v>
      </c>
      <c r="I248" s="42">
        <v>515</v>
      </c>
      <c r="J248" s="39" t="str">
        <f>'Emissions Factor'!$A$2</f>
        <v>7439976</v>
      </c>
      <c r="K248" s="34">
        <f>'Emissions Factor'!$B$2</f>
        <v>1.5E-3</v>
      </c>
      <c r="L248" s="41" t="str">
        <f>'Emissions Factor'!$C$2</f>
        <v>LB</v>
      </c>
      <c r="M248" s="41" t="str">
        <f>'Emissions Factor'!$D$2</f>
        <v>TON</v>
      </c>
      <c r="N248" s="51">
        <f t="shared" si="6"/>
        <v>0.15071830038640352</v>
      </c>
      <c r="O248" s="41" t="str">
        <f t="shared" si="7"/>
        <v>LB</v>
      </c>
    </row>
    <row r="249" spans="1:15" x14ac:dyDescent="0.25">
      <c r="A249" s="39" t="s">
        <v>4983</v>
      </c>
      <c r="B249" s="39" t="s">
        <v>4976</v>
      </c>
      <c r="C249" s="39" t="s">
        <v>2688</v>
      </c>
      <c r="D249" s="12" t="s">
        <v>4984</v>
      </c>
      <c r="E249" s="41" t="s">
        <v>2679</v>
      </c>
      <c r="F249" s="41" t="s">
        <v>4978</v>
      </c>
      <c r="G249" s="44">
        <f>VLOOKUP(Emissions!A249,Population!$A$5:$I$3147,9,FALSE)*'National Throughput'!$B$12</f>
        <v>2.0607680869865885</v>
      </c>
      <c r="H249" s="43" t="str">
        <f>'Emissions Factor'!$D$2</f>
        <v>TON</v>
      </c>
      <c r="I249" s="42">
        <v>515</v>
      </c>
      <c r="J249" s="39" t="str">
        <f>'Emissions Factor'!$A$2</f>
        <v>7439976</v>
      </c>
      <c r="K249" s="34">
        <f>'Emissions Factor'!$B$2</f>
        <v>1.5E-3</v>
      </c>
      <c r="L249" s="41" t="str">
        <f>'Emissions Factor'!$C$2</f>
        <v>LB</v>
      </c>
      <c r="M249" s="41" t="str">
        <f>'Emissions Factor'!$D$2</f>
        <v>TON</v>
      </c>
      <c r="N249" s="51">
        <f t="shared" si="6"/>
        <v>3.0911521304798828E-3</v>
      </c>
      <c r="O249" s="41" t="str">
        <f t="shared" si="7"/>
        <v>LB</v>
      </c>
    </row>
    <row r="250" spans="1:15" x14ac:dyDescent="0.25">
      <c r="A250" s="39" t="s">
        <v>4985</v>
      </c>
      <c r="B250" s="39" t="s">
        <v>4976</v>
      </c>
      <c r="C250" s="39" t="s">
        <v>2691</v>
      </c>
      <c r="D250" s="12" t="s">
        <v>4986</v>
      </c>
      <c r="E250" s="41" t="s">
        <v>2679</v>
      </c>
      <c r="F250" s="41" t="s">
        <v>4978</v>
      </c>
      <c r="G250" s="44">
        <f>VLOOKUP(Emissions!A250,Population!$A$5:$I$3147,9,FALSE)*'National Throughput'!$B$12</f>
        <v>0.65330550506299756</v>
      </c>
      <c r="H250" s="43" t="str">
        <f>'Emissions Factor'!$D$2</f>
        <v>TON</v>
      </c>
      <c r="I250" s="42">
        <v>515</v>
      </c>
      <c r="J250" s="39" t="str">
        <f>'Emissions Factor'!$A$2</f>
        <v>7439976</v>
      </c>
      <c r="K250" s="34">
        <f>'Emissions Factor'!$B$2</f>
        <v>1.5E-3</v>
      </c>
      <c r="L250" s="41" t="str">
        <f>'Emissions Factor'!$C$2</f>
        <v>LB</v>
      </c>
      <c r="M250" s="41" t="str">
        <f>'Emissions Factor'!$D$2</f>
        <v>TON</v>
      </c>
      <c r="N250" s="51">
        <f t="shared" si="6"/>
        <v>9.7995825759449626E-4</v>
      </c>
      <c r="O250" s="41" t="str">
        <f t="shared" si="7"/>
        <v>LB</v>
      </c>
    </row>
    <row r="251" spans="1:15" x14ac:dyDescent="0.25">
      <c r="A251" s="39" t="s">
        <v>4987</v>
      </c>
      <c r="B251" s="39" t="s">
        <v>4976</v>
      </c>
      <c r="C251" s="39" t="s">
        <v>2694</v>
      </c>
      <c r="D251" s="12" t="s">
        <v>4988</v>
      </c>
      <c r="E251" s="41" t="s">
        <v>2679</v>
      </c>
      <c r="F251" s="41" t="s">
        <v>4978</v>
      </c>
      <c r="G251" s="44">
        <f>VLOOKUP(Emissions!A251,Population!$A$5:$I$3147,9,FALSE)*'National Throughput'!$B$12</f>
        <v>1.0814101363670778</v>
      </c>
      <c r="H251" s="43" t="str">
        <f>'Emissions Factor'!$D$2</f>
        <v>TON</v>
      </c>
      <c r="I251" s="42">
        <v>515</v>
      </c>
      <c r="J251" s="39" t="str">
        <f>'Emissions Factor'!$A$2</f>
        <v>7439976</v>
      </c>
      <c r="K251" s="34">
        <f>'Emissions Factor'!$B$2</f>
        <v>1.5E-3</v>
      </c>
      <c r="L251" s="41" t="str">
        <f>'Emissions Factor'!$C$2</f>
        <v>LB</v>
      </c>
      <c r="M251" s="41" t="str">
        <f>'Emissions Factor'!$D$2</f>
        <v>TON</v>
      </c>
      <c r="N251" s="51">
        <f t="shared" si="6"/>
        <v>1.6221152045506168E-3</v>
      </c>
      <c r="O251" s="41" t="str">
        <f t="shared" si="7"/>
        <v>LB</v>
      </c>
    </row>
    <row r="252" spans="1:15" x14ac:dyDescent="0.25">
      <c r="A252" s="39" t="s">
        <v>4989</v>
      </c>
      <c r="B252" s="39" t="s">
        <v>4976</v>
      </c>
      <c r="C252" s="39" t="s">
        <v>2697</v>
      </c>
      <c r="D252" s="12" t="s">
        <v>4990</v>
      </c>
      <c r="E252" s="41" t="s">
        <v>2679</v>
      </c>
      <c r="F252" s="41" t="s">
        <v>4978</v>
      </c>
      <c r="G252" s="44">
        <f>VLOOKUP(Emissions!A252,Population!$A$5:$I$3147,9,FALSE)*'National Throughput'!$B$12</f>
        <v>51.541670807157033</v>
      </c>
      <c r="H252" s="43" t="str">
        <f>'Emissions Factor'!$D$2</f>
        <v>TON</v>
      </c>
      <c r="I252" s="42">
        <v>515</v>
      </c>
      <c r="J252" s="39" t="str">
        <f>'Emissions Factor'!$A$2</f>
        <v>7439976</v>
      </c>
      <c r="K252" s="34">
        <f>'Emissions Factor'!$B$2</f>
        <v>1.5E-3</v>
      </c>
      <c r="L252" s="41" t="str">
        <f>'Emissions Factor'!$C$2</f>
        <v>LB</v>
      </c>
      <c r="M252" s="41" t="str">
        <f>'Emissions Factor'!$D$2</f>
        <v>TON</v>
      </c>
      <c r="N252" s="51">
        <f t="shared" si="6"/>
        <v>7.7312506210735557E-2</v>
      </c>
      <c r="O252" s="41" t="str">
        <f t="shared" si="7"/>
        <v>LB</v>
      </c>
    </row>
    <row r="253" spans="1:15" x14ac:dyDescent="0.25">
      <c r="A253" s="39" t="s">
        <v>4991</v>
      </c>
      <c r="B253" s="39" t="s">
        <v>4976</v>
      </c>
      <c r="C253" s="39" t="s">
        <v>4992</v>
      </c>
      <c r="D253" s="12" t="s">
        <v>4993</v>
      </c>
      <c r="E253" s="41" t="s">
        <v>2679</v>
      </c>
      <c r="F253" s="41" t="s">
        <v>4978</v>
      </c>
      <c r="G253" s="44">
        <f>VLOOKUP(Emissions!A253,Population!$A$5:$I$3147,9,FALSE)*'National Throughput'!$B$12</f>
        <v>9.8095305201018679</v>
      </c>
      <c r="H253" s="43" t="str">
        <f>'Emissions Factor'!$D$2</f>
        <v>TON</v>
      </c>
      <c r="I253" s="42">
        <v>515</v>
      </c>
      <c r="J253" s="39" t="str">
        <f>'Emissions Factor'!$A$2</f>
        <v>7439976</v>
      </c>
      <c r="K253" s="34">
        <f>'Emissions Factor'!$B$2</f>
        <v>1.5E-3</v>
      </c>
      <c r="L253" s="41" t="str">
        <f>'Emissions Factor'!$C$2</f>
        <v>LB</v>
      </c>
      <c r="M253" s="41" t="str">
        <f>'Emissions Factor'!$D$2</f>
        <v>TON</v>
      </c>
      <c r="N253" s="51">
        <f t="shared" si="6"/>
        <v>1.4714295780152802E-2</v>
      </c>
      <c r="O253" s="41" t="str">
        <f t="shared" si="7"/>
        <v>LB</v>
      </c>
    </row>
    <row r="254" spans="1:15" x14ac:dyDescent="0.25">
      <c r="A254" s="39" t="s">
        <v>4994</v>
      </c>
      <c r="B254" s="39" t="s">
        <v>4976</v>
      </c>
      <c r="C254" s="39" t="s">
        <v>2700</v>
      </c>
      <c r="D254" s="12" t="s">
        <v>4995</v>
      </c>
      <c r="E254" s="41" t="s">
        <v>2679</v>
      </c>
      <c r="F254" s="41" t="s">
        <v>4978</v>
      </c>
      <c r="G254" s="44">
        <f>VLOOKUP(Emissions!A254,Population!$A$5:$I$3147,9,FALSE)*'National Throughput'!$B$12</f>
        <v>3.0910663723405989</v>
      </c>
      <c r="H254" s="43" t="str">
        <f>'Emissions Factor'!$D$2</f>
        <v>TON</v>
      </c>
      <c r="I254" s="42">
        <v>515</v>
      </c>
      <c r="J254" s="39" t="str">
        <f>'Emissions Factor'!$A$2</f>
        <v>7439976</v>
      </c>
      <c r="K254" s="34">
        <f>'Emissions Factor'!$B$2</f>
        <v>1.5E-3</v>
      </c>
      <c r="L254" s="41" t="str">
        <f>'Emissions Factor'!$C$2</f>
        <v>LB</v>
      </c>
      <c r="M254" s="41" t="str">
        <f>'Emissions Factor'!$D$2</f>
        <v>TON</v>
      </c>
      <c r="N254" s="51">
        <f t="shared" si="6"/>
        <v>4.636599558510898E-3</v>
      </c>
      <c r="O254" s="41" t="str">
        <f t="shared" si="7"/>
        <v>LB</v>
      </c>
    </row>
    <row r="255" spans="1:15" x14ac:dyDescent="0.25">
      <c r="A255" s="39" t="s">
        <v>4996</v>
      </c>
      <c r="B255" s="39" t="s">
        <v>4976</v>
      </c>
      <c r="C255" s="39" t="s">
        <v>2703</v>
      </c>
      <c r="D255" s="12" t="s">
        <v>4997</v>
      </c>
      <c r="E255" s="41" t="s">
        <v>2679</v>
      </c>
      <c r="F255" s="41" t="s">
        <v>4978</v>
      </c>
      <c r="G255" s="44">
        <f>VLOOKUP(Emissions!A255,Population!$A$5:$I$3147,9,FALSE)*'National Throughput'!$B$12</f>
        <v>0.32073544092092554</v>
      </c>
      <c r="H255" s="43" t="str">
        <f>'Emissions Factor'!$D$2</f>
        <v>TON</v>
      </c>
      <c r="I255" s="42">
        <v>515</v>
      </c>
      <c r="J255" s="39" t="str">
        <f>'Emissions Factor'!$A$2</f>
        <v>7439976</v>
      </c>
      <c r="K255" s="34">
        <f>'Emissions Factor'!$B$2</f>
        <v>1.5E-3</v>
      </c>
      <c r="L255" s="41" t="str">
        <f>'Emissions Factor'!$C$2</f>
        <v>LB</v>
      </c>
      <c r="M255" s="41" t="str">
        <f>'Emissions Factor'!$D$2</f>
        <v>TON</v>
      </c>
      <c r="N255" s="51">
        <f t="shared" si="6"/>
        <v>4.8110316138138832E-4</v>
      </c>
      <c r="O255" s="41" t="str">
        <f t="shared" si="7"/>
        <v>LB</v>
      </c>
    </row>
    <row r="256" spans="1:15" x14ac:dyDescent="0.25">
      <c r="A256" s="39" t="s">
        <v>4998</v>
      </c>
      <c r="B256" s="39" t="s">
        <v>4976</v>
      </c>
      <c r="C256" s="39" t="s">
        <v>2706</v>
      </c>
      <c r="D256" s="12" t="s">
        <v>4999</v>
      </c>
      <c r="E256" s="41" t="s">
        <v>2679</v>
      </c>
      <c r="F256" s="41" t="s">
        <v>4978</v>
      </c>
      <c r="G256" s="44">
        <f>VLOOKUP(Emissions!A256,Population!$A$5:$I$3147,9,FALSE)*'National Throughput'!$B$12</f>
        <v>1.5522223210344257</v>
      </c>
      <c r="H256" s="43" t="str">
        <f>'Emissions Factor'!$D$2</f>
        <v>TON</v>
      </c>
      <c r="I256" s="42">
        <v>515</v>
      </c>
      <c r="J256" s="39" t="str">
        <f>'Emissions Factor'!$A$2</f>
        <v>7439976</v>
      </c>
      <c r="K256" s="34">
        <f>'Emissions Factor'!$B$2</f>
        <v>1.5E-3</v>
      </c>
      <c r="L256" s="41" t="str">
        <f>'Emissions Factor'!$C$2</f>
        <v>LB</v>
      </c>
      <c r="M256" s="41" t="str">
        <f>'Emissions Factor'!$D$2</f>
        <v>TON</v>
      </c>
      <c r="N256" s="51">
        <f t="shared" si="6"/>
        <v>2.3283334815516385E-3</v>
      </c>
      <c r="O256" s="41" t="str">
        <f t="shared" si="7"/>
        <v>LB</v>
      </c>
    </row>
    <row r="257" spans="1:15" x14ac:dyDescent="0.25">
      <c r="A257" s="39" t="s">
        <v>5000</v>
      </c>
      <c r="B257" s="39" t="s">
        <v>4976</v>
      </c>
      <c r="C257" s="39" t="s">
        <v>2709</v>
      </c>
      <c r="D257" s="12" t="s">
        <v>5001</v>
      </c>
      <c r="E257" s="41" t="s">
        <v>2679</v>
      </c>
      <c r="F257" s="41" t="s">
        <v>4978</v>
      </c>
      <c r="G257" s="44">
        <f>VLOOKUP(Emissions!A257,Population!$A$5:$I$3147,9,FALSE)*'National Throughput'!$B$12</f>
        <v>1.4249572423374595</v>
      </c>
      <c r="H257" s="43" t="str">
        <f>'Emissions Factor'!$D$2</f>
        <v>TON</v>
      </c>
      <c r="I257" s="42">
        <v>515</v>
      </c>
      <c r="J257" s="39" t="str">
        <f>'Emissions Factor'!$A$2</f>
        <v>7439976</v>
      </c>
      <c r="K257" s="34">
        <f>'Emissions Factor'!$B$2</f>
        <v>1.5E-3</v>
      </c>
      <c r="L257" s="41" t="str">
        <f>'Emissions Factor'!$C$2</f>
        <v>LB</v>
      </c>
      <c r="M257" s="41" t="str">
        <f>'Emissions Factor'!$D$2</f>
        <v>TON</v>
      </c>
      <c r="N257" s="51">
        <f t="shared" si="6"/>
        <v>2.1374358635061893E-3</v>
      </c>
      <c r="O257" s="41" t="str">
        <f t="shared" si="7"/>
        <v>LB</v>
      </c>
    </row>
    <row r="258" spans="1:15" x14ac:dyDescent="0.25">
      <c r="A258" s="39" t="s">
        <v>5002</v>
      </c>
      <c r="B258" s="39" t="s">
        <v>4976</v>
      </c>
      <c r="C258" s="39" t="s">
        <v>2712</v>
      </c>
      <c r="D258" s="12" t="s">
        <v>5003</v>
      </c>
      <c r="E258" s="41" t="s">
        <v>2679</v>
      </c>
      <c r="F258" s="41" t="s">
        <v>4978</v>
      </c>
      <c r="G258" s="44">
        <f>VLOOKUP(Emissions!A258,Population!$A$5:$I$3147,9,FALSE)*'National Throughput'!$B$12</f>
        <v>0.62449077026368438</v>
      </c>
      <c r="H258" s="43" t="str">
        <f>'Emissions Factor'!$D$2</f>
        <v>TON</v>
      </c>
      <c r="I258" s="42">
        <v>515</v>
      </c>
      <c r="J258" s="39" t="str">
        <f>'Emissions Factor'!$A$2</f>
        <v>7439976</v>
      </c>
      <c r="K258" s="34">
        <f>'Emissions Factor'!$B$2</f>
        <v>1.5E-3</v>
      </c>
      <c r="L258" s="41" t="str">
        <f>'Emissions Factor'!$C$2</f>
        <v>LB</v>
      </c>
      <c r="M258" s="41" t="str">
        <f>'Emissions Factor'!$D$2</f>
        <v>TON</v>
      </c>
      <c r="N258" s="51">
        <f t="shared" si="6"/>
        <v>9.367361553955266E-4</v>
      </c>
      <c r="O258" s="41" t="str">
        <f t="shared" si="7"/>
        <v>LB</v>
      </c>
    </row>
    <row r="259" spans="1:15" x14ac:dyDescent="0.25">
      <c r="A259" s="39" t="s">
        <v>5004</v>
      </c>
      <c r="B259" s="39" t="s">
        <v>4976</v>
      </c>
      <c r="C259" s="39" t="s">
        <v>2715</v>
      </c>
      <c r="D259" s="12" t="s">
        <v>5005</v>
      </c>
      <c r="E259" s="41" t="s">
        <v>2679</v>
      </c>
      <c r="F259" s="41" t="s">
        <v>4978</v>
      </c>
      <c r="G259" s="44">
        <f>VLOOKUP(Emissions!A259,Population!$A$5:$I$3147,9,FALSE)*'National Throughput'!$B$12</f>
        <v>0.99530896452627327</v>
      </c>
      <c r="H259" s="43" t="str">
        <f>'Emissions Factor'!$D$2</f>
        <v>TON</v>
      </c>
      <c r="I259" s="42">
        <v>515</v>
      </c>
      <c r="J259" s="39" t="str">
        <f>'Emissions Factor'!$A$2</f>
        <v>7439976</v>
      </c>
      <c r="K259" s="34">
        <f>'Emissions Factor'!$B$2</f>
        <v>1.5E-3</v>
      </c>
      <c r="L259" s="41" t="str">
        <f>'Emissions Factor'!$C$2</f>
        <v>LB</v>
      </c>
      <c r="M259" s="41" t="str">
        <f>'Emissions Factor'!$D$2</f>
        <v>TON</v>
      </c>
      <c r="N259" s="51">
        <f t="shared" ref="N259:N322" si="8">K259*G259</f>
        <v>1.4929634467894099E-3</v>
      </c>
      <c r="O259" s="41" t="str">
        <f t="shared" ref="O259:O322" si="9">L259</f>
        <v>LB</v>
      </c>
    </row>
    <row r="260" spans="1:15" x14ac:dyDescent="0.25">
      <c r="A260" s="39" t="s">
        <v>5006</v>
      </c>
      <c r="B260" s="39" t="s">
        <v>4976</v>
      </c>
      <c r="C260" s="39" t="s">
        <v>2718</v>
      </c>
      <c r="D260" s="12" t="s">
        <v>5007</v>
      </c>
      <c r="E260" s="41" t="s">
        <v>2679</v>
      </c>
      <c r="F260" s="41" t="s">
        <v>4978</v>
      </c>
      <c r="G260" s="44">
        <f>VLOOKUP(Emissions!A260,Population!$A$5:$I$3147,9,FALSE)*'National Throughput'!$B$12</f>
        <v>0.72465627694701096</v>
      </c>
      <c r="H260" s="43" t="str">
        <f>'Emissions Factor'!$D$2</f>
        <v>TON</v>
      </c>
      <c r="I260" s="42">
        <v>515</v>
      </c>
      <c r="J260" s="39" t="str">
        <f>'Emissions Factor'!$A$2</f>
        <v>7439976</v>
      </c>
      <c r="K260" s="34">
        <f>'Emissions Factor'!$B$2</f>
        <v>1.5E-3</v>
      </c>
      <c r="L260" s="41" t="str">
        <f>'Emissions Factor'!$C$2</f>
        <v>LB</v>
      </c>
      <c r="M260" s="41" t="str">
        <f>'Emissions Factor'!$D$2</f>
        <v>TON</v>
      </c>
      <c r="N260" s="51">
        <f t="shared" si="8"/>
        <v>1.0869844154205164E-3</v>
      </c>
      <c r="O260" s="41" t="str">
        <f t="shared" si="9"/>
        <v>LB</v>
      </c>
    </row>
    <row r="261" spans="1:15" x14ac:dyDescent="0.25">
      <c r="A261" s="39" t="s">
        <v>5008</v>
      </c>
      <c r="B261" s="39" t="s">
        <v>4976</v>
      </c>
      <c r="C261" s="39" t="s">
        <v>2721</v>
      </c>
      <c r="D261" s="12" t="s">
        <v>5009</v>
      </c>
      <c r="E261" s="41" t="s">
        <v>2679</v>
      </c>
      <c r="F261" s="41" t="s">
        <v>4978</v>
      </c>
      <c r="G261" s="44">
        <f>VLOOKUP(Emissions!A261,Population!$A$5:$I$3147,9,FALSE)*'National Throughput'!$B$12</f>
        <v>5.2082633149758424</v>
      </c>
      <c r="H261" s="43" t="str">
        <f>'Emissions Factor'!$D$2</f>
        <v>TON</v>
      </c>
      <c r="I261" s="42">
        <v>515</v>
      </c>
      <c r="J261" s="39" t="str">
        <f>'Emissions Factor'!$A$2</f>
        <v>7439976</v>
      </c>
      <c r="K261" s="34">
        <f>'Emissions Factor'!$B$2</f>
        <v>1.5E-3</v>
      </c>
      <c r="L261" s="41" t="str">
        <f>'Emissions Factor'!$C$2</f>
        <v>LB</v>
      </c>
      <c r="M261" s="41" t="str">
        <f>'Emissions Factor'!$D$2</f>
        <v>TON</v>
      </c>
      <c r="N261" s="51">
        <f t="shared" si="8"/>
        <v>7.8123949724637634E-3</v>
      </c>
      <c r="O261" s="41" t="str">
        <f t="shared" si="9"/>
        <v>LB</v>
      </c>
    </row>
    <row r="262" spans="1:15" x14ac:dyDescent="0.25">
      <c r="A262" s="39" t="s">
        <v>5010</v>
      </c>
      <c r="B262" s="39" t="s">
        <v>4976</v>
      </c>
      <c r="C262" s="39" t="s">
        <v>2724</v>
      </c>
      <c r="D262" s="12" t="s">
        <v>5011</v>
      </c>
      <c r="E262" s="41" t="s">
        <v>2679</v>
      </c>
      <c r="F262" s="41" t="s">
        <v>4978</v>
      </c>
      <c r="G262" s="44">
        <f>VLOOKUP(Emissions!A262,Population!$A$5:$I$3147,9,FALSE)*'National Throughput'!$B$12</f>
        <v>106.34318000476493</v>
      </c>
      <c r="H262" s="43" t="str">
        <f>'Emissions Factor'!$D$2</f>
        <v>TON</v>
      </c>
      <c r="I262" s="42">
        <v>515</v>
      </c>
      <c r="J262" s="39" t="str">
        <f>'Emissions Factor'!$A$2</f>
        <v>7439976</v>
      </c>
      <c r="K262" s="34">
        <f>'Emissions Factor'!$B$2</f>
        <v>1.5E-3</v>
      </c>
      <c r="L262" s="41" t="str">
        <f>'Emissions Factor'!$C$2</f>
        <v>LB</v>
      </c>
      <c r="M262" s="41" t="str">
        <f>'Emissions Factor'!$D$2</f>
        <v>TON</v>
      </c>
      <c r="N262" s="51">
        <f t="shared" si="8"/>
        <v>0.15951477000714739</v>
      </c>
      <c r="O262" s="41" t="str">
        <f t="shared" si="9"/>
        <v>LB</v>
      </c>
    </row>
    <row r="263" spans="1:15" x14ac:dyDescent="0.25">
      <c r="A263" s="39" t="s">
        <v>5012</v>
      </c>
      <c r="B263" s="39" t="s">
        <v>4976</v>
      </c>
      <c r="C263" s="39" t="s">
        <v>2727</v>
      </c>
      <c r="D263" s="12" t="s">
        <v>5013</v>
      </c>
      <c r="E263" s="41" t="s">
        <v>2679</v>
      </c>
      <c r="F263" s="41" t="s">
        <v>4978</v>
      </c>
      <c r="G263" s="44">
        <f>VLOOKUP(Emissions!A263,Population!$A$5:$I$3147,9,FALSE)*'National Throughput'!$B$12</f>
        <v>0.3478350129345652</v>
      </c>
      <c r="H263" s="43" t="str">
        <f>'Emissions Factor'!$D$2</f>
        <v>TON</v>
      </c>
      <c r="I263" s="42">
        <v>515</v>
      </c>
      <c r="J263" s="39" t="str">
        <f>'Emissions Factor'!$A$2</f>
        <v>7439976</v>
      </c>
      <c r="K263" s="34">
        <f>'Emissions Factor'!$B$2</f>
        <v>1.5E-3</v>
      </c>
      <c r="L263" s="41" t="str">
        <f>'Emissions Factor'!$C$2</f>
        <v>LB</v>
      </c>
      <c r="M263" s="41" t="str">
        <f>'Emissions Factor'!$D$2</f>
        <v>TON</v>
      </c>
      <c r="N263" s="51">
        <f t="shared" si="8"/>
        <v>5.2175251940184781E-4</v>
      </c>
      <c r="O263" s="41" t="str">
        <f t="shared" si="9"/>
        <v>LB</v>
      </c>
    </row>
    <row r="264" spans="1:15" x14ac:dyDescent="0.25">
      <c r="A264" s="39" t="s">
        <v>5014</v>
      </c>
      <c r="B264" s="39" t="s">
        <v>4976</v>
      </c>
      <c r="C264" s="39" t="s">
        <v>2730</v>
      </c>
      <c r="D264" s="12" t="s">
        <v>5015</v>
      </c>
      <c r="E264" s="41" t="s">
        <v>2679</v>
      </c>
      <c r="F264" s="41" t="s">
        <v>4978</v>
      </c>
      <c r="G264" s="44">
        <f>VLOOKUP(Emissions!A264,Population!$A$5:$I$3147,9,FALSE)*'National Throughput'!$B$12</f>
        <v>50.150159239140201</v>
      </c>
      <c r="H264" s="43" t="str">
        <f>'Emissions Factor'!$D$2</f>
        <v>TON</v>
      </c>
      <c r="I264" s="42">
        <v>515</v>
      </c>
      <c r="J264" s="39" t="str">
        <f>'Emissions Factor'!$A$2</f>
        <v>7439976</v>
      </c>
      <c r="K264" s="34">
        <f>'Emissions Factor'!$B$2</f>
        <v>1.5E-3</v>
      </c>
      <c r="L264" s="41" t="str">
        <f>'Emissions Factor'!$C$2</f>
        <v>LB</v>
      </c>
      <c r="M264" s="41" t="str">
        <f>'Emissions Factor'!$D$2</f>
        <v>TON</v>
      </c>
      <c r="N264" s="51">
        <f t="shared" si="8"/>
        <v>7.5225238858710297E-2</v>
      </c>
      <c r="O264" s="41" t="str">
        <f t="shared" si="9"/>
        <v>LB</v>
      </c>
    </row>
    <row r="265" spans="1:15" x14ac:dyDescent="0.25">
      <c r="A265" s="39" t="s">
        <v>5016</v>
      </c>
      <c r="B265" s="39" t="s">
        <v>4976</v>
      </c>
      <c r="C265" s="39" t="s">
        <v>2733</v>
      </c>
      <c r="D265" s="12" t="s">
        <v>5017</v>
      </c>
      <c r="E265" s="41" t="s">
        <v>2679</v>
      </c>
      <c r="F265" s="41" t="s">
        <v>4978</v>
      </c>
      <c r="G265" s="44">
        <f>VLOOKUP(Emissions!A265,Population!$A$5:$I$3147,9,FALSE)*'National Throughput'!$B$12</f>
        <v>8.8790547088740492</v>
      </c>
      <c r="H265" s="43" t="str">
        <f>'Emissions Factor'!$D$2</f>
        <v>TON</v>
      </c>
      <c r="I265" s="42">
        <v>515</v>
      </c>
      <c r="J265" s="39" t="str">
        <f>'Emissions Factor'!$A$2</f>
        <v>7439976</v>
      </c>
      <c r="K265" s="34">
        <f>'Emissions Factor'!$B$2</f>
        <v>1.5E-3</v>
      </c>
      <c r="L265" s="41" t="str">
        <f>'Emissions Factor'!$C$2</f>
        <v>LB</v>
      </c>
      <c r="M265" s="41" t="str">
        <f>'Emissions Factor'!$D$2</f>
        <v>TON</v>
      </c>
      <c r="N265" s="51">
        <f t="shared" si="8"/>
        <v>1.3318582063311074E-2</v>
      </c>
      <c r="O265" s="41" t="str">
        <f t="shared" si="9"/>
        <v>LB</v>
      </c>
    </row>
    <row r="266" spans="1:15" x14ac:dyDescent="0.25">
      <c r="A266" s="39" t="s">
        <v>5018</v>
      </c>
      <c r="B266" s="39" t="s">
        <v>4976</v>
      </c>
      <c r="C266" s="39" t="s">
        <v>2736</v>
      </c>
      <c r="D266" s="12" t="s">
        <v>5019</v>
      </c>
      <c r="E266" s="41" t="s">
        <v>2679</v>
      </c>
      <c r="F266" s="41" t="s">
        <v>4978</v>
      </c>
      <c r="G266" s="44">
        <f>VLOOKUP(Emissions!A266,Population!$A$5:$I$3147,9,FALSE)*'National Throughput'!$B$12</f>
        <v>3.9916983510977011</v>
      </c>
      <c r="H266" s="43" t="str">
        <f>'Emissions Factor'!$D$2</f>
        <v>TON</v>
      </c>
      <c r="I266" s="42">
        <v>515</v>
      </c>
      <c r="J266" s="39" t="str">
        <f>'Emissions Factor'!$A$2</f>
        <v>7439976</v>
      </c>
      <c r="K266" s="34">
        <f>'Emissions Factor'!$B$2</f>
        <v>1.5E-3</v>
      </c>
      <c r="L266" s="41" t="str">
        <f>'Emissions Factor'!$C$2</f>
        <v>LB</v>
      </c>
      <c r="M266" s="41" t="str">
        <f>'Emissions Factor'!$D$2</f>
        <v>TON</v>
      </c>
      <c r="N266" s="51">
        <f t="shared" si="8"/>
        <v>5.9875475266465521E-3</v>
      </c>
      <c r="O266" s="41" t="str">
        <f t="shared" si="9"/>
        <v>LB</v>
      </c>
    </row>
    <row r="267" spans="1:15" x14ac:dyDescent="0.25">
      <c r="A267" s="39" t="s">
        <v>5020</v>
      </c>
      <c r="B267" s="39" t="s">
        <v>4976</v>
      </c>
      <c r="C267" s="39" t="s">
        <v>2739</v>
      </c>
      <c r="D267" s="12" t="s">
        <v>5021</v>
      </c>
      <c r="E267" s="41" t="s">
        <v>2679</v>
      </c>
      <c r="F267" s="41" t="s">
        <v>4978</v>
      </c>
      <c r="G267" s="44">
        <f>VLOOKUP(Emissions!A267,Population!$A$5:$I$3147,9,FALSE)*'National Throughput'!$B$12</f>
        <v>109.23494446141028</v>
      </c>
      <c r="H267" s="43" t="str">
        <f>'Emissions Factor'!$D$2</f>
        <v>TON</v>
      </c>
      <c r="I267" s="42">
        <v>515</v>
      </c>
      <c r="J267" s="39" t="str">
        <f>'Emissions Factor'!$A$2</f>
        <v>7439976</v>
      </c>
      <c r="K267" s="34">
        <f>'Emissions Factor'!$B$2</f>
        <v>1.5E-3</v>
      </c>
      <c r="L267" s="41" t="str">
        <f>'Emissions Factor'!$C$2</f>
        <v>LB</v>
      </c>
      <c r="M267" s="41" t="str">
        <f>'Emissions Factor'!$D$2</f>
        <v>TON</v>
      </c>
      <c r="N267" s="51">
        <f t="shared" si="8"/>
        <v>0.16385241669211542</v>
      </c>
      <c r="O267" s="41" t="str">
        <f t="shared" si="9"/>
        <v>LB</v>
      </c>
    </row>
    <row r="268" spans="1:15" x14ac:dyDescent="0.25">
      <c r="A268" s="39" t="s">
        <v>5022</v>
      </c>
      <c r="B268" s="39" t="s">
        <v>4976</v>
      </c>
      <c r="C268" s="39" t="s">
        <v>2742</v>
      </c>
      <c r="D268" s="12" t="s">
        <v>5023</v>
      </c>
      <c r="E268" s="41" t="s">
        <v>2679</v>
      </c>
      <c r="F268" s="41" t="s">
        <v>4978</v>
      </c>
      <c r="G268" s="44">
        <f>VLOOKUP(Emissions!A268,Population!$A$5:$I$3147,9,FALSE)*'National Throughput'!$B$12</f>
        <v>8.111519362285204</v>
      </c>
      <c r="H268" s="43" t="str">
        <f>'Emissions Factor'!$D$2</f>
        <v>TON</v>
      </c>
      <c r="I268" s="42">
        <v>515</v>
      </c>
      <c r="J268" s="39" t="str">
        <f>'Emissions Factor'!$A$2</f>
        <v>7439976</v>
      </c>
      <c r="K268" s="34">
        <f>'Emissions Factor'!$B$2</f>
        <v>1.5E-3</v>
      </c>
      <c r="L268" s="41" t="str">
        <f>'Emissions Factor'!$C$2</f>
        <v>LB</v>
      </c>
      <c r="M268" s="41" t="str">
        <f>'Emissions Factor'!$D$2</f>
        <v>TON</v>
      </c>
      <c r="N268" s="51">
        <f t="shared" si="8"/>
        <v>1.2167279043427806E-2</v>
      </c>
      <c r="O268" s="41" t="str">
        <f t="shared" si="9"/>
        <v>LB</v>
      </c>
    </row>
    <row r="269" spans="1:15" x14ac:dyDescent="0.25">
      <c r="A269" s="39" t="s">
        <v>5024</v>
      </c>
      <c r="B269" s="39" t="s">
        <v>4976</v>
      </c>
      <c r="C269" s="39" t="s">
        <v>2745</v>
      </c>
      <c r="D269" s="12" t="s">
        <v>5025</v>
      </c>
      <c r="E269" s="41" t="s">
        <v>2679</v>
      </c>
      <c r="F269" s="41" t="s">
        <v>4978</v>
      </c>
      <c r="G269" s="44">
        <f>VLOOKUP(Emissions!A269,Population!$A$5:$I$3147,9,FALSE)*'National Throughput'!$B$12</f>
        <v>9.6143449950922353</v>
      </c>
      <c r="H269" s="43" t="str">
        <f>'Emissions Factor'!$D$2</f>
        <v>TON</v>
      </c>
      <c r="I269" s="42">
        <v>515</v>
      </c>
      <c r="J269" s="39" t="str">
        <f>'Emissions Factor'!$A$2</f>
        <v>7439976</v>
      </c>
      <c r="K269" s="34">
        <f>'Emissions Factor'!$B$2</f>
        <v>1.5E-3</v>
      </c>
      <c r="L269" s="41" t="str">
        <f>'Emissions Factor'!$C$2</f>
        <v>LB</v>
      </c>
      <c r="M269" s="41" t="str">
        <f>'Emissions Factor'!$D$2</f>
        <v>TON</v>
      </c>
      <c r="N269" s="51">
        <f t="shared" si="8"/>
        <v>1.4421517492638354E-2</v>
      </c>
      <c r="O269" s="41" t="str">
        <f t="shared" si="9"/>
        <v>LB</v>
      </c>
    </row>
    <row r="270" spans="1:15" x14ac:dyDescent="0.25">
      <c r="A270" s="39" t="s">
        <v>5026</v>
      </c>
      <c r="B270" s="39" t="s">
        <v>4976</v>
      </c>
      <c r="C270" s="39" t="s">
        <v>2748</v>
      </c>
      <c r="D270" s="12" t="s">
        <v>5027</v>
      </c>
      <c r="E270" s="41" t="s">
        <v>2679</v>
      </c>
      <c r="F270" s="41" t="s">
        <v>4978</v>
      </c>
      <c r="G270" s="44">
        <f>VLOOKUP(Emissions!A270,Population!$A$5:$I$3147,9,FALSE)*'National Throughput'!$B$12</f>
        <v>0.93785101120621428</v>
      </c>
      <c r="H270" s="43" t="str">
        <f>'Emissions Factor'!$D$2</f>
        <v>TON</v>
      </c>
      <c r="I270" s="42">
        <v>515</v>
      </c>
      <c r="J270" s="39" t="str">
        <f>'Emissions Factor'!$A$2</f>
        <v>7439976</v>
      </c>
      <c r="K270" s="34">
        <f>'Emissions Factor'!$B$2</f>
        <v>1.5E-3</v>
      </c>
      <c r="L270" s="41" t="str">
        <f>'Emissions Factor'!$C$2</f>
        <v>LB</v>
      </c>
      <c r="M270" s="41" t="str">
        <f>'Emissions Factor'!$D$2</f>
        <v>TON</v>
      </c>
      <c r="N270" s="51">
        <f t="shared" si="8"/>
        <v>1.4067765168093215E-3</v>
      </c>
      <c r="O270" s="41" t="str">
        <f t="shared" si="9"/>
        <v>LB</v>
      </c>
    </row>
    <row r="271" spans="1:15" x14ac:dyDescent="0.25">
      <c r="A271" s="39" t="s">
        <v>5028</v>
      </c>
      <c r="B271" s="39" t="s">
        <v>4976</v>
      </c>
      <c r="C271" s="39" t="s">
        <v>2751</v>
      </c>
      <c r="D271" s="12" t="s">
        <v>5029</v>
      </c>
      <c r="E271" s="41" t="s">
        <v>2679</v>
      </c>
      <c r="F271" s="41" t="s">
        <v>4978</v>
      </c>
      <c r="G271" s="44">
        <f>VLOOKUP(Emissions!A271,Population!$A$5:$I$3147,9,FALSE)*'National Throughput'!$B$12</f>
        <v>2.4929891089762846</v>
      </c>
      <c r="H271" s="43" t="str">
        <f>'Emissions Factor'!$D$2</f>
        <v>TON</v>
      </c>
      <c r="I271" s="42">
        <v>515</v>
      </c>
      <c r="J271" s="39" t="str">
        <f>'Emissions Factor'!$A$2</f>
        <v>7439976</v>
      </c>
      <c r="K271" s="34">
        <f>'Emissions Factor'!$B$2</f>
        <v>1.5E-3</v>
      </c>
      <c r="L271" s="41" t="str">
        <f>'Emissions Factor'!$C$2</f>
        <v>LB</v>
      </c>
      <c r="M271" s="41" t="str">
        <f>'Emissions Factor'!$D$2</f>
        <v>TON</v>
      </c>
      <c r="N271" s="51">
        <f t="shared" si="8"/>
        <v>3.7394836634644271E-3</v>
      </c>
      <c r="O271" s="41" t="str">
        <f t="shared" si="9"/>
        <v>LB</v>
      </c>
    </row>
    <row r="272" spans="1:15" x14ac:dyDescent="0.25">
      <c r="A272" s="39" t="s">
        <v>5030</v>
      </c>
      <c r="B272" s="39" t="s">
        <v>4976</v>
      </c>
      <c r="C272" s="39" t="s">
        <v>2754</v>
      </c>
      <c r="D272" s="12" t="s">
        <v>5031</v>
      </c>
      <c r="E272" s="41" t="s">
        <v>2679</v>
      </c>
      <c r="F272" s="41" t="s">
        <v>4978</v>
      </c>
      <c r="G272" s="44">
        <f>VLOOKUP(Emissions!A272,Population!$A$5:$I$3147,9,FALSE)*'National Throughput'!$B$12</f>
        <v>2.645981629458352</v>
      </c>
      <c r="H272" s="43" t="str">
        <f>'Emissions Factor'!$D$2</f>
        <v>TON</v>
      </c>
      <c r="I272" s="42">
        <v>515</v>
      </c>
      <c r="J272" s="39" t="str">
        <f>'Emissions Factor'!$A$2</f>
        <v>7439976</v>
      </c>
      <c r="K272" s="34">
        <f>'Emissions Factor'!$B$2</f>
        <v>1.5E-3</v>
      </c>
      <c r="L272" s="41" t="str">
        <f>'Emissions Factor'!$C$2</f>
        <v>LB</v>
      </c>
      <c r="M272" s="41" t="str">
        <f>'Emissions Factor'!$D$2</f>
        <v>TON</v>
      </c>
      <c r="N272" s="51">
        <f t="shared" si="8"/>
        <v>3.9689724441875282E-3</v>
      </c>
      <c r="O272" s="41" t="str">
        <f t="shared" si="9"/>
        <v>LB</v>
      </c>
    </row>
    <row r="273" spans="1:15" x14ac:dyDescent="0.25">
      <c r="A273" s="39" t="s">
        <v>5032</v>
      </c>
      <c r="B273" s="39" t="s">
        <v>4976</v>
      </c>
      <c r="C273" s="39" t="s">
        <v>2757</v>
      </c>
      <c r="D273" s="12" t="s">
        <v>5033</v>
      </c>
      <c r="E273" s="41" t="s">
        <v>2679</v>
      </c>
      <c r="F273" s="41" t="s">
        <v>4978</v>
      </c>
      <c r="G273" s="44">
        <f>VLOOKUP(Emissions!A273,Population!$A$5:$I$3147,9,FALSE)*'National Throughput'!$B$12</f>
        <v>0.14321609260372878</v>
      </c>
      <c r="H273" s="43" t="str">
        <f>'Emissions Factor'!$D$2</f>
        <v>TON</v>
      </c>
      <c r="I273" s="42">
        <v>515</v>
      </c>
      <c r="J273" s="39" t="str">
        <f>'Emissions Factor'!$A$2</f>
        <v>7439976</v>
      </c>
      <c r="K273" s="34">
        <f>'Emissions Factor'!$B$2</f>
        <v>1.5E-3</v>
      </c>
      <c r="L273" s="41" t="str">
        <f>'Emissions Factor'!$C$2</f>
        <v>LB</v>
      </c>
      <c r="M273" s="41" t="str">
        <f>'Emissions Factor'!$D$2</f>
        <v>TON</v>
      </c>
      <c r="N273" s="51">
        <f t="shared" si="8"/>
        <v>2.1482413890559318E-4</v>
      </c>
      <c r="O273" s="41" t="str">
        <f t="shared" si="9"/>
        <v>LB</v>
      </c>
    </row>
    <row r="274" spans="1:15" x14ac:dyDescent="0.25">
      <c r="A274" s="39" t="s">
        <v>5035</v>
      </c>
      <c r="B274" s="39" t="s">
        <v>4976</v>
      </c>
      <c r="C274" s="39" t="s">
        <v>2760</v>
      </c>
      <c r="D274" s="12" t="s">
        <v>5036</v>
      </c>
      <c r="E274" s="41" t="s">
        <v>2679</v>
      </c>
      <c r="F274" s="41" t="s">
        <v>4978</v>
      </c>
      <c r="G274" s="44">
        <f>VLOOKUP(Emissions!A274,Population!$A$5:$I$3147,9,FALSE)*'National Throughput'!$B$12</f>
        <v>1.116399457194815</v>
      </c>
      <c r="H274" s="43" t="str">
        <f>'Emissions Factor'!$D$2</f>
        <v>TON</v>
      </c>
      <c r="I274" s="42">
        <v>515</v>
      </c>
      <c r="J274" s="39" t="str">
        <f>'Emissions Factor'!$A$2</f>
        <v>7439976</v>
      </c>
      <c r="K274" s="34">
        <f>'Emissions Factor'!$B$2</f>
        <v>1.5E-3</v>
      </c>
      <c r="L274" s="41" t="str">
        <f>'Emissions Factor'!$C$2</f>
        <v>LB</v>
      </c>
      <c r="M274" s="41" t="str">
        <f>'Emissions Factor'!$D$2</f>
        <v>TON</v>
      </c>
      <c r="N274" s="51">
        <f t="shared" si="8"/>
        <v>1.6745991857922227E-3</v>
      </c>
      <c r="O274" s="41" t="str">
        <f t="shared" si="9"/>
        <v>LB</v>
      </c>
    </row>
    <row r="275" spans="1:15" x14ac:dyDescent="0.25">
      <c r="A275" s="39" t="s">
        <v>5037</v>
      </c>
      <c r="B275" s="39" t="s">
        <v>4976</v>
      </c>
      <c r="C275" s="39" t="s">
        <v>2763</v>
      </c>
      <c r="D275" s="12" t="s">
        <v>2785</v>
      </c>
      <c r="E275" s="41" t="s">
        <v>2679</v>
      </c>
      <c r="F275" s="41" t="s">
        <v>4978</v>
      </c>
      <c r="G275" s="44">
        <f>VLOOKUP(Emissions!A275,Population!$A$5:$I$3147,9,FALSE)*'National Throughput'!$B$12</f>
        <v>0.23652094814436167</v>
      </c>
      <c r="H275" s="43" t="str">
        <f>'Emissions Factor'!$D$2</f>
        <v>TON</v>
      </c>
      <c r="I275" s="42">
        <v>515</v>
      </c>
      <c r="J275" s="39" t="str">
        <f>'Emissions Factor'!$A$2</f>
        <v>7439976</v>
      </c>
      <c r="K275" s="34">
        <f>'Emissions Factor'!$B$2</f>
        <v>1.5E-3</v>
      </c>
      <c r="L275" s="41" t="str">
        <f>'Emissions Factor'!$C$2</f>
        <v>LB</v>
      </c>
      <c r="M275" s="41" t="str">
        <f>'Emissions Factor'!$D$2</f>
        <v>TON</v>
      </c>
      <c r="N275" s="51">
        <f t="shared" si="8"/>
        <v>3.5478142221654252E-4</v>
      </c>
      <c r="O275" s="41" t="str">
        <f t="shared" si="9"/>
        <v>LB</v>
      </c>
    </row>
    <row r="276" spans="1:15" x14ac:dyDescent="0.25">
      <c r="A276" s="39" t="s">
        <v>5038</v>
      </c>
      <c r="B276" s="39" t="s">
        <v>4976</v>
      </c>
      <c r="C276" s="39" t="s">
        <v>2766</v>
      </c>
      <c r="D276" s="12" t="s">
        <v>2788</v>
      </c>
      <c r="E276" s="41" t="s">
        <v>2679</v>
      </c>
      <c r="F276" s="41" t="s">
        <v>4978</v>
      </c>
      <c r="G276" s="44">
        <f>VLOOKUP(Emissions!A276,Population!$A$5:$I$3147,9,FALSE)*'National Throughput'!$B$12</f>
        <v>92.426349161810961</v>
      </c>
      <c r="H276" s="43" t="str">
        <f>'Emissions Factor'!$D$2</f>
        <v>TON</v>
      </c>
      <c r="I276" s="42">
        <v>515</v>
      </c>
      <c r="J276" s="39" t="str">
        <f>'Emissions Factor'!$A$2</f>
        <v>7439976</v>
      </c>
      <c r="K276" s="34">
        <f>'Emissions Factor'!$B$2</f>
        <v>1.5E-3</v>
      </c>
      <c r="L276" s="41" t="str">
        <f>'Emissions Factor'!$C$2</f>
        <v>LB</v>
      </c>
      <c r="M276" s="41" t="str">
        <f>'Emissions Factor'!$D$2</f>
        <v>TON</v>
      </c>
      <c r="N276" s="51">
        <f t="shared" si="8"/>
        <v>0.13863952374271646</v>
      </c>
      <c r="O276" s="41" t="str">
        <f t="shared" si="9"/>
        <v>LB</v>
      </c>
    </row>
    <row r="277" spans="1:15" x14ac:dyDescent="0.25">
      <c r="A277" s="39" t="s">
        <v>5039</v>
      </c>
      <c r="B277" s="39" t="s">
        <v>4976</v>
      </c>
      <c r="C277" s="39" t="s">
        <v>2769</v>
      </c>
      <c r="D277" s="12" t="s">
        <v>5040</v>
      </c>
      <c r="E277" s="41" t="s">
        <v>2679</v>
      </c>
      <c r="F277" s="41" t="s">
        <v>4978</v>
      </c>
      <c r="G277" s="44">
        <f>VLOOKUP(Emissions!A277,Population!$A$5:$I$3147,9,FALSE)*'National Throughput'!$B$12</f>
        <v>0.24955618531547949</v>
      </c>
      <c r="H277" s="43" t="str">
        <f>'Emissions Factor'!$D$2</f>
        <v>TON</v>
      </c>
      <c r="I277" s="42">
        <v>515</v>
      </c>
      <c r="J277" s="39" t="str">
        <f>'Emissions Factor'!$A$2</f>
        <v>7439976</v>
      </c>
      <c r="K277" s="34">
        <f>'Emissions Factor'!$B$2</f>
        <v>1.5E-3</v>
      </c>
      <c r="L277" s="41" t="str">
        <f>'Emissions Factor'!$C$2</f>
        <v>LB</v>
      </c>
      <c r="M277" s="41" t="str">
        <f>'Emissions Factor'!$D$2</f>
        <v>TON</v>
      </c>
      <c r="N277" s="51">
        <f t="shared" si="8"/>
        <v>3.7433427797321924E-4</v>
      </c>
      <c r="O277" s="41" t="str">
        <f t="shared" si="9"/>
        <v>LB</v>
      </c>
    </row>
    <row r="278" spans="1:15" x14ac:dyDescent="0.25">
      <c r="A278" s="39" t="s">
        <v>5041</v>
      </c>
      <c r="B278" s="39" t="s">
        <v>4976</v>
      </c>
      <c r="C278" s="39" t="s">
        <v>2772</v>
      </c>
      <c r="D278" s="12" t="s">
        <v>5042</v>
      </c>
      <c r="E278" s="41" t="s">
        <v>2679</v>
      </c>
      <c r="F278" s="41" t="s">
        <v>4978</v>
      </c>
      <c r="G278" s="44">
        <f>VLOOKUP(Emissions!A278,Population!$A$5:$I$3147,9,FALSE)*'National Throughput'!$B$12</f>
        <v>1.4028316424022726</v>
      </c>
      <c r="H278" s="43" t="str">
        <f>'Emissions Factor'!$D$2</f>
        <v>TON</v>
      </c>
      <c r="I278" s="42">
        <v>515</v>
      </c>
      <c r="J278" s="39" t="str">
        <f>'Emissions Factor'!$A$2</f>
        <v>7439976</v>
      </c>
      <c r="K278" s="34">
        <f>'Emissions Factor'!$B$2</f>
        <v>1.5E-3</v>
      </c>
      <c r="L278" s="41" t="str">
        <f>'Emissions Factor'!$C$2</f>
        <v>LB</v>
      </c>
      <c r="M278" s="41" t="str">
        <f>'Emissions Factor'!$D$2</f>
        <v>TON</v>
      </c>
      <c r="N278" s="51">
        <f t="shared" si="8"/>
        <v>2.1042474636034092E-3</v>
      </c>
      <c r="O278" s="41" t="str">
        <f t="shared" si="9"/>
        <v>LB</v>
      </c>
    </row>
    <row r="279" spans="1:15" x14ac:dyDescent="0.25">
      <c r="A279" s="39" t="s">
        <v>5043</v>
      </c>
      <c r="B279" s="39" t="s">
        <v>4976</v>
      </c>
      <c r="C279" s="39" t="s">
        <v>2775</v>
      </c>
      <c r="D279" s="12" t="s">
        <v>4894</v>
      </c>
      <c r="E279" s="41" t="s">
        <v>2679</v>
      </c>
      <c r="F279" s="41" t="s">
        <v>4978</v>
      </c>
      <c r="G279" s="44">
        <f>VLOOKUP(Emissions!A279,Population!$A$5:$I$3147,9,FALSE)*'National Throughput'!$B$12</f>
        <v>1.2654471032698333</v>
      </c>
      <c r="H279" s="43" t="str">
        <f>'Emissions Factor'!$D$2</f>
        <v>TON</v>
      </c>
      <c r="I279" s="42">
        <v>515</v>
      </c>
      <c r="J279" s="39" t="str">
        <f>'Emissions Factor'!$A$2</f>
        <v>7439976</v>
      </c>
      <c r="K279" s="34">
        <f>'Emissions Factor'!$B$2</f>
        <v>1.5E-3</v>
      </c>
      <c r="L279" s="41" t="str">
        <f>'Emissions Factor'!$C$2</f>
        <v>LB</v>
      </c>
      <c r="M279" s="41" t="str">
        <f>'Emissions Factor'!$D$2</f>
        <v>TON</v>
      </c>
      <c r="N279" s="51">
        <f t="shared" si="8"/>
        <v>1.89817065490475E-3</v>
      </c>
      <c r="O279" s="41" t="str">
        <f t="shared" si="9"/>
        <v>LB</v>
      </c>
    </row>
    <row r="280" spans="1:15" x14ac:dyDescent="0.25">
      <c r="A280" s="39" t="s">
        <v>5044</v>
      </c>
      <c r="B280" s="39" t="s">
        <v>4976</v>
      </c>
      <c r="C280" s="39" t="s">
        <v>2778</v>
      </c>
      <c r="D280" s="12" t="s">
        <v>5045</v>
      </c>
      <c r="E280" s="41" t="s">
        <v>2679</v>
      </c>
      <c r="F280" s="41" t="s">
        <v>4978</v>
      </c>
      <c r="G280" s="44">
        <f>VLOOKUP(Emissions!A280,Population!$A$5:$I$3147,9,FALSE)*'National Throughput'!$B$12</f>
        <v>8.9040960855448823</v>
      </c>
      <c r="H280" s="43" t="str">
        <f>'Emissions Factor'!$D$2</f>
        <v>TON</v>
      </c>
      <c r="I280" s="42">
        <v>515</v>
      </c>
      <c r="J280" s="39" t="str">
        <f>'Emissions Factor'!$A$2</f>
        <v>7439976</v>
      </c>
      <c r="K280" s="34">
        <f>'Emissions Factor'!$B$2</f>
        <v>1.5E-3</v>
      </c>
      <c r="L280" s="41" t="str">
        <f>'Emissions Factor'!$C$2</f>
        <v>LB</v>
      </c>
      <c r="M280" s="41" t="str">
        <f>'Emissions Factor'!$D$2</f>
        <v>TON</v>
      </c>
      <c r="N280" s="51">
        <f t="shared" si="8"/>
        <v>1.3356144128317324E-2</v>
      </c>
      <c r="O280" s="41" t="str">
        <f t="shared" si="9"/>
        <v>LB</v>
      </c>
    </row>
    <row r="281" spans="1:15" x14ac:dyDescent="0.25">
      <c r="A281" s="39" t="s">
        <v>5046</v>
      </c>
      <c r="B281" s="39" t="s">
        <v>4976</v>
      </c>
      <c r="C281" s="39" t="s">
        <v>2781</v>
      </c>
      <c r="D281" s="12" t="s">
        <v>5047</v>
      </c>
      <c r="E281" s="41" t="s">
        <v>2679</v>
      </c>
      <c r="F281" s="41" t="s">
        <v>4978</v>
      </c>
      <c r="G281" s="44">
        <f>VLOOKUP(Emissions!A281,Population!$A$5:$I$3147,9,FALSE)*'National Throughput'!$B$12</f>
        <v>52.335962693202383</v>
      </c>
      <c r="H281" s="43" t="str">
        <f>'Emissions Factor'!$D$2</f>
        <v>TON</v>
      </c>
      <c r="I281" s="42">
        <v>515</v>
      </c>
      <c r="J281" s="39" t="str">
        <f>'Emissions Factor'!$A$2</f>
        <v>7439976</v>
      </c>
      <c r="K281" s="34">
        <f>'Emissions Factor'!$B$2</f>
        <v>1.5E-3</v>
      </c>
      <c r="L281" s="41" t="str">
        <f>'Emissions Factor'!$C$2</f>
        <v>LB</v>
      </c>
      <c r="M281" s="41" t="str">
        <f>'Emissions Factor'!$D$2</f>
        <v>TON</v>
      </c>
      <c r="N281" s="51">
        <f t="shared" si="8"/>
        <v>7.8503944039803569E-2</v>
      </c>
      <c r="O281" s="41" t="str">
        <f t="shared" si="9"/>
        <v>LB</v>
      </c>
    </row>
    <row r="282" spans="1:15" x14ac:dyDescent="0.25">
      <c r="A282" s="39" t="s">
        <v>5048</v>
      </c>
      <c r="B282" s="39" t="s">
        <v>4976</v>
      </c>
      <c r="C282" s="39" t="s">
        <v>2784</v>
      </c>
      <c r="D282" s="12" t="s">
        <v>5049</v>
      </c>
      <c r="E282" s="41" t="s">
        <v>2679</v>
      </c>
      <c r="F282" s="41" t="s">
        <v>4978</v>
      </c>
      <c r="G282" s="44">
        <f>VLOOKUP(Emissions!A282,Population!$A$5:$I$3147,9,FALSE)*'National Throughput'!$B$12</f>
        <v>2.5811484761598975</v>
      </c>
      <c r="H282" s="43" t="str">
        <f>'Emissions Factor'!$D$2</f>
        <v>TON</v>
      </c>
      <c r="I282" s="42">
        <v>515</v>
      </c>
      <c r="J282" s="39" t="str">
        <f>'Emissions Factor'!$A$2</f>
        <v>7439976</v>
      </c>
      <c r="K282" s="34">
        <f>'Emissions Factor'!$B$2</f>
        <v>1.5E-3</v>
      </c>
      <c r="L282" s="41" t="str">
        <f>'Emissions Factor'!$C$2</f>
        <v>LB</v>
      </c>
      <c r="M282" s="41" t="str">
        <f>'Emissions Factor'!$D$2</f>
        <v>TON</v>
      </c>
      <c r="N282" s="51">
        <f t="shared" si="8"/>
        <v>3.8717227142398463E-3</v>
      </c>
      <c r="O282" s="41" t="str">
        <f t="shared" si="9"/>
        <v>LB</v>
      </c>
    </row>
    <row r="283" spans="1:15" x14ac:dyDescent="0.25">
      <c r="A283" s="39" t="s">
        <v>5050</v>
      </c>
      <c r="B283" s="39" t="s">
        <v>4976</v>
      </c>
      <c r="C283" s="39" t="s">
        <v>2787</v>
      </c>
      <c r="D283" s="12" t="s">
        <v>4788</v>
      </c>
      <c r="E283" s="41" t="s">
        <v>2679</v>
      </c>
      <c r="F283" s="41" t="s">
        <v>4978</v>
      </c>
      <c r="G283" s="44">
        <f>VLOOKUP(Emissions!A283,Population!$A$5:$I$3147,9,FALSE)*'National Throughput'!$B$12</f>
        <v>0.93167642517779015</v>
      </c>
      <c r="H283" s="43" t="str">
        <f>'Emissions Factor'!$D$2</f>
        <v>TON</v>
      </c>
      <c r="I283" s="42">
        <v>515</v>
      </c>
      <c r="J283" s="39" t="str">
        <f>'Emissions Factor'!$A$2</f>
        <v>7439976</v>
      </c>
      <c r="K283" s="34">
        <f>'Emissions Factor'!$B$2</f>
        <v>1.5E-3</v>
      </c>
      <c r="L283" s="41" t="str">
        <f>'Emissions Factor'!$C$2</f>
        <v>LB</v>
      </c>
      <c r="M283" s="41" t="str">
        <f>'Emissions Factor'!$D$2</f>
        <v>TON</v>
      </c>
      <c r="N283" s="51">
        <f t="shared" si="8"/>
        <v>1.3975146377666853E-3</v>
      </c>
      <c r="O283" s="41" t="str">
        <f t="shared" si="9"/>
        <v>LB</v>
      </c>
    </row>
    <row r="284" spans="1:15" x14ac:dyDescent="0.25">
      <c r="A284" s="39" t="s">
        <v>5051</v>
      </c>
      <c r="B284" s="39" t="s">
        <v>4976</v>
      </c>
      <c r="C284" s="39" t="s">
        <v>2790</v>
      </c>
      <c r="D284" s="12" t="s">
        <v>4792</v>
      </c>
      <c r="E284" s="41" t="s">
        <v>2679</v>
      </c>
      <c r="F284" s="41" t="s">
        <v>4978</v>
      </c>
      <c r="G284" s="44">
        <f>VLOOKUP(Emissions!A284,Population!$A$5:$I$3147,9,FALSE)*'National Throughput'!$B$12</f>
        <v>3.9001086583427407</v>
      </c>
      <c r="H284" s="43" t="str">
        <f>'Emissions Factor'!$D$2</f>
        <v>TON</v>
      </c>
      <c r="I284" s="42">
        <v>515</v>
      </c>
      <c r="J284" s="39" t="str">
        <f>'Emissions Factor'!$A$2</f>
        <v>7439976</v>
      </c>
      <c r="K284" s="34">
        <f>'Emissions Factor'!$B$2</f>
        <v>1.5E-3</v>
      </c>
      <c r="L284" s="41" t="str">
        <f>'Emissions Factor'!$C$2</f>
        <v>LB</v>
      </c>
      <c r="M284" s="41" t="str">
        <f>'Emissions Factor'!$D$2</f>
        <v>TON</v>
      </c>
      <c r="N284" s="51">
        <f t="shared" si="8"/>
        <v>5.8501629875141112E-3</v>
      </c>
      <c r="O284" s="41" t="str">
        <f t="shared" si="9"/>
        <v>LB</v>
      </c>
    </row>
    <row r="285" spans="1:15" x14ac:dyDescent="0.25">
      <c r="A285" s="39" t="s">
        <v>5052</v>
      </c>
      <c r="B285" s="39" t="s">
        <v>4976</v>
      </c>
      <c r="C285" s="39" t="s">
        <v>2793</v>
      </c>
      <c r="D285" s="12" t="s">
        <v>5053</v>
      </c>
      <c r="E285" s="41" t="s">
        <v>2679</v>
      </c>
      <c r="F285" s="41" t="s">
        <v>4978</v>
      </c>
      <c r="G285" s="44">
        <f>VLOOKUP(Emissions!A285,Population!$A$5:$I$3147,9,FALSE)*'National Throughput'!$B$12</f>
        <v>25.298479572404062</v>
      </c>
      <c r="H285" s="43" t="str">
        <f>'Emissions Factor'!$D$2</f>
        <v>TON</v>
      </c>
      <c r="I285" s="42">
        <v>515</v>
      </c>
      <c r="J285" s="39" t="str">
        <f>'Emissions Factor'!$A$2</f>
        <v>7439976</v>
      </c>
      <c r="K285" s="34">
        <f>'Emissions Factor'!$B$2</f>
        <v>1.5E-3</v>
      </c>
      <c r="L285" s="41" t="str">
        <f>'Emissions Factor'!$C$2</f>
        <v>LB</v>
      </c>
      <c r="M285" s="41" t="str">
        <f>'Emissions Factor'!$D$2</f>
        <v>TON</v>
      </c>
      <c r="N285" s="51">
        <f t="shared" si="8"/>
        <v>3.7947719358606094E-2</v>
      </c>
      <c r="O285" s="41" t="str">
        <f t="shared" si="9"/>
        <v>LB</v>
      </c>
    </row>
    <row r="286" spans="1:15" x14ac:dyDescent="0.25">
      <c r="A286" s="39" t="s">
        <v>5054</v>
      </c>
      <c r="B286" s="39" t="s">
        <v>4976</v>
      </c>
      <c r="C286" s="39" t="s">
        <v>2796</v>
      </c>
      <c r="D286" s="12" t="s">
        <v>5055</v>
      </c>
      <c r="E286" s="41" t="s">
        <v>2679</v>
      </c>
      <c r="F286" s="41" t="s">
        <v>4978</v>
      </c>
      <c r="G286" s="44">
        <f>VLOOKUP(Emissions!A286,Population!$A$5:$I$3147,9,FALSE)*'National Throughput'!$B$12</f>
        <v>0.12160504150424395</v>
      </c>
      <c r="H286" s="43" t="str">
        <f>'Emissions Factor'!$D$2</f>
        <v>TON</v>
      </c>
      <c r="I286" s="42">
        <v>515</v>
      </c>
      <c r="J286" s="39" t="str">
        <f>'Emissions Factor'!$A$2</f>
        <v>7439976</v>
      </c>
      <c r="K286" s="34">
        <f>'Emissions Factor'!$B$2</f>
        <v>1.5E-3</v>
      </c>
      <c r="L286" s="41" t="str">
        <f>'Emissions Factor'!$C$2</f>
        <v>LB</v>
      </c>
      <c r="M286" s="41" t="str">
        <f>'Emissions Factor'!$D$2</f>
        <v>TON</v>
      </c>
      <c r="N286" s="51">
        <f t="shared" si="8"/>
        <v>1.8240756225636594E-4</v>
      </c>
      <c r="O286" s="41" t="str">
        <f t="shared" si="9"/>
        <v>LB</v>
      </c>
    </row>
    <row r="287" spans="1:15" x14ac:dyDescent="0.25">
      <c r="A287" s="39" t="s">
        <v>5056</v>
      </c>
      <c r="B287" s="39" t="s">
        <v>4976</v>
      </c>
      <c r="C287" s="39" t="s">
        <v>2799</v>
      </c>
      <c r="D287" s="12" t="s">
        <v>5057</v>
      </c>
      <c r="E287" s="41" t="s">
        <v>2679</v>
      </c>
      <c r="F287" s="41" t="s">
        <v>4978</v>
      </c>
      <c r="G287" s="44">
        <f>VLOOKUP(Emissions!A287,Population!$A$5:$I$3147,9,FALSE)*'National Throughput'!$B$12</f>
        <v>2.3002048118665948</v>
      </c>
      <c r="H287" s="43" t="str">
        <f>'Emissions Factor'!$D$2</f>
        <v>TON</v>
      </c>
      <c r="I287" s="42">
        <v>515</v>
      </c>
      <c r="J287" s="39" t="str">
        <f>'Emissions Factor'!$A$2</f>
        <v>7439976</v>
      </c>
      <c r="K287" s="34">
        <f>'Emissions Factor'!$B$2</f>
        <v>1.5E-3</v>
      </c>
      <c r="L287" s="41" t="str">
        <f>'Emissions Factor'!$C$2</f>
        <v>LB</v>
      </c>
      <c r="M287" s="41" t="str">
        <f>'Emissions Factor'!$D$2</f>
        <v>TON</v>
      </c>
      <c r="N287" s="51">
        <f t="shared" si="8"/>
        <v>3.4503072177998924E-3</v>
      </c>
      <c r="O287" s="41" t="str">
        <f t="shared" si="9"/>
        <v>LB</v>
      </c>
    </row>
    <row r="288" spans="1:15" x14ac:dyDescent="0.25">
      <c r="A288" s="39" t="s">
        <v>5058</v>
      </c>
      <c r="B288" s="39" t="s">
        <v>4976</v>
      </c>
      <c r="C288" s="39" t="s">
        <v>2802</v>
      </c>
      <c r="D288" s="12" t="s">
        <v>5059</v>
      </c>
      <c r="E288" s="41" t="s">
        <v>2679</v>
      </c>
      <c r="F288" s="41" t="s">
        <v>4978</v>
      </c>
      <c r="G288" s="44">
        <f>VLOOKUP(Emissions!A288,Population!$A$5:$I$3147,9,FALSE)*'National Throughput'!$B$12</f>
        <v>4.363545643031693</v>
      </c>
      <c r="H288" s="43" t="str">
        <f>'Emissions Factor'!$D$2</f>
        <v>TON</v>
      </c>
      <c r="I288" s="42">
        <v>515</v>
      </c>
      <c r="J288" s="39" t="str">
        <f>'Emissions Factor'!$A$2</f>
        <v>7439976</v>
      </c>
      <c r="K288" s="34">
        <f>'Emissions Factor'!$B$2</f>
        <v>1.5E-3</v>
      </c>
      <c r="L288" s="41" t="str">
        <f>'Emissions Factor'!$C$2</f>
        <v>LB</v>
      </c>
      <c r="M288" s="41" t="str">
        <f>'Emissions Factor'!$D$2</f>
        <v>TON</v>
      </c>
      <c r="N288" s="51">
        <f t="shared" si="8"/>
        <v>6.5453184645475398E-3</v>
      </c>
      <c r="O288" s="41" t="str">
        <f t="shared" si="9"/>
        <v>LB</v>
      </c>
    </row>
    <row r="289" spans="1:15" x14ac:dyDescent="0.25">
      <c r="A289" s="39" t="s">
        <v>5060</v>
      </c>
      <c r="B289" s="39" t="s">
        <v>4976</v>
      </c>
      <c r="C289" s="39" t="s">
        <v>2805</v>
      </c>
      <c r="D289" s="12" t="s">
        <v>5061</v>
      </c>
      <c r="E289" s="41" t="s">
        <v>2679</v>
      </c>
      <c r="F289" s="41" t="s">
        <v>4978</v>
      </c>
      <c r="G289" s="44">
        <f>VLOOKUP(Emissions!A289,Population!$A$5:$I$3147,9,FALSE)*'National Throughput'!$B$12</f>
        <v>7.0181030864184129</v>
      </c>
      <c r="H289" s="43" t="str">
        <f>'Emissions Factor'!$D$2</f>
        <v>TON</v>
      </c>
      <c r="I289" s="42">
        <v>515</v>
      </c>
      <c r="J289" s="39" t="str">
        <f>'Emissions Factor'!$A$2</f>
        <v>7439976</v>
      </c>
      <c r="K289" s="34">
        <f>'Emissions Factor'!$B$2</f>
        <v>1.5E-3</v>
      </c>
      <c r="L289" s="41" t="str">
        <f>'Emissions Factor'!$C$2</f>
        <v>LB</v>
      </c>
      <c r="M289" s="41" t="str">
        <f>'Emissions Factor'!$D$2</f>
        <v>TON</v>
      </c>
      <c r="N289" s="51">
        <f t="shared" si="8"/>
        <v>1.052715462962762E-2</v>
      </c>
      <c r="O289" s="41" t="str">
        <f t="shared" si="9"/>
        <v>LB</v>
      </c>
    </row>
    <row r="290" spans="1:15" x14ac:dyDescent="0.25">
      <c r="A290" s="39" t="s">
        <v>5062</v>
      </c>
      <c r="B290" s="39" t="s">
        <v>4976</v>
      </c>
      <c r="C290" s="39" t="s">
        <v>2808</v>
      </c>
      <c r="D290" s="12" t="s">
        <v>2833</v>
      </c>
      <c r="E290" s="41" t="s">
        <v>2679</v>
      </c>
      <c r="F290" s="41" t="s">
        <v>4978</v>
      </c>
      <c r="G290" s="44">
        <f>VLOOKUP(Emissions!A290,Population!$A$5:$I$3147,9,FALSE)*'National Throughput'!$B$12</f>
        <v>4.8897575856762918</v>
      </c>
      <c r="H290" s="43" t="str">
        <f>'Emissions Factor'!$D$2</f>
        <v>TON</v>
      </c>
      <c r="I290" s="42">
        <v>515</v>
      </c>
      <c r="J290" s="39" t="str">
        <f>'Emissions Factor'!$A$2</f>
        <v>7439976</v>
      </c>
      <c r="K290" s="34">
        <f>'Emissions Factor'!$B$2</f>
        <v>1.5E-3</v>
      </c>
      <c r="L290" s="41" t="str">
        <f>'Emissions Factor'!$C$2</f>
        <v>LB</v>
      </c>
      <c r="M290" s="41" t="str">
        <f>'Emissions Factor'!$D$2</f>
        <v>TON</v>
      </c>
      <c r="N290" s="51">
        <f t="shared" si="8"/>
        <v>7.334636378514438E-3</v>
      </c>
      <c r="O290" s="41" t="str">
        <f t="shared" si="9"/>
        <v>LB</v>
      </c>
    </row>
    <row r="291" spans="1:15" x14ac:dyDescent="0.25">
      <c r="A291" s="39" t="s">
        <v>5063</v>
      </c>
      <c r="B291" s="39" t="s">
        <v>4976</v>
      </c>
      <c r="C291" s="39" t="s">
        <v>2811</v>
      </c>
      <c r="D291" s="12" t="s">
        <v>5064</v>
      </c>
      <c r="E291" s="41" t="s">
        <v>2679</v>
      </c>
      <c r="F291" s="41" t="s">
        <v>4978</v>
      </c>
      <c r="G291" s="44">
        <f>VLOOKUP(Emissions!A291,Population!$A$5:$I$3147,9,FALSE)*'National Throughput'!$B$12</f>
        <v>3.2490328649011193</v>
      </c>
      <c r="H291" s="43" t="str">
        <f>'Emissions Factor'!$D$2</f>
        <v>TON</v>
      </c>
      <c r="I291" s="42">
        <v>515</v>
      </c>
      <c r="J291" s="39" t="str">
        <f>'Emissions Factor'!$A$2</f>
        <v>7439976</v>
      </c>
      <c r="K291" s="34">
        <f>'Emissions Factor'!$B$2</f>
        <v>1.5E-3</v>
      </c>
      <c r="L291" s="41" t="str">
        <f>'Emissions Factor'!$C$2</f>
        <v>LB</v>
      </c>
      <c r="M291" s="41" t="str">
        <f>'Emissions Factor'!$D$2</f>
        <v>TON</v>
      </c>
      <c r="N291" s="51">
        <f t="shared" si="8"/>
        <v>4.8735492973516793E-3</v>
      </c>
      <c r="O291" s="41" t="str">
        <f t="shared" si="9"/>
        <v>LB</v>
      </c>
    </row>
    <row r="292" spans="1:15" x14ac:dyDescent="0.25">
      <c r="A292" s="39" t="s">
        <v>5065</v>
      </c>
      <c r="B292" s="39" t="s">
        <v>4976</v>
      </c>
      <c r="C292" s="39" t="s">
        <v>2814</v>
      </c>
      <c r="D292" s="12" t="s">
        <v>5066</v>
      </c>
      <c r="E292" s="41" t="s">
        <v>2679</v>
      </c>
      <c r="F292" s="41" t="s">
        <v>4978</v>
      </c>
      <c r="G292" s="44">
        <f>VLOOKUP(Emissions!A292,Population!$A$5:$I$3147,9,FALSE)*'National Throughput'!$B$12</f>
        <v>0.75981711405331553</v>
      </c>
      <c r="H292" s="43" t="str">
        <f>'Emissions Factor'!$D$2</f>
        <v>TON</v>
      </c>
      <c r="I292" s="42">
        <v>515</v>
      </c>
      <c r="J292" s="39" t="str">
        <f>'Emissions Factor'!$A$2</f>
        <v>7439976</v>
      </c>
      <c r="K292" s="34">
        <f>'Emissions Factor'!$B$2</f>
        <v>1.5E-3</v>
      </c>
      <c r="L292" s="41" t="str">
        <f>'Emissions Factor'!$C$2</f>
        <v>LB</v>
      </c>
      <c r="M292" s="41" t="str">
        <f>'Emissions Factor'!$D$2</f>
        <v>TON</v>
      </c>
      <c r="N292" s="51">
        <f t="shared" si="8"/>
        <v>1.1397256710799733E-3</v>
      </c>
      <c r="O292" s="41" t="str">
        <f t="shared" si="9"/>
        <v>LB</v>
      </c>
    </row>
    <row r="293" spans="1:15" x14ac:dyDescent="0.25">
      <c r="A293" s="39" t="s">
        <v>5067</v>
      </c>
      <c r="B293" s="39" t="s">
        <v>4976</v>
      </c>
      <c r="C293" s="39" t="s">
        <v>2817</v>
      </c>
      <c r="D293" s="12" t="s">
        <v>5068</v>
      </c>
      <c r="E293" s="41" t="s">
        <v>2679</v>
      </c>
      <c r="F293" s="41" t="s">
        <v>4978</v>
      </c>
      <c r="G293" s="44">
        <f>VLOOKUP(Emissions!A293,Population!$A$5:$I$3147,9,FALSE)*'National Throughput'!$B$12</f>
        <v>2.761583601212739</v>
      </c>
      <c r="H293" s="43" t="str">
        <f>'Emissions Factor'!$D$2</f>
        <v>TON</v>
      </c>
      <c r="I293" s="42">
        <v>515</v>
      </c>
      <c r="J293" s="39" t="str">
        <f>'Emissions Factor'!$A$2</f>
        <v>7439976</v>
      </c>
      <c r="K293" s="34">
        <f>'Emissions Factor'!$B$2</f>
        <v>1.5E-3</v>
      </c>
      <c r="L293" s="41" t="str">
        <f>'Emissions Factor'!$C$2</f>
        <v>LB</v>
      </c>
      <c r="M293" s="41" t="str">
        <f>'Emissions Factor'!$D$2</f>
        <v>TON</v>
      </c>
      <c r="N293" s="51">
        <f t="shared" si="8"/>
        <v>4.1423754018191086E-3</v>
      </c>
      <c r="O293" s="41" t="str">
        <f t="shared" si="9"/>
        <v>LB</v>
      </c>
    </row>
    <row r="294" spans="1:15" x14ac:dyDescent="0.25">
      <c r="A294" s="39" t="s">
        <v>5069</v>
      </c>
      <c r="B294" s="39" t="s">
        <v>4976</v>
      </c>
      <c r="C294" s="39" t="s">
        <v>2820</v>
      </c>
      <c r="D294" s="12" t="s">
        <v>4811</v>
      </c>
      <c r="E294" s="41" t="s">
        <v>2679</v>
      </c>
      <c r="F294" s="41" t="s">
        <v>4978</v>
      </c>
      <c r="G294" s="44">
        <f>VLOOKUP(Emissions!A294,Population!$A$5:$I$3147,9,FALSE)*'National Throughput'!$B$12</f>
        <v>0.74918310478214056</v>
      </c>
      <c r="H294" s="43" t="str">
        <f>'Emissions Factor'!$D$2</f>
        <v>TON</v>
      </c>
      <c r="I294" s="42">
        <v>515</v>
      </c>
      <c r="J294" s="39" t="str">
        <f>'Emissions Factor'!$A$2</f>
        <v>7439976</v>
      </c>
      <c r="K294" s="34">
        <f>'Emissions Factor'!$B$2</f>
        <v>1.5E-3</v>
      </c>
      <c r="L294" s="41" t="str">
        <f>'Emissions Factor'!$C$2</f>
        <v>LB</v>
      </c>
      <c r="M294" s="41" t="str">
        <f>'Emissions Factor'!$D$2</f>
        <v>TON</v>
      </c>
      <c r="N294" s="51">
        <f t="shared" si="8"/>
        <v>1.1237746571732109E-3</v>
      </c>
      <c r="O294" s="41" t="str">
        <f t="shared" si="9"/>
        <v>LB</v>
      </c>
    </row>
    <row r="295" spans="1:15" x14ac:dyDescent="0.25">
      <c r="A295" s="39" t="s">
        <v>5070</v>
      </c>
      <c r="B295" s="39" t="s">
        <v>4976</v>
      </c>
      <c r="C295" s="39" t="s">
        <v>2823</v>
      </c>
      <c r="D295" s="12" t="s">
        <v>5071</v>
      </c>
      <c r="E295" s="41" t="s">
        <v>2679</v>
      </c>
      <c r="F295" s="41" t="s">
        <v>4978</v>
      </c>
      <c r="G295" s="44">
        <f>VLOOKUP(Emissions!A295,Population!$A$5:$I$3147,9,FALSE)*'National Throughput'!$B$12</f>
        <v>2.9349865588443196</v>
      </c>
      <c r="H295" s="43" t="str">
        <f>'Emissions Factor'!$D$2</f>
        <v>TON</v>
      </c>
      <c r="I295" s="42">
        <v>515</v>
      </c>
      <c r="J295" s="39" t="str">
        <f>'Emissions Factor'!$A$2</f>
        <v>7439976</v>
      </c>
      <c r="K295" s="34">
        <f>'Emissions Factor'!$B$2</f>
        <v>1.5E-3</v>
      </c>
      <c r="L295" s="41" t="str">
        <f>'Emissions Factor'!$C$2</f>
        <v>LB</v>
      </c>
      <c r="M295" s="41" t="str">
        <f>'Emissions Factor'!$D$2</f>
        <v>TON</v>
      </c>
      <c r="N295" s="51">
        <f t="shared" si="8"/>
        <v>4.4024798382664796E-3</v>
      </c>
      <c r="O295" s="41" t="str">
        <f t="shared" si="9"/>
        <v>LB</v>
      </c>
    </row>
    <row r="296" spans="1:15" x14ac:dyDescent="0.25">
      <c r="A296" s="39" t="s">
        <v>5072</v>
      </c>
      <c r="B296" s="39" t="s">
        <v>4976</v>
      </c>
      <c r="C296" s="39" t="s">
        <v>2826</v>
      </c>
      <c r="D296" s="12" t="s">
        <v>5073</v>
      </c>
      <c r="E296" s="41" t="s">
        <v>2679</v>
      </c>
      <c r="F296" s="41" t="s">
        <v>4978</v>
      </c>
      <c r="G296" s="44">
        <f>VLOOKUP(Emissions!A296,Population!$A$5:$I$3147,9,FALSE)*'National Throughput'!$B$12</f>
        <v>2.1436104495346133</v>
      </c>
      <c r="H296" s="43" t="str">
        <f>'Emissions Factor'!$D$2</f>
        <v>TON</v>
      </c>
      <c r="I296" s="42">
        <v>515</v>
      </c>
      <c r="J296" s="39" t="str">
        <f>'Emissions Factor'!$A$2</f>
        <v>7439976</v>
      </c>
      <c r="K296" s="34">
        <f>'Emissions Factor'!$B$2</f>
        <v>1.5E-3</v>
      </c>
      <c r="L296" s="41" t="str">
        <f>'Emissions Factor'!$C$2</f>
        <v>LB</v>
      </c>
      <c r="M296" s="41" t="str">
        <f>'Emissions Factor'!$D$2</f>
        <v>TON</v>
      </c>
      <c r="N296" s="51">
        <f t="shared" si="8"/>
        <v>3.21541567430192E-3</v>
      </c>
      <c r="O296" s="41" t="str">
        <f t="shared" si="9"/>
        <v>LB</v>
      </c>
    </row>
    <row r="297" spans="1:15" x14ac:dyDescent="0.25">
      <c r="A297" s="39" t="s">
        <v>5074</v>
      </c>
      <c r="B297" s="39" t="s">
        <v>4976</v>
      </c>
      <c r="C297" s="39" t="s">
        <v>2829</v>
      </c>
      <c r="D297" s="12" t="s">
        <v>5075</v>
      </c>
      <c r="E297" s="41" t="s">
        <v>2679</v>
      </c>
      <c r="F297" s="41" t="s">
        <v>4978</v>
      </c>
      <c r="G297" s="44">
        <f>VLOOKUP(Emissions!A297,Population!$A$5:$I$3147,9,FALSE)*'National Throughput'!$B$12</f>
        <v>27.5165280868369</v>
      </c>
      <c r="H297" s="43" t="str">
        <f>'Emissions Factor'!$D$2</f>
        <v>TON</v>
      </c>
      <c r="I297" s="42">
        <v>515</v>
      </c>
      <c r="J297" s="39" t="str">
        <f>'Emissions Factor'!$A$2</f>
        <v>7439976</v>
      </c>
      <c r="K297" s="34">
        <f>'Emissions Factor'!$B$2</f>
        <v>1.5E-3</v>
      </c>
      <c r="L297" s="41" t="str">
        <f>'Emissions Factor'!$C$2</f>
        <v>LB</v>
      </c>
      <c r="M297" s="41" t="str">
        <f>'Emissions Factor'!$D$2</f>
        <v>TON</v>
      </c>
      <c r="N297" s="51">
        <f t="shared" si="8"/>
        <v>4.1274792130255353E-2</v>
      </c>
      <c r="O297" s="41" t="str">
        <f t="shared" si="9"/>
        <v>LB</v>
      </c>
    </row>
    <row r="298" spans="1:15" x14ac:dyDescent="0.25">
      <c r="A298" s="39" t="s">
        <v>5076</v>
      </c>
      <c r="B298" s="39" t="s">
        <v>4976</v>
      </c>
      <c r="C298" s="39" t="s">
        <v>2832</v>
      </c>
      <c r="D298" s="12" t="s">
        <v>5077</v>
      </c>
      <c r="E298" s="41" t="s">
        <v>2679</v>
      </c>
      <c r="F298" s="41" t="s">
        <v>4978</v>
      </c>
      <c r="G298" s="44">
        <f>VLOOKUP(Emissions!A298,Population!$A$5:$I$3147,9,FALSE)*'National Throughput'!$B$12</f>
        <v>1.1688834384364211</v>
      </c>
      <c r="H298" s="43" t="str">
        <f>'Emissions Factor'!$D$2</f>
        <v>TON</v>
      </c>
      <c r="I298" s="42">
        <v>515</v>
      </c>
      <c r="J298" s="39" t="str">
        <f>'Emissions Factor'!$A$2</f>
        <v>7439976</v>
      </c>
      <c r="K298" s="34">
        <f>'Emissions Factor'!$B$2</f>
        <v>1.5E-3</v>
      </c>
      <c r="L298" s="41" t="str">
        <f>'Emissions Factor'!$C$2</f>
        <v>LB</v>
      </c>
      <c r="M298" s="41" t="str">
        <f>'Emissions Factor'!$D$2</f>
        <v>TON</v>
      </c>
      <c r="N298" s="51">
        <f t="shared" si="8"/>
        <v>1.7533251576546316E-3</v>
      </c>
      <c r="O298" s="41" t="str">
        <f t="shared" si="9"/>
        <v>LB</v>
      </c>
    </row>
    <row r="299" spans="1:15" x14ac:dyDescent="0.25">
      <c r="A299" s="39" t="s">
        <v>5078</v>
      </c>
      <c r="B299" s="39" t="s">
        <v>4976</v>
      </c>
      <c r="C299" s="39" t="s">
        <v>2835</v>
      </c>
      <c r="D299" s="12" t="s">
        <v>5079</v>
      </c>
      <c r="E299" s="41" t="s">
        <v>2679</v>
      </c>
      <c r="F299" s="41" t="s">
        <v>4978</v>
      </c>
      <c r="G299" s="44">
        <f>VLOOKUP(Emissions!A299,Population!$A$5:$I$3147,9,FALSE)*'National Throughput'!$B$12</f>
        <v>2.0467037521440665</v>
      </c>
      <c r="H299" s="43" t="str">
        <f>'Emissions Factor'!$D$2</f>
        <v>TON</v>
      </c>
      <c r="I299" s="42">
        <v>515</v>
      </c>
      <c r="J299" s="39" t="str">
        <f>'Emissions Factor'!$A$2</f>
        <v>7439976</v>
      </c>
      <c r="K299" s="34">
        <f>'Emissions Factor'!$B$2</f>
        <v>1.5E-3</v>
      </c>
      <c r="L299" s="41" t="str">
        <f>'Emissions Factor'!$C$2</f>
        <v>LB</v>
      </c>
      <c r="M299" s="41" t="str">
        <f>'Emissions Factor'!$D$2</f>
        <v>TON</v>
      </c>
      <c r="N299" s="51">
        <f t="shared" si="8"/>
        <v>3.0700556282160997E-3</v>
      </c>
      <c r="O299" s="41" t="str">
        <f t="shared" si="9"/>
        <v>LB</v>
      </c>
    </row>
    <row r="300" spans="1:15" x14ac:dyDescent="0.25">
      <c r="A300" s="39" t="s">
        <v>5080</v>
      </c>
      <c r="B300" s="39" t="s">
        <v>4976</v>
      </c>
      <c r="C300" s="39" t="s">
        <v>2838</v>
      </c>
      <c r="D300" s="12" t="s">
        <v>5081</v>
      </c>
      <c r="E300" s="41" t="s">
        <v>2679</v>
      </c>
      <c r="F300" s="41" t="s">
        <v>4978</v>
      </c>
      <c r="G300" s="44">
        <f>VLOOKUP(Emissions!A300,Population!$A$5:$I$3147,9,FALSE)*'National Throughput'!$B$12</f>
        <v>3.975061272076668</v>
      </c>
      <c r="H300" s="43" t="str">
        <f>'Emissions Factor'!$D$2</f>
        <v>TON</v>
      </c>
      <c r="I300" s="42">
        <v>515</v>
      </c>
      <c r="J300" s="39" t="str">
        <f>'Emissions Factor'!$A$2</f>
        <v>7439976</v>
      </c>
      <c r="K300" s="34">
        <f>'Emissions Factor'!$B$2</f>
        <v>1.5E-3</v>
      </c>
      <c r="L300" s="41" t="str">
        <f>'Emissions Factor'!$C$2</f>
        <v>LB</v>
      </c>
      <c r="M300" s="41" t="str">
        <f>'Emissions Factor'!$D$2</f>
        <v>TON</v>
      </c>
      <c r="N300" s="51">
        <f t="shared" si="8"/>
        <v>5.9625919081150022E-3</v>
      </c>
      <c r="O300" s="41" t="str">
        <f t="shared" si="9"/>
        <v>LB</v>
      </c>
    </row>
    <row r="301" spans="1:15" x14ac:dyDescent="0.25">
      <c r="A301" s="39" t="s">
        <v>5082</v>
      </c>
      <c r="B301" s="39" t="s">
        <v>4976</v>
      </c>
      <c r="C301" s="39" t="s">
        <v>2841</v>
      </c>
      <c r="D301" s="12" t="s">
        <v>5083</v>
      </c>
      <c r="E301" s="41" t="s">
        <v>2679</v>
      </c>
      <c r="F301" s="41" t="s">
        <v>4978</v>
      </c>
      <c r="G301" s="44">
        <f>VLOOKUP(Emissions!A301,Population!$A$5:$I$3147,9,FALSE)*'National Throughput'!$B$12</f>
        <v>1.0646015410674785</v>
      </c>
      <c r="H301" s="43" t="str">
        <f>'Emissions Factor'!$D$2</f>
        <v>TON</v>
      </c>
      <c r="I301" s="42">
        <v>515</v>
      </c>
      <c r="J301" s="39" t="str">
        <f>'Emissions Factor'!$A$2</f>
        <v>7439976</v>
      </c>
      <c r="K301" s="34">
        <f>'Emissions Factor'!$B$2</f>
        <v>1.5E-3</v>
      </c>
      <c r="L301" s="41" t="str">
        <f>'Emissions Factor'!$C$2</f>
        <v>LB</v>
      </c>
      <c r="M301" s="41" t="str">
        <f>'Emissions Factor'!$D$2</f>
        <v>TON</v>
      </c>
      <c r="N301" s="51">
        <f t="shared" si="8"/>
        <v>1.5969023116012178E-3</v>
      </c>
      <c r="O301" s="41" t="str">
        <f t="shared" si="9"/>
        <v>LB</v>
      </c>
    </row>
    <row r="302" spans="1:15" x14ac:dyDescent="0.25">
      <c r="A302" s="39" t="s">
        <v>5084</v>
      </c>
      <c r="B302" s="39" t="s">
        <v>4976</v>
      </c>
      <c r="C302" s="39" t="s">
        <v>2844</v>
      </c>
      <c r="D302" s="12" t="s">
        <v>5085</v>
      </c>
      <c r="E302" s="41" t="s">
        <v>2679</v>
      </c>
      <c r="F302" s="41" t="s">
        <v>4978</v>
      </c>
      <c r="G302" s="44">
        <f>VLOOKUP(Emissions!A302,Population!$A$5:$I$3147,9,FALSE)*'National Throughput'!$B$12</f>
        <v>0.12006139499713789</v>
      </c>
      <c r="H302" s="43" t="str">
        <f>'Emissions Factor'!$D$2</f>
        <v>TON</v>
      </c>
      <c r="I302" s="42">
        <v>515</v>
      </c>
      <c r="J302" s="39" t="str">
        <f>'Emissions Factor'!$A$2</f>
        <v>7439976</v>
      </c>
      <c r="K302" s="34">
        <f>'Emissions Factor'!$B$2</f>
        <v>1.5E-3</v>
      </c>
      <c r="L302" s="41" t="str">
        <f>'Emissions Factor'!$C$2</f>
        <v>LB</v>
      </c>
      <c r="M302" s="41" t="str">
        <f>'Emissions Factor'!$D$2</f>
        <v>TON</v>
      </c>
      <c r="N302" s="51">
        <f t="shared" si="8"/>
        <v>1.8009209249570684E-4</v>
      </c>
      <c r="O302" s="41" t="str">
        <f t="shared" si="9"/>
        <v>LB</v>
      </c>
    </row>
    <row r="303" spans="1:15" x14ac:dyDescent="0.25">
      <c r="A303" s="39" t="s">
        <v>5086</v>
      </c>
      <c r="B303" s="39" t="s">
        <v>4976</v>
      </c>
      <c r="C303" s="39" t="s">
        <v>2847</v>
      </c>
      <c r="D303" s="12" t="s">
        <v>5087</v>
      </c>
      <c r="E303" s="41" t="s">
        <v>2679</v>
      </c>
      <c r="F303" s="41" t="s">
        <v>4978</v>
      </c>
      <c r="G303" s="44">
        <f>VLOOKUP(Emissions!A303,Population!$A$5:$I$3147,9,FALSE)*'National Throughput'!$B$12</f>
        <v>1.2829417636837022</v>
      </c>
      <c r="H303" s="43" t="str">
        <f>'Emissions Factor'!$D$2</f>
        <v>TON</v>
      </c>
      <c r="I303" s="42">
        <v>515</v>
      </c>
      <c r="J303" s="39" t="str">
        <f>'Emissions Factor'!$A$2</f>
        <v>7439976</v>
      </c>
      <c r="K303" s="34">
        <f>'Emissions Factor'!$B$2</f>
        <v>1.5E-3</v>
      </c>
      <c r="L303" s="41" t="str">
        <f>'Emissions Factor'!$C$2</f>
        <v>LB</v>
      </c>
      <c r="M303" s="41" t="str">
        <f>'Emissions Factor'!$D$2</f>
        <v>TON</v>
      </c>
      <c r="N303" s="51">
        <f t="shared" si="8"/>
        <v>1.9244126455255533E-3</v>
      </c>
      <c r="O303" s="41" t="str">
        <f t="shared" si="9"/>
        <v>LB</v>
      </c>
    </row>
    <row r="304" spans="1:15" x14ac:dyDescent="0.25">
      <c r="A304" s="39" t="s">
        <v>5088</v>
      </c>
      <c r="B304" s="39" t="s">
        <v>4976</v>
      </c>
      <c r="C304" s="39" t="s">
        <v>2850</v>
      </c>
      <c r="D304" s="12" t="s">
        <v>5089</v>
      </c>
      <c r="E304" s="41" t="s">
        <v>2679</v>
      </c>
      <c r="F304" s="41" t="s">
        <v>4978</v>
      </c>
      <c r="G304" s="44">
        <f>VLOOKUP(Emissions!A304,Population!$A$5:$I$3147,9,FALSE)*'National Throughput'!$B$12</f>
        <v>0.40735116159743218</v>
      </c>
      <c r="H304" s="43" t="str">
        <f>'Emissions Factor'!$D$2</f>
        <v>TON</v>
      </c>
      <c r="I304" s="42">
        <v>515</v>
      </c>
      <c r="J304" s="39" t="str">
        <f>'Emissions Factor'!$A$2</f>
        <v>7439976</v>
      </c>
      <c r="K304" s="34">
        <f>'Emissions Factor'!$B$2</f>
        <v>1.5E-3</v>
      </c>
      <c r="L304" s="41" t="str">
        <f>'Emissions Factor'!$C$2</f>
        <v>LB</v>
      </c>
      <c r="M304" s="41" t="str">
        <f>'Emissions Factor'!$D$2</f>
        <v>TON</v>
      </c>
      <c r="N304" s="51">
        <f t="shared" si="8"/>
        <v>6.1102674239614833E-4</v>
      </c>
      <c r="O304" s="41" t="str">
        <f t="shared" si="9"/>
        <v>LB</v>
      </c>
    </row>
    <row r="305" spans="1:15" x14ac:dyDescent="0.25">
      <c r="A305" s="39" t="s">
        <v>5090</v>
      </c>
      <c r="B305" s="39" t="s">
        <v>4976</v>
      </c>
      <c r="C305" s="39" t="s">
        <v>2853</v>
      </c>
      <c r="D305" s="12" t="s">
        <v>5091</v>
      </c>
      <c r="E305" s="41" t="s">
        <v>2679</v>
      </c>
      <c r="F305" s="41" t="s">
        <v>4978</v>
      </c>
      <c r="G305" s="44">
        <f>VLOOKUP(Emissions!A305,Population!$A$5:$I$3147,9,FALSE)*'National Throughput'!$B$12</f>
        <v>4.7890775301572637</v>
      </c>
      <c r="H305" s="43" t="str">
        <f>'Emissions Factor'!$D$2</f>
        <v>TON</v>
      </c>
      <c r="I305" s="42">
        <v>515</v>
      </c>
      <c r="J305" s="39" t="str">
        <f>'Emissions Factor'!$A$2</f>
        <v>7439976</v>
      </c>
      <c r="K305" s="34">
        <f>'Emissions Factor'!$B$2</f>
        <v>1.5E-3</v>
      </c>
      <c r="L305" s="41" t="str">
        <f>'Emissions Factor'!$C$2</f>
        <v>LB</v>
      </c>
      <c r="M305" s="41" t="str">
        <f>'Emissions Factor'!$D$2</f>
        <v>TON</v>
      </c>
      <c r="N305" s="51">
        <f t="shared" si="8"/>
        <v>7.1836162952358959E-3</v>
      </c>
      <c r="O305" s="41" t="str">
        <f t="shared" si="9"/>
        <v>LB</v>
      </c>
    </row>
    <row r="306" spans="1:15" x14ac:dyDescent="0.25">
      <c r="A306" s="39" t="s">
        <v>5092</v>
      </c>
      <c r="B306" s="39" t="s">
        <v>4976</v>
      </c>
      <c r="C306" s="39" t="s">
        <v>2856</v>
      </c>
      <c r="D306" s="12" t="s">
        <v>5093</v>
      </c>
      <c r="E306" s="41" t="s">
        <v>2679</v>
      </c>
      <c r="F306" s="41" t="s">
        <v>4978</v>
      </c>
      <c r="G306" s="44">
        <f>VLOOKUP(Emissions!A306,Population!$A$5:$I$3147,9,FALSE)*'National Throughput'!$B$12</f>
        <v>4.0019893278117404</v>
      </c>
      <c r="H306" s="43" t="str">
        <f>'Emissions Factor'!$D$2</f>
        <v>TON</v>
      </c>
      <c r="I306" s="42">
        <v>515</v>
      </c>
      <c r="J306" s="39" t="str">
        <f>'Emissions Factor'!$A$2</f>
        <v>7439976</v>
      </c>
      <c r="K306" s="34">
        <f>'Emissions Factor'!$B$2</f>
        <v>1.5E-3</v>
      </c>
      <c r="L306" s="41" t="str">
        <f>'Emissions Factor'!$C$2</f>
        <v>LB</v>
      </c>
      <c r="M306" s="41" t="str">
        <f>'Emissions Factor'!$D$2</f>
        <v>TON</v>
      </c>
      <c r="N306" s="51">
        <f t="shared" si="8"/>
        <v>6.0029839917176107E-3</v>
      </c>
      <c r="O306" s="41" t="str">
        <f t="shared" si="9"/>
        <v>LB</v>
      </c>
    </row>
    <row r="307" spans="1:15" x14ac:dyDescent="0.25">
      <c r="A307" s="39" t="s">
        <v>5094</v>
      </c>
      <c r="B307" s="39" t="s">
        <v>4976</v>
      </c>
      <c r="C307" s="39" t="s">
        <v>2859</v>
      </c>
      <c r="D307" s="12" t="s">
        <v>2872</v>
      </c>
      <c r="E307" s="41" t="s">
        <v>2679</v>
      </c>
      <c r="F307" s="41" t="s">
        <v>4978</v>
      </c>
      <c r="G307" s="44">
        <f>VLOOKUP(Emissions!A307,Population!$A$5:$I$3147,9,FALSE)*'National Throughput'!$B$12</f>
        <v>0.82670846269457809</v>
      </c>
      <c r="H307" s="43" t="str">
        <f>'Emissions Factor'!$D$2</f>
        <v>TON</v>
      </c>
      <c r="I307" s="42">
        <v>515</v>
      </c>
      <c r="J307" s="39" t="str">
        <f>'Emissions Factor'!$A$2</f>
        <v>7439976</v>
      </c>
      <c r="K307" s="34">
        <f>'Emissions Factor'!$B$2</f>
        <v>1.5E-3</v>
      </c>
      <c r="L307" s="41" t="str">
        <f>'Emissions Factor'!$C$2</f>
        <v>LB</v>
      </c>
      <c r="M307" s="41" t="str">
        <f>'Emissions Factor'!$D$2</f>
        <v>TON</v>
      </c>
      <c r="N307" s="51">
        <f t="shared" si="8"/>
        <v>1.2400626940418673E-3</v>
      </c>
      <c r="O307" s="41" t="str">
        <f t="shared" si="9"/>
        <v>LB</v>
      </c>
    </row>
    <row r="308" spans="1:15" x14ac:dyDescent="0.25">
      <c r="A308" s="39" t="s">
        <v>5095</v>
      </c>
      <c r="B308" s="39" t="s">
        <v>4976</v>
      </c>
      <c r="C308" s="39" t="s">
        <v>2862</v>
      </c>
      <c r="D308" s="12" t="s">
        <v>5096</v>
      </c>
      <c r="E308" s="41" t="s">
        <v>2679</v>
      </c>
      <c r="F308" s="41" t="s">
        <v>4978</v>
      </c>
      <c r="G308" s="44">
        <f>VLOOKUP(Emissions!A308,Population!$A$5:$I$3147,9,FALSE)*'National Throughput'!$B$12</f>
        <v>44.310029953922282</v>
      </c>
      <c r="H308" s="43" t="str">
        <f>'Emissions Factor'!$D$2</f>
        <v>TON</v>
      </c>
      <c r="I308" s="42">
        <v>515</v>
      </c>
      <c r="J308" s="39" t="str">
        <f>'Emissions Factor'!$A$2</f>
        <v>7439976</v>
      </c>
      <c r="K308" s="34">
        <f>'Emissions Factor'!$B$2</f>
        <v>1.5E-3</v>
      </c>
      <c r="L308" s="41" t="str">
        <f>'Emissions Factor'!$C$2</f>
        <v>LB</v>
      </c>
      <c r="M308" s="41" t="str">
        <f>'Emissions Factor'!$D$2</f>
        <v>TON</v>
      </c>
      <c r="N308" s="51">
        <f t="shared" si="8"/>
        <v>6.6465044930883427E-2</v>
      </c>
      <c r="O308" s="41" t="str">
        <f t="shared" si="9"/>
        <v>LB</v>
      </c>
    </row>
    <row r="309" spans="1:15" x14ac:dyDescent="0.25">
      <c r="A309" s="39" t="s">
        <v>5097</v>
      </c>
      <c r="B309" s="39" t="s">
        <v>4976</v>
      </c>
      <c r="C309" s="39" t="s">
        <v>2865</v>
      </c>
      <c r="D309" s="12" t="s">
        <v>4716</v>
      </c>
      <c r="E309" s="41" t="s">
        <v>2679</v>
      </c>
      <c r="F309" s="41" t="s">
        <v>4978</v>
      </c>
      <c r="G309" s="44">
        <f>VLOOKUP(Emissions!A309,Population!$A$5:$I$3147,9,FALSE)*'National Throughput'!$B$12</f>
        <v>1.7419193251299037</v>
      </c>
      <c r="H309" s="43" t="str">
        <f>'Emissions Factor'!$D$2</f>
        <v>TON</v>
      </c>
      <c r="I309" s="42">
        <v>515</v>
      </c>
      <c r="J309" s="39" t="str">
        <f>'Emissions Factor'!$A$2</f>
        <v>7439976</v>
      </c>
      <c r="K309" s="34">
        <f>'Emissions Factor'!$B$2</f>
        <v>1.5E-3</v>
      </c>
      <c r="L309" s="41" t="str">
        <f>'Emissions Factor'!$C$2</f>
        <v>LB</v>
      </c>
      <c r="M309" s="41" t="str">
        <f>'Emissions Factor'!$D$2</f>
        <v>TON</v>
      </c>
      <c r="N309" s="51">
        <f t="shared" si="8"/>
        <v>2.6128789876948555E-3</v>
      </c>
      <c r="O309" s="41" t="str">
        <f t="shared" si="9"/>
        <v>LB</v>
      </c>
    </row>
    <row r="310" spans="1:15" x14ac:dyDescent="0.25">
      <c r="A310" s="39" t="s">
        <v>5098</v>
      </c>
      <c r="B310" s="39" t="s">
        <v>5099</v>
      </c>
      <c r="C310" s="39" t="s">
        <v>2677</v>
      </c>
      <c r="D310" s="12" t="s">
        <v>5100</v>
      </c>
      <c r="E310" s="41" t="s">
        <v>2679</v>
      </c>
      <c r="F310" s="41" t="s">
        <v>5101</v>
      </c>
      <c r="G310" s="44">
        <f>VLOOKUP(Emissions!A310,Population!$A$5:$I$3147,9,FALSE)*'National Throughput'!$B$12</f>
        <v>159.12319834317816</v>
      </c>
      <c r="H310" s="43" t="str">
        <f>'Emissions Factor'!$D$2</f>
        <v>TON</v>
      </c>
      <c r="I310" s="42">
        <v>515</v>
      </c>
      <c r="J310" s="39" t="str">
        <f>'Emissions Factor'!$A$2</f>
        <v>7439976</v>
      </c>
      <c r="K310" s="34">
        <f>'Emissions Factor'!$B$2</f>
        <v>1.5E-3</v>
      </c>
      <c r="L310" s="41" t="str">
        <f>'Emissions Factor'!$C$2</f>
        <v>LB</v>
      </c>
      <c r="M310" s="41" t="str">
        <f>'Emissions Factor'!$D$2</f>
        <v>TON</v>
      </c>
      <c r="N310" s="51">
        <f t="shared" si="8"/>
        <v>0.23868479751476723</v>
      </c>
      <c r="O310" s="41" t="str">
        <f t="shared" si="9"/>
        <v>LB</v>
      </c>
    </row>
    <row r="311" spans="1:15" x14ac:dyDescent="0.25">
      <c r="A311" s="39" t="s">
        <v>5102</v>
      </c>
      <c r="B311" s="39" t="s">
        <v>5099</v>
      </c>
      <c r="C311" s="39" t="s">
        <v>2682</v>
      </c>
      <c r="D311" s="12" t="s">
        <v>5103</v>
      </c>
      <c r="E311" s="41" t="s">
        <v>2679</v>
      </c>
      <c r="F311" s="41" t="s">
        <v>5101</v>
      </c>
      <c r="G311" s="44">
        <f>VLOOKUP(Emissions!A311,Population!$A$5:$I$3147,9,FALSE)*'National Throughput'!$B$12</f>
        <v>153.8209441075474</v>
      </c>
      <c r="H311" s="43" t="str">
        <f>'Emissions Factor'!$D$2</f>
        <v>TON</v>
      </c>
      <c r="I311" s="42">
        <v>515</v>
      </c>
      <c r="J311" s="39" t="str">
        <f>'Emissions Factor'!$A$2</f>
        <v>7439976</v>
      </c>
      <c r="K311" s="34">
        <f>'Emissions Factor'!$B$2</f>
        <v>1.5E-3</v>
      </c>
      <c r="L311" s="41" t="str">
        <f>'Emissions Factor'!$C$2</f>
        <v>LB</v>
      </c>
      <c r="M311" s="41" t="str">
        <f>'Emissions Factor'!$D$2</f>
        <v>TON</v>
      </c>
      <c r="N311" s="51">
        <f t="shared" si="8"/>
        <v>0.23073141616132112</v>
      </c>
      <c r="O311" s="41" t="str">
        <f t="shared" si="9"/>
        <v>LB</v>
      </c>
    </row>
    <row r="312" spans="1:15" x14ac:dyDescent="0.25">
      <c r="A312" s="39" t="s">
        <v>5104</v>
      </c>
      <c r="B312" s="39" t="s">
        <v>5099</v>
      </c>
      <c r="C312" s="39" t="s">
        <v>2685</v>
      </c>
      <c r="D312" s="12" t="s">
        <v>5105</v>
      </c>
      <c r="E312" s="41" t="s">
        <v>2679</v>
      </c>
      <c r="F312" s="41" t="s">
        <v>5101</v>
      </c>
      <c r="G312" s="44">
        <f>VLOOKUP(Emissions!A312,Population!$A$5:$I$3147,9,FALSE)*'National Throughput'!$B$12</f>
        <v>32.407314770184598</v>
      </c>
      <c r="H312" s="43" t="str">
        <f>'Emissions Factor'!$D$2</f>
        <v>TON</v>
      </c>
      <c r="I312" s="42">
        <v>515</v>
      </c>
      <c r="J312" s="39" t="str">
        <f>'Emissions Factor'!$A$2</f>
        <v>7439976</v>
      </c>
      <c r="K312" s="34">
        <f>'Emissions Factor'!$B$2</f>
        <v>1.5E-3</v>
      </c>
      <c r="L312" s="41" t="str">
        <f>'Emissions Factor'!$C$2</f>
        <v>LB</v>
      </c>
      <c r="M312" s="41" t="str">
        <f>'Emissions Factor'!$D$2</f>
        <v>TON</v>
      </c>
      <c r="N312" s="51">
        <f t="shared" si="8"/>
        <v>4.8610972155276898E-2</v>
      </c>
      <c r="O312" s="41" t="str">
        <f t="shared" si="9"/>
        <v>LB</v>
      </c>
    </row>
    <row r="313" spans="1:15" x14ac:dyDescent="0.25">
      <c r="A313" s="39" t="s">
        <v>5106</v>
      </c>
      <c r="B313" s="39" t="s">
        <v>5099</v>
      </c>
      <c r="C313" s="39" t="s">
        <v>2688</v>
      </c>
      <c r="D313" s="12" t="s">
        <v>5107</v>
      </c>
      <c r="E313" s="41" t="s">
        <v>2679</v>
      </c>
      <c r="F313" s="41" t="s">
        <v>5101</v>
      </c>
      <c r="G313" s="44">
        <f>VLOOKUP(Emissions!A313,Population!$A$5:$I$3147,9,FALSE)*'National Throughput'!$B$12</f>
        <v>28.504290335106209</v>
      </c>
      <c r="H313" s="43" t="str">
        <f>'Emissions Factor'!$D$2</f>
        <v>TON</v>
      </c>
      <c r="I313" s="42">
        <v>515</v>
      </c>
      <c r="J313" s="39" t="str">
        <f>'Emissions Factor'!$A$2</f>
        <v>7439976</v>
      </c>
      <c r="K313" s="34">
        <f>'Emissions Factor'!$B$2</f>
        <v>1.5E-3</v>
      </c>
      <c r="L313" s="41" t="str">
        <f>'Emissions Factor'!$C$2</f>
        <v>LB</v>
      </c>
      <c r="M313" s="41" t="str">
        <f>'Emissions Factor'!$D$2</f>
        <v>TON</v>
      </c>
      <c r="N313" s="51">
        <f t="shared" si="8"/>
        <v>4.2756435502659312E-2</v>
      </c>
      <c r="O313" s="41" t="str">
        <f t="shared" si="9"/>
        <v>LB</v>
      </c>
    </row>
    <row r="314" spans="1:15" x14ac:dyDescent="0.25">
      <c r="A314" s="39" t="s">
        <v>5108</v>
      </c>
      <c r="B314" s="39" t="s">
        <v>5099</v>
      </c>
      <c r="C314" s="39" t="s">
        <v>2691</v>
      </c>
      <c r="D314" s="12" t="s">
        <v>5109</v>
      </c>
      <c r="E314" s="41" t="s">
        <v>2679</v>
      </c>
      <c r="F314" s="41" t="s">
        <v>5101</v>
      </c>
      <c r="G314" s="44">
        <f>VLOOKUP(Emissions!A314,Population!$A$5:$I$3147,9,FALSE)*'National Throughput'!$B$12</f>
        <v>148.14907229160403</v>
      </c>
      <c r="H314" s="43" t="str">
        <f>'Emissions Factor'!$D$2</f>
        <v>TON</v>
      </c>
      <c r="I314" s="42">
        <v>515</v>
      </c>
      <c r="J314" s="39" t="str">
        <f>'Emissions Factor'!$A$2</f>
        <v>7439976</v>
      </c>
      <c r="K314" s="34">
        <f>'Emissions Factor'!$B$2</f>
        <v>1.5E-3</v>
      </c>
      <c r="L314" s="41" t="str">
        <f>'Emissions Factor'!$C$2</f>
        <v>LB</v>
      </c>
      <c r="M314" s="41" t="str">
        <f>'Emissions Factor'!$D$2</f>
        <v>TON</v>
      </c>
      <c r="N314" s="51">
        <f t="shared" si="8"/>
        <v>0.22222360843740604</v>
      </c>
      <c r="O314" s="41" t="str">
        <f t="shared" si="9"/>
        <v>LB</v>
      </c>
    </row>
    <row r="315" spans="1:15" x14ac:dyDescent="0.25">
      <c r="A315" s="39" t="s">
        <v>5110</v>
      </c>
      <c r="B315" s="39" t="s">
        <v>5099</v>
      </c>
      <c r="C315" s="39" t="s">
        <v>2694</v>
      </c>
      <c r="D315" s="12" t="s">
        <v>5111</v>
      </c>
      <c r="E315" s="41" t="s">
        <v>2679</v>
      </c>
      <c r="F315" s="41" t="s">
        <v>5101</v>
      </c>
      <c r="G315" s="44">
        <f>VLOOKUP(Emissions!A315,Population!$A$5:$I$3147,9,FALSE)*'National Throughput'!$B$12</f>
        <v>47.001120364643846</v>
      </c>
      <c r="H315" s="43" t="str">
        <f>'Emissions Factor'!$D$2</f>
        <v>TON</v>
      </c>
      <c r="I315" s="42">
        <v>515</v>
      </c>
      <c r="J315" s="39" t="str">
        <f>'Emissions Factor'!$A$2</f>
        <v>7439976</v>
      </c>
      <c r="K315" s="34">
        <f>'Emissions Factor'!$B$2</f>
        <v>1.5E-3</v>
      </c>
      <c r="L315" s="41" t="str">
        <f>'Emissions Factor'!$C$2</f>
        <v>LB</v>
      </c>
      <c r="M315" s="41" t="str">
        <f>'Emissions Factor'!$D$2</f>
        <v>TON</v>
      </c>
      <c r="N315" s="51">
        <f t="shared" si="8"/>
        <v>7.0501680546965775E-2</v>
      </c>
      <c r="O315" s="41" t="str">
        <f t="shared" si="9"/>
        <v>LB</v>
      </c>
    </row>
    <row r="316" spans="1:15" x14ac:dyDescent="0.25">
      <c r="A316" s="39" t="s">
        <v>5112</v>
      </c>
      <c r="B316" s="39" t="s">
        <v>5099</v>
      </c>
      <c r="C316" s="39" t="s">
        <v>2697</v>
      </c>
      <c r="D316" s="12" t="s">
        <v>5113</v>
      </c>
      <c r="E316" s="41" t="s">
        <v>2679</v>
      </c>
      <c r="F316" s="41" t="s">
        <v>5101</v>
      </c>
      <c r="G316" s="44">
        <f>VLOOKUP(Emissions!A316,Population!$A$5:$I$3147,9,FALSE)*'National Throughput'!$B$12</f>
        <v>26.25211008123847</v>
      </c>
      <c r="H316" s="43" t="str">
        <f>'Emissions Factor'!$D$2</f>
        <v>TON</v>
      </c>
      <c r="I316" s="42">
        <v>515</v>
      </c>
      <c r="J316" s="39" t="str">
        <f>'Emissions Factor'!$A$2</f>
        <v>7439976</v>
      </c>
      <c r="K316" s="34">
        <f>'Emissions Factor'!$B$2</f>
        <v>1.5E-3</v>
      </c>
      <c r="L316" s="41" t="str">
        <f>'Emissions Factor'!$C$2</f>
        <v>LB</v>
      </c>
      <c r="M316" s="41" t="str">
        <f>'Emissions Factor'!$D$2</f>
        <v>TON</v>
      </c>
      <c r="N316" s="51">
        <f t="shared" si="8"/>
        <v>3.9378165121857704E-2</v>
      </c>
      <c r="O316" s="41" t="str">
        <f t="shared" si="9"/>
        <v>LB</v>
      </c>
    </row>
    <row r="317" spans="1:15" x14ac:dyDescent="0.25">
      <c r="A317" s="39" t="s">
        <v>5114</v>
      </c>
      <c r="B317" s="39" t="s">
        <v>5099</v>
      </c>
      <c r="C317" s="39" t="s">
        <v>2700</v>
      </c>
      <c r="D317" s="12" t="s">
        <v>5115</v>
      </c>
      <c r="E317" s="41" t="s">
        <v>2679</v>
      </c>
      <c r="F317" s="41" t="s">
        <v>5101</v>
      </c>
      <c r="G317" s="44">
        <f>VLOOKUP(Emissions!A317,Population!$A$5:$I$3147,9,FALSE)*'National Throughput'!$B$12</f>
        <v>20.304954638194531</v>
      </c>
      <c r="H317" s="43" t="str">
        <f>'Emissions Factor'!$D$2</f>
        <v>TON</v>
      </c>
      <c r="I317" s="42">
        <v>515</v>
      </c>
      <c r="J317" s="39" t="str">
        <f>'Emissions Factor'!$A$2</f>
        <v>7439976</v>
      </c>
      <c r="K317" s="34">
        <f>'Emissions Factor'!$B$2</f>
        <v>1.5E-3</v>
      </c>
      <c r="L317" s="41" t="str">
        <f>'Emissions Factor'!$C$2</f>
        <v>LB</v>
      </c>
      <c r="M317" s="41" t="str">
        <f>'Emissions Factor'!$D$2</f>
        <v>TON</v>
      </c>
      <c r="N317" s="51">
        <f t="shared" si="8"/>
        <v>3.0457431957291798E-2</v>
      </c>
      <c r="O317" s="41" t="str">
        <f t="shared" si="9"/>
        <v>LB</v>
      </c>
    </row>
    <row r="318" spans="1:15" x14ac:dyDescent="0.25">
      <c r="A318" s="39" t="s">
        <v>5116</v>
      </c>
      <c r="B318" s="39" t="s">
        <v>5117</v>
      </c>
      <c r="C318" s="39" t="s">
        <v>2677</v>
      </c>
      <c r="D318" s="12" t="s">
        <v>5118</v>
      </c>
      <c r="E318" s="41" t="s">
        <v>2679</v>
      </c>
      <c r="F318" s="41" t="s">
        <v>5119</v>
      </c>
      <c r="G318" s="44">
        <f>VLOOKUP(Emissions!A318,Population!$A$5:$I$3147,9,FALSE)*'National Throughput'!$B$12</f>
        <v>28.332602540260307</v>
      </c>
      <c r="H318" s="43" t="str">
        <f>'Emissions Factor'!$D$2</f>
        <v>TON</v>
      </c>
      <c r="I318" s="42">
        <v>515</v>
      </c>
      <c r="J318" s="39" t="str">
        <f>'Emissions Factor'!$A$2</f>
        <v>7439976</v>
      </c>
      <c r="K318" s="34">
        <f>'Emissions Factor'!$B$2</f>
        <v>1.5E-3</v>
      </c>
      <c r="L318" s="41" t="str">
        <f>'Emissions Factor'!$C$2</f>
        <v>LB</v>
      </c>
      <c r="M318" s="41" t="str">
        <f>'Emissions Factor'!$D$2</f>
        <v>TON</v>
      </c>
      <c r="N318" s="51">
        <f t="shared" si="8"/>
        <v>4.2498903810390461E-2</v>
      </c>
      <c r="O318" s="41" t="str">
        <f t="shared" si="9"/>
        <v>LB</v>
      </c>
    </row>
    <row r="319" spans="1:15" x14ac:dyDescent="0.25">
      <c r="A319" s="39" t="s">
        <v>5120</v>
      </c>
      <c r="B319" s="39" t="s">
        <v>5117</v>
      </c>
      <c r="C319" s="39" t="s">
        <v>2682</v>
      </c>
      <c r="D319" s="12" t="s">
        <v>5121</v>
      </c>
      <c r="E319" s="41" t="s">
        <v>2679</v>
      </c>
      <c r="F319" s="41" t="s">
        <v>5119</v>
      </c>
      <c r="G319" s="44">
        <f>VLOOKUP(Emissions!A319,Population!$A$5:$I$3147,9,FALSE)*'National Throughput'!$B$12</f>
        <v>93.022539746111036</v>
      </c>
      <c r="H319" s="43" t="str">
        <f>'Emissions Factor'!$D$2</f>
        <v>TON</v>
      </c>
      <c r="I319" s="42">
        <v>515</v>
      </c>
      <c r="J319" s="39" t="str">
        <f>'Emissions Factor'!$A$2</f>
        <v>7439976</v>
      </c>
      <c r="K319" s="34">
        <f>'Emissions Factor'!$B$2</f>
        <v>1.5E-3</v>
      </c>
      <c r="L319" s="41" t="str">
        <f>'Emissions Factor'!$C$2</f>
        <v>LB</v>
      </c>
      <c r="M319" s="41" t="str">
        <f>'Emissions Factor'!$D$2</f>
        <v>TON</v>
      </c>
      <c r="N319" s="51">
        <f t="shared" si="8"/>
        <v>0.13953380961916656</v>
      </c>
      <c r="O319" s="41" t="str">
        <f t="shared" si="9"/>
        <v>LB</v>
      </c>
    </row>
    <row r="320" spans="1:15" x14ac:dyDescent="0.25">
      <c r="A320" s="39" t="s">
        <v>5122</v>
      </c>
      <c r="B320" s="39" t="s">
        <v>5117</v>
      </c>
      <c r="C320" s="39" t="s">
        <v>2685</v>
      </c>
      <c r="D320" s="12" t="s">
        <v>5123</v>
      </c>
      <c r="E320" s="41" t="s">
        <v>2679</v>
      </c>
      <c r="F320" s="41" t="s">
        <v>5119</v>
      </c>
      <c r="G320" s="44">
        <f>VLOOKUP(Emissions!A320,Population!$A$5:$I$3147,9,FALSE)*'National Throughput'!$B$12</f>
        <v>34.379065908594733</v>
      </c>
      <c r="H320" s="43" t="str">
        <f>'Emissions Factor'!$D$2</f>
        <v>TON</v>
      </c>
      <c r="I320" s="42">
        <v>515</v>
      </c>
      <c r="J320" s="39" t="str">
        <f>'Emissions Factor'!$A$2</f>
        <v>7439976</v>
      </c>
      <c r="K320" s="34">
        <f>'Emissions Factor'!$B$2</f>
        <v>1.5E-3</v>
      </c>
      <c r="L320" s="41" t="str">
        <f>'Emissions Factor'!$C$2</f>
        <v>LB</v>
      </c>
      <c r="M320" s="41" t="str">
        <f>'Emissions Factor'!$D$2</f>
        <v>TON</v>
      </c>
      <c r="N320" s="51">
        <f t="shared" si="8"/>
        <v>5.1568598862892098E-2</v>
      </c>
      <c r="O320" s="41" t="str">
        <f t="shared" si="9"/>
        <v>LB</v>
      </c>
    </row>
    <row r="321" spans="1:15" x14ac:dyDescent="0.25">
      <c r="A321" s="39" t="s">
        <v>5124</v>
      </c>
      <c r="B321" s="39" t="s">
        <v>5125</v>
      </c>
      <c r="C321" s="39" t="s">
        <v>2677</v>
      </c>
      <c r="D321" s="12" t="s">
        <v>5126</v>
      </c>
      <c r="E321" s="41" t="s">
        <v>5127</v>
      </c>
      <c r="F321" s="41" t="s">
        <v>5128</v>
      </c>
      <c r="G321" s="44">
        <f>VLOOKUP(Emissions!A321,Population!$A$5:$I$3147,9,FALSE)*'National Throughput'!$B$12</f>
        <v>106.27560259100939</v>
      </c>
      <c r="H321" s="43" t="str">
        <f>'Emissions Factor'!$D$2</f>
        <v>TON</v>
      </c>
      <c r="I321" s="42">
        <v>515</v>
      </c>
      <c r="J321" s="39" t="str">
        <f>'Emissions Factor'!$A$2</f>
        <v>7439976</v>
      </c>
      <c r="K321" s="34">
        <f>'Emissions Factor'!$B$2</f>
        <v>1.5E-3</v>
      </c>
      <c r="L321" s="41" t="str">
        <f>'Emissions Factor'!$C$2</f>
        <v>LB</v>
      </c>
      <c r="M321" s="41" t="str">
        <f>'Emissions Factor'!$D$2</f>
        <v>TON</v>
      </c>
      <c r="N321" s="51">
        <f t="shared" si="8"/>
        <v>0.15941340388651409</v>
      </c>
      <c r="O321" s="41" t="str">
        <f t="shared" si="9"/>
        <v>LB</v>
      </c>
    </row>
    <row r="322" spans="1:15" x14ac:dyDescent="0.25">
      <c r="A322" s="39" t="s">
        <v>5129</v>
      </c>
      <c r="B322" s="39" t="s">
        <v>5130</v>
      </c>
      <c r="C322" s="39" t="s">
        <v>2677</v>
      </c>
      <c r="D322" s="12" t="s">
        <v>5131</v>
      </c>
      <c r="E322" s="41" t="s">
        <v>2679</v>
      </c>
      <c r="F322" s="41" t="s">
        <v>5132</v>
      </c>
      <c r="G322" s="44">
        <f>VLOOKUP(Emissions!A322,Population!$A$5:$I$3147,9,FALSE)*'National Throughput'!$B$12</f>
        <v>42.819553493172094</v>
      </c>
      <c r="H322" s="43" t="str">
        <f>'Emissions Factor'!$D$2</f>
        <v>TON</v>
      </c>
      <c r="I322" s="42">
        <v>515</v>
      </c>
      <c r="J322" s="39" t="str">
        <f>'Emissions Factor'!$A$2</f>
        <v>7439976</v>
      </c>
      <c r="K322" s="34">
        <f>'Emissions Factor'!$B$2</f>
        <v>1.5E-3</v>
      </c>
      <c r="L322" s="41" t="str">
        <f>'Emissions Factor'!$C$2</f>
        <v>LB</v>
      </c>
      <c r="M322" s="41" t="str">
        <f>'Emissions Factor'!$D$2</f>
        <v>TON</v>
      </c>
      <c r="N322" s="51">
        <f t="shared" si="8"/>
        <v>6.4229330239758145E-2</v>
      </c>
      <c r="O322" s="41" t="str">
        <f t="shared" si="9"/>
        <v>LB</v>
      </c>
    </row>
    <row r="323" spans="1:15" x14ac:dyDescent="0.25">
      <c r="A323" s="39" t="s">
        <v>5133</v>
      </c>
      <c r="B323" s="39" t="s">
        <v>5130</v>
      </c>
      <c r="C323" s="39" t="s">
        <v>2682</v>
      </c>
      <c r="D323" s="12" t="s">
        <v>5134</v>
      </c>
      <c r="E323" s="41" t="s">
        <v>2679</v>
      </c>
      <c r="F323" s="41" t="s">
        <v>5132</v>
      </c>
      <c r="G323" s="44">
        <f>VLOOKUP(Emissions!A323,Population!$A$5:$I$3147,9,FALSE)*'National Throughput'!$B$12</f>
        <v>4.6443177910464284</v>
      </c>
      <c r="H323" s="43" t="str">
        <f>'Emissions Factor'!$D$2</f>
        <v>TON</v>
      </c>
      <c r="I323" s="42">
        <v>515</v>
      </c>
      <c r="J323" s="39" t="str">
        <f>'Emissions Factor'!$A$2</f>
        <v>7439976</v>
      </c>
      <c r="K323" s="34">
        <f>'Emissions Factor'!$B$2</f>
        <v>1.5E-3</v>
      </c>
      <c r="L323" s="41" t="str">
        <f>'Emissions Factor'!$C$2</f>
        <v>LB</v>
      </c>
      <c r="M323" s="41" t="str">
        <f>'Emissions Factor'!$D$2</f>
        <v>TON</v>
      </c>
      <c r="N323" s="51">
        <f t="shared" ref="N323:N386" si="10">K323*G323</f>
        <v>6.9664766865696424E-3</v>
      </c>
      <c r="O323" s="41" t="str">
        <f t="shared" ref="O323:O386" si="11">L323</f>
        <v>LB</v>
      </c>
    </row>
    <row r="324" spans="1:15" x14ac:dyDescent="0.25">
      <c r="A324" s="39" t="s">
        <v>5135</v>
      </c>
      <c r="B324" s="39" t="s">
        <v>5130</v>
      </c>
      <c r="C324" s="39" t="s">
        <v>2685</v>
      </c>
      <c r="D324" s="12" t="s">
        <v>5136</v>
      </c>
      <c r="E324" s="41" t="s">
        <v>2679</v>
      </c>
      <c r="F324" s="41" t="s">
        <v>5132</v>
      </c>
      <c r="G324" s="44">
        <f>VLOOKUP(Emissions!A324,Population!$A$5:$I$3147,9,FALSE)*'National Throughput'!$B$12</f>
        <v>29.110600379841756</v>
      </c>
      <c r="H324" s="43" t="str">
        <f>'Emissions Factor'!$D$2</f>
        <v>TON</v>
      </c>
      <c r="I324" s="42">
        <v>515</v>
      </c>
      <c r="J324" s="39" t="str">
        <f>'Emissions Factor'!$A$2</f>
        <v>7439976</v>
      </c>
      <c r="K324" s="34">
        <f>'Emissions Factor'!$B$2</f>
        <v>1.5E-3</v>
      </c>
      <c r="L324" s="41" t="str">
        <f>'Emissions Factor'!$C$2</f>
        <v>LB</v>
      </c>
      <c r="M324" s="41" t="str">
        <f>'Emissions Factor'!$D$2</f>
        <v>TON</v>
      </c>
      <c r="N324" s="51">
        <f t="shared" si="10"/>
        <v>4.3665900569762633E-2</v>
      </c>
      <c r="O324" s="41" t="str">
        <f t="shared" si="11"/>
        <v>LB</v>
      </c>
    </row>
    <row r="325" spans="1:15" x14ac:dyDescent="0.25">
      <c r="A325" s="39" t="s">
        <v>5137</v>
      </c>
      <c r="B325" s="39" t="s">
        <v>5130</v>
      </c>
      <c r="C325" s="39" t="s">
        <v>2688</v>
      </c>
      <c r="D325" s="12" t="s">
        <v>5138</v>
      </c>
      <c r="E325" s="41" t="s">
        <v>2679</v>
      </c>
      <c r="F325" s="41" t="s">
        <v>5132</v>
      </c>
      <c r="G325" s="44">
        <f>VLOOKUP(Emissions!A325,Population!$A$5:$I$3147,9,FALSE)*'National Throughput'!$B$12</f>
        <v>4.8779229624551457</v>
      </c>
      <c r="H325" s="43" t="str">
        <f>'Emissions Factor'!$D$2</f>
        <v>TON</v>
      </c>
      <c r="I325" s="42">
        <v>515</v>
      </c>
      <c r="J325" s="39" t="str">
        <f>'Emissions Factor'!$A$2</f>
        <v>7439976</v>
      </c>
      <c r="K325" s="34">
        <f>'Emissions Factor'!$B$2</f>
        <v>1.5E-3</v>
      </c>
      <c r="L325" s="41" t="str">
        <f>'Emissions Factor'!$C$2</f>
        <v>LB</v>
      </c>
      <c r="M325" s="41" t="str">
        <f>'Emissions Factor'!$D$2</f>
        <v>TON</v>
      </c>
      <c r="N325" s="51">
        <f t="shared" si="10"/>
        <v>7.3168844436827182E-3</v>
      </c>
      <c r="O325" s="41" t="str">
        <f t="shared" si="11"/>
        <v>LB</v>
      </c>
    </row>
    <row r="326" spans="1:15" x14ac:dyDescent="0.25">
      <c r="A326" s="39" t="s">
        <v>5139</v>
      </c>
      <c r="B326" s="39" t="s">
        <v>5130</v>
      </c>
      <c r="C326" s="39" t="s">
        <v>2691</v>
      </c>
      <c r="D326" s="12" t="s">
        <v>5140</v>
      </c>
      <c r="E326" s="41" t="s">
        <v>2679</v>
      </c>
      <c r="F326" s="41" t="s">
        <v>5132</v>
      </c>
      <c r="G326" s="44">
        <f>VLOOKUP(Emissions!A326,Population!$A$5:$I$3147,9,FALSE)*'National Throughput'!$B$12</f>
        <v>93.343275187031978</v>
      </c>
      <c r="H326" s="43" t="str">
        <f>'Emissions Factor'!$D$2</f>
        <v>TON</v>
      </c>
      <c r="I326" s="42">
        <v>515</v>
      </c>
      <c r="J326" s="39" t="str">
        <f>'Emissions Factor'!$A$2</f>
        <v>7439976</v>
      </c>
      <c r="K326" s="34">
        <f>'Emissions Factor'!$B$2</f>
        <v>1.5E-3</v>
      </c>
      <c r="L326" s="41" t="str">
        <f>'Emissions Factor'!$C$2</f>
        <v>LB</v>
      </c>
      <c r="M326" s="41" t="str">
        <f>'Emissions Factor'!$D$2</f>
        <v>TON</v>
      </c>
      <c r="N326" s="51">
        <f t="shared" si="10"/>
        <v>0.14001491278054798</v>
      </c>
      <c r="O326" s="41" t="str">
        <f t="shared" si="11"/>
        <v>LB</v>
      </c>
    </row>
    <row r="327" spans="1:15" x14ac:dyDescent="0.25">
      <c r="A327" s="39" t="s">
        <v>5141</v>
      </c>
      <c r="B327" s="39" t="s">
        <v>5130</v>
      </c>
      <c r="C327" s="39" t="s">
        <v>2694</v>
      </c>
      <c r="D327" s="12" t="s">
        <v>5142</v>
      </c>
      <c r="E327" s="41" t="s">
        <v>2679</v>
      </c>
      <c r="F327" s="41" t="s">
        <v>5132</v>
      </c>
      <c r="G327" s="44">
        <f>VLOOKUP(Emissions!A327,Population!$A$5:$I$3147,9,FALSE)*'National Throughput'!$B$12</f>
        <v>306.10887571725993</v>
      </c>
      <c r="H327" s="43" t="str">
        <f>'Emissions Factor'!$D$2</f>
        <v>TON</v>
      </c>
      <c r="I327" s="42">
        <v>515</v>
      </c>
      <c r="J327" s="39" t="str">
        <f>'Emissions Factor'!$A$2</f>
        <v>7439976</v>
      </c>
      <c r="K327" s="34">
        <f>'Emissions Factor'!$B$2</f>
        <v>1.5E-3</v>
      </c>
      <c r="L327" s="41" t="str">
        <f>'Emissions Factor'!$C$2</f>
        <v>LB</v>
      </c>
      <c r="M327" s="41" t="str">
        <f>'Emissions Factor'!$D$2</f>
        <v>TON</v>
      </c>
      <c r="N327" s="51">
        <f t="shared" si="10"/>
        <v>0.45916331357588991</v>
      </c>
      <c r="O327" s="41" t="str">
        <f t="shared" si="11"/>
        <v>LB</v>
      </c>
    </row>
    <row r="328" spans="1:15" x14ac:dyDescent="0.25">
      <c r="A328" s="39" t="s">
        <v>5143</v>
      </c>
      <c r="B328" s="39" t="s">
        <v>5130</v>
      </c>
      <c r="C328" s="39" t="s">
        <v>2697</v>
      </c>
      <c r="D328" s="12" t="s">
        <v>2701</v>
      </c>
      <c r="E328" s="41" t="s">
        <v>2679</v>
      </c>
      <c r="F328" s="41" t="s">
        <v>5132</v>
      </c>
      <c r="G328" s="44">
        <f>VLOOKUP(Emissions!A328,Population!$A$5:$I$3147,9,FALSE)*'National Throughput'!$B$12</f>
        <v>2.5326093693253404</v>
      </c>
      <c r="H328" s="43" t="str">
        <f>'Emissions Factor'!$D$2</f>
        <v>TON</v>
      </c>
      <c r="I328" s="42">
        <v>515</v>
      </c>
      <c r="J328" s="39" t="str">
        <f>'Emissions Factor'!$A$2</f>
        <v>7439976</v>
      </c>
      <c r="K328" s="34">
        <f>'Emissions Factor'!$B$2</f>
        <v>1.5E-3</v>
      </c>
      <c r="L328" s="41" t="str">
        <f>'Emissions Factor'!$C$2</f>
        <v>LB</v>
      </c>
      <c r="M328" s="41" t="str">
        <f>'Emissions Factor'!$D$2</f>
        <v>TON</v>
      </c>
      <c r="N328" s="51">
        <f t="shared" si="10"/>
        <v>3.7989140539880107E-3</v>
      </c>
      <c r="O328" s="41" t="str">
        <f t="shared" si="11"/>
        <v>LB</v>
      </c>
    </row>
    <row r="329" spans="1:15" x14ac:dyDescent="0.25">
      <c r="A329" s="39" t="s">
        <v>5144</v>
      </c>
      <c r="B329" s="39" t="s">
        <v>5130</v>
      </c>
      <c r="C329" s="39" t="s">
        <v>2700</v>
      </c>
      <c r="D329" s="12" t="s">
        <v>5145</v>
      </c>
      <c r="E329" s="41" t="s">
        <v>2679</v>
      </c>
      <c r="F329" s="41" t="s">
        <v>5132</v>
      </c>
      <c r="G329" s="44">
        <f>VLOOKUP(Emissions!A329,Population!$A$5:$I$3147,9,FALSE)*'National Throughput'!$B$12</f>
        <v>27.358733110554947</v>
      </c>
      <c r="H329" s="43" t="str">
        <f>'Emissions Factor'!$D$2</f>
        <v>TON</v>
      </c>
      <c r="I329" s="42">
        <v>515</v>
      </c>
      <c r="J329" s="39" t="str">
        <f>'Emissions Factor'!$A$2</f>
        <v>7439976</v>
      </c>
      <c r="K329" s="34">
        <f>'Emissions Factor'!$B$2</f>
        <v>1.5E-3</v>
      </c>
      <c r="L329" s="41" t="str">
        <f>'Emissions Factor'!$C$2</f>
        <v>LB</v>
      </c>
      <c r="M329" s="41" t="str">
        <f>'Emissions Factor'!$D$2</f>
        <v>TON</v>
      </c>
      <c r="N329" s="51">
        <f t="shared" si="10"/>
        <v>4.1038099665832418E-2</v>
      </c>
      <c r="O329" s="41" t="str">
        <f t="shared" si="11"/>
        <v>LB</v>
      </c>
    </row>
    <row r="330" spans="1:15" x14ac:dyDescent="0.25">
      <c r="A330" s="39" t="s">
        <v>5146</v>
      </c>
      <c r="B330" s="39" t="s">
        <v>5130</v>
      </c>
      <c r="C330" s="39" t="s">
        <v>2703</v>
      </c>
      <c r="D330" s="12" t="s">
        <v>5147</v>
      </c>
      <c r="E330" s="41" t="s">
        <v>2679</v>
      </c>
      <c r="F330" s="41" t="s">
        <v>5132</v>
      </c>
      <c r="G330" s="44">
        <f>VLOOKUP(Emissions!A330,Population!$A$5:$I$3147,9,FALSE)*'National Throughput'!$B$12</f>
        <v>23.97951939022122</v>
      </c>
      <c r="H330" s="43" t="str">
        <f>'Emissions Factor'!$D$2</f>
        <v>TON</v>
      </c>
      <c r="I330" s="42">
        <v>515</v>
      </c>
      <c r="J330" s="39" t="str">
        <f>'Emissions Factor'!$A$2</f>
        <v>7439976</v>
      </c>
      <c r="K330" s="34">
        <f>'Emissions Factor'!$B$2</f>
        <v>1.5E-3</v>
      </c>
      <c r="L330" s="41" t="str">
        <f>'Emissions Factor'!$C$2</f>
        <v>LB</v>
      </c>
      <c r="M330" s="41" t="str">
        <f>'Emissions Factor'!$D$2</f>
        <v>TON</v>
      </c>
      <c r="N330" s="51">
        <f t="shared" si="10"/>
        <v>3.5969279085331832E-2</v>
      </c>
      <c r="O330" s="41" t="str">
        <f t="shared" si="11"/>
        <v>LB</v>
      </c>
    </row>
    <row r="331" spans="1:15" x14ac:dyDescent="0.25">
      <c r="A331" s="39" t="s">
        <v>5148</v>
      </c>
      <c r="B331" s="39" t="s">
        <v>5130</v>
      </c>
      <c r="C331" s="39" t="s">
        <v>2706</v>
      </c>
      <c r="D331" s="12" t="s">
        <v>2719</v>
      </c>
      <c r="E331" s="41" t="s">
        <v>2679</v>
      </c>
      <c r="F331" s="41" t="s">
        <v>5132</v>
      </c>
      <c r="G331" s="44">
        <f>VLOOKUP(Emissions!A331,Population!$A$5:$I$3147,9,FALSE)*'National Throughput'!$B$12</f>
        <v>32.963885094135613</v>
      </c>
      <c r="H331" s="43" t="str">
        <f>'Emissions Factor'!$D$2</f>
        <v>TON</v>
      </c>
      <c r="I331" s="42">
        <v>515</v>
      </c>
      <c r="J331" s="39" t="str">
        <f>'Emissions Factor'!$A$2</f>
        <v>7439976</v>
      </c>
      <c r="K331" s="34">
        <f>'Emissions Factor'!$B$2</f>
        <v>1.5E-3</v>
      </c>
      <c r="L331" s="41" t="str">
        <f>'Emissions Factor'!$C$2</f>
        <v>LB</v>
      </c>
      <c r="M331" s="41" t="str">
        <f>'Emissions Factor'!$D$2</f>
        <v>TON</v>
      </c>
      <c r="N331" s="51">
        <f t="shared" si="10"/>
        <v>4.9445827641203421E-2</v>
      </c>
      <c r="O331" s="41" t="str">
        <f t="shared" si="11"/>
        <v>LB</v>
      </c>
    </row>
    <row r="332" spans="1:15" x14ac:dyDescent="0.25">
      <c r="A332" s="39" t="s">
        <v>5149</v>
      </c>
      <c r="B332" s="39" t="s">
        <v>5130</v>
      </c>
      <c r="C332" s="39" t="s">
        <v>2709</v>
      </c>
      <c r="D332" s="12" t="s">
        <v>5150</v>
      </c>
      <c r="E332" s="41" t="s">
        <v>2679</v>
      </c>
      <c r="F332" s="41" t="s">
        <v>5132</v>
      </c>
      <c r="G332" s="44">
        <f>VLOOKUP(Emissions!A332,Population!$A$5:$I$3147,9,FALSE)*'National Throughput'!$B$12</f>
        <v>56.207942681860075</v>
      </c>
      <c r="H332" s="43" t="str">
        <f>'Emissions Factor'!$D$2</f>
        <v>TON</v>
      </c>
      <c r="I332" s="42">
        <v>515</v>
      </c>
      <c r="J332" s="39" t="str">
        <f>'Emissions Factor'!$A$2</f>
        <v>7439976</v>
      </c>
      <c r="K332" s="34">
        <f>'Emissions Factor'!$B$2</f>
        <v>1.5E-3</v>
      </c>
      <c r="L332" s="41" t="str">
        <f>'Emissions Factor'!$C$2</f>
        <v>LB</v>
      </c>
      <c r="M332" s="41" t="str">
        <f>'Emissions Factor'!$D$2</f>
        <v>TON</v>
      </c>
      <c r="N332" s="51">
        <f t="shared" si="10"/>
        <v>8.4311914022790119E-2</v>
      </c>
      <c r="O332" s="41" t="str">
        <f t="shared" si="11"/>
        <v>LB</v>
      </c>
    </row>
    <row r="333" spans="1:15" x14ac:dyDescent="0.25">
      <c r="A333" s="39" t="s">
        <v>5151</v>
      </c>
      <c r="B333" s="39" t="s">
        <v>5130</v>
      </c>
      <c r="C333" s="39" t="s">
        <v>2712</v>
      </c>
      <c r="D333" s="12" t="s">
        <v>4743</v>
      </c>
      <c r="E333" s="41" t="s">
        <v>2679</v>
      </c>
      <c r="F333" s="41" t="s">
        <v>5132</v>
      </c>
      <c r="G333" s="44">
        <f>VLOOKUP(Emissions!A333,Population!$A$5:$I$3147,9,FALSE)*'National Throughput'!$B$12</f>
        <v>11.552821975460311</v>
      </c>
      <c r="H333" s="43" t="str">
        <f>'Emissions Factor'!$D$2</f>
        <v>TON</v>
      </c>
      <c r="I333" s="42">
        <v>515</v>
      </c>
      <c r="J333" s="39" t="str">
        <f>'Emissions Factor'!$A$2</f>
        <v>7439976</v>
      </c>
      <c r="K333" s="34">
        <f>'Emissions Factor'!$B$2</f>
        <v>1.5E-3</v>
      </c>
      <c r="L333" s="41" t="str">
        <f>'Emissions Factor'!$C$2</f>
        <v>LB</v>
      </c>
      <c r="M333" s="41" t="str">
        <f>'Emissions Factor'!$D$2</f>
        <v>TON</v>
      </c>
      <c r="N333" s="51">
        <f t="shared" si="10"/>
        <v>1.7329232963190468E-2</v>
      </c>
      <c r="O333" s="41" t="str">
        <f t="shared" si="11"/>
        <v>LB</v>
      </c>
    </row>
    <row r="334" spans="1:15" x14ac:dyDescent="0.25">
      <c r="A334" s="39" t="s">
        <v>5152</v>
      </c>
      <c r="B334" s="39" t="s">
        <v>5130</v>
      </c>
      <c r="C334" s="39" t="s">
        <v>2718</v>
      </c>
      <c r="D334" s="12" t="s">
        <v>5153</v>
      </c>
      <c r="E334" s="41" t="s">
        <v>2679</v>
      </c>
      <c r="F334" s="41" t="s">
        <v>5132</v>
      </c>
      <c r="G334" s="44">
        <f>VLOOKUP(Emissions!A334,Population!$A$5:$I$3147,9,FALSE)*'National Throughput'!$B$12</f>
        <v>5.9322335268085835</v>
      </c>
      <c r="H334" s="43" t="str">
        <f>'Emissions Factor'!$D$2</f>
        <v>TON</v>
      </c>
      <c r="I334" s="42">
        <v>515</v>
      </c>
      <c r="J334" s="39" t="str">
        <f>'Emissions Factor'!$A$2</f>
        <v>7439976</v>
      </c>
      <c r="K334" s="34">
        <f>'Emissions Factor'!$B$2</f>
        <v>1.5E-3</v>
      </c>
      <c r="L334" s="41" t="str">
        <f>'Emissions Factor'!$C$2</f>
        <v>LB</v>
      </c>
      <c r="M334" s="41" t="str">
        <f>'Emissions Factor'!$D$2</f>
        <v>TON</v>
      </c>
      <c r="N334" s="51">
        <f t="shared" si="10"/>
        <v>8.8983502902128756E-3</v>
      </c>
      <c r="O334" s="41" t="str">
        <f t="shared" si="11"/>
        <v>LB</v>
      </c>
    </row>
    <row r="335" spans="1:15" x14ac:dyDescent="0.25">
      <c r="A335" s="39" t="s">
        <v>5154</v>
      </c>
      <c r="B335" s="39" t="s">
        <v>5130</v>
      </c>
      <c r="C335" s="39" t="s">
        <v>2721</v>
      </c>
      <c r="D335" s="12" t="s">
        <v>5155</v>
      </c>
      <c r="E335" s="41" t="s">
        <v>2679</v>
      </c>
      <c r="F335" s="41" t="s">
        <v>5132</v>
      </c>
      <c r="G335" s="44">
        <f>VLOOKUP(Emissions!A335,Population!$A$5:$I$3147,9,FALSE)*'National Throughput'!$B$12</f>
        <v>2.803948122018872</v>
      </c>
      <c r="H335" s="43" t="str">
        <f>'Emissions Factor'!$D$2</f>
        <v>TON</v>
      </c>
      <c r="I335" s="42">
        <v>515</v>
      </c>
      <c r="J335" s="39" t="str">
        <f>'Emissions Factor'!$A$2</f>
        <v>7439976</v>
      </c>
      <c r="K335" s="34">
        <f>'Emissions Factor'!$B$2</f>
        <v>1.5E-3</v>
      </c>
      <c r="L335" s="41" t="str">
        <f>'Emissions Factor'!$C$2</f>
        <v>LB</v>
      </c>
      <c r="M335" s="41" t="str">
        <f>'Emissions Factor'!$D$2</f>
        <v>TON</v>
      </c>
      <c r="N335" s="51">
        <f t="shared" si="10"/>
        <v>4.2059221830283077E-3</v>
      </c>
      <c r="O335" s="41" t="str">
        <f t="shared" si="11"/>
        <v>LB</v>
      </c>
    </row>
    <row r="336" spans="1:15" x14ac:dyDescent="0.25">
      <c r="A336" s="39" t="s">
        <v>5156</v>
      </c>
      <c r="B336" s="39" t="s">
        <v>5130</v>
      </c>
      <c r="C336" s="39" t="s">
        <v>2724</v>
      </c>
      <c r="D336" s="12" t="s">
        <v>5157</v>
      </c>
      <c r="E336" s="41" t="s">
        <v>2679</v>
      </c>
      <c r="F336" s="41" t="s">
        <v>5132</v>
      </c>
      <c r="G336" s="44">
        <f>VLOOKUP(Emissions!A336,Population!$A$5:$I$3147,9,FALSE)*'National Throughput'!$B$12</f>
        <v>149.52840620384259</v>
      </c>
      <c r="H336" s="43" t="str">
        <f>'Emissions Factor'!$D$2</f>
        <v>TON</v>
      </c>
      <c r="I336" s="42">
        <v>515</v>
      </c>
      <c r="J336" s="39" t="str">
        <f>'Emissions Factor'!$A$2</f>
        <v>7439976</v>
      </c>
      <c r="K336" s="34">
        <f>'Emissions Factor'!$B$2</f>
        <v>1.5E-3</v>
      </c>
      <c r="L336" s="41" t="str">
        <f>'Emissions Factor'!$C$2</f>
        <v>LB</v>
      </c>
      <c r="M336" s="41" t="str">
        <f>'Emissions Factor'!$D$2</f>
        <v>TON</v>
      </c>
      <c r="N336" s="51">
        <f t="shared" si="10"/>
        <v>0.22429260930576389</v>
      </c>
      <c r="O336" s="41" t="str">
        <f t="shared" si="11"/>
        <v>LB</v>
      </c>
    </row>
    <row r="337" spans="1:15" x14ac:dyDescent="0.25">
      <c r="A337" s="39" t="s">
        <v>5158</v>
      </c>
      <c r="B337" s="39" t="s">
        <v>5130</v>
      </c>
      <c r="C337" s="39" t="s">
        <v>2727</v>
      </c>
      <c r="D337" s="12" t="s">
        <v>2758</v>
      </c>
      <c r="E337" s="41" t="s">
        <v>2679</v>
      </c>
      <c r="F337" s="41" t="s">
        <v>5132</v>
      </c>
      <c r="G337" s="44">
        <f>VLOOKUP(Emissions!A337,Population!$A$5:$I$3147,9,FALSE)*'National Throughput'!$B$12</f>
        <v>51.362093263497023</v>
      </c>
      <c r="H337" s="43" t="str">
        <f>'Emissions Factor'!$D$2</f>
        <v>TON</v>
      </c>
      <c r="I337" s="42">
        <v>515</v>
      </c>
      <c r="J337" s="39" t="str">
        <f>'Emissions Factor'!$A$2</f>
        <v>7439976</v>
      </c>
      <c r="K337" s="34">
        <f>'Emissions Factor'!$B$2</f>
        <v>1.5E-3</v>
      </c>
      <c r="L337" s="41" t="str">
        <f>'Emissions Factor'!$C$2</f>
        <v>LB</v>
      </c>
      <c r="M337" s="41" t="str">
        <f>'Emissions Factor'!$D$2</f>
        <v>TON</v>
      </c>
      <c r="N337" s="51">
        <f t="shared" si="10"/>
        <v>7.7043139895245541E-2</v>
      </c>
      <c r="O337" s="41" t="str">
        <f t="shared" si="11"/>
        <v>LB</v>
      </c>
    </row>
    <row r="338" spans="1:15" x14ac:dyDescent="0.25">
      <c r="A338" s="39" t="s">
        <v>5159</v>
      </c>
      <c r="B338" s="39" t="s">
        <v>5130</v>
      </c>
      <c r="C338" s="39" t="s">
        <v>2730</v>
      </c>
      <c r="D338" s="12" t="s">
        <v>5160</v>
      </c>
      <c r="E338" s="41" t="s">
        <v>2679</v>
      </c>
      <c r="F338" s="41" t="s">
        <v>5132</v>
      </c>
      <c r="G338" s="44">
        <f>VLOOKUP(Emissions!A338,Population!$A$5:$I$3147,9,FALSE)*'National Throughput'!$B$12</f>
        <v>16.694193941794889</v>
      </c>
      <c r="H338" s="43" t="str">
        <f>'Emissions Factor'!$D$2</f>
        <v>TON</v>
      </c>
      <c r="I338" s="42">
        <v>515</v>
      </c>
      <c r="J338" s="39" t="str">
        <f>'Emissions Factor'!$A$2</f>
        <v>7439976</v>
      </c>
      <c r="K338" s="34">
        <f>'Emissions Factor'!$B$2</f>
        <v>1.5E-3</v>
      </c>
      <c r="L338" s="41" t="str">
        <f>'Emissions Factor'!$C$2</f>
        <v>LB</v>
      </c>
      <c r="M338" s="41" t="str">
        <f>'Emissions Factor'!$D$2</f>
        <v>TON</v>
      </c>
      <c r="N338" s="51">
        <f t="shared" si="10"/>
        <v>2.5041290912692336E-2</v>
      </c>
      <c r="O338" s="41" t="str">
        <f t="shared" si="11"/>
        <v>LB</v>
      </c>
    </row>
    <row r="339" spans="1:15" x14ac:dyDescent="0.25">
      <c r="A339" s="39" t="s">
        <v>5161</v>
      </c>
      <c r="B339" s="39" t="s">
        <v>5130</v>
      </c>
      <c r="C339" s="39" t="s">
        <v>2733</v>
      </c>
      <c r="D339" s="12" t="s">
        <v>2767</v>
      </c>
      <c r="E339" s="41" t="s">
        <v>2679</v>
      </c>
      <c r="F339" s="41" t="s">
        <v>5132</v>
      </c>
      <c r="G339" s="44">
        <f>VLOOKUP(Emissions!A339,Population!$A$5:$I$3147,9,FALSE)*'National Throughput'!$B$12</f>
        <v>1.9708935570173021</v>
      </c>
      <c r="H339" s="43" t="str">
        <f>'Emissions Factor'!$D$2</f>
        <v>TON</v>
      </c>
      <c r="I339" s="42">
        <v>515</v>
      </c>
      <c r="J339" s="39" t="str">
        <f>'Emissions Factor'!$A$2</f>
        <v>7439976</v>
      </c>
      <c r="K339" s="34">
        <f>'Emissions Factor'!$B$2</f>
        <v>1.5E-3</v>
      </c>
      <c r="L339" s="41" t="str">
        <f>'Emissions Factor'!$C$2</f>
        <v>LB</v>
      </c>
      <c r="M339" s="41" t="str">
        <f>'Emissions Factor'!$D$2</f>
        <v>TON</v>
      </c>
      <c r="N339" s="51">
        <f t="shared" si="10"/>
        <v>2.956340335525953E-3</v>
      </c>
      <c r="O339" s="41" t="str">
        <f t="shared" si="11"/>
        <v>LB</v>
      </c>
    </row>
    <row r="340" spans="1:15" x14ac:dyDescent="0.25">
      <c r="A340" s="39" t="s">
        <v>5162</v>
      </c>
      <c r="B340" s="39" t="s">
        <v>5130</v>
      </c>
      <c r="C340" s="39" t="s">
        <v>2736</v>
      </c>
      <c r="D340" s="12" t="s">
        <v>5163</v>
      </c>
      <c r="E340" s="41" t="s">
        <v>2679</v>
      </c>
      <c r="F340" s="41" t="s">
        <v>5132</v>
      </c>
      <c r="G340" s="44">
        <f>VLOOKUP(Emissions!A340,Population!$A$5:$I$3147,9,FALSE)*'National Throughput'!$B$12</f>
        <v>8.1272988599133988</v>
      </c>
      <c r="H340" s="43" t="str">
        <f>'Emissions Factor'!$D$2</f>
        <v>TON</v>
      </c>
      <c r="I340" s="42">
        <v>515</v>
      </c>
      <c r="J340" s="39" t="str">
        <f>'Emissions Factor'!$A$2</f>
        <v>7439976</v>
      </c>
      <c r="K340" s="34">
        <f>'Emissions Factor'!$B$2</f>
        <v>1.5E-3</v>
      </c>
      <c r="L340" s="41" t="str">
        <f>'Emissions Factor'!$C$2</f>
        <v>LB</v>
      </c>
      <c r="M340" s="41" t="str">
        <f>'Emissions Factor'!$D$2</f>
        <v>TON</v>
      </c>
      <c r="N340" s="51">
        <f t="shared" si="10"/>
        <v>1.2190948289870098E-2</v>
      </c>
      <c r="O340" s="41" t="str">
        <f t="shared" si="11"/>
        <v>LB</v>
      </c>
    </row>
    <row r="341" spans="1:15" x14ac:dyDescent="0.25">
      <c r="A341" s="39" t="s">
        <v>5164</v>
      </c>
      <c r="B341" s="39" t="s">
        <v>5130</v>
      </c>
      <c r="C341" s="39" t="s">
        <v>2739</v>
      </c>
      <c r="D341" s="12" t="s">
        <v>5165</v>
      </c>
      <c r="E341" s="41" t="s">
        <v>2679</v>
      </c>
      <c r="F341" s="41" t="s">
        <v>5132</v>
      </c>
      <c r="G341" s="44">
        <f>VLOOKUP(Emissions!A341,Population!$A$5:$I$3147,9,FALSE)*'National Throughput'!$B$12</f>
        <v>2.9126894426305658</v>
      </c>
      <c r="H341" s="43" t="str">
        <f>'Emissions Factor'!$D$2</f>
        <v>TON</v>
      </c>
      <c r="I341" s="42">
        <v>515</v>
      </c>
      <c r="J341" s="39" t="str">
        <f>'Emissions Factor'!$A$2</f>
        <v>7439976</v>
      </c>
      <c r="K341" s="34">
        <f>'Emissions Factor'!$B$2</f>
        <v>1.5E-3</v>
      </c>
      <c r="L341" s="41" t="str">
        <f>'Emissions Factor'!$C$2</f>
        <v>LB</v>
      </c>
      <c r="M341" s="41" t="str">
        <f>'Emissions Factor'!$D$2</f>
        <v>TON</v>
      </c>
      <c r="N341" s="51">
        <f t="shared" si="10"/>
        <v>4.369034163945849E-3</v>
      </c>
      <c r="O341" s="41" t="str">
        <f t="shared" si="11"/>
        <v>LB</v>
      </c>
    </row>
    <row r="342" spans="1:15" x14ac:dyDescent="0.25">
      <c r="A342" s="39" t="s">
        <v>5166</v>
      </c>
      <c r="B342" s="39" t="s">
        <v>5130</v>
      </c>
      <c r="C342" s="39" t="s">
        <v>2742</v>
      </c>
      <c r="D342" s="12" t="s">
        <v>5167</v>
      </c>
      <c r="E342" s="41" t="s">
        <v>2679</v>
      </c>
      <c r="F342" s="41" t="s">
        <v>5132</v>
      </c>
      <c r="G342" s="44">
        <f>VLOOKUP(Emissions!A342,Population!$A$5:$I$3147,9,FALSE)*'National Throughput'!$B$12</f>
        <v>2.2528663189820088</v>
      </c>
      <c r="H342" s="43" t="str">
        <f>'Emissions Factor'!$D$2</f>
        <v>TON</v>
      </c>
      <c r="I342" s="42">
        <v>515</v>
      </c>
      <c r="J342" s="39" t="str">
        <f>'Emissions Factor'!$A$2</f>
        <v>7439976</v>
      </c>
      <c r="K342" s="34">
        <f>'Emissions Factor'!$B$2</f>
        <v>1.5E-3</v>
      </c>
      <c r="L342" s="41" t="str">
        <f>'Emissions Factor'!$C$2</f>
        <v>LB</v>
      </c>
      <c r="M342" s="41" t="str">
        <f>'Emissions Factor'!$D$2</f>
        <v>TON</v>
      </c>
      <c r="N342" s="51">
        <f t="shared" si="10"/>
        <v>3.3792994784730135E-3</v>
      </c>
      <c r="O342" s="41" t="str">
        <f t="shared" si="11"/>
        <v>LB</v>
      </c>
    </row>
    <row r="343" spans="1:15" x14ac:dyDescent="0.25">
      <c r="A343" s="39" t="s">
        <v>5168</v>
      </c>
      <c r="B343" s="39" t="s">
        <v>5130</v>
      </c>
      <c r="C343" s="39" t="s">
        <v>2745</v>
      </c>
      <c r="D343" s="12" t="s">
        <v>5169</v>
      </c>
      <c r="E343" s="41" t="s">
        <v>2679</v>
      </c>
      <c r="F343" s="41" t="s">
        <v>5132</v>
      </c>
      <c r="G343" s="44">
        <f>VLOOKUP(Emissions!A343,Population!$A$5:$I$3147,9,FALSE)*'National Throughput'!$B$12</f>
        <v>2.6905758618858604</v>
      </c>
      <c r="H343" s="43" t="str">
        <f>'Emissions Factor'!$D$2</f>
        <v>TON</v>
      </c>
      <c r="I343" s="42">
        <v>515</v>
      </c>
      <c r="J343" s="39" t="str">
        <f>'Emissions Factor'!$A$2</f>
        <v>7439976</v>
      </c>
      <c r="K343" s="34">
        <f>'Emissions Factor'!$B$2</f>
        <v>1.5E-3</v>
      </c>
      <c r="L343" s="41" t="str">
        <f>'Emissions Factor'!$C$2</f>
        <v>LB</v>
      </c>
      <c r="M343" s="41" t="str">
        <f>'Emissions Factor'!$D$2</f>
        <v>TON</v>
      </c>
      <c r="N343" s="51">
        <f t="shared" si="10"/>
        <v>4.0358637928287911E-3</v>
      </c>
      <c r="O343" s="41" t="str">
        <f t="shared" si="11"/>
        <v>LB</v>
      </c>
    </row>
    <row r="344" spans="1:15" x14ac:dyDescent="0.25">
      <c r="A344" s="39" t="s">
        <v>5170</v>
      </c>
      <c r="B344" s="39" t="s">
        <v>5130</v>
      </c>
      <c r="C344" s="39" t="s">
        <v>2748</v>
      </c>
      <c r="D344" s="12" t="s">
        <v>5171</v>
      </c>
      <c r="E344" s="41" t="s">
        <v>2679</v>
      </c>
      <c r="F344" s="41" t="s">
        <v>5132</v>
      </c>
      <c r="G344" s="44">
        <f>VLOOKUP(Emissions!A344,Population!$A$5:$I$3147,9,FALSE)*'National Throughput'!$B$12</f>
        <v>2.5032800856903252</v>
      </c>
      <c r="H344" s="43" t="str">
        <f>'Emissions Factor'!$D$2</f>
        <v>TON</v>
      </c>
      <c r="I344" s="42">
        <v>515</v>
      </c>
      <c r="J344" s="39" t="str">
        <f>'Emissions Factor'!$A$2</f>
        <v>7439976</v>
      </c>
      <c r="K344" s="34">
        <f>'Emissions Factor'!$B$2</f>
        <v>1.5E-3</v>
      </c>
      <c r="L344" s="41" t="str">
        <f>'Emissions Factor'!$C$2</f>
        <v>LB</v>
      </c>
      <c r="M344" s="41" t="str">
        <f>'Emissions Factor'!$D$2</f>
        <v>TON</v>
      </c>
      <c r="N344" s="51">
        <f t="shared" si="10"/>
        <v>3.7549201285354879E-3</v>
      </c>
      <c r="O344" s="41" t="str">
        <f t="shared" si="11"/>
        <v>LB</v>
      </c>
    </row>
    <row r="345" spans="1:15" x14ac:dyDescent="0.25">
      <c r="A345" s="39" t="s">
        <v>5172</v>
      </c>
      <c r="B345" s="39" t="s">
        <v>5130</v>
      </c>
      <c r="C345" s="39" t="s">
        <v>2751</v>
      </c>
      <c r="D345" s="12" t="s">
        <v>5173</v>
      </c>
      <c r="E345" s="41" t="s">
        <v>2679</v>
      </c>
      <c r="F345" s="41" t="s">
        <v>5132</v>
      </c>
      <c r="G345" s="44">
        <f>VLOOKUP(Emissions!A345,Population!$A$5:$I$3147,9,FALSE)*'National Throughput'!$B$12</f>
        <v>4.5837725447121578</v>
      </c>
      <c r="H345" s="43" t="str">
        <f>'Emissions Factor'!$D$2</f>
        <v>TON</v>
      </c>
      <c r="I345" s="42">
        <v>515</v>
      </c>
      <c r="J345" s="39" t="str">
        <f>'Emissions Factor'!$A$2</f>
        <v>7439976</v>
      </c>
      <c r="K345" s="34">
        <f>'Emissions Factor'!$B$2</f>
        <v>1.5E-3</v>
      </c>
      <c r="L345" s="41" t="str">
        <f>'Emissions Factor'!$C$2</f>
        <v>LB</v>
      </c>
      <c r="M345" s="41" t="str">
        <f>'Emissions Factor'!$D$2</f>
        <v>TON</v>
      </c>
      <c r="N345" s="51">
        <f t="shared" si="10"/>
        <v>6.8756588170682366E-3</v>
      </c>
      <c r="O345" s="41" t="str">
        <f t="shared" si="11"/>
        <v>LB</v>
      </c>
    </row>
    <row r="346" spans="1:15" x14ac:dyDescent="0.25">
      <c r="A346" s="39" t="s">
        <v>5174</v>
      </c>
      <c r="B346" s="39" t="s">
        <v>5130</v>
      </c>
      <c r="C346" s="39" t="s">
        <v>2754</v>
      </c>
      <c r="D346" s="12" t="s">
        <v>5175</v>
      </c>
      <c r="E346" s="41" t="s">
        <v>2679</v>
      </c>
      <c r="F346" s="41" t="s">
        <v>5132</v>
      </c>
      <c r="G346" s="44">
        <f>VLOOKUP(Emissions!A346,Population!$A$5:$I$3147,9,FALSE)*'National Throughput'!$B$12</f>
        <v>6.6455697293701501</v>
      </c>
      <c r="H346" s="43" t="str">
        <f>'Emissions Factor'!$D$2</f>
        <v>TON</v>
      </c>
      <c r="I346" s="42">
        <v>515</v>
      </c>
      <c r="J346" s="39" t="str">
        <f>'Emissions Factor'!$A$2</f>
        <v>7439976</v>
      </c>
      <c r="K346" s="34">
        <f>'Emissions Factor'!$B$2</f>
        <v>1.5E-3</v>
      </c>
      <c r="L346" s="41" t="str">
        <f>'Emissions Factor'!$C$2</f>
        <v>LB</v>
      </c>
      <c r="M346" s="41" t="str">
        <f>'Emissions Factor'!$D$2</f>
        <v>TON</v>
      </c>
      <c r="N346" s="51">
        <f t="shared" si="10"/>
        <v>9.9683545940552256E-3</v>
      </c>
      <c r="O346" s="41" t="str">
        <f t="shared" si="11"/>
        <v>LB</v>
      </c>
    </row>
    <row r="347" spans="1:15" x14ac:dyDescent="0.25">
      <c r="A347" s="39" t="s">
        <v>5176</v>
      </c>
      <c r="B347" s="39" t="s">
        <v>5130</v>
      </c>
      <c r="C347" s="39" t="s">
        <v>2757</v>
      </c>
      <c r="D347" s="12" t="s">
        <v>5177</v>
      </c>
      <c r="E347" s="41" t="s">
        <v>2679</v>
      </c>
      <c r="F347" s="41" t="s">
        <v>5132</v>
      </c>
      <c r="G347" s="44">
        <f>VLOOKUP(Emissions!A347,Population!$A$5:$I$3147,9,FALSE)*'National Throughput'!$B$12</f>
        <v>29.667170703792774</v>
      </c>
      <c r="H347" s="43" t="str">
        <f>'Emissions Factor'!$D$2</f>
        <v>TON</v>
      </c>
      <c r="I347" s="42">
        <v>515</v>
      </c>
      <c r="J347" s="39" t="str">
        <f>'Emissions Factor'!$A$2</f>
        <v>7439976</v>
      </c>
      <c r="K347" s="34">
        <f>'Emissions Factor'!$B$2</f>
        <v>1.5E-3</v>
      </c>
      <c r="L347" s="41" t="str">
        <f>'Emissions Factor'!$C$2</f>
        <v>LB</v>
      </c>
      <c r="M347" s="41" t="str">
        <f>'Emissions Factor'!$D$2</f>
        <v>TON</v>
      </c>
      <c r="N347" s="51">
        <f t="shared" si="10"/>
        <v>4.4500756055689164E-2</v>
      </c>
      <c r="O347" s="41" t="str">
        <f t="shared" si="11"/>
        <v>LB</v>
      </c>
    </row>
    <row r="348" spans="1:15" x14ac:dyDescent="0.25">
      <c r="A348" s="39" t="s">
        <v>5178</v>
      </c>
      <c r="B348" s="39" t="s">
        <v>5130</v>
      </c>
      <c r="C348" s="39" t="s">
        <v>2760</v>
      </c>
      <c r="D348" s="12" t="s">
        <v>5179</v>
      </c>
      <c r="E348" s="41" t="s">
        <v>2679</v>
      </c>
      <c r="F348" s="41" t="s">
        <v>5132</v>
      </c>
      <c r="G348" s="44">
        <f>VLOOKUP(Emissions!A348,Population!$A$5:$I$3147,9,FALSE)*'National Throughput'!$B$12</f>
        <v>16.841011876248533</v>
      </c>
      <c r="H348" s="43" t="str">
        <f>'Emissions Factor'!$D$2</f>
        <v>TON</v>
      </c>
      <c r="I348" s="42">
        <v>515</v>
      </c>
      <c r="J348" s="39" t="str">
        <f>'Emissions Factor'!$A$2</f>
        <v>7439976</v>
      </c>
      <c r="K348" s="34">
        <f>'Emissions Factor'!$B$2</f>
        <v>1.5E-3</v>
      </c>
      <c r="L348" s="41" t="str">
        <f>'Emissions Factor'!$C$2</f>
        <v>LB</v>
      </c>
      <c r="M348" s="41" t="str">
        <f>'Emissions Factor'!$D$2</f>
        <v>TON</v>
      </c>
      <c r="N348" s="51">
        <f t="shared" si="10"/>
        <v>2.5261517814372799E-2</v>
      </c>
      <c r="O348" s="41" t="str">
        <f t="shared" si="11"/>
        <v>LB</v>
      </c>
    </row>
    <row r="349" spans="1:15" x14ac:dyDescent="0.25">
      <c r="A349" s="39" t="s">
        <v>5180</v>
      </c>
      <c r="B349" s="39" t="s">
        <v>5130</v>
      </c>
      <c r="C349" s="39" t="s">
        <v>2763</v>
      </c>
      <c r="D349" s="12" t="s">
        <v>5181</v>
      </c>
      <c r="E349" s="41" t="s">
        <v>2679</v>
      </c>
      <c r="F349" s="41" t="s">
        <v>5132</v>
      </c>
      <c r="G349" s="44">
        <f>VLOOKUP(Emissions!A349,Population!$A$5:$I$3147,9,FALSE)*'National Throughput'!$B$12</f>
        <v>217.87592805014188</v>
      </c>
      <c r="H349" s="43" t="str">
        <f>'Emissions Factor'!$D$2</f>
        <v>TON</v>
      </c>
      <c r="I349" s="42">
        <v>515</v>
      </c>
      <c r="J349" s="39" t="str">
        <f>'Emissions Factor'!$A$2</f>
        <v>7439976</v>
      </c>
      <c r="K349" s="34">
        <f>'Emissions Factor'!$B$2</f>
        <v>1.5E-3</v>
      </c>
      <c r="L349" s="41" t="str">
        <f>'Emissions Factor'!$C$2</f>
        <v>LB</v>
      </c>
      <c r="M349" s="41" t="str">
        <f>'Emissions Factor'!$D$2</f>
        <v>TON</v>
      </c>
      <c r="N349" s="51">
        <f t="shared" si="10"/>
        <v>0.32681389207521283</v>
      </c>
      <c r="O349" s="41" t="str">
        <f t="shared" si="11"/>
        <v>LB</v>
      </c>
    </row>
    <row r="350" spans="1:15" x14ac:dyDescent="0.25">
      <c r="A350" s="39" t="s">
        <v>5182</v>
      </c>
      <c r="B350" s="39" t="s">
        <v>5130</v>
      </c>
      <c r="C350" s="39" t="s">
        <v>2766</v>
      </c>
      <c r="D350" s="12" t="s">
        <v>5183</v>
      </c>
      <c r="E350" s="41" t="s">
        <v>2679</v>
      </c>
      <c r="F350" s="41" t="s">
        <v>5132</v>
      </c>
      <c r="G350" s="44">
        <f>VLOOKUP(Emissions!A350,Population!$A$5:$I$3147,9,FALSE)*'National Throughput'!$B$12</f>
        <v>3.4016823528260516</v>
      </c>
      <c r="H350" s="43" t="str">
        <f>'Emissions Factor'!$D$2</f>
        <v>TON</v>
      </c>
      <c r="I350" s="42">
        <v>515</v>
      </c>
      <c r="J350" s="39" t="str">
        <f>'Emissions Factor'!$A$2</f>
        <v>7439976</v>
      </c>
      <c r="K350" s="34">
        <f>'Emissions Factor'!$B$2</f>
        <v>1.5E-3</v>
      </c>
      <c r="L350" s="41" t="str">
        <f>'Emissions Factor'!$C$2</f>
        <v>LB</v>
      </c>
      <c r="M350" s="41" t="str">
        <f>'Emissions Factor'!$D$2</f>
        <v>TON</v>
      </c>
      <c r="N350" s="51">
        <f t="shared" si="10"/>
        <v>5.1025235292390773E-3</v>
      </c>
      <c r="O350" s="41" t="str">
        <f t="shared" si="11"/>
        <v>LB</v>
      </c>
    </row>
    <row r="351" spans="1:15" x14ac:dyDescent="0.25">
      <c r="A351" s="39" t="s">
        <v>5184</v>
      </c>
      <c r="B351" s="39" t="s">
        <v>5130</v>
      </c>
      <c r="C351" s="39" t="s">
        <v>2769</v>
      </c>
      <c r="D351" s="12" t="s">
        <v>5185</v>
      </c>
      <c r="E351" s="41" t="s">
        <v>2679</v>
      </c>
      <c r="F351" s="41" t="s">
        <v>5132</v>
      </c>
      <c r="G351" s="44">
        <f>VLOOKUP(Emissions!A351,Population!$A$5:$I$3147,9,FALSE)*'National Throughput'!$B$12</f>
        <v>23.834588134831819</v>
      </c>
      <c r="H351" s="43" t="str">
        <f>'Emissions Factor'!$D$2</f>
        <v>TON</v>
      </c>
      <c r="I351" s="42">
        <v>515</v>
      </c>
      <c r="J351" s="39" t="str">
        <f>'Emissions Factor'!$A$2</f>
        <v>7439976</v>
      </c>
      <c r="K351" s="34">
        <f>'Emissions Factor'!$B$2</f>
        <v>1.5E-3</v>
      </c>
      <c r="L351" s="41" t="str">
        <f>'Emissions Factor'!$C$2</f>
        <v>LB</v>
      </c>
      <c r="M351" s="41" t="str">
        <f>'Emissions Factor'!$D$2</f>
        <v>TON</v>
      </c>
      <c r="N351" s="51">
        <f t="shared" si="10"/>
        <v>3.5751882202247731E-2</v>
      </c>
      <c r="O351" s="41" t="str">
        <f t="shared" si="11"/>
        <v>LB</v>
      </c>
    </row>
    <row r="352" spans="1:15" x14ac:dyDescent="0.25">
      <c r="A352" s="39" t="s">
        <v>5186</v>
      </c>
      <c r="B352" s="39" t="s">
        <v>5130</v>
      </c>
      <c r="C352" s="39" t="s">
        <v>2772</v>
      </c>
      <c r="D352" s="12" t="s">
        <v>2785</v>
      </c>
      <c r="E352" s="41" t="s">
        <v>2679</v>
      </c>
      <c r="F352" s="41" t="s">
        <v>5132</v>
      </c>
      <c r="G352" s="44">
        <f>VLOOKUP(Emissions!A352,Population!$A$5:$I$3147,9,FALSE)*'National Throughput'!$B$12</f>
        <v>8.4195625985921456</v>
      </c>
      <c r="H352" s="43" t="str">
        <f>'Emissions Factor'!$D$2</f>
        <v>TON</v>
      </c>
      <c r="I352" s="42">
        <v>515</v>
      </c>
      <c r="J352" s="39" t="str">
        <f>'Emissions Factor'!$A$2</f>
        <v>7439976</v>
      </c>
      <c r="K352" s="34">
        <f>'Emissions Factor'!$B$2</f>
        <v>1.5E-3</v>
      </c>
      <c r="L352" s="41" t="str">
        <f>'Emissions Factor'!$C$2</f>
        <v>LB</v>
      </c>
      <c r="M352" s="41" t="str">
        <f>'Emissions Factor'!$D$2</f>
        <v>TON</v>
      </c>
      <c r="N352" s="51">
        <f t="shared" si="10"/>
        <v>1.2629343897888218E-2</v>
      </c>
      <c r="O352" s="41" t="str">
        <f t="shared" si="11"/>
        <v>LB</v>
      </c>
    </row>
    <row r="353" spans="1:15" x14ac:dyDescent="0.25">
      <c r="A353" s="39" t="s">
        <v>5187</v>
      </c>
      <c r="B353" s="39" t="s">
        <v>5130</v>
      </c>
      <c r="C353" s="39" t="s">
        <v>2775</v>
      </c>
      <c r="D353" s="12" t="s">
        <v>2788</v>
      </c>
      <c r="E353" s="41" t="s">
        <v>2679</v>
      </c>
      <c r="F353" s="41" t="s">
        <v>5132</v>
      </c>
      <c r="G353" s="44">
        <f>VLOOKUP(Emissions!A353,Population!$A$5:$I$3147,9,FALSE)*'National Throughput'!$B$12</f>
        <v>2.4856139089978893</v>
      </c>
      <c r="H353" s="43" t="str">
        <f>'Emissions Factor'!$D$2</f>
        <v>TON</v>
      </c>
      <c r="I353" s="42">
        <v>515</v>
      </c>
      <c r="J353" s="39" t="str">
        <f>'Emissions Factor'!$A$2</f>
        <v>7439976</v>
      </c>
      <c r="K353" s="34">
        <f>'Emissions Factor'!$B$2</f>
        <v>1.5E-3</v>
      </c>
      <c r="L353" s="41" t="str">
        <f>'Emissions Factor'!$C$2</f>
        <v>LB</v>
      </c>
      <c r="M353" s="41" t="str">
        <f>'Emissions Factor'!$D$2</f>
        <v>TON</v>
      </c>
      <c r="N353" s="51">
        <f t="shared" si="10"/>
        <v>3.728420863496834E-3</v>
      </c>
      <c r="O353" s="41" t="str">
        <f t="shared" si="11"/>
        <v>LB</v>
      </c>
    </row>
    <row r="354" spans="1:15" x14ac:dyDescent="0.25">
      <c r="A354" s="39" t="s">
        <v>5188</v>
      </c>
      <c r="B354" s="39" t="s">
        <v>5130</v>
      </c>
      <c r="C354" s="39" t="s">
        <v>2778</v>
      </c>
      <c r="D354" s="12" t="s">
        <v>4784</v>
      </c>
      <c r="E354" s="41" t="s">
        <v>2679</v>
      </c>
      <c r="F354" s="41" t="s">
        <v>5132</v>
      </c>
      <c r="G354" s="44">
        <f>VLOOKUP(Emissions!A354,Population!$A$5:$I$3147,9,FALSE)*'National Throughput'!$B$12</f>
        <v>1.5124305444068029</v>
      </c>
      <c r="H354" s="43" t="str">
        <f>'Emissions Factor'!$D$2</f>
        <v>TON</v>
      </c>
      <c r="I354" s="42">
        <v>515</v>
      </c>
      <c r="J354" s="39" t="str">
        <f>'Emissions Factor'!$A$2</f>
        <v>7439976</v>
      </c>
      <c r="K354" s="34">
        <f>'Emissions Factor'!$B$2</f>
        <v>1.5E-3</v>
      </c>
      <c r="L354" s="41" t="str">
        <f>'Emissions Factor'!$C$2</f>
        <v>LB</v>
      </c>
      <c r="M354" s="41" t="str">
        <f>'Emissions Factor'!$D$2</f>
        <v>TON</v>
      </c>
      <c r="N354" s="51">
        <f t="shared" si="10"/>
        <v>2.2686458166102045E-3</v>
      </c>
      <c r="O354" s="41" t="str">
        <f t="shared" si="11"/>
        <v>LB</v>
      </c>
    </row>
    <row r="355" spans="1:15" x14ac:dyDescent="0.25">
      <c r="A355" s="39" t="s">
        <v>5189</v>
      </c>
      <c r="B355" s="39" t="s">
        <v>5130</v>
      </c>
      <c r="C355" s="39" t="s">
        <v>2781</v>
      </c>
      <c r="D355" s="12" t="s">
        <v>4894</v>
      </c>
      <c r="E355" s="41" t="s">
        <v>2679</v>
      </c>
      <c r="F355" s="41" t="s">
        <v>5132</v>
      </c>
      <c r="G355" s="44">
        <f>VLOOKUP(Emissions!A355,Population!$A$5:$I$3147,9,FALSE)*'National Throughput'!$B$12</f>
        <v>51.440476202802301</v>
      </c>
      <c r="H355" s="43" t="str">
        <f>'Emissions Factor'!$D$2</f>
        <v>TON</v>
      </c>
      <c r="I355" s="42">
        <v>515</v>
      </c>
      <c r="J355" s="39" t="str">
        <f>'Emissions Factor'!$A$2</f>
        <v>7439976</v>
      </c>
      <c r="K355" s="34">
        <f>'Emissions Factor'!$B$2</f>
        <v>1.5E-3</v>
      </c>
      <c r="L355" s="41" t="str">
        <f>'Emissions Factor'!$C$2</f>
        <v>LB</v>
      </c>
      <c r="M355" s="41" t="str">
        <f>'Emissions Factor'!$D$2</f>
        <v>TON</v>
      </c>
      <c r="N355" s="51">
        <f t="shared" si="10"/>
        <v>7.7160714304203459E-2</v>
      </c>
      <c r="O355" s="41" t="str">
        <f t="shared" si="11"/>
        <v>LB</v>
      </c>
    </row>
    <row r="356" spans="1:15" x14ac:dyDescent="0.25">
      <c r="A356" s="39" t="s">
        <v>5190</v>
      </c>
      <c r="B356" s="39" t="s">
        <v>5130</v>
      </c>
      <c r="C356" s="39" t="s">
        <v>2784</v>
      </c>
      <c r="D356" s="12" t="s">
        <v>2800</v>
      </c>
      <c r="E356" s="41" t="s">
        <v>2679</v>
      </c>
      <c r="F356" s="41" t="s">
        <v>5132</v>
      </c>
      <c r="G356" s="44">
        <f>VLOOKUP(Emissions!A356,Population!$A$5:$I$3147,9,FALSE)*'National Throughput'!$B$12</f>
        <v>108.25507196195507</v>
      </c>
      <c r="H356" s="43" t="str">
        <f>'Emissions Factor'!$D$2</f>
        <v>TON</v>
      </c>
      <c r="I356" s="42">
        <v>515</v>
      </c>
      <c r="J356" s="39" t="str">
        <f>'Emissions Factor'!$A$2</f>
        <v>7439976</v>
      </c>
      <c r="K356" s="34">
        <f>'Emissions Factor'!$B$2</f>
        <v>1.5E-3</v>
      </c>
      <c r="L356" s="41" t="str">
        <f>'Emissions Factor'!$C$2</f>
        <v>LB</v>
      </c>
      <c r="M356" s="41" t="str">
        <f>'Emissions Factor'!$D$2</f>
        <v>TON</v>
      </c>
      <c r="N356" s="51">
        <f t="shared" si="10"/>
        <v>0.16238260794293261</v>
      </c>
      <c r="O356" s="41" t="str">
        <f t="shared" si="11"/>
        <v>LB</v>
      </c>
    </row>
    <row r="357" spans="1:15" x14ac:dyDescent="0.25">
      <c r="A357" s="39" t="s">
        <v>5191</v>
      </c>
      <c r="B357" s="39" t="s">
        <v>5130</v>
      </c>
      <c r="C357" s="39" t="s">
        <v>2787</v>
      </c>
      <c r="D357" s="12" t="s">
        <v>5192</v>
      </c>
      <c r="E357" s="41" t="s">
        <v>2679</v>
      </c>
      <c r="F357" s="41" t="s">
        <v>5132</v>
      </c>
      <c r="G357" s="44">
        <f>VLOOKUP(Emissions!A357,Population!$A$5:$I$3147,9,FALSE)*'National Throughput'!$B$12</f>
        <v>47.725776641590855</v>
      </c>
      <c r="H357" s="43" t="str">
        <f>'Emissions Factor'!$D$2</f>
        <v>TON</v>
      </c>
      <c r="I357" s="42">
        <v>515</v>
      </c>
      <c r="J357" s="39" t="str">
        <f>'Emissions Factor'!$A$2</f>
        <v>7439976</v>
      </c>
      <c r="K357" s="34">
        <f>'Emissions Factor'!$B$2</f>
        <v>1.5E-3</v>
      </c>
      <c r="L357" s="41" t="str">
        <f>'Emissions Factor'!$C$2</f>
        <v>LB</v>
      </c>
      <c r="M357" s="41" t="str">
        <f>'Emissions Factor'!$D$2</f>
        <v>TON</v>
      </c>
      <c r="N357" s="51">
        <f t="shared" si="10"/>
        <v>7.1588664962386278E-2</v>
      </c>
      <c r="O357" s="41" t="str">
        <f t="shared" si="11"/>
        <v>LB</v>
      </c>
    </row>
    <row r="358" spans="1:15" x14ac:dyDescent="0.25">
      <c r="A358" s="39" t="s">
        <v>5193</v>
      </c>
      <c r="B358" s="39" t="s">
        <v>5130</v>
      </c>
      <c r="C358" s="39" t="s">
        <v>2790</v>
      </c>
      <c r="D358" s="12" t="s">
        <v>5194</v>
      </c>
      <c r="E358" s="41" t="s">
        <v>2679</v>
      </c>
      <c r="F358" s="41" t="s">
        <v>5132</v>
      </c>
      <c r="G358" s="44">
        <f>VLOOKUP(Emissions!A358,Population!$A$5:$I$3147,9,FALSE)*'National Throughput'!$B$12</f>
        <v>6.9025011146640258</v>
      </c>
      <c r="H358" s="43" t="str">
        <f>'Emissions Factor'!$D$2</f>
        <v>TON</v>
      </c>
      <c r="I358" s="42">
        <v>515</v>
      </c>
      <c r="J358" s="39" t="str">
        <f>'Emissions Factor'!$A$2</f>
        <v>7439976</v>
      </c>
      <c r="K358" s="34">
        <f>'Emissions Factor'!$B$2</f>
        <v>1.5E-3</v>
      </c>
      <c r="L358" s="41" t="str">
        <f>'Emissions Factor'!$C$2</f>
        <v>LB</v>
      </c>
      <c r="M358" s="41" t="str">
        <f>'Emissions Factor'!$D$2</f>
        <v>TON</v>
      </c>
      <c r="N358" s="51">
        <f t="shared" si="10"/>
        <v>1.0353751671996038E-2</v>
      </c>
      <c r="O358" s="41" t="str">
        <f t="shared" si="11"/>
        <v>LB</v>
      </c>
    </row>
    <row r="359" spans="1:15" x14ac:dyDescent="0.25">
      <c r="A359" s="39" t="s">
        <v>5195</v>
      </c>
      <c r="B359" s="39" t="s">
        <v>5130</v>
      </c>
      <c r="C359" s="39" t="s">
        <v>2793</v>
      </c>
      <c r="D359" s="12" t="s">
        <v>5196</v>
      </c>
      <c r="E359" s="41" t="s">
        <v>2679</v>
      </c>
      <c r="F359" s="41" t="s">
        <v>5132</v>
      </c>
      <c r="G359" s="44">
        <f>VLOOKUP(Emissions!A359,Population!$A$5:$I$3147,9,FALSE)*'National Throughput'!$B$12</f>
        <v>1.4127795865591783</v>
      </c>
      <c r="H359" s="43" t="str">
        <f>'Emissions Factor'!$D$2</f>
        <v>TON</v>
      </c>
      <c r="I359" s="42">
        <v>515</v>
      </c>
      <c r="J359" s="39" t="str">
        <f>'Emissions Factor'!$A$2</f>
        <v>7439976</v>
      </c>
      <c r="K359" s="34">
        <f>'Emissions Factor'!$B$2</f>
        <v>1.5E-3</v>
      </c>
      <c r="L359" s="41" t="str">
        <f>'Emissions Factor'!$C$2</f>
        <v>LB</v>
      </c>
      <c r="M359" s="41" t="str">
        <f>'Emissions Factor'!$D$2</f>
        <v>TON</v>
      </c>
      <c r="N359" s="51">
        <f t="shared" si="10"/>
        <v>2.1191693798387674E-3</v>
      </c>
      <c r="O359" s="41" t="str">
        <f t="shared" si="11"/>
        <v>LB</v>
      </c>
    </row>
    <row r="360" spans="1:15" x14ac:dyDescent="0.25">
      <c r="A360" s="39" t="s">
        <v>5197</v>
      </c>
      <c r="B360" s="39" t="s">
        <v>5130</v>
      </c>
      <c r="C360" s="39" t="s">
        <v>2796</v>
      </c>
      <c r="D360" s="12" t="s">
        <v>2812</v>
      </c>
      <c r="E360" s="41" t="s">
        <v>2679</v>
      </c>
      <c r="F360" s="41" t="s">
        <v>5132</v>
      </c>
      <c r="G360" s="44">
        <f>VLOOKUP(Emissions!A360,Population!$A$5:$I$3147,9,FALSE)*'National Throughput'!$B$12</f>
        <v>3.2775045671432972</v>
      </c>
      <c r="H360" s="43" t="str">
        <f>'Emissions Factor'!$D$2</f>
        <v>TON</v>
      </c>
      <c r="I360" s="42">
        <v>515</v>
      </c>
      <c r="J360" s="39" t="str">
        <f>'Emissions Factor'!$A$2</f>
        <v>7439976</v>
      </c>
      <c r="K360" s="34">
        <f>'Emissions Factor'!$B$2</f>
        <v>1.5E-3</v>
      </c>
      <c r="L360" s="41" t="str">
        <f>'Emissions Factor'!$C$2</f>
        <v>LB</v>
      </c>
      <c r="M360" s="41" t="str">
        <f>'Emissions Factor'!$D$2</f>
        <v>TON</v>
      </c>
      <c r="N360" s="51">
        <f t="shared" si="10"/>
        <v>4.9162568507149455E-3</v>
      </c>
      <c r="O360" s="41" t="str">
        <f t="shared" si="11"/>
        <v>LB</v>
      </c>
    </row>
    <row r="361" spans="1:15" x14ac:dyDescent="0.25">
      <c r="A361" s="39" t="s">
        <v>5198</v>
      </c>
      <c r="B361" s="39" t="s">
        <v>5130</v>
      </c>
      <c r="C361" s="39" t="s">
        <v>2799</v>
      </c>
      <c r="D361" s="12" t="s">
        <v>5199</v>
      </c>
      <c r="E361" s="41" t="s">
        <v>2679</v>
      </c>
      <c r="F361" s="41" t="s">
        <v>5132</v>
      </c>
      <c r="G361" s="44">
        <f>VLOOKUP(Emissions!A361,Population!$A$5:$I$3147,9,FALSE)*'National Throughput'!$B$12</f>
        <v>56.138993137876014</v>
      </c>
      <c r="H361" s="43" t="str">
        <f>'Emissions Factor'!$D$2</f>
        <v>TON</v>
      </c>
      <c r="I361" s="42">
        <v>515</v>
      </c>
      <c r="J361" s="39" t="str">
        <f>'Emissions Factor'!$A$2</f>
        <v>7439976</v>
      </c>
      <c r="K361" s="34">
        <f>'Emissions Factor'!$B$2</f>
        <v>1.5E-3</v>
      </c>
      <c r="L361" s="41" t="str">
        <f>'Emissions Factor'!$C$2</f>
        <v>LB</v>
      </c>
      <c r="M361" s="41" t="str">
        <f>'Emissions Factor'!$D$2</f>
        <v>TON</v>
      </c>
      <c r="N361" s="51">
        <f t="shared" si="10"/>
        <v>8.4208489706814021E-2</v>
      </c>
      <c r="O361" s="41" t="str">
        <f t="shared" si="11"/>
        <v>LB</v>
      </c>
    </row>
    <row r="362" spans="1:15" x14ac:dyDescent="0.25">
      <c r="A362" s="39" t="s">
        <v>5200</v>
      </c>
      <c r="B362" s="39" t="s">
        <v>5130</v>
      </c>
      <c r="C362" s="39" t="s">
        <v>2802</v>
      </c>
      <c r="D362" s="12" t="s">
        <v>2818</v>
      </c>
      <c r="E362" s="41" t="s">
        <v>2679</v>
      </c>
      <c r="F362" s="41" t="s">
        <v>5132</v>
      </c>
      <c r="G362" s="44">
        <f>VLOOKUP(Emissions!A362,Population!$A$5:$I$3147,9,FALSE)*'National Throughput'!$B$12</f>
        <v>57.044256056154431</v>
      </c>
      <c r="H362" s="43" t="str">
        <f>'Emissions Factor'!$D$2</f>
        <v>TON</v>
      </c>
      <c r="I362" s="42">
        <v>515</v>
      </c>
      <c r="J362" s="39" t="str">
        <f>'Emissions Factor'!$A$2</f>
        <v>7439976</v>
      </c>
      <c r="K362" s="34">
        <f>'Emissions Factor'!$B$2</f>
        <v>1.5E-3</v>
      </c>
      <c r="L362" s="41" t="str">
        <f>'Emissions Factor'!$C$2</f>
        <v>LB</v>
      </c>
      <c r="M362" s="41" t="str">
        <f>'Emissions Factor'!$D$2</f>
        <v>TON</v>
      </c>
      <c r="N362" s="51">
        <f t="shared" si="10"/>
        <v>8.5566384084231645E-2</v>
      </c>
      <c r="O362" s="41" t="str">
        <f t="shared" si="11"/>
        <v>LB</v>
      </c>
    </row>
    <row r="363" spans="1:15" x14ac:dyDescent="0.25">
      <c r="A363" s="39" t="s">
        <v>5201</v>
      </c>
      <c r="B363" s="39" t="s">
        <v>5130</v>
      </c>
      <c r="C363" s="39" t="s">
        <v>2805</v>
      </c>
      <c r="D363" s="12" t="s">
        <v>5202</v>
      </c>
      <c r="E363" s="41" t="s">
        <v>2679</v>
      </c>
      <c r="F363" s="41" t="s">
        <v>5132</v>
      </c>
      <c r="G363" s="44">
        <f>VLOOKUP(Emissions!A363,Population!$A$5:$I$3147,9,FALSE)*'National Throughput'!$B$12</f>
        <v>25.240678586526869</v>
      </c>
      <c r="H363" s="43" t="str">
        <f>'Emissions Factor'!$D$2</f>
        <v>TON</v>
      </c>
      <c r="I363" s="42">
        <v>515</v>
      </c>
      <c r="J363" s="39" t="str">
        <f>'Emissions Factor'!$A$2</f>
        <v>7439976</v>
      </c>
      <c r="K363" s="34">
        <f>'Emissions Factor'!$B$2</f>
        <v>1.5E-3</v>
      </c>
      <c r="L363" s="41" t="str">
        <f>'Emissions Factor'!$C$2</f>
        <v>LB</v>
      </c>
      <c r="M363" s="41" t="str">
        <f>'Emissions Factor'!$D$2</f>
        <v>TON</v>
      </c>
      <c r="N363" s="51">
        <f t="shared" si="10"/>
        <v>3.7861017879790307E-2</v>
      </c>
      <c r="O363" s="41" t="str">
        <f t="shared" si="11"/>
        <v>LB</v>
      </c>
    </row>
    <row r="364" spans="1:15" x14ac:dyDescent="0.25">
      <c r="A364" s="39" t="s">
        <v>5203</v>
      </c>
      <c r="B364" s="39" t="s">
        <v>5130</v>
      </c>
      <c r="C364" s="39" t="s">
        <v>5204</v>
      </c>
      <c r="D364" s="12" t="s">
        <v>5205</v>
      </c>
      <c r="E364" s="41" t="s">
        <v>2679</v>
      </c>
      <c r="F364" s="41" t="s">
        <v>5132</v>
      </c>
      <c r="G364" s="44">
        <f>VLOOKUP(Emissions!A364,Population!$A$5:$I$3147,9,FALSE)*'National Throughput'!$B$12</f>
        <v>440.23391949180547</v>
      </c>
      <c r="H364" s="43" t="str">
        <f>'Emissions Factor'!$D$2</f>
        <v>TON</v>
      </c>
      <c r="I364" s="42">
        <v>515</v>
      </c>
      <c r="J364" s="39" t="str">
        <f>'Emissions Factor'!$A$2</f>
        <v>7439976</v>
      </c>
      <c r="K364" s="34">
        <f>'Emissions Factor'!$B$2</f>
        <v>1.5E-3</v>
      </c>
      <c r="L364" s="41" t="str">
        <f>'Emissions Factor'!$C$2</f>
        <v>LB</v>
      </c>
      <c r="M364" s="41" t="str">
        <f>'Emissions Factor'!$D$2</f>
        <v>TON</v>
      </c>
      <c r="N364" s="51">
        <f t="shared" si="10"/>
        <v>0.66035087923770819</v>
      </c>
      <c r="O364" s="41" t="str">
        <f t="shared" si="11"/>
        <v>LB</v>
      </c>
    </row>
    <row r="365" spans="1:15" x14ac:dyDescent="0.25">
      <c r="A365" s="39" t="s">
        <v>5206</v>
      </c>
      <c r="B365" s="39" t="s">
        <v>5130</v>
      </c>
      <c r="C365" s="39" t="s">
        <v>2808</v>
      </c>
      <c r="D365" s="12" t="s">
        <v>2827</v>
      </c>
      <c r="E365" s="41" t="s">
        <v>2679</v>
      </c>
      <c r="F365" s="41" t="s">
        <v>5132</v>
      </c>
      <c r="G365" s="44">
        <f>VLOOKUP(Emissions!A365,Population!$A$5:$I$3147,9,FALSE)*'National Throughput'!$B$12</f>
        <v>12.697007069783034</v>
      </c>
      <c r="H365" s="43" t="str">
        <f>'Emissions Factor'!$D$2</f>
        <v>TON</v>
      </c>
      <c r="I365" s="42">
        <v>515</v>
      </c>
      <c r="J365" s="39" t="str">
        <f>'Emissions Factor'!$A$2</f>
        <v>7439976</v>
      </c>
      <c r="K365" s="34">
        <f>'Emissions Factor'!$B$2</f>
        <v>1.5E-3</v>
      </c>
      <c r="L365" s="41" t="str">
        <f>'Emissions Factor'!$C$2</f>
        <v>LB</v>
      </c>
      <c r="M365" s="41" t="str">
        <f>'Emissions Factor'!$D$2</f>
        <v>TON</v>
      </c>
      <c r="N365" s="51">
        <f t="shared" si="10"/>
        <v>1.9045510604674552E-2</v>
      </c>
      <c r="O365" s="41" t="str">
        <f t="shared" si="11"/>
        <v>LB</v>
      </c>
    </row>
    <row r="366" spans="1:15" x14ac:dyDescent="0.25">
      <c r="A366" s="39" t="s">
        <v>5207</v>
      </c>
      <c r="B366" s="39" t="s">
        <v>5130</v>
      </c>
      <c r="C366" s="39" t="s">
        <v>2811</v>
      </c>
      <c r="D366" s="12" t="s">
        <v>5208</v>
      </c>
      <c r="E366" s="41" t="s">
        <v>2679</v>
      </c>
      <c r="F366" s="41" t="s">
        <v>5132</v>
      </c>
      <c r="G366" s="44">
        <f>VLOOKUP(Emissions!A366,Population!$A$5:$I$3147,9,FALSE)*'National Throughput'!$B$12</f>
        <v>12.72513573946808</v>
      </c>
      <c r="H366" s="43" t="str">
        <f>'Emissions Factor'!$D$2</f>
        <v>TON</v>
      </c>
      <c r="I366" s="42">
        <v>515</v>
      </c>
      <c r="J366" s="39" t="str">
        <f>'Emissions Factor'!$A$2</f>
        <v>7439976</v>
      </c>
      <c r="K366" s="34">
        <f>'Emissions Factor'!$B$2</f>
        <v>1.5E-3</v>
      </c>
      <c r="L366" s="41" t="str">
        <f>'Emissions Factor'!$C$2</f>
        <v>LB</v>
      </c>
      <c r="M366" s="41" t="str">
        <f>'Emissions Factor'!$D$2</f>
        <v>TON</v>
      </c>
      <c r="N366" s="51">
        <f t="shared" si="10"/>
        <v>1.908770360920212E-2</v>
      </c>
      <c r="O366" s="41" t="str">
        <f t="shared" si="11"/>
        <v>LB</v>
      </c>
    </row>
    <row r="367" spans="1:15" x14ac:dyDescent="0.25">
      <c r="A367" s="39" t="s">
        <v>5209</v>
      </c>
      <c r="B367" s="39" t="s">
        <v>5130</v>
      </c>
      <c r="C367" s="39" t="s">
        <v>2814</v>
      </c>
      <c r="D367" s="12" t="s">
        <v>5210</v>
      </c>
      <c r="E367" s="41" t="s">
        <v>2679</v>
      </c>
      <c r="F367" s="41" t="s">
        <v>5132</v>
      </c>
      <c r="G367" s="44">
        <f>VLOOKUP(Emissions!A367,Population!$A$5:$I$3147,9,FALSE)*'National Throughput'!$B$12</f>
        <v>31.442707219521878</v>
      </c>
      <c r="H367" s="43" t="str">
        <f>'Emissions Factor'!$D$2</f>
        <v>TON</v>
      </c>
      <c r="I367" s="42">
        <v>515</v>
      </c>
      <c r="J367" s="39" t="str">
        <f>'Emissions Factor'!$A$2</f>
        <v>7439976</v>
      </c>
      <c r="K367" s="34">
        <f>'Emissions Factor'!$B$2</f>
        <v>1.5E-3</v>
      </c>
      <c r="L367" s="41" t="str">
        <f>'Emissions Factor'!$C$2</f>
        <v>LB</v>
      </c>
      <c r="M367" s="41" t="str">
        <f>'Emissions Factor'!$D$2</f>
        <v>TON</v>
      </c>
      <c r="N367" s="51">
        <f t="shared" si="10"/>
        <v>4.7164060829282817E-2</v>
      </c>
      <c r="O367" s="41" t="str">
        <f t="shared" si="11"/>
        <v>LB</v>
      </c>
    </row>
    <row r="368" spans="1:15" x14ac:dyDescent="0.25">
      <c r="A368" s="39" t="s">
        <v>5211</v>
      </c>
      <c r="B368" s="39" t="s">
        <v>5130</v>
      </c>
      <c r="C368" s="39" t="s">
        <v>2817</v>
      </c>
      <c r="D368" s="12" t="s">
        <v>5212</v>
      </c>
      <c r="E368" s="41" t="s">
        <v>2679</v>
      </c>
      <c r="F368" s="41" t="s">
        <v>5132</v>
      </c>
      <c r="G368" s="44">
        <f>VLOOKUP(Emissions!A368,Population!$A$5:$I$3147,9,FALSE)*'National Throughput'!$B$12</f>
        <v>6.7831257847811566</v>
      </c>
      <c r="H368" s="43" t="str">
        <f>'Emissions Factor'!$D$2</f>
        <v>TON</v>
      </c>
      <c r="I368" s="42">
        <v>515</v>
      </c>
      <c r="J368" s="39" t="str">
        <f>'Emissions Factor'!$A$2</f>
        <v>7439976</v>
      </c>
      <c r="K368" s="34">
        <f>'Emissions Factor'!$B$2</f>
        <v>1.5E-3</v>
      </c>
      <c r="L368" s="41" t="str">
        <f>'Emissions Factor'!$C$2</f>
        <v>LB</v>
      </c>
      <c r="M368" s="41" t="str">
        <f>'Emissions Factor'!$D$2</f>
        <v>TON</v>
      </c>
      <c r="N368" s="51">
        <f t="shared" si="10"/>
        <v>1.0174688677171735E-2</v>
      </c>
      <c r="O368" s="41" t="str">
        <f t="shared" si="11"/>
        <v>LB</v>
      </c>
    </row>
    <row r="369" spans="1:15" x14ac:dyDescent="0.25">
      <c r="A369" s="39" t="s">
        <v>5213</v>
      </c>
      <c r="B369" s="39" t="s">
        <v>5130</v>
      </c>
      <c r="C369" s="39" t="s">
        <v>2820</v>
      </c>
      <c r="D369" s="12" t="s">
        <v>4919</v>
      </c>
      <c r="E369" s="41" t="s">
        <v>2679</v>
      </c>
      <c r="F369" s="41" t="s">
        <v>5132</v>
      </c>
      <c r="G369" s="44">
        <f>VLOOKUP(Emissions!A369,Population!$A$5:$I$3147,9,FALSE)*'National Throughput'!$B$12</f>
        <v>200.69548545860854</v>
      </c>
      <c r="H369" s="43" t="str">
        <f>'Emissions Factor'!$D$2</f>
        <v>TON</v>
      </c>
      <c r="I369" s="42">
        <v>515</v>
      </c>
      <c r="J369" s="39" t="str">
        <f>'Emissions Factor'!$A$2</f>
        <v>7439976</v>
      </c>
      <c r="K369" s="34">
        <f>'Emissions Factor'!$B$2</f>
        <v>1.5E-3</v>
      </c>
      <c r="L369" s="41" t="str">
        <f>'Emissions Factor'!$C$2</f>
        <v>LB</v>
      </c>
      <c r="M369" s="41" t="str">
        <f>'Emissions Factor'!$D$2</f>
        <v>TON</v>
      </c>
      <c r="N369" s="51">
        <f t="shared" si="10"/>
        <v>0.30104322818791285</v>
      </c>
      <c r="O369" s="41" t="str">
        <f t="shared" si="11"/>
        <v>LB</v>
      </c>
    </row>
    <row r="370" spans="1:15" x14ac:dyDescent="0.25">
      <c r="A370" s="39" t="s">
        <v>5214</v>
      </c>
      <c r="B370" s="39" t="s">
        <v>5130</v>
      </c>
      <c r="C370" s="39" t="s">
        <v>2823</v>
      </c>
      <c r="D370" s="12" t="s">
        <v>5215</v>
      </c>
      <c r="E370" s="41" t="s">
        <v>2679</v>
      </c>
      <c r="F370" s="41" t="s">
        <v>5132</v>
      </c>
      <c r="G370" s="44">
        <f>VLOOKUP(Emissions!A370,Population!$A$5:$I$3147,9,FALSE)*'National Throughput'!$B$12</f>
        <v>47.647736734842709</v>
      </c>
      <c r="H370" s="43" t="str">
        <f>'Emissions Factor'!$D$2</f>
        <v>TON</v>
      </c>
      <c r="I370" s="42">
        <v>515</v>
      </c>
      <c r="J370" s="39" t="str">
        <f>'Emissions Factor'!$A$2</f>
        <v>7439976</v>
      </c>
      <c r="K370" s="34">
        <f>'Emissions Factor'!$B$2</f>
        <v>1.5E-3</v>
      </c>
      <c r="L370" s="41" t="str">
        <f>'Emissions Factor'!$C$2</f>
        <v>LB</v>
      </c>
      <c r="M370" s="41" t="str">
        <f>'Emissions Factor'!$D$2</f>
        <v>TON</v>
      </c>
      <c r="N370" s="51">
        <f t="shared" si="10"/>
        <v>7.1471605102264066E-2</v>
      </c>
      <c r="O370" s="41" t="str">
        <f t="shared" si="11"/>
        <v>LB</v>
      </c>
    </row>
    <row r="371" spans="1:15" x14ac:dyDescent="0.25">
      <c r="A371" s="39" t="s">
        <v>5216</v>
      </c>
      <c r="B371" s="39" t="s">
        <v>5130</v>
      </c>
      <c r="C371" s="39" t="s">
        <v>2826</v>
      </c>
      <c r="D371" s="12" t="s">
        <v>5217</v>
      </c>
      <c r="E371" s="41" t="s">
        <v>2679</v>
      </c>
      <c r="F371" s="41" t="s">
        <v>5132</v>
      </c>
      <c r="G371" s="44">
        <f>VLOOKUP(Emissions!A371,Population!$A$5:$I$3147,9,FALSE)*'National Throughput'!$B$12</f>
        <v>229.29445277948395</v>
      </c>
      <c r="H371" s="43" t="str">
        <f>'Emissions Factor'!$D$2</f>
        <v>TON</v>
      </c>
      <c r="I371" s="42">
        <v>515</v>
      </c>
      <c r="J371" s="39" t="str">
        <f>'Emissions Factor'!$A$2</f>
        <v>7439976</v>
      </c>
      <c r="K371" s="34">
        <f>'Emissions Factor'!$B$2</f>
        <v>1.5E-3</v>
      </c>
      <c r="L371" s="41" t="str">
        <f>'Emissions Factor'!$C$2</f>
        <v>LB</v>
      </c>
      <c r="M371" s="41" t="str">
        <f>'Emissions Factor'!$D$2</f>
        <v>TON</v>
      </c>
      <c r="N371" s="51">
        <f t="shared" si="10"/>
        <v>0.34394167916922591</v>
      </c>
      <c r="O371" s="41" t="str">
        <f t="shared" si="11"/>
        <v>LB</v>
      </c>
    </row>
    <row r="372" spans="1:15" x14ac:dyDescent="0.25">
      <c r="A372" s="39" t="s">
        <v>5218</v>
      </c>
      <c r="B372" s="39" t="s">
        <v>5130</v>
      </c>
      <c r="C372" s="39" t="s">
        <v>2829</v>
      </c>
      <c r="D372" s="12" t="s">
        <v>5219</v>
      </c>
      <c r="E372" s="41" t="s">
        <v>2679</v>
      </c>
      <c r="F372" s="41" t="s">
        <v>5132</v>
      </c>
      <c r="G372" s="44">
        <f>VLOOKUP(Emissions!A372,Population!$A$5:$I$3147,9,FALSE)*'National Throughput'!$B$12</f>
        <v>80.0435599143633</v>
      </c>
      <c r="H372" s="43" t="str">
        <f>'Emissions Factor'!$D$2</f>
        <v>TON</v>
      </c>
      <c r="I372" s="42">
        <v>515</v>
      </c>
      <c r="J372" s="39" t="str">
        <f>'Emissions Factor'!$A$2</f>
        <v>7439976</v>
      </c>
      <c r="K372" s="34">
        <f>'Emissions Factor'!$B$2</f>
        <v>1.5E-3</v>
      </c>
      <c r="L372" s="41" t="str">
        <f>'Emissions Factor'!$C$2</f>
        <v>LB</v>
      </c>
      <c r="M372" s="41" t="str">
        <f>'Emissions Factor'!$D$2</f>
        <v>TON</v>
      </c>
      <c r="N372" s="51">
        <f t="shared" si="10"/>
        <v>0.12006533987154495</v>
      </c>
      <c r="O372" s="41" t="str">
        <f t="shared" si="11"/>
        <v>LB</v>
      </c>
    </row>
    <row r="373" spans="1:15" x14ac:dyDescent="0.25">
      <c r="A373" s="39" t="s">
        <v>5220</v>
      </c>
      <c r="B373" s="39" t="s">
        <v>5130</v>
      </c>
      <c r="C373" s="39" t="s">
        <v>2832</v>
      </c>
      <c r="D373" s="12" t="s">
        <v>5221</v>
      </c>
      <c r="E373" s="41" t="s">
        <v>2679</v>
      </c>
      <c r="F373" s="41" t="s">
        <v>5132</v>
      </c>
      <c r="G373" s="44">
        <f>VLOOKUP(Emissions!A373,Population!$A$5:$I$3147,9,FALSE)*'National Throughput'!$B$12</f>
        <v>157.38522389245531</v>
      </c>
      <c r="H373" s="43" t="str">
        <f>'Emissions Factor'!$D$2</f>
        <v>TON</v>
      </c>
      <c r="I373" s="42">
        <v>515</v>
      </c>
      <c r="J373" s="39" t="str">
        <f>'Emissions Factor'!$A$2</f>
        <v>7439976</v>
      </c>
      <c r="K373" s="34">
        <f>'Emissions Factor'!$B$2</f>
        <v>1.5E-3</v>
      </c>
      <c r="L373" s="41" t="str">
        <f>'Emissions Factor'!$C$2</f>
        <v>LB</v>
      </c>
      <c r="M373" s="41" t="str">
        <f>'Emissions Factor'!$D$2</f>
        <v>TON</v>
      </c>
      <c r="N373" s="51">
        <f t="shared" si="10"/>
        <v>0.23607783583868297</v>
      </c>
      <c r="O373" s="41" t="str">
        <f t="shared" si="11"/>
        <v>LB</v>
      </c>
    </row>
    <row r="374" spans="1:15" x14ac:dyDescent="0.25">
      <c r="A374" s="39" t="s">
        <v>5222</v>
      </c>
      <c r="B374" s="39" t="s">
        <v>5130</v>
      </c>
      <c r="C374" s="39" t="s">
        <v>2835</v>
      </c>
      <c r="D374" s="12" t="s">
        <v>4816</v>
      </c>
      <c r="E374" s="41" t="s">
        <v>2679</v>
      </c>
      <c r="F374" s="41" t="s">
        <v>5132</v>
      </c>
      <c r="G374" s="44">
        <f>VLOOKUP(Emissions!A374,Population!$A$5:$I$3147,9,FALSE)*'National Throughput'!$B$12</f>
        <v>104.66780899571916</v>
      </c>
      <c r="H374" s="43" t="str">
        <f>'Emissions Factor'!$D$2</f>
        <v>TON</v>
      </c>
      <c r="I374" s="42">
        <v>515</v>
      </c>
      <c r="J374" s="39" t="str">
        <f>'Emissions Factor'!$A$2</f>
        <v>7439976</v>
      </c>
      <c r="K374" s="34">
        <f>'Emissions Factor'!$B$2</f>
        <v>1.5E-3</v>
      </c>
      <c r="L374" s="41" t="str">
        <f>'Emissions Factor'!$C$2</f>
        <v>LB</v>
      </c>
      <c r="M374" s="41" t="str">
        <f>'Emissions Factor'!$D$2</f>
        <v>TON</v>
      </c>
      <c r="N374" s="51">
        <f t="shared" si="10"/>
        <v>0.15700171349357875</v>
      </c>
      <c r="O374" s="41" t="str">
        <f t="shared" si="11"/>
        <v>LB</v>
      </c>
    </row>
    <row r="375" spans="1:15" x14ac:dyDescent="0.25">
      <c r="A375" s="39" t="s">
        <v>5223</v>
      </c>
      <c r="B375" s="39" t="s">
        <v>5130</v>
      </c>
      <c r="C375" s="39" t="s">
        <v>2838</v>
      </c>
      <c r="D375" s="12" t="s">
        <v>5224</v>
      </c>
      <c r="E375" s="41" t="s">
        <v>2679</v>
      </c>
      <c r="F375" s="41" t="s">
        <v>5132</v>
      </c>
      <c r="G375" s="44">
        <f>VLOOKUP(Emissions!A375,Population!$A$5:$I$3147,9,FALSE)*'National Throughput'!$B$12</f>
        <v>12.682942734940513</v>
      </c>
      <c r="H375" s="43" t="str">
        <f>'Emissions Factor'!$D$2</f>
        <v>TON</v>
      </c>
      <c r="I375" s="42">
        <v>515</v>
      </c>
      <c r="J375" s="39" t="str">
        <f>'Emissions Factor'!$A$2</f>
        <v>7439976</v>
      </c>
      <c r="K375" s="34">
        <f>'Emissions Factor'!$B$2</f>
        <v>1.5E-3</v>
      </c>
      <c r="L375" s="41" t="str">
        <f>'Emissions Factor'!$C$2</f>
        <v>LB</v>
      </c>
      <c r="M375" s="41" t="str">
        <f>'Emissions Factor'!$D$2</f>
        <v>TON</v>
      </c>
      <c r="N375" s="51">
        <f t="shared" si="10"/>
        <v>1.9024414102410771E-2</v>
      </c>
      <c r="O375" s="41" t="str">
        <f t="shared" si="11"/>
        <v>LB</v>
      </c>
    </row>
    <row r="376" spans="1:15" x14ac:dyDescent="0.25">
      <c r="A376" s="39" t="s">
        <v>5225</v>
      </c>
      <c r="B376" s="39" t="s">
        <v>5130</v>
      </c>
      <c r="C376" s="39" t="s">
        <v>2841</v>
      </c>
      <c r="D376" s="12" t="s">
        <v>5226</v>
      </c>
      <c r="E376" s="41" t="s">
        <v>2679</v>
      </c>
      <c r="F376" s="41" t="s">
        <v>5132</v>
      </c>
      <c r="G376" s="44">
        <f>VLOOKUP(Emissions!A376,Population!$A$5:$I$3147,9,FALSE)*'National Throughput'!$B$12</f>
        <v>33.626109445684115</v>
      </c>
      <c r="H376" s="43" t="str">
        <f>'Emissions Factor'!$D$2</f>
        <v>TON</v>
      </c>
      <c r="I376" s="42">
        <v>515</v>
      </c>
      <c r="J376" s="39" t="str">
        <f>'Emissions Factor'!$A$2</f>
        <v>7439976</v>
      </c>
      <c r="K376" s="34">
        <f>'Emissions Factor'!$B$2</f>
        <v>1.5E-3</v>
      </c>
      <c r="L376" s="41" t="str">
        <f>'Emissions Factor'!$C$2</f>
        <v>LB</v>
      </c>
      <c r="M376" s="41" t="str">
        <f>'Emissions Factor'!$D$2</f>
        <v>TON</v>
      </c>
      <c r="N376" s="51">
        <f t="shared" si="10"/>
        <v>5.0439164168526174E-2</v>
      </c>
      <c r="O376" s="41" t="str">
        <f t="shared" si="11"/>
        <v>LB</v>
      </c>
    </row>
    <row r="377" spans="1:15" x14ac:dyDescent="0.25">
      <c r="A377" s="39" t="s">
        <v>5227</v>
      </c>
      <c r="B377" s="39" t="s">
        <v>5130</v>
      </c>
      <c r="C377" s="39" t="s">
        <v>2844</v>
      </c>
      <c r="D377" s="12" t="s">
        <v>5228</v>
      </c>
      <c r="E377" s="41" t="s">
        <v>2679</v>
      </c>
      <c r="F377" s="41" t="s">
        <v>5132</v>
      </c>
      <c r="G377" s="44">
        <f>VLOOKUP(Emissions!A377,Population!$A$5:$I$3147,9,FALSE)*'National Throughput'!$B$12</f>
        <v>48.228833886628863</v>
      </c>
      <c r="H377" s="43" t="str">
        <f>'Emissions Factor'!$D$2</f>
        <v>TON</v>
      </c>
      <c r="I377" s="42">
        <v>515</v>
      </c>
      <c r="J377" s="39" t="str">
        <f>'Emissions Factor'!$A$2</f>
        <v>7439976</v>
      </c>
      <c r="K377" s="34">
        <f>'Emissions Factor'!$B$2</f>
        <v>1.5E-3</v>
      </c>
      <c r="L377" s="41" t="str">
        <f>'Emissions Factor'!$C$2</f>
        <v>LB</v>
      </c>
      <c r="M377" s="41" t="str">
        <f>'Emissions Factor'!$D$2</f>
        <v>TON</v>
      </c>
      <c r="N377" s="51">
        <f t="shared" si="10"/>
        <v>7.2343250829943292E-2</v>
      </c>
      <c r="O377" s="41" t="str">
        <f t="shared" si="11"/>
        <v>LB</v>
      </c>
    </row>
    <row r="378" spans="1:15" x14ac:dyDescent="0.25">
      <c r="A378" s="39" t="s">
        <v>5229</v>
      </c>
      <c r="B378" s="39" t="s">
        <v>5130</v>
      </c>
      <c r="C378" s="39" t="s">
        <v>2847</v>
      </c>
      <c r="D378" s="12" t="s">
        <v>5230</v>
      </c>
      <c r="E378" s="41" t="s">
        <v>2679</v>
      </c>
      <c r="F378" s="41" t="s">
        <v>5132</v>
      </c>
      <c r="G378" s="44">
        <f>VLOOKUP(Emissions!A378,Population!$A$5:$I$3147,9,FALSE)*'National Throughput'!$B$12</f>
        <v>26.720006489170171</v>
      </c>
      <c r="H378" s="43" t="str">
        <f>'Emissions Factor'!$D$2</f>
        <v>TON</v>
      </c>
      <c r="I378" s="42">
        <v>515</v>
      </c>
      <c r="J378" s="39" t="str">
        <f>'Emissions Factor'!$A$2</f>
        <v>7439976</v>
      </c>
      <c r="K378" s="34">
        <f>'Emissions Factor'!$B$2</f>
        <v>1.5E-3</v>
      </c>
      <c r="L378" s="41" t="str">
        <f>'Emissions Factor'!$C$2</f>
        <v>LB</v>
      </c>
      <c r="M378" s="41" t="str">
        <f>'Emissions Factor'!$D$2</f>
        <v>TON</v>
      </c>
      <c r="N378" s="51">
        <f t="shared" si="10"/>
        <v>4.0080009733755258E-2</v>
      </c>
      <c r="O378" s="41" t="str">
        <f t="shared" si="11"/>
        <v>LB</v>
      </c>
    </row>
    <row r="379" spans="1:15" x14ac:dyDescent="0.25">
      <c r="A379" s="39" t="s">
        <v>5231</v>
      </c>
      <c r="B379" s="39" t="s">
        <v>5130</v>
      </c>
      <c r="C379" s="39" t="s">
        <v>2850</v>
      </c>
      <c r="D379" s="12" t="s">
        <v>5232</v>
      </c>
      <c r="E379" s="41" t="s">
        <v>2679</v>
      </c>
      <c r="F379" s="41" t="s">
        <v>5132</v>
      </c>
      <c r="G379" s="44">
        <f>VLOOKUP(Emissions!A379,Population!$A$5:$I$3147,9,FALSE)*'National Throughput'!$B$12</f>
        <v>65.455071324539631</v>
      </c>
      <c r="H379" s="43" t="str">
        <f>'Emissions Factor'!$D$2</f>
        <v>TON</v>
      </c>
      <c r="I379" s="42">
        <v>515</v>
      </c>
      <c r="J379" s="39" t="str">
        <f>'Emissions Factor'!$A$2</f>
        <v>7439976</v>
      </c>
      <c r="K379" s="34">
        <f>'Emissions Factor'!$B$2</f>
        <v>1.5E-3</v>
      </c>
      <c r="L379" s="41" t="str">
        <f>'Emissions Factor'!$C$2</f>
        <v>LB</v>
      </c>
      <c r="M379" s="41" t="str">
        <f>'Emissions Factor'!$D$2</f>
        <v>TON</v>
      </c>
      <c r="N379" s="51">
        <f t="shared" si="10"/>
        <v>9.8182606986809445E-2</v>
      </c>
      <c r="O379" s="41" t="str">
        <f t="shared" si="11"/>
        <v>LB</v>
      </c>
    </row>
    <row r="380" spans="1:15" x14ac:dyDescent="0.25">
      <c r="A380" s="39" t="s">
        <v>5233</v>
      </c>
      <c r="B380" s="39" t="s">
        <v>5130</v>
      </c>
      <c r="C380" s="39" t="s">
        <v>2853</v>
      </c>
      <c r="D380" s="12" t="s">
        <v>5234</v>
      </c>
      <c r="E380" s="41" t="s">
        <v>2679</v>
      </c>
      <c r="F380" s="41" t="s">
        <v>5132</v>
      </c>
      <c r="G380" s="44">
        <f>VLOOKUP(Emissions!A380,Population!$A$5:$I$3147,9,FALSE)*'National Throughput'!$B$12</f>
        <v>73.13111085554236</v>
      </c>
      <c r="H380" s="43" t="str">
        <f>'Emissions Factor'!$D$2</f>
        <v>TON</v>
      </c>
      <c r="I380" s="42">
        <v>515</v>
      </c>
      <c r="J380" s="39" t="str">
        <f>'Emissions Factor'!$A$2</f>
        <v>7439976</v>
      </c>
      <c r="K380" s="34">
        <f>'Emissions Factor'!$B$2</f>
        <v>1.5E-3</v>
      </c>
      <c r="L380" s="41" t="str">
        <f>'Emissions Factor'!$C$2</f>
        <v>LB</v>
      </c>
      <c r="M380" s="41" t="str">
        <f>'Emissions Factor'!$D$2</f>
        <v>TON</v>
      </c>
      <c r="N380" s="51">
        <f t="shared" si="10"/>
        <v>0.10969666628331354</v>
      </c>
      <c r="O380" s="41" t="str">
        <f t="shared" si="11"/>
        <v>LB</v>
      </c>
    </row>
    <row r="381" spans="1:15" x14ac:dyDescent="0.25">
      <c r="A381" s="39" t="s">
        <v>5235</v>
      </c>
      <c r="B381" s="39" t="s">
        <v>5130</v>
      </c>
      <c r="C381" s="39" t="s">
        <v>2856</v>
      </c>
      <c r="D381" s="12" t="s">
        <v>2857</v>
      </c>
      <c r="E381" s="41" t="s">
        <v>2679</v>
      </c>
      <c r="F381" s="41" t="s">
        <v>5132</v>
      </c>
      <c r="G381" s="44">
        <f>VLOOKUP(Emissions!A381,Population!$A$5:$I$3147,9,FALSE)*'National Throughput'!$B$12</f>
        <v>16.861936862233751</v>
      </c>
      <c r="H381" s="43" t="str">
        <f>'Emissions Factor'!$D$2</f>
        <v>TON</v>
      </c>
      <c r="I381" s="42">
        <v>515</v>
      </c>
      <c r="J381" s="39" t="str">
        <f>'Emissions Factor'!$A$2</f>
        <v>7439976</v>
      </c>
      <c r="K381" s="34">
        <f>'Emissions Factor'!$B$2</f>
        <v>1.5E-3</v>
      </c>
      <c r="L381" s="41" t="str">
        <f>'Emissions Factor'!$C$2</f>
        <v>LB</v>
      </c>
      <c r="M381" s="41" t="str">
        <f>'Emissions Factor'!$D$2</f>
        <v>TON</v>
      </c>
      <c r="N381" s="51">
        <f t="shared" si="10"/>
        <v>2.5292905293350626E-2</v>
      </c>
      <c r="O381" s="41" t="str">
        <f t="shared" si="11"/>
        <v>LB</v>
      </c>
    </row>
    <row r="382" spans="1:15" x14ac:dyDescent="0.25">
      <c r="A382" s="39" t="s">
        <v>5236</v>
      </c>
      <c r="B382" s="39" t="s">
        <v>5130</v>
      </c>
      <c r="C382" s="39" t="s">
        <v>2859</v>
      </c>
      <c r="D382" s="12" t="s">
        <v>5237</v>
      </c>
      <c r="E382" s="41" t="s">
        <v>2679</v>
      </c>
      <c r="F382" s="41" t="s">
        <v>5132</v>
      </c>
      <c r="G382" s="44">
        <f>VLOOKUP(Emissions!A382,Population!$A$5:$I$3147,9,FALSE)*'National Throughput'!$B$12</f>
        <v>7.4465507502796271</v>
      </c>
      <c r="H382" s="43" t="str">
        <f>'Emissions Factor'!$D$2</f>
        <v>TON</v>
      </c>
      <c r="I382" s="42">
        <v>515</v>
      </c>
      <c r="J382" s="39" t="str">
        <f>'Emissions Factor'!$A$2</f>
        <v>7439976</v>
      </c>
      <c r="K382" s="34">
        <f>'Emissions Factor'!$B$2</f>
        <v>1.5E-3</v>
      </c>
      <c r="L382" s="41" t="str">
        <f>'Emissions Factor'!$C$2</f>
        <v>LB</v>
      </c>
      <c r="M382" s="41" t="str">
        <f>'Emissions Factor'!$D$2</f>
        <v>TON</v>
      </c>
      <c r="N382" s="51">
        <f t="shared" si="10"/>
        <v>1.1169826125419441E-2</v>
      </c>
      <c r="O382" s="41" t="str">
        <f t="shared" si="11"/>
        <v>LB</v>
      </c>
    </row>
    <row r="383" spans="1:15" x14ac:dyDescent="0.25">
      <c r="A383" s="39" t="s">
        <v>5238</v>
      </c>
      <c r="B383" s="39" t="s">
        <v>5130</v>
      </c>
      <c r="C383" s="39" t="s">
        <v>2862</v>
      </c>
      <c r="D383" s="12" t="s">
        <v>5239</v>
      </c>
      <c r="E383" s="41" t="s">
        <v>2679</v>
      </c>
      <c r="F383" s="41" t="s">
        <v>5132</v>
      </c>
      <c r="G383" s="44">
        <f>VLOOKUP(Emissions!A383,Population!$A$5:$I$3147,9,FALSE)*'National Throughput'!$B$12</f>
        <v>3.8893031327929988</v>
      </c>
      <c r="H383" s="43" t="str">
        <f>'Emissions Factor'!$D$2</f>
        <v>TON</v>
      </c>
      <c r="I383" s="42">
        <v>515</v>
      </c>
      <c r="J383" s="39" t="str">
        <f>'Emissions Factor'!$A$2</f>
        <v>7439976</v>
      </c>
      <c r="K383" s="34">
        <f>'Emissions Factor'!$B$2</f>
        <v>1.5E-3</v>
      </c>
      <c r="L383" s="41" t="str">
        <f>'Emissions Factor'!$C$2</f>
        <v>LB</v>
      </c>
      <c r="M383" s="41" t="str">
        <f>'Emissions Factor'!$D$2</f>
        <v>TON</v>
      </c>
      <c r="N383" s="51">
        <f t="shared" si="10"/>
        <v>5.8339546991894985E-3</v>
      </c>
      <c r="O383" s="41" t="str">
        <f t="shared" si="11"/>
        <v>LB</v>
      </c>
    </row>
    <row r="384" spans="1:15" x14ac:dyDescent="0.25">
      <c r="A384" s="39" t="s">
        <v>5240</v>
      </c>
      <c r="B384" s="39" t="s">
        <v>5130</v>
      </c>
      <c r="C384" s="39" t="s">
        <v>2865</v>
      </c>
      <c r="D384" s="12" t="s">
        <v>4844</v>
      </c>
      <c r="E384" s="41" t="s">
        <v>2679</v>
      </c>
      <c r="F384" s="41" t="s">
        <v>5132</v>
      </c>
      <c r="G384" s="44">
        <f>VLOOKUP(Emissions!A384,Population!$A$5:$I$3147,9,FALSE)*'National Throughput'!$B$12</f>
        <v>2.6183675086090106</v>
      </c>
      <c r="H384" s="43" t="str">
        <f>'Emissions Factor'!$D$2</f>
        <v>TON</v>
      </c>
      <c r="I384" s="42">
        <v>515</v>
      </c>
      <c r="J384" s="39" t="str">
        <f>'Emissions Factor'!$A$2</f>
        <v>7439976</v>
      </c>
      <c r="K384" s="34">
        <f>'Emissions Factor'!$B$2</f>
        <v>1.5E-3</v>
      </c>
      <c r="L384" s="41" t="str">
        <f>'Emissions Factor'!$C$2</f>
        <v>LB</v>
      </c>
      <c r="M384" s="41" t="str">
        <f>'Emissions Factor'!$D$2</f>
        <v>TON</v>
      </c>
      <c r="N384" s="51">
        <f t="shared" si="10"/>
        <v>3.9275512629135161E-3</v>
      </c>
      <c r="O384" s="41" t="str">
        <f t="shared" si="11"/>
        <v>LB</v>
      </c>
    </row>
    <row r="385" spans="1:15" x14ac:dyDescent="0.25">
      <c r="A385" s="39" t="s">
        <v>5241</v>
      </c>
      <c r="B385" s="39" t="s">
        <v>5130</v>
      </c>
      <c r="C385" s="39" t="s">
        <v>2868</v>
      </c>
      <c r="D385" s="12" t="s">
        <v>5242</v>
      </c>
      <c r="E385" s="41" t="s">
        <v>2679</v>
      </c>
      <c r="F385" s="41" t="s">
        <v>5132</v>
      </c>
      <c r="G385" s="44">
        <f>VLOOKUP(Emissions!A385,Population!$A$5:$I$3147,9,FALSE)*'National Throughput'!$B$12</f>
        <v>84.783755305128878</v>
      </c>
      <c r="H385" s="43" t="str">
        <f>'Emissions Factor'!$D$2</f>
        <v>TON</v>
      </c>
      <c r="I385" s="42">
        <v>515</v>
      </c>
      <c r="J385" s="39" t="str">
        <f>'Emissions Factor'!$A$2</f>
        <v>7439976</v>
      </c>
      <c r="K385" s="34">
        <f>'Emissions Factor'!$B$2</f>
        <v>1.5E-3</v>
      </c>
      <c r="L385" s="41" t="str">
        <f>'Emissions Factor'!$C$2</f>
        <v>LB</v>
      </c>
      <c r="M385" s="41" t="str">
        <f>'Emissions Factor'!$D$2</f>
        <v>TON</v>
      </c>
      <c r="N385" s="51">
        <f t="shared" si="10"/>
        <v>0.12717563295769332</v>
      </c>
      <c r="O385" s="41" t="str">
        <f t="shared" si="11"/>
        <v>LB</v>
      </c>
    </row>
    <row r="386" spans="1:15" x14ac:dyDescent="0.25">
      <c r="A386" s="39" t="s">
        <v>5243</v>
      </c>
      <c r="B386" s="39" t="s">
        <v>5130</v>
      </c>
      <c r="C386" s="39" t="s">
        <v>2871</v>
      </c>
      <c r="D386" s="12" t="s">
        <v>5244</v>
      </c>
      <c r="E386" s="41" t="s">
        <v>2679</v>
      </c>
      <c r="F386" s="41" t="s">
        <v>5132</v>
      </c>
      <c r="G386" s="44">
        <f>VLOOKUP(Emissions!A386,Population!$A$5:$I$3147,9,FALSE)*'National Throughput'!$B$12</f>
        <v>5.3087718542163032</v>
      </c>
      <c r="H386" s="43" t="str">
        <f>'Emissions Factor'!$D$2</f>
        <v>TON</v>
      </c>
      <c r="I386" s="42">
        <v>515</v>
      </c>
      <c r="J386" s="39" t="str">
        <f>'Emissions Factor'!$A$2</f>
        <v>7439976</v>
      </c>
      <c r="K386" s="34">
        <f>'Emissions Factor'!$B$2</f>
        <v>1.5E-3</v>
      </c>
      <c r="L386" s="41" t="str">
        <f>'Emissions Factor'!$C$2</f>
        <v>LB</v>
      </c>
      <c r="M386" s="41" t="str">
        <f>'Emissions Factor'!$D$2</f>
        <v>TON</v>
      </c>
      <c r="N386" s="51">
        <f t="shared" si="10"/>
        <v>7.963157781324455E-3</v>
      </c>
      <c r="O386" s="41" t="str">
        <f t="shared" si="11"/>
        <v>LB</v>
      </c>
    </row>
    <row r="387" spans="1:15" x14ac:dyDescent="0.25">
      <c r="A387" s="39" t="s">
        <v>5245</v>
      </c>
      <c r="B387" s="39" t="s">
        <v>5130</v>
      </c>
      <c r="C387" s="39" t="s">
        <v>2874</v>
      </c>
      <c r="D387" s="12" t="s">
        <v>5246</v>
      </c>
      <c r="E387" s="41" t="s">
        <v>2679</v>
      </c>
      <c r="F387" s="41" t="s">
        <v>5132</v>
      </c>
      <c r="G387" s="44">
        <f>VLOOKUP(Emissions!A387,Population!$A$5:$I$3147,9,FALSE)*'National Throughput'!$B$12</f>
        <v>9.5582591720007155</v>
      </c>
      <c r="H387" s="43" t="str">
        <f>'Emissions Factor'!$D$2</f>
        <v>TON</v>
      </c>
      <c r="I387" s="42">
        <v>515</v>
      </c>
      <c r="J387" s="39" t="str">
        <f>'Emissions Factor'!$A$2</f>
        <v>7439976</v>
      </c>
      <c r="K387" s="34">
        <f>'Emissions Factor'!$B$2</f>
        <v>1.5E-3</v>
      </c>
      <c r="L387" s="41" t="str">
        <f>'Emissions Factor'!$C$2</f>
        <v>LB</v>
      </c>
      <c r="M387" s="41" t="str">
        <f>'Emissions Factor'!$D$2</f>
        <v>TON</v>
      </c>
      <c r="N387" s="51">
        <f t="shared" ref="N387:N450" si="12">K387*G387</f>
        <v>1.4337388758001073E-2</v>
      </c>
      <c r="O387" s="41" t="str">
        <f t="shared" ref="O387:O450" si="13">L387</f>
        <v>LB</v>
      </c>
    </row>
    <row r="388" spans="1:15" x14ac:dyDescent="0.25">
      <c r="A388" s="39" t="s">
        <v>5247</v>
      </c>
      <c r="B388" s="39" t="s">
        <v>5130</v>
      </c>
      <c r="C388" s="39" t="s">
        <v>2877</v>
      </c>
      <c r="D388" s="12" t="s">
        <v>2872</v>
      </c>
      <c r="E388" s="41" t="s">
        <v>2679</v>
      </c>
      <c r="F388" s="41" t="s">
        <v>5132</v>
      </c>
      <c r="G388" s="44">
        <f>VLOOKUP(Emissions!A388,Population!$A$5:$I$3147,9,FALSE)*'National Throughput'!$B$12</f>
        <v>4.216727708578051</v>
      </c>
      <c r="H388" s="43" t="str">
        <f>'Emissions Factor'!$D$2</f>
        <v>TON</v>
      </c>
      <c r="I388" s="42">
        <v>515</v>
      </c>
      <c r="J388" s="39" t="str">
        <f>'Emissions Factor'!$A$2</f>
        <v>7439976</v>
      </c>
      <c r="K388" s="34">
        <f>'Emissions Factor'!$B$2</f>
        <v>1.5E-3</v>
      </c>
      <c r="L388" s="41" t="str">
        <f>'Emissions Factor'!$C$2</f>
        <v>LB</v>
      </c>
      <c r="M388" s="41" t="str">
        <f>'Emissions Factor'!$D$2</f>
        <v>TON</v>
      </c>
      <c r="N388" s="51">
        <f t="shared" si="12"/>
        <v>6.3250915628670764E-3</v>
      </c>
      <c r="O388" s="41" t="str">
        <f t="shared" si="13"/>
        <v>LB</v>
      </c>
    </row>
    <row r="389" spans="1:15" x14ac:dyDescent="0.25">
      <c r="A389" s="39" t="s">
        <v>5248</v>
      </c>
      <c r="B389" s="39" t="s">
        <v>5249</v>
      </c>
      <c r="C389" s="39" t="s">
        <v>2677</v>
      </c>
      <c r="D389" s="12" t="s">
        <v>5250</v>
      </c>
      <c r="E389" s="41" t="s">
        <v>2679</v>
      </c>
      <c r="F389" s="41" t="s">
        <v>5251</v>
      </c>
      <c r="G389" s="44">
        <f>VLOOKUP(Emissions!A389,Population!$A$5:$I$3147,9,FALSE)*'National Throughput'!$B$12</f>
        <v>3.1656759535173915</v>
      </c>
      <c r="H389" s="43" t="str">
        <f>'Emissions Factor'!$D$2</f>
        <v>TON</v>
      </c>
      <c r="I389" s="42">
        <v>515</v>
      </c>
      <c r="J389" s="39" t="str">
        <f>'Emissions Factor'!$A$2</f>
        <v>7439976</v>
      </c>
      <c r="K389" s="34">
        <f>'Emissions Factor'!$B$2</f>
        <v>1.5E-3</v>
      </c>
      <c r="L389" s="41" t="str">
        <f>'Emissions Factor'!$C$2</f>
        <v>LB</v>
      </c>
      <c r="M389" s="41" t="str">
        <f>'Emissions Factor'!$D$2</f>
        <v>TON</v>
      </c>
      <c r="N389" s="51">
        <f t="shared" si="12"/>
        <v>4.7485139302760873E-3</v>
      </c>
      <c r="O389" s="41" t="str">
        <f t="shared" si="13"/>
        <v>LB</v>
      </c>
    </row>
    <row r="390" spans="1:15" x14ac:dyDescent="0.25">
      <c r="A390" s="39" t="s">
        <v>5252</v>
      </c>
      <c r="B390" s="39" t="s">
        <v>5249</v>
      </c>
      <c r="C390" s="39" t="s">
        <v>2682</v>
      </c>
      <c r="D390" s="12" t="s">
        <v>5253</v>
      </c>
      <c r="E390" s="41" t="s">
        <v>2679</v>
      </c>
      <c r="F390" s="41" t="s">
        <v>5251</v>
      </c>
      <c r="G390" s="44">
        <f>VLOOKUP(Emissions!A390,Population!$A$5:$I$3147,9,FALSE)*'National Throughput'!$B$12</f>
        <v>1.4338760888229611</v>
      </c>
      <c r="H390" s="43" t="str">
        <f>'Emissions Factor'!$D$2</f>
        <v>TON</v>
      </c>
      <c r="I390" s="42">
        <v>515</v>
      </c>
      <c r="J390" s="39" t="str">
        <f>'Emissions Factor'!$A$2</f>
        <v>7439976</v>
      </c>
      <c r="K390" s="34">
        <f>'Emissions Factor'!$B$2</f>
        <v>1.5E-3</v>
      </c>
      <c r="L390" s="41" t="str">
        <f>'Emissions Factor'!$C$2</f>
        <v>LB</v>
      </c>
      <c r="M390" s="41" t="str">
        <f>'Emissions Factor'!$D$2</f>
        <v>TON</v>
      </c>
      <c r="N390" s="51">
        <f t="shared" si="12"/>
        <v>2.1508141332344417E-3</v>
      </c>
      <c r="O390" s="41" t="str">
        <f t="shared" si="13"/>
        <v>LB</v>
      </c>
    </row>
    <row r="391" spans="1:15" x14ac:dyDescent="0.25">
      <c r="A391" s="39" t="s">
        <v>5254</v>
      </c>
      <c r="B391" s="39" t="s">
        <v>5249</v>
      </c>
      <c r="C391" s="39" t="s">
        <v>2685</v>
      </c>
      <c r="D391" s="12" t="s">
        <v>5255</v>
      </c>
      <c r="E391" s="41" t="s">
        <v>2679</v>
      </c>
      <c r="F391" s="41" t="s">
        <v>5251</v>
      </c>
      <c r="G391" s="44">
        <f>VLOOKUP(Emissions!A391,Population!$A$5:$I$3147,9,FALSE)*'National Throughput'!$B$12</f>
        <v>1.9184095757756963</v>
      </c>
      <c r="H391" s="43" t="str">
        <f>'Emissions Factor'!$D$2</f>
        <v>TON</v>
      </c>
      <c r="I391" s="42">
        <v>515</v>
      </c>
      <c r="J391" s="39" t="str">
        <f>'Emissions Factor'!$A$2</f>
        <v>7439976</v>
      </c>
      <c r="K391" s="34">
        <f>'Emissions Factor'!$B$2</f>
        <v>1.5E-3</v>
      </c>
      <c r="L391" s="41" t="str">
        <f>'Emissions Factor'!$C$2</f>
        <v>LB</v>
      </c>
      <c r="M391" s="41" t="str">
        <f>'Emissions Factor'!$D$2</f>
        <v>TON</v>
      </c>
      <c r="N391" s="51">
        <f t="shared" si="12"/>
        <v>2.8776143636635443E-3</v>
      </c>
      <c r="O391" s="41" t="str">
        <f t="shared" si="13"/>
        <v>LB</v>
      </c>
    </row>
    <row r="392" spans="1:15" x14ac:dyDescent="0.25">
      <c r="A392" s="39" t="s">
        <v>5256</v>
      </c>
      <c r="B392" s="39" t="s">
        <v>5249</v>
      </c>
      <c r="C392" s="39" t="s">
        <v>2688</v>
      </c>
      <c r="D392" s="12" t="s">
        <v>5134</v>
      </c>
      <c r="E392" s="41" t="s">
        <v>2679</v>
      </c>
      <c r="F392" s="41" t="s">
        <v>5251</v>
      </c>
      <c r="G392" s="44">
        <f>VLOOKUP(Emissions!A392,Population!$A$5:$I$3147,9,FALSE)*'National Throughput'!$B$12</f>
        <v>0.57080617507210707</v>
      </c>
      <c r="H392" s="43" t="str">
        <f>'Emissions Factor'!$D$2</f>
        <v>TON</v>
      </c>
      <c r="I392" s="42">
        <v>515</v>
      </c>
      <c r="J392" s="39" t="str">
        <f>'Emissions Factor'!$A$2</f>
        <v>7439976</v>
      </c>
      <c r="K392" s="34">
        <f>'Emissions Factor'!$B$2</f>
        <v>1.5E-3</v>
      </c>
      <c r="L392" s="41" t="str">
        <f>'Emissions Factor'!$C$2</f>
        <v>LB</v>
      </c>
      <c r="M392" s="41" t="str">
        <f>'Emissions Factor'!$D$2</f>
        <v>TON</v>
      </c>
      <c r="N392" s="51">
        <f t="shared" si="12"/>
        <v>8.5620926260816061E-4</v>
      </c>
      <c r="O392" s="41" t="str">
        <f t="shared" si="13"/>
        <v>LB</v>
      </c>
    </row>
    <row r="393" spans="1:15" x14ac:dyDescent="0.25">
      <c r="A393" s="39" t="s">
        <v>5257</v>
      </c>
      <c r="B393" s="39" t="s">
        <v>5249</v>
      </c>
      <c r="C393" s="39" t="s">
        <v>2691</v>
      </c>
      <c r="D393" s="12" t="s">
        <v>2683</v>
      </c>
      <c r="E393" s="41" t="s">
        <v>2679</v>
      </c>
      <c r="F393" s="41" t="s">
        <v>5251</v>
      </c>
      <c r="G393" s="44">
        <f>VLOOKUP(Emissions!A393,Population!$A$5:$I$3147,9,FALSE)*'National Throughput'!$B$12</f>
        <v>7.7160028239089185</v>
      </c>
      <c r="H393" s="43" t="str">
        <f>'Emissions Factor'!$D$2</f>
        <v>TON</v>
      </c>
      <c r="I393" s="42">
        <v>515</v>
      </c>
      <c r="J393" s="39" t="str">
        <f>'Emissions Factor'!$A$2</f>
        <v>7439976</v>
      </c>
      <c r="K393" s="34">
        <f>'Emissions Factor'!$B$2</f>
        <v>1.5E-3</v>
      </c>
      <c r="L393" s="41" t="str">
        <f>'Emissions Factor'!$C$2</f>
        <v>LB</v>
      </c>
      <c r="M393" s="41" t="str">
        <f>'Emissions Factor'!$D$2</f>
        <v>TON</v>
      </c>
      <c r="N393" s="51">
        <f t="shared" si="12"/>
        <v>1.1574004235863378E-2</v>
      </c>
      <c r="O393" s="41" t="str">
        <f t="shared" si="13"/>
        <v>LB</v>
      </c>
    </row>
    <row r="394" spans="1:15" x14ac:dyDescent="0.25">
      <c r="A394" s="39" t="s">
        <v>5258</v>
      </c>
      <c r="B394" s="39" t="s">
        <v>5249</v>
      </c>
      <c r="C394" s="39" t="s">
        <v>2694</v>
      </c>
      <c r="D394" s="12" t="s">
        <v>5259</v>
      </c>
      <c r="E394" s="41" t="s">
        <v>2679</v>
      </c>
      <c r="F394" s="41" t="s">
        <v>5251</v>
      </c>
      <c r="G394" s="44">
        <f>VLOOKUP(Emissions!A394,Population!$A$5:$I$3147,9,FALSE)*'National Throughput'!$B$12</f>
        <v>3.1462946140392822</v>
      </c>
      <c r="H394" s="43" t="str">
        <f>'Emissions Factor'!$D$2</f>
        <v>TON</v>
      </c>
      <c r="I394" s="42">
        <v>515</v>
      </c>
      <c r="J394" s="39" t="str">
        <f>'Emissions Factor'!$A$2</f>
        <v>7439976</v>
      </c>
      <c r="K394" s="34">
        <f>'Emissions Factor'!$B$2</f>
        <v>1.5E-3</v>
      </c>
      <c r="L394" s="41" t="str">
        <f>'Emissions Factor'!$C$2</f>
        <v>LB</v>
      </c>
      <c r="M394" s="41" t="str">
        <f>'Emissions Factor'!$D$2</f>
        <v>TON</v>
      </c>
      <c r="N394" s="51">
        <f t="shared" si="12"/>
        <v>4.7194419210589231E-3</v>
      </c>
      <c r="O394" s="41" t="str">
        <f t="shared" si="13"/>
        <v>LB</v>
      </c>
    </row>
    <row r="395" spans="1:15" x14ac:dyDescent="0.25">
      <c r="A395" s="39" t="s">
        <v>5260</v>
      </c>
      <c r="B395" s="39" t="s">
        <v>5249</v>
      </c>
      <c r="C395" s="39" t="s">
        <v>2697</v>
      </c>
      <c r="D395" s="12" t="s">
        <v>5261</v>
      </c>
      <c r="E395" s="41" t="s">
        <v>2679</v>
      </c>
      <c r="F395" s="41" t="s">
        <v>5251</v>
      </c>
      <c r="G395" s="44">
        <f>VLOOKUP(Emissions!A395,Population!$A$5:$I$3147,9,FALSE)*'National Throughput'!$B$12</f>
        <v>11.974408988178833</v>
      </c>
      <c r="H395" s="43" t="str">
        <f>'Emissions Factor'!$D$2</f>
        <v>TON</v>
      </c>
      <c r="I395" s="42">
        <v>515</v>
      </c>
      <c r="J395" s="39" t="str">
        <f>'Emissions Factor'!$A$2</f>
        <v>7439976</v>
      </c>
      <c r="K395" s="34">
        <f>'Emissions Factor'!$B$2</f>
        <v>1.5E-3</v>
      </c>
      <c r="L395" s="41" t="str">
        <f>'Emissions Factor'!$C$2</f>
        <v>LB</v>
      </c>
      <c r="M395" s="41" t="str">
        <f>'Emissions Factor'!$D$2</f>
        <v>TON</v>
      </c>
      <c r="N395" s="51">
        <f t="shared" si="12"/>
        <v>1.7961613482268251E-2</v>
      </c>
      <c r="O395" s="41" t="str">
        <f t="shared" si="13"/>
        <v>LB</v>
      </c>
    </row>
    <row r="396" spans="1:15" x14ac:dyDescent="0.25">
      <c r="A396" s="39" t="s">
        <v>5262</v>
      </c>
      <c r="B396" s="39" t="s">
        <v>5249</v>
      </c>
      <c r="C396" s="39" t="s">
        <v>2700</v>
      </c>
      <c r="D396" s="12" t="s">
        <v>5263</v>
      </c>
      <c r="E396" s="41" t="s">
        <v>2679</v>
      </c>
      <c r="F396" s="41" t="s">
        <v>5251</v>
      </c>
      <c r="G396" s="44">
        <f>VLOOKUP(Emissions!A396,Population!$A$5:$I$3147,9,FALSE)*'National Throughput'!$B$12</f>
        <v>17.189875986854503</v>
      </c>
      <c r="H396" s="43" t="str">
        <f>'Emissions Factor'!$D$2</f>
        <v>TON</v>
      </c>
      <c r="I396" s="42">
        <v>515</v>
      </c>
      <c r="J396" s="39" t="str">
        <f>'Emissions Factor'!$A$2</f>
        <v>7439976</v>
      </c>
      <c r="K396" s="34">
        <f>'Emissions Factor'!$B$2</f>
        <v>1.5E-3</v>
      </c>
      <c r="L396" s="41" t="str">
        <f>'Emissions Factor'!$C$2</f>
        <v>LB</v>
      </c>
      <c r="M396" s="41" t="str">
        <f>'Emissions Factor'!$D$2</f>
        <v>TON</v>
      </c>
      <c r="N396" s="51">
        <f t="shared" si="12"/>
        <v>2.5784813980281755E-2</v>
      </c>
      <c r="O396" s="41" t="str">
        <f t="shared" si="13"/>
        <v>LB</v>
      </c>
    </row>
    <row r="397" spans="1:15" x14ac:dyDescent="0.25">
      <c r="A397" s="39" t="s">
        <v>5264</v>
      </c>
      <c r="B397" s="39" t="s">
        <v>5249</v>
      </c>
      <c r="C397" s="39" t="s">
        <v>2703</v>
      </c>
      <c r="D397" s="12" t="s">
        <v>5265</v>
      </c>
      <c r="E397" s="41" t="s">
        <v>2679</v>
      </c>
      <c r="F397" s="41" t="s">
        <v>5251</v>
      </c>
      <c r="G397" s="44">
        <f>VLOOKUP(Emissions!A397,Population!$A$5:$I$3147,9,FALSE)*'National Throughput'!$B$12</f>
        <v>3.019029535342316</v>
      </c>
      <c r="H397" s="43" t="str">
        <f>'Emissions Factor'!$D$2</f>
        <v>TON</v>
      </c>
      <c r="I397" s="42">
        <v>515</v>
      </c>
      <c r="J397" s="39" t="str">
        <f>'Emissions Factor'!$A$2</f>
        <v>7439976</v>
      </c>
      <c r="K397" s="34">
        <f>'Emissions Factor'!$B$2</f>
        <v>1.5E-3</v>
      </c>
      <c r="L397" s="41" t="str">
        <f>'Emissions Factor'!$C$2</f>
        <v>LB</v>
      </c>
      <c r="M397" s="41" t="str">
        <f>'Emissions Factor'!$D$2</f>
        <v>TON</v>
      </c>
      <c r="N397" s="51">
        <f t="shared" si="12"/>
        <v>4.5285443030134744E-3</v>
      </c>
      <c r="O397" s="41" t="str">
        <f t="shared" si="13"/>
        <v>LB</v>
      </c>
    </row>
    <row r="398" spans="1:15" x14ac:dyDescent="0.25">
      <c r="A398" s="39" t="s">
        <v>5266</v>
      </c>
      <c r="B398" s="39" t="s">
        <v>5249</v>
      </c>
      <c r="C398" s="39" t="s">
        <v>2706</v>
      </c>
      <c r="D398" s="12" t="s">
        <v>5267</v>
      </c>
      <c r="E398" s="41" t="s">
        <v>2679</v>
      </c>
      <c r="F398" s="41" t="s">
        <v>5251</v>
      </c>
      <c r="G398" s="44">
        <f>VLOOKUP(Emissions!A398,Population!$A$5:$I$3147,9,FALSE)*'National Throughput'!$B$12</f>
        <v>3.3167817949352183</v>
      </c>
      <c r="H398" s="43" t="str">
        <f>'Emissions Factor'!$D$2</f>
        <v>TON</v>
      </c>
      <c r="I398" s="42">
        <v>515</v>
      </c>
      <c r="J398" s="39" t="str">
        <f>'Emissions Factor'!$A$2</f>
        <v>7439976</v>
      </c>
      <c r="K398" s="34">
        <f>'Emissions Factor'!$B$2</f>
        <v>1.5E-3</v>
      </c>
      <c r="L398" s="41" t="str">
        <f>'Emissions Factor'!$C$2</f>
        <v>LB</v>
      </c>
      <c r="M398" s="41" t="str">
        <f>'Emissions Factor'!$D$2</f>
        <v>TON</v>
      </c>
      <c r="N398" s="51">
        <f t="shared" si="12"/>
        <v>4.9751726924028277E-3</v>
      </c>
      <c r="O398" s="41" t="str">
        <f t="shared" si="13"/>
        <v>LB</v>
      </c>
    </row>
    <row r="399" spans="1:15" x14ac:dyDescent="0.25">
      <c r="A399" s="39" t="s">
        <v>5268</v>
      </c>
      <c r="B399" s="39" t="s">
        <v>5249</v>
      </c>
      <c r="C399" s="39" t="s">
        <v>2709</v>
      </c>
      <c r="D399" s="12" t="s">
        <v>2689</v>
      </c>
      <c r="E399" s="41" t="s">
        <v>2679</v>
      </c>
      <c r="F399" s="41" t="s">
        <v>5251</v>
      </c>
      <c r="G399" s="44">
        <f>VLOOKUP(Emissions!A399,Population!$A$5:$I$3147,9,FALSE)*'National Throughput'!$B$12</f>
        <v>26.747792126298084</v>
      </c>
      <c r="H399" s="43" t="str">
        <f>'Emissions Factor'!$D$2</f>
        <v>TON</v>
      </c>
      <c r="I399" s="42">
        <v>515</v>
      </c>
      <c r="J399" s="39" t="str">
        <f>'Emissions Factor'!$A$2</f>
        <v>7439976</v>
      </c>
      <c r="K399" s="34">
        <f>'Emissions Factor'!$B$2</f>
        <v>1.5E-3</v>
      </c>
      <c r="L399" s="41" t="str">
        <f>'Emissions Factor'!$C$2</f>
        <v>LB</v>
      </c>
      <c r="M399" s="41" t="str">
        <f>'Emissions Factor'!$D$2</f>
        <v>TON</v>
      </c>
      <c r="N399" s="51">
        <f t="shared" si="12"/>
        <v>4.0121688189447127E-2</v>
      </c>
      <c r="O399" s="41" t="str">
        <f t="shared" si="13"/>
        <v>LB</v>
      </c>
    </row>
    <row r="400" spans="1:15" x14ac:dyDescent="0.25">
      <c r="A400" s="39" t="s">
        <v>5269</v>
      </c>
      <c r="B400" s="39" t="s">
        <v>5249</v>
      </c>
      <c r="C400" s="39" t="s">
        <v>2712</v>
      </c>
      <c r="D400" s="12" t="s">
        <v>5270</v>
      </c>
      <c r="E400" s="41" t="s">
        <v>2679</v>
      </c>
      <c r="F400" s="41" t="s">
        <v>5251</v>
      </c>
      <c r="G400" s="44">
        <f>VLOOKUP(Emissions!A400,Population!$A$5:$I$3147,9,FALSE)*'National Throughput'!$B$12</f>
        <v>2.2376013701895157</v>
      </c>
      <c r="H400" s="43" t="str">
        <f>'Emissions Factor'!$D$2</f>
        <v>TON</v>
      </c>
      <c r="I400" s="42">
        <v>515</v>
      </c>
      <c r="J400" s="39" t="str">
        <f>'Emissions Factor'!$A$2</f>
        <v>7439976</v>
      </c>
      <c r="K400" s="34">
        <f>'Emissions Factor'!$B$2</f>
        <v>1.5E-3</v>
      </c>
      <c r="L400" s="41" t="str">
        <f>'Emissions Factor'!$C$2</f>
        <v>LB</v>
      </c>
      <c r="M400" s="41" t="str">
        <f>'Emissions Factor'!$D$2</f>
        <v>TON</v>
      </c>
      <c r="N400" s="51">
        <f t="shared" si="12"/>
        <v>3.3564020552842738E-3</v>
      </c>
      <c r="O400" s="41" t="str">
        <f t="shared" si="13"/>
        <v>LB</v>
      </c>
    </row>
    <row r="401" spans="1:15" x14ac:dyDescent="0.25">
      <c r="A401" s="39" t="s">
        <v>5271</v>
      </c>
      <c r="B401" s="39" t="s">
        <v>5249</v>
      </c>
      <c r="C401" s="39" t="s">
        <v>2715</v>
      </c>
      <c r="D401" s="12" t="s">
        <v>5272</v>
      </c>
      <c r="E401" s="41" t="s">
        <v>2679</v>
      </c>
      <c r="F401" s="41" t="s">
        <v>5251</v>
      </c>
      <c r="G401" s="44">
        <f>VLOOKUP(Emissions!A401,Population!$A$5:$I$3147,9,FALSE)*'National Throughput'!$B$12</f>
        <v>3.1893451999596847</v>
      </c>
      <c r="H401" s="43" t="str">
        <f>'Emissions Factor'!$D$2</f>
        <v>TON</v>
      </c>
      <c r="I401" s="42">
        <v>515</v>
      </c>
      <c r="J401" s="39" t="str">
        <f>'Emissions Factor'!$A$2</f>
        <v>7439976</v>
      </c>
      <c r="K401" s="34">
        <f>'Emissions Factor'!$B$2</f>
        <v>1.5E-3</v>
      </c>
      <c r="L401" s="41" t="str">
        <f>'Emissions Factor'!$C$2</f>
        <v>LB</v>
      </c>
      <c r="M401" s="41" t="str">
        <f>'Emissions Factor'!$D$2</f>
        <v>TON</v>
      </c>
      <c r="N401" s="51">
        <f t="shared" si="12"/>
        <v>4.7840177999395267E-3</v>
      </c>
      <c r="O401" s="41" t="str">
        <f t="shared" si="13"/>
        <v>LB</v>
      </c>
    </row>
    <row r="402" spans="1:15" x14ac:dyDescent="0.25">
      <c r="A402" s="39" t="s">
        <v>5273</v>
      </c>
      <c r="B402" s="39" t="s">
        <v>5249</v>
      </c>
      <c r="C402" s="39" t="s">
        <v>2718</v>
      </c>
      <c r="D402" s="12" t="s">
        <v>5274</v>
      </c>
      <c r="E402" s="41" t="s">
        <v>2679</v>
      </c>
      <c r="F402" s="41" t="s">
        <v>5251</v>
      </c>
      <c r="G402" s="44">
        <f>VLOOKUP(Emissions!A402,Population!$A$5:$I$3147,9,FALSE)*'National Throughput'!$B$12</f>
        <v>2.7238500199279243</v>
      </c>
      <c r="H402" s="43" t="str">
        <f>'Emissions Factor'!$D$2</f>
        <v>TON</v>
      </c>
      <c r="I402" s="42">
        <v>515</v>
      </c>
      <c r="J402" s="39" t="str">
        <f>'Emissions Factor'!$A$2</f>
        <v>7439976</v>
      </c>
      <c r="K402" s="34">
        <f>'Emissions Factor'!$B$2</f>
        <v>1.5E-3</v>
      </c>
      <c r="L402" s="41" t="str">
        <f>'Emissions Factor'!$C$2</f>
        <v>LB</v>
      </c>
      <c r="M402" s="41" t="str">
        <f>'Emissions Factor'!$D$2</f>
        <v>TON</v>
      </c>
      <c r="N402" s="51">
        <f t="shared" si="12"/>
        <v>4.0857750298918865E-3</v>
      </c>
      <c r="O402" s="41" t="str">
        <f t="shared" si="13"/>
        <v>LB</v>
      </c>
    </row>
    <row r="403" spans="1:15" x14ac:dyDescent="0.25">
      <c r="A403" s="39" t="s">
        <v>5275</v>
      </c>
      <c r="B403" s="39" t="s">
        <v>5249</v>
      </c>
      <c r="C403" s="39" t="s">
        <v>2721</v>
      </c>
      <c r="D403" s="12" t="s">
        <v>5276</v>
      </c>
      <c r="E403" s="41" t="s">
        <v>2679</v>
      </c>
      <c r="F403" s="41" t="s">
        <v>5251</v>
      </c>
      <c r="G403" s="44">
        <f>VLOOKUP(Emissions!A403,Population!$A$5:$I$3147,9,FALSE)*'National Throughput'!$B$12</f>
        <v>5.3593691563936687</v>
      </c>
      <c r="H403" s="43" t="str">
        <f>'Emissions Factor'!$D$2</f>
        <v>TON</v>
      </c>
      <c r="I403" s="42">
        <v>515</v>
      </c>
      <c r="J403" s="39" t="str">
        <f>'Emissions Factor'!$A$2</f>
        <v>7439976</v>
      </c>
      <c r="K403" s="34">
        <f>'Emissions Factor'!$B$2</f>
        <v>1.5E-3</v>
      </c>
      <c r="L403" s="41" t="str">
        <f>'Emissions Factor'!$C$2</f>
        <v>LB</v>
      </c>
      <c r="M403" s="41" t="str">
        <f>'Emissions Factor'!$D$2</f>
        <v>TON</v>
      </c>
      <c r="N403" s="51">
        <f t="shared" si="12"/>
        <v>8.0390537345905039E-3</v>
      </c>
      <c r="O403" s="41" t="str">
        <f t="shared" si="13"/>
        <v>LB</v>
      </c>
    </row>
    <row r="404" spans="1:15" x14ac:dyDescent="0.25">
      <c r="A404" s="39" t="s">
        <v>5277</v>
      </c>
      <c r="B404" s="39" t="s">
        <v>5249</v>
      </c>
      <c r="C404" s="39" t="s">
        <v>2724</v>
      </c>
      <c r="D404" s="12" t="s">
        <v>5278</v>
      </c>
      <c r="E404" s="41" t="s">
        <v>2679</v>
      </c>
      <c r="F404" s="41" t="s">
        <v>5251</v>
      </c>
      <c r="G404" s="44">
        <f>VLOOKUP(Emissions!A404,Population!$A$5:$I$3147,9,FALSE)*'National Throughput'!$B$12</f>
        <v>12.482954754130995</v>
      </c>
      <c r="H404" s="43" t="str">
        <f>'Emissions Factor'!$D$2</f>
        <v>TON</v>
      </c>
      <c r="I404" s="42">
        <v>515</v>
      </c>
      <c r="J404" s="39" t="str">
        <f>'Emissions Factor'!$A$2</f>
        <v>7439976</v>
      </c>
      <c r="K404" s="34">
        <f>'Emissions Factor'!$B$2</f>
        <v>1.5E-3</v>
      </c>
      <c r="L404" s="41" t="str">
        <f>'Emissions Factor'!$C$2</f>
        <v>LB</v>
      </c>
      <c r="M404" s="41" t="str">
        <f>'Emissions Factor'!$D$2</f>
        <v>TON</v>
      </c>
      <c r="N404" s="51">
        <f t="shared" si="12"/>
        <v>1.8724432131196494E-2</v>
      </c>
      <c r="O404" s="41" t="str">
        <f t="shared" si="13"/>
        <v>LB</v>
      </c>
    </row>
    <row r="405" spans="1:15" x14ac:dyDescent="0.25">
      <c r="A405" s="39" t="s">
        <v>5279</v>
      </c>
      <c r="B405" s="39" t="s">
        <v>5249</v>
      </c>
      <c r="C405" s="39" t="s">
        <v>2727</v>
      </c>
      <c r="D405" s="12" t="s">
        <v>5280</v>
      </c>
      <c r="E405" s="41" t="s">
        <v>2679</v>
      </c>
      <c r="F405" s="41" t="s">
        <v>5251</v>
      </c>
      <c r="G405" s="44">
        <f>VLOOKUP(Emissions!A405,Population!$A$5:$I$3147,9,FALSE)*'National Throughput'!$B$12</f>
        <v>4.0409235230465272</v>
      </c>
      <c r="H405" s="43" t="str">
        <f>'Emissions Factor'!$D$2</f>
        <v>TON</v>
      </c>
      <c r="I405" s="42">
        <v>515</v>
      </c>
      <c r="J405" s="39" t="str">
        <f>'Emissions Factor'!$A$2</f>
        <v>7439976</v>
      </c>
      <c r="K405" s="34">
        <f>'Emissions Factor'!$B$2</f>
        <v>1.5E-3</v>
      </c>
      <c r="L405" s="41" t="str">
        <f>'Emissions Factor'!$C$2</f>
        <v>LB</v>
      </c>
      <c r="M405" s="41" t="str">
        <f>'Emissions Factor'!$D$2</f>
        <v>TON</v>
      </c>
      <c r="N405" s="51">
        <f t="shared" si="12"/>
        <v>6.0613852845697912E-3</v>
      </c>
      <c r="O405" s="41" t="str">
        <f t="shared" si="13"/>
        <v>LB</v>
      </c>
    </row>
    <row r="406" spans="1:15" x14ac:dyDescent="0.25">
      <c r="A406" s="39" t="s">
        <v>5281</v>
      </c>
      <c r="B406" s="39" t="s">
        <v>5249</v>
      </c>
      <c r="C406" s="39" t="s">
        <v>2730</v>
      </c>
      <c r="D406" s="12" t="s">
        <v>5282</v>
      </c>
      <c r="E406" s="41" t="s">
        <v>2679</v>
      </c>
      <c r="F406" s="41" t="s">
        <v>5251</v>
      </c>
      <c r="G406" s="44">
        <f>VLOOKUP(Emissions!A406,Population!$A$5:$I$3147,9,FALSE)*'National Throughput'!$B$12</f>
        <v>4.0407520067679599</v>
      </c>
      <c r="H406" s="43" t="str">
        <f>'Emissions Factor'!$D$2</f>
        <v>TON</v>
      </c>
      <c r="I406" s="42">
        <v>515</v>
      </c>
      <c r="J406" s="39" t="str">
        <f>'Emissions Factor'!$A$2</f>
        <v>7439976</v>
      </c>
      <c r="K406" s="34">
        <f>'Emissions Factor'!$B$2</f>
        <v>1.5E-3</v>
      </c>
      <c r="L406" s="41" t="str">
        <f>'Emissions Factor'!$C$2</f>
        <v>LB</v>
      </c>
      <c r="M406" s="41" t="str">
        <f>'Emissions Factor'!$D$2</f>
        <v>TON</v>
      </c>
      <c r="N406" s="51">
        <f t="shared" si="12"/>
        <v>6.0611280101519399E-3</v>
      </c>
      <c r="O406" s="41" t="str">
        <f t="shared" si="13"/>
        <v>LB</v>
      </c>
    </row>
    <row r="407" spans="1:15" x14ac:dyDescent="0.25">
      <c r="A407" s="39" t="s">
        <v>5283</v>
      </c>
      <c r="B407" s="39" t="s">
        <v>5249</v>
      </c>
      <c r="C407" s="39" t="s">
        <v>2733</v>
      </c>
      <c r="D407" s="12" t="s">
        <v>2701</v>
      </c>
      <c r="E407" s="41" t="s">
        <v>2679</v>
      </c>
      <c r="F407" s="41" t="s">
        <v>5251</v>
      </c>
      <c r="G407" s="44">
        <f>VLOOKUP(Emissions!A407,Population!$A$5:$I$3147,9,FALSE)*'National Throughput'!$B$12</f>
        <v>1.123431624616076</v>
      </c>
      <c r="H407" s="43" t="str">
        <f>'Emissions Factor'!$D$2</f>
        <v>TON</v>
      </c>
      <c r="I407" s="42">
        <v>515</v>
      </c>
      <c r="J407" s="39" t="str">
        <f>'Emissions Factor'!$A$2</f>
        <v>7439976</v>
      </c>
      <c r="K407" s="34">
        <f>'Emissions Factor'!$B$2</f>
        <v>1.5E-3</v>
      </c>
      <c r="L407" s="41" t="str">
        <f>'Emissions Factor'!$C$2</f>
        <v>LB</v>
      </c>
      <c r="M407" s="41" t="str">
        <f>'Emissions Factor'!$D$2</f>
        <v>TON</v>
      </c>
      <c r="N407" s="51">
        <f t="shared" si="12"/>
        <v>1.6851474369241142E-3</v>
      </c>
      <c r="O407" s="41" t="str">
        <f t="shared" si="13"/>
        <v>LB</v>
      </c>
    </row>
    <row r="408" spans="1:15" x14ac:dyDescent="0.25">
      <c r="A408" s="39" t="s">
        <v>5284</v>
      </c>
      <c r="B408" s="39" t="s">
        <v>5249</v>
      </c>
      <c r="C408" s="39" t="s">
        <v>2736</v>
      </c>
      <c r="D408" s="12" t="s">
        <v>5285</v>
      </c>
      <c r="E408" s="41" t="s">
        <v>2679</v>
      </c>
      <c r="F408" s="41" t="s">
        <v>5251</v>
      </c>
      <c r="G408" s="44">
        <f>VLOOKUP(Emissions!A408,Population!$A$5:$I$3147,9,FALSE)*'National Throughput'!$B$12</f>
        <v>8.6327573328513498</v>
      </c>
      <c r="H408" s="43" t="str">
        <f>'Emissions Factor'!$D$2</f>
        <v>TON</v>
      </c>
      <c r="I408" s="42">
        <v>515</v>
      </c>
      <c r="J408" s="39" t="str">
        <f>'Emissions Factor'!$A$2</f>
        <v>7439976</v>
      </c>
      <c r="K408" s="34">
        <f>'Emissions Factor'!$B$2</f>
        <v>1.5E-3</v>
      </c>
      <c r="L408" s="41" t="str">
        <f>'Emissions Factor'!$C$2</f>
        <v>LB</v>
      </c>
      <c r="M408" s="41" t="str">
        <f>'Emissions Factor'!$D$2</f>
        <v>TON</v>
      </c>
      <c r="N408" s="51">
        <f t="shared" si="12"/>
        <v>1.2949135999277024E-2</v>
      </c>
      <c r="O408" s="41" t="str">
        <f t="shared" si="13"/>
        <v>LB</v>
      </c>
    </row>
    <row r="409" spans="1:15" x14ac:dyDescent="0.25">
      <c r="A409" s="39" t="s">
        <v>5286</v>
      </c>
      <c r="B409" s="39" t="s">
        <v>5249</v>
      </c>
      <c r="C409" s="39" t="s">
        <v>2742</v>
      </c>
      <c r="D409" s="12" t="s">
        <v>5287</v>
      </c>
      <c r="E409" s="41" t="s">
        <v>2679</v>
      </c>
      <c r="F409" s="41" t="s">
        <v>5251</v>
      </c>
      <c r="G409" s="44">
        <f>VLOOKUP(Emissions!A409,Population!$A$5:$I$3147,9,FALSE)*'National Throughput'!$B$12</f>
        <v>1.935389687353863</v>
      </c>
      <c r="H409" s="43" t="str">
        <f>'Emissions Factor'!$D$2</f>
        <v>TON</v>
      </c>
      <c r="I409" s="42">
        <v>515</v>
      </c>
      <c r="J409" s="39" t="str">
        <f>'Emissions Factor'!$A$2</f>
        <v>7439976</v>
      </c>
      <c r="K409" s="34">
        <f>'Emissions Factor'!$B$2</f>
        <v>1.5E-3</v>
      </c>
      <c r="L409" s="41" t="str">
        <f>'Emissions Factor'!$C$2</f>
        <v>LB</v>
      </c>
      <c r="M409" s="41" t="str">
        <f>'Emissions Factor'!$D$2</f>
        <v>TON</v>
      </c>
      <c r="N409" s="51">
        <f t="shared" si="12"/>
        <v>2.9030845310307946E-3</v>
      </c>
      <c r="O409" s="41" t="str">
        <f t="shared" si="13"/>
        <v>LB</v>
      </c>
    </row>
    <row r="410" spans="1:15" x14ac:dyDescent="0.25">
      <c r="A410" s="39" t="s">
        <v>5288</v>
      </c>
      <c r="B410" s="39" t="s">
        <v>5249</v>
      </c>
      <c r="C410" s="39" t="s">
        <v>2745</v>
      </c>
      <c r="D410" s="12" t="s">
        <v>4733</v>
      </c>
      <c r="E410" s="41" t="s">
        <v>2679</v>
      </c>
      <c r="F410" s="41" t="s">
        <v>5251</v>
      </c>
      <c r="G410" s="44">
        <f>VLOOKUP(Emissions!A410,Population!$A$5:$I$3147,9,FALSE)*'National Throughput'!$B$12</f>
        <v>18.999201209461368</v>
      </c>
      <c r="H410" s="43" t="str">
        <f>'Emissions Factor'!$D$2</f>
        <v>TON</v>
      </c>
      <c r="I410" s="42">
        <v>515</v>
      </c>
      <c r="J410" s="39" t="str">
        <f>'Emissions Factor'!$A$2</f>
        <v>7439976</v>
      </c>
      <c r="K410" s="34">
        <f>'Emissions Factor'!$B$2</f>
        <v>1.5E-3</v>
      </c>
      <c r="L410" s="41" t="str">
        <f>'Emissions Factor'!$C$2</f>
        <v>LB</v>
      </c>
      <c r="M410" s="41" t="str">
        <f>'Emissions Factor'!$D$2</f>
        <v>TON</v>
      </c>
      <c r="N410" s="51">
        <f t="shared" si="12"/>
        <v>2.8498801814192055E-2</v>
      </c>
      <c r="O410" s="41" t="str">
        <f t="shared" si="13"/>
        <v>LB</v>
      </c>
    </row>
    <row r="411" spans="1:15" x14ac:dyDescent="0.25">
      <c r="A411" s="39" t="s">
        <v>5289</v>
      </c>
      <c r="B411" s="39" t="s">
        <v>5249</v>
      </c>
      <c r="C411" s="39" t="s">
        <v>2748</v>
      </c>
      <c r="D411" s="12" t="s">
        <v>5290</v>
      </c>
      <c r="E411" s="41" t="s">
        <v>2679</v>
      </c>
      <c r="F411" s="41" t="s">
        <v>5251</v>
      </c>
      <c r="G411" s="44">
        <f>VLOOKUP(Emissions!A411,Population!$A$5:$I$3147,9,FALSE)*'National Throughput'!$B$12</f>
        <v>11.123688246484827</v>
      </c>
      <c r="H411" s="43" t="str">
        <f>'Emissions Factor'!$D$2</f>
        <v>TON</v>
      </c>
      <c r="I411" s="42">
        <v>515</v>
      </c>
      <c r="J411" s="39" t="str">
        <f>'Emissions Factor'!$A$2</f>
        <v>7439976</v>
      </c>
      <c r="K411" s="34">
        <f>'Emissions Factor'!$B$2</f>
        <v>1.5E-3</v>
      </c>
      <c r="L411" s="41" t="str">
        <f>'Emissions Factor'!$C$2</f>
        <v>LB</v>
      </c>
      <c r="M411" s="41" t="str">
        <f>'Emissions Factor'!$D$2</f>
        <v>TON</v>
      </c>
      <c r="N411" s="51">
        <f t="shared" si="12"/>
        <v>1.6685532369727241E-2</v>
      </c>
      <c r="O411" s="41" t="str">
        <f t="shared" si="13"/>
        <v>LB</v>
      </c>
    </row>
    <row r="412" spans="1:15" x14ac:dyDescent="0.25">
      <c r="A412" s="39" t="s">
        <v>5291</v>
      </c>
      <c r="B412" s="39" t="s">
        <v>5249</v>
      </c>
      <c r="C412" s="39" t="s">
        <v>2751</v>
      </c>
      <c r="D412" s="12" t="s">
        <v>5292</v>
      </c>
      <c r="E412" s="41" t="s">
        <v>2679</v>
      </c>
      <c r="F412" s="41" t="s">
        <v>5251</v>
      </c>
      <c r="G412" s="44">
        <f>VLOOKUP(Emissions!A412,Population!$A$5:$I$3147,9,FALSE)*'National Throughput'!$B$12</f>
        <v>2.2950593235095744</v>
      </c>
      <c r="H412" s="43" t="str">
        <f>'Emissions Factor'!$D$2</f>
        <v>TON</v>
      </c>
      <c r="I412" s="42">
        <v>515</v>
      </c>
      <c r="J412" s="39" t="str">
        <f>'Emissions Factor'!$A$2</f>
        <v>7439976</v>
      </c>
      <c r="K412" s="34">
        <f>'Emissions Factor'!$B$2</f>
        <v>1.5E-3</v>
      </c>
      <c r="L412" s="41" t="str">
        <f>'Emissions Factor'!$C$2</f>
        <v>LB</v>
      </c>
      <c r="M412" s="41" t="str">
        <f>'Emissions Factor'!$D$2</f>
        <v>TON</v>
      </c>
      <c r="N412" s="51">
        <f t="shared" si="12"/>
        <v>3.4425889852643617E-3</v>
      </c>
      <c r="O412" s="41" t="str">
        <f t="shared" si="13"/>
        <v>LB</v>
      </c>
    </row>
    <row r="413" spans="1:15" x14ac:dyDescent="0.25">
      <c r="A413" s="39" t="s">
        <v>5293</v>
      </c>
      <c r="B413" s="39" t="s">
        <v>5249</v>
      </c>
      <c r="C413" s="39" t="s">
        <v>2754</v>
      </c>
      <c r="D413" s="12" t="s">
        <v>5294</v>
      </c>
      <c r="E413" s="41" t="s">
        <v>2679</v>
      </c>
      <c r="F413" s="41" t="s">
        <v>5251</v>
      </c>
      <c r="G413" s="44">
        <f>VLOOKUP(Emissions!A413,Population!$A$5:$I$3147,9,FALSE)*'National Throughput'!$B$12</f>
        <v>46.66975091445174</v>
      </c>
      <c r="H413" s="43" t="str">
        <f>'Emissions Factor'!$D$2</f>
        <v>TON</v>
      </c>
      <c r="I413" s="42">
        <v>515</v>
      </c>
      <c r="J413" s="39" t="str">
        <f>'Emissions Factor'!$A$2</f>
        <v>7439976</v>
      </c>
      <c r="K413" s="34">
        <f>'Emissions Factor'!$B$2</f>
        <v>1.5E-3</v>
      </c>
      <c r="L413" s="41" t="str">
        <f>'Emissions Factor'!$C$2</f>
        <v>LB</v>
      </c>
      <c r="M413" s="41" t="str">
        <f>'Emissions Factor'!$D$2</f>
        <v>TON</v>
      </c>
      <c r="N413" s="51">
        <f t="shared" si="12"/>
        <v>7.0004626371677606E-2</v>
      </c>
      <c r="O413" s="41" t="str">
        <f t="shared" si="13"/>
        <v>LB</v>
      </c>
    </row>
    <row r="414" spans="1:15" x14ac:dyDescent="0.25">
      <c r="A414" s="39" t="s">
        <v>5295</v>
      </c>
      <c r="B414" s="39" t="s">
        <v>5249</v>
      </c>
      <c r="C414" s="39" t="s">
        <v>2757</v>
      </c>
      <c r="D414" s="12" t="s">
        <v>5296</v>
      </c>
      <c r="E414" s="41" t="s">
        <v>2679</v>
      </c>
      <c r="F414" s="41" t="s">
        <v>5251</v>
      </c>
      <c r="G414" s="44">
        <f>VLOOKUP(Emissions!A414,Population!$A$5:$I$3147,9,FALSE)*'National Throughput'!$B$12</f>
        <v>2.0345260963657852</v>
      </c>
      <c r="H414" s="43" t="str">
        <f>'Emissions Factor'!$D$2</f>
        <v>TON</v>
      </c>
      <c r="I414" s="42">
        <v>515</v>
      </c>
      <c r="J414" s="39" t="str">
        <f>'Emissions Factor'!$A$2</f>
        <v>7439976</v>
      </c>
      <c r="K414" s="34">
        <f>'Emissions Factor'!$B$2</f>
        <v>1.5E-3</v>
      </c>
      <c r="L414" s="41" t="str">
        <f>'Emissions Factor'!$C$2</f>
        <v>LB</v>
      </c>
      <c r="M414" s="41" t="str">
        <f>'Emissions Factor'!$D$2</f>
        <v>TON</v>
      </c>
      <c r="N414" s="51">
        <f t="shared" si="12"/>
        <v>3.0517891445486778E-3</v>
      </c>
      <c r="O414" s="41" t="str">
        <f t="shared" si="13"/>
        <v>LB</v>
      </c>
    </row>
    <row r="415" spans="1:15" x14ac:dyDescent="0.25">
      <c r="A415" s="39" t="s">
        <v>5297</v>
      </c>
      <c r="B415" s="39" t="s">
        <v>5249</v>
      </c>
      <c r="C415" s="39" t="s">
        <v>2760</v>
      </c>
      <c r="D415" s="12" t="s">
        <v>5298</v>
      </c>
      <c r="E415" s="41" t="s">
        <v>2679</v>
      </c>
      <c r="F415" s="41" t="s">
        <v>5251</v>
      </c>
      <c r="G415" s="44">
        <f>VLOOKUP(Emissions!A415,Population!$A$5:$I$3147,9,FALSE)*'National Throughput'!$B$12</f>
        <v>4.4086544242949035</v>
      </c>
      <c r="H415" s="43" t="str">
        <f>'Emissions Factor'!$D$2</f>
        <v>TON</v>
      </c>
      <c r="I415" s="42">
        <v>515</v>
      </c>
      <c r="J415" s="39" t="str">
        <f>'Emissions Factor'!$A$2</f>
        <v>7439976</v>
      </c>
      <c r="K415" s="34">
        <f>'Emissions Factor'!$B$2</f>
        <v>1.5E-3</v>
      </c>
      <c r="L415" s="41" t="str">
        <f>'Emissions Factor'!$C$2</f>
        <v>LB</v>
      </c>
      <c r="M415" s="41" t="str">
        <f>'Emissions Factor'!$D$2</f>
        <v>TON</v>
      </c>
      <c r="N415" s="51">
        <f t="shared" si="12"/>
        <v>6.6129816364423558E-3</v>
      </c>
      <c r="O415" s="41" t="str">
        <f t="shared" si="13"/>
        <v>LB</v>
      </c>
    </row>
    <row r="416" spans="1:15" x14ac:dyDescent="0.25">
      <c r="A416" s="39" t="s">
        <v>5299</v>
      </c>
      <c r="B416" s="39" t="s">
        <v>5249</v>
      </c>
      <c r="C416" s="39" t="s">
        <v>2763</v>
      </c>
      <c r="D416" s="12" t="s">
        <v>2707</v>
      </c>
      <c r="E416" s="41" t="s">
        <v>2679</v>
      </c>
      <c r="F416" s="41" t="s">
        <v>5251</v>
      </c>
      <c r="G416" s="44">
        <f>VLOOKUP(Emissions!A416,Population!$A$5:$I$3147,9,FALSE)*'National Throughput'!$B$12</f>
        <v>37.36482128589499</v>
      </c>
      <c r="H416" s="43" t="str">
        <f>'Emissions Factor'!$D$2</f>
        <v>TON</v>
      </c>
      <c r="I416" s="42">
        <v>515</v>
      </c>
      <c r="J416" s="39" t="str">
        <f>'Emissions Factor'!$A$2</f>
        <v>7439976</v>
      </c>
      <c r="K416" s="34">
        <f>'Emissions Factor'!$B$2</f>
        <v>1.5E-3</v>
      </c>
      <c r="L416" s="41" t="str">
        <f>'Emissions Factor'!$C$2</f>
        <v>LB</v>
      </c>
      <c r="M416" s="41" t="str">
        <f>'Emissions Factor'!$D$2</f>
        <v>TON</v>
      </c>
      <c r="N416" s="51">
        <f t="shared" si="12"/>
        <v>5.6047231928842485E-2</v>
      </c>
      <c r="O416" s="41" t="str">
        <f t="shared" si="13"/>
        <v>LB</v>
      </c>
    </row>
    <row r="417" spans="1:15" x14ac:dyDescent="0.25">
      <c r="A417" s="39" t="s">
        <v>5300</v>
      </c>
      <c r="B417" s="39" t="s">
        <v>5249</v>
      </c>
      <c r="C417" s="39" t="s">
        <v>2766</v>
      </c>
      <c r="D417" s="12" t="s">
        <v>2716</v>
      </c>
      <c r="E417" s="41" t="s">
        <v>2679</v>
      </c>
      <c r="F417" s="41" t="s">
        <v>5251</v>
      </c>
      <c r="G417" s="44">
        <f>VLOOKUP(Emissions!A417,Population!$A$5:$I$3147,9,FALSE)*'National Throughput'!$B$12</f>
        <v>20.339429410186565</v>
      </c>
      <c r="H417" s="43" t="str">
        <f>'Emissions Factor'!$D$2</f>
        <v>TON</v>
      </c>
      <c r="I417" s="42">
        <v>515</v>
      </c>
      <c r="J417" s="39" t="str">
        <f>'Emissions Factor'!$A$2</f>
        <v>7439976</v>
      </c>
      <c r="K417" s="34">
        <f>'Emissions Factor'!$B$2</f>
        <v>1.5E-3</v>
      </c>
      <c r="L417" s="41" t="str">
        <f>'Emissions Factor'!$C$2</f>
        <v>LB</v>
      </c>
      <c r="M417" s="41" t="str">
        <f>'Emissions Factor'!$D$2</f>
        <v>TON</v>
      </c>
      <c r="N417" s="51">
        <f t="shared" si="12"/>
        <v>3.0509144115279847E-2</v>
      </c>
      <c r="O417" s="41" t="str">
        <f t="shared" si="13"/>
        <v>LB</v>
      </c>
    </row>
    <row r="418" spans="1:15" x14ac:dyDescent="0.25">
      <c r="A418" s="39" t="s">
        <v>5301</v>
      </c>
      <c r="B418" s="39" t="s">
        <v>5249</v>
      </c>
      <c r="C418" s="39" t="s">
        <v>2769</v>
      </c>
      <c r="D418" s="12" t="s">
        <v>2719</v>
      </c>
      <c r="E418" s="41" t="s">
        <v>2679</v>
      </c>
      <c r="F418" s="41" t="s">
        <v>5251</v>
      </c>
      <c r="G418" s="44">
        <f>VLOOKUP(Emissions!A418,Population!$A$5:$I$3147,9,FALSE)*'National Throughput'!$B$12</f>
        <v>0.54061931004425523</v>
      </c>
      <c r="H418" s="43" t="str">
        <f>'Emissions Factor'!$D$2</f>
        <v>TON</v>
      </c>
      <c r="I418" s="42">
        <v>515</v>
      </c>
      <c r="J418" s="39" t="str">
        <f>'Emissions Factor'!$A$2</f>
        <v>7439976</v>
      </c>
      <c r="K418" s="34">
        <f>'Emissions Factor'!$B$2</f>
        <v>1.5E-3</v>
      </c>
      <c r="L418" s="41" t="str">
        <f>'Emissions Factor'!$C$2</f>
        <v>LB</v>
      </c>
      <c r="M418" s="41" t="str">
        <f>'Emissions Factor'!$D$2</f>
        <v>TON</v>
      </c>
      <c r="N418" s="51">
        <f t="shared" si="12"/>
        <v>8.1092896506638286E-4</v>
      </c>
      <c r="O418" s="41" t="str">
        <f t="shared" si="13"/>
        <v>LB</v>
      </c>
    </row>
    <row r="419" spans="1:15" x14ac:dyDescent="0.25">
      <c r="A419" s="39" t="s">
        <v>5302</v>
      </c>
      <c r="B419" s="39" t="s">
        <v>5249</v>
      </c>
      <c r="C419" s="39" t="s">
        <v>2772</v>
      </c>
      <c r="D419" s="12" t="s">
        <v>5303</v>
      </c>
      <c r="E419" s="41" t="s">
        <v>2679</v>
      </c>
      <c r="F419" s="41" t="s">
        <v>5251</v>
      </c>
      <c r="G419" s="44">
        <f>VLOOKUP(Emissions!A419,Population!$A$5:$I$3147,9,FALSE)*'National Throughput'!$B$12</f>
        <v>45.000211458877253</v>
      </c>
      <c r="H419" s="43" t="str">
        <f>'Emissions Factor'!$D$2</f>
        <v>TON</v>
      </c>
      <c r="I419" s="42">
        <v>515</v>
      </c>
      <c r="J419" s="39" t="str">
        <f>'Emissions Factor'!$A$2</f>
        <v>7439976</v>
      </c>
      <c r="K419" s="34">
        <f>'Emissions Factor'!$B$2</f>
        <v>1.5E-3</v>
      </c>
      <c r="L419" s="41" t="str">
        <f>'Emissions Factor'!$C$2</f>
        <v>LB</v>
      </c>
      <c r="M419" s="41" t="str">
        <f>'Emissions Factor'!$D$2</f>
        <v>TON</v>
      </c>
      <c r="N419" s="51">
        <f t="shared" si="12"/>
        <v>6.7500317188315881E-2</v>
      </c>
      <c r="O419" s="41" t="str">
        <f t="shared" si="13"/>
        <v>LB</v>
      </c>
    </row>
    <row r="420" spans="1:15" x14ac:dyDescent="0.25">
      <c r="A420" s="39" t="s">
        <v>5304</v>
      </c>
      <c r="B420" s="39" t="s">
        <v>5249</v>
      </c>
      <c r="C420" s="39" t="s">
        <v>2775</v>
      </c>
      <c r="D420" s="12" t="s">
        <v>5305</v>
      </c>
      <c r="E420" s="41" t="s">
        <v>2679</v>
      </c>
      <c r="F420" s="41" t="s">
        <v>5251</v>
      </c>
      <c r="G420" s="44">
        <f>VLOOKUP(Emissions!A420,Population!$A$5:$I$3147,9,FALSE)*'National Throughput'!$B$12</f>
        <v>1.1563627501010052</v>
      </c>
      <c r="H420" s="43" t="str">
        <f>'Emissions Factor'!$D$2</f>
        <v>TON</v>
      </c>
      <c r="I420" s="42">
        <v>515</v>
      </c>
      <c r="J420" s="39" t="str">
        <f>'Emissions Factor'!$A$2</f>
        <v>7439976</v>
      </c>
      <c r="K420" s="34">
        <f>'Emissions Factor'!$B$2</f>
        <v>1.5E-3</v>
      </c>
      <c r="L420" s="41" t="str">
        <f>'Emissions Factor'!$C$2</f>
        <v>LB</v>
      </c>
      <c r="M420" s="41" t="str">
        <f>'Emissions Factor'!$D$2</f>
        <v>TON</v>
      </c>
      <c r="N420" s="51">
        <f t="shared" si="12"/>
        <v>1.7345441251515078E-3</v>
      </c>
      <c r="O420" s="41" t="str">
        <f t="shared" si="13"/>
        <v>LB</v>
      </c>
    </row>
    <row r="421" spans="1:15" x14ac:dyDescent="0.25">
      <c r="A421" s="39" t="s">
        <v>5306</v>
      </c>
      <c r="B421" s="39" t="s">
        <v>5249</v>
      </c>
      <c r="C421" s="39" t="s">
        <v>2778</v>
      </c>
      <c r="D421" s="12" t="s">
        <v>5307</v>
      </c>
      <c r="E421" s="41" t="s">
        <v>2679</v>
      </c>
      <c r="F421" s="41" t="s">
        <v>5251</v>
      </c>
      <c r="G421" s="44">
        <f>VLOOKUP(Emissions!A421,Population!$A$5:$I$3147,9,FALSE)*'National Throughput'!$B$12</f>
        <v>119.59435617059904</v>
      </c>
      <c r="H421" s="43" t="str">
        <f>'Emissions Factor'!$D$2</f>
        <v>TON</v>
      </c>
      <c r="I421" s="42">
        <v>515</v>
      </c>
      <c r="J421" s="39" t="str">
        <f>'Emissions Factor'!$A$2</f>
        <v>7439976</v>
      </c>
      <c r="K421" s="34">
        <f>'Emissions Factor'!$B$2</f>
        <v>1.5E-3</v>
      </c>
      <c r="L421" s="41" t="str">
        <f>'Emissions Factor'!$C$2</f>
        <v>LB</v>
      </c>
      <c r="M421" s="41" t="str">
        <f>'Emissions Factor'!$D$2</f>
        <v>TON</v>
      </c>
      <c r="N421" s="51">
        <f t="shared" si="12"/>
        <v>0.17939153425589857</v>
      </c>
      <c r="O421" s="41" t="str">
        <f t="shared" si="13"/>
        <v>LB</v>
      </c>
    </row>
    <row r="422" spans="1:15" x14ac:dyDescent="0.25">
      <c r="A422" s="39" t="s">
        <v>5308</v>
      </c>
      <c r="B422" s="39" t="s">
        <v>5249</v>
      </c>
      <c r="C422" s="39" t="s">
        <v>2781</v>
      </c>
      <c r="D422" s="12" t="s">
        <v>2725</v>
      </c>
      <c r="E422" s="41" t="s">
        <v>2679</v>
      </c>
      <c r="F422" s="41" t="s">
        <v>5251</v>
      </c>
      <c r="G422" s="44">
        <f>VLOOKUP(Emissions!A422,Population!$A$5:$I$3147,9,FALSE)*'National Throughput'!$B$12</f>
        <v>7.3764005923455853</v>
      </c>
      <c r="H422" s="43" t="str">
        <f>'Emissions Factor'!$D$2</f>
        <v>TON</v>
      </c>
      <c r="I422" s="42">
        <v>515</v>
      </c>
      <c r="J422" s="39" t="str">
        <f>'Emissions Factor'!$A$2</f>
        <v>7439976</v>
      </c>
      <c r="K422" s="34">
        <f>'Emissions Factor'!$B$2</f>
        <v>1.5E-3</v>
      </c>
      <c r="L422" s="41" t="str">
        <f>'Emissions Factor'!$C$2</f>
        <v>LB</v>
      </c>
      <c r="M422" s="41" t="str">
        <f>'Emissions Factor'!$D$2</f>
        <v>TON</v>
      </c>
      <c r="N422" s="51">
        <f t="shared" si="12"/>
        <v>1.1064600888518378E-2</v>
      </c>
      <c r="O422" s="41" t="str">
        <f t="shared" si="13"/>
        <v>LB</v>
      </c>
    </row>
    <row r="423" spans="1:15" x14ac:dyDescent="0.25">
      <c r="A423" s="39" t="s">
        <v>5309</v>
      </c>
      <c r="B423" s="39" t="s">
        <v>5249</v>
      </c>
      <c r="C423" s="39" t="s">
        <v>2784</v>
      </c>
      <c r="D423" s="12" t="s">
        <v>5310</v>
      </c>
      <c r="E423" s="41" t="s">
        <v>2679</v>
      </c>
      <c r="F423" s="41" t="s">
        <v>5251</v>
      </c>
      <c r="G423" s="44">
        <f>VLOOKUP(Emissions!A423,Population!$A$5:$I$3147,9,FALSE)*'National Throughput'!$B$12</f>
        <v>7.8521867490913859</v>
      </c>
      <c r="H423" s="43" t="str">
        <f>'Emissions Factor'!$D$2</f>
        <v>TON</v>
      </c>
      <c r="I423" s="42">
        <v>515</v>
      </c>
      <c r="J423" s="39" t="str">
        <f>'Emissions Factor'!$A$2</f>
        <v>7439976</v>
      </c>
      <c r="K423" s="34">
        <f>'Emissions Factor'!$B$2</f>
        <v>1.5E-3</v>
      </c>
      <c r="L423" s="41" t="str">
        <f>'Emissions Factor'!$C$2</f>
        <v>LB</v>
      </c>
      <c r="M423" s="41" t="str">
        <f>'Emissions Factor'!$D$2</f>
        <v>TON</v>
      </c>
      <c r="N423" s="51">
        <f t="shared" si="12"/>
        <v>1.1778280123637078E-2</v>
      </c>
      <c r="O423" s="41" t="str">
        <f t="shared" si="13"/>
        <v>LB</v>
      </c>
    </row>
    <row r="424" spans="1:15" x14ac:dyDescent="0.25">
      <c r="A424" s="39" t="s">
        <v>5311</v>
      </c>
      <c r="B424" s="39" t="s">
        <v>5249</v>
      </c>
      <c r="C424" s="39" t="s">
        <v>2787</v>
      </c>
      <c r="D424" s="12" t="s">
        <v>4743</v>
      </c>
      <c r="E424" s="41" t="s">
        <v>2679</v>
      </c>
      <c r="F424" s="41" t="s">
        <v>5251</v>
      </c>
      <c r="G424" s="44">
        <f>VLOOKUP(Emissions!A424,Population!$A$5:$I$3147,9,FALSE)*'National Throughput'!$B$12</f>
        <v>21.970549219361967</v>
      </c>
      <c r="H424" s="43" t="str">
        <f>'Emissions Factor'!$D$2</f>
        <v>TON</v>
      </c>
      <c r="I424" s="42">
        <v>515</v>
      </c>
      <c r="J424" s="39" t="str">
        <f>'Emissions Factor'!$A$2</f>
        <v>7439976</v>
      </c>
      <c r="K424" s="34">
        <f>'Emissions Factor'!$B$2</f>
        <v>1.5E-3</v>
      </c>
      <c r="L424" s="41" t="str">
        <f>'Emissions Factor'!$C$2</f>
        <v>LB</v>
      </c>
      <c r="M424" s="41" t="str">
        <f>'Emissions Factor'!$D$2</f>
        <v>TON</v>
      </c>
      <c r="N424" s="51">
        <f t="shared" si="12"/>
        <v>3.2955823829042954E-2</v>
      </c>
      <c r="O424" s="41" t="str">
        <f t="shared" si="13"/>
        <v>LB</v>
      </c>
    </row>
    <row r="425" spans="1:15" x14ac:dyDescent="0.25">
      <c r="A425" s="39" t="s">
        <v>5312</v>
      </c>
      <c r="B425" s="39" t="s">
        <v>5249</v>
      </c>
      <c r="C425" s="39" t="s">
        <v>2790</v>
      </c>
      <c r="D425" s="12" t="s">
        <v>5313</v>
      </c>
      <c r="E425" s="41" t="s">
        <v>2679</v>
      </c>
      <c r="F425" s="41" t="s">
        <v>5251</v>
      </c>
      <c r="G425" s="44">
        <f>VLOOKUP(Emissions!A425,Population!$A$5:$I$3147,9,FALSE)*'National Throughput'!$B$12</f>
        <v>2.9169773495947493</v>
      </c>
      <c r="H425" s="43" t="str">
        <f>'Emissions Factor'!$D$2</f>
        <v>TON</v>
      </c>
      <c r="I425" s="42">
        <v>515</v>
      </c>
      <c r="J425" s="39" t="str">
        <f>'Emissions Factor'!$A$2</f>
        <v>7439976</v>
      </c>
      <c r="K425" s="34">
        <f>'Emissions Factor'!$B$2</f>
        <v>1.5E-3</v>
      </c>
      <c r="L425" s="41" t="str">
        <f>'Emissions Factor'!$C$2</f>
        <v>LB</v>
      </c>
      <c r="M425" s="41" t="str">
        <f>'Emissions Factor'!$D$2</f>
        <v>TON</v>
      </c>
      <c r="N425" s="51">
        <f t="shared" si="12"/>
        <v>4.3754660243921243E-3</v>
      </c>
      <c r="O425" s="41" t="str">
        <f t="shared" si="13"/>
        <v>LB</v>
      </c>
    </row>
    <row r="426" spans="1:15" x14ac:dyDescent="0.25">
      <c r="A426" s="39" t="s">
        <v>5314</v>
      </c>
      <c r="B426" s="39" t="s">
        <v>5249</v>
      </c>
      <c r="C426" s="39" t="s">
        <v>2793</v>
      </c>
      <c r="D426" s="12" t="s">
        <v>5315</v>
      </c>
      <c r="E426" s="41" t="s">
        <v>2679</v>
      </c>
      <c r="F426" s="41" t="s">
        <v>5251</v>
      </c>
      <c r="G426" s="44">
        <f>VLOOKUP(Emissions!A426,Population!$A$5:$I$3147,9,FALSE)*'National Throughput'!$B$12</f>
        <v>22.203296809377846</v>
      </c>
      <c r="H426" s="43" t="str">
        <f>'Emissions Factor'!$D$2</f>
        <v>TON</v>
      </c>
      <c r="I426" s="42">
        <v>515</v>
      </c>
      <c r="J426" s="39" t="str">
        <f>'Emissions Factor'!$A$2</f>
        <v>7439976</v>
      </c>
      <c r="K426" s="34">
        <f>'Emissions Factor'!$B$2</f>
        <v>1.5E-3</v>
      </c>
      <c r="L426" s="41" t="str">
        <f>'Emissions Factor'!$C$2</f>
        <v>LB</v>
      </c>
      <c r="M426" s="41" t="str">
        <f>'Emissions Factor'!$D$2</f>
        <v>TON</v>
      </c>
      <c r="N426" s="51">
        <f t="shared" si="12"/>
        <v>3.3304945214066774E-2</v>
      </c>
      <c r="O426" s="41" t="str">
        <f t="shared" si="13"/>
        <v>LB</v>
      </c>
    </row>
    <row r="427" spans="1:15" x14ac:dyDescent="0.25">
      <c r="A427" s="39" t="s">
        <v>5316</v>
      </c>
      <c r="B427" s="39" t="s">
        <v>5249</v>
      </c>
      <c r="C427" s="39" t="s">
        <v>2796</v>
      </c>
      <c r="D427" s="12" t="s">
        <v>4749</v>
      </c>
      <c r="E427" s="41" t="s">
        <v>2679</v>
      </c>
      <c r="F427" s="41" t="s">
        <v>5251</v>
      </c>
      <c r="G427" s="44">
        <f>VLOOKUP(Emissions!A427,Population!$A$5:$I$3147,9,FALSE)*'National Throughput'!$B$12</f>
        <v>2.1635063378484252</v>
      </c>
      <c r="H427" s="43" t="str">
        <f>'Emissions Factor'!$D$2</f>
        <v>TON</v>
      </c>
      <c r="I427" s="42">
        <v>515</v>
      </c>
      <c r="J427" s="39" t="str">
        <f>'Emissions Factor'!$A$2</f>
        <v>7439976</v>
      </c>
      <c r="K427" s="34">
        <f>'Emissions Factor'!$B$2</f>
        <v>1.5E-3</v>
      </c>
      <c r="L427" s="41" t="str">
        <f>'Emissions Factor'!$C$2</f>
        <v>LB</v>
      </c>
      <c r="M427" s="41" t="str">
        <f>'Emissions Factor'!$D$2</f>
        <v>TON</v>
      </c>
      <c r="N427" s="51">
        <f t="shared" si="12"/>
        <v>3.2452595067726376E-3</v>
      </c>
      <c r="O427" s="41" t="str">
        <f t="shared" si="13"/>
        <v>LB</v>
      </c>
    </row>
    <row r="428" spans="1:15" x14ac:dyDescent="0.25">
      <c r="A428" s="39" t="s">
        <v>5317</v>
      </c>
      <c r="B428" s="39" t="s">
        <v>5249</v>
      </c>
      <c r="C428" s="39" t="s">
        <v>2799</v>
      </c>
      <c r="D428" s="12" t="s">
        <v>5318</v>
      </c>
      <c r="E428" s="41" t="s">
        <v>2679</v>
      </c>
      <c r="F428" s="41" t="s">
        <v>5251</v>
      </c>
      <c r="G428" s="44">
        <f>VLOOKUP(Emissions!A428,Population!$A$5:$I$3147,9,FALSE)*'National Throughput'!$B$12</f>
        <v>4.0822589461812564</v>
      </c>
      <c r="H428" s="43" t="str">
        <f>'Emissions Factor'!$D$2</f>
        <v>TON</v>
      </c>
      <c r="I428" s="42">
        <v>515</v>
      </c>
      <c r="J428" s="39" t="str">
        <f>'Emissions Factor'!$A$2</f>
        <v>7439976</v>
      </c>
      <c r="K428" s="34">
        <f>'Emissions Factor'!$B$2</f>
        <v>1.5E-3</v>
      </c>
      <c r="L428" s="41" t="str">
        <f>'Emissions Factor'!$C$2</f>
        <v>LB</v>
      </c>
      <c r="M428" s="41" t="str">
        <f>'Emissions Factor'!$D$2</f>
        <v>TON</v>
      </c>
      <c r="N428" s="51">
        <f t="shared" si="12"/>
        <v>6.123388419271885E-3</v>
      </c>
      <c r="O428" s="41" t="str">
        <f t="shared" si="13"/>
        <v>LB</v>
      </c>
    </row>
    <row r="429" spans="1:15" x14ac:dyDescent="0.25">
      <c r="A429" s="39" t="s">
        <v>5319</v>
      </c>
      <c r="B429" s="39" t="s">
        <v>5249</v>
      </c>
      <c r="C429" s="39" t="s">
        <v>2802</v>
      </c>
      <c r="D429" s="12" t="s">
        <v>5320</v>
      </c>
      <c r="E429" s="41" t="s">
        <v>2679</v>
      </c>
      <c r="F429" s="41" t="s">
        <v>5251</v>
      </c>
      <c r="G429" s="44">
        <f>VLOOKUP(Emissions!A429,Population!$A$5:$I$3147,9,FALSE)*'National Throughput'!$B$12</f>
        <v>2.8449405125964664</v>
      </c>
      <c r="H429" s="43" t="str">
        <f>'Emissions Factor'!$D$2</f>
        <v>TON</v>
      </c>
      <c r="I429" s="42">
        <v>515</v>
      </c>
      <c r="J429" s="39" t="str">
        <f>'Emissions Factor'!$A$2</f>
        <v>7439976</v>
      </c>
      <c r="K429" s="34">
        <f>'Emissions Factor'!$B$2</f>
        <v>1.5E-3</v>
      </c>
      <c r="L429" s="41" t="str">
        <f>'Emissions Factor'!$C$2</f>
        <v>LB</v>
      </c>
      <c r="M429" s="41" t="str">
        <f>'Emissions Factor'!$D$2</f>
        <v>TON</v>
      </c>
      <c r="N429" s="51">
        <f t="shared" si="12"/>
        <v>4.2674107688946998E-3</v>
      </c>
      <c r="O429" s="41" t="str">
        <f t="shared" si="13"/>
        <v>LB</v>
      </c>
    </row>
    <row r="430" spans="1:15" x14ac:dyDescent="0.25">
      <c r="A430" s="39" t="s">
        <v>5321</v>
      </c>
      <c r="B430" s="39" t="s">
        <v>5249</v>
      </c>
      <c r="C430" s="39" t="s">
        <v>2805</v>
      </c>
      <c r="D430" s="12" t="s">
        <v>5322</v>
      </c>
      <c r="E430" s="41" t="s">
        <v>2679</v>
      </c>
      <c r="F430" s="41" t="s">
        <v>5251</v>
      </c>
      <c r="G430" s="44">
        <f>VLOOKUP(Emissions!A430,Population!$A$5:$I$3147,9,FALSE)*'National Throughput'!$B$12</f>
        <v>3.810748677209157</v>
      </c>
      <c r="H430" s="43" t="str">
        <f>'Emissions Factor'!$D$2</f>
        <v>TON</v>
      </c>
      <c r="I430" s="42">
        <v>515</v>
      </c>
      <c r="J430" s="39" t="str">
        <f>'Emissions Factor'!$A$2</f>
        <v>7439976</v>
      </c>
      <c r="K430" s="34">
        <f>'Emissions Factor'!$B$2</f>
        <v>1.5E-3</v>
      </c>
      <c r="L430" s="41" t="str">
        <f>'Emissions Factor'!$C$2</f>
        <v>LB</v>
      </c>
      <c r="M430" s="41" t="str">
        <f>'Emissions Factor'!$D$2</f>
        <v>TON</v>
      </c>
      <c r="N430" s="51">
        <f t="shared" si="12"/>
        <v>5.7161230158137358E-3</v>
      </c>
      <c r="O430" s="41" t="str">
        <f t="shared" si="13"/>
        <v>LB</v>
      </c>
    </row>
    <row r="431" spans="1:15" x14ac:dyDescent="0.25">
      <c r="A431" s="39" t="s">
        <v>5323</v>
      </c>
      <c r="B431" s="39" t="s">
        <v>5249</v>
      </c>
      <c r="C431" s="39" t="s">
        <v>2808</v>
      </c>
      <c r="D431" s="12" t="s">
        <v>5324</v>
      </c>
      <c r="E431" s="41" t="s">
        <v>2679</v>
      </c>
      <c r="F431" s="41" t="s">
        <v>5251</v>
      </c>
      <c r="G431" s="44">
        <f>VLOOKUP(Emissions!A431,Population!$A$5:$I$3147,9,FALSE)*'National Throughput'!$B$12</f>
        <v>4.7451693628440248</v>
      </c>
      <c r="H431" s="43" t="str">
        <f>'Emissions Factor'!$D$2</f>
        <v>TON</v>
      </c>
      <c r="I431" s="42">
        <v>515</v>
      </c>
      <c r="J431" s="39" t="str">
        <f>'Emissions Factor'!$A$2</f>
        <v>7439976</v>
      </c>
      <c r="K431" s="34">
        <f>'Emissions Factor'!$B$2</f>
        <v>1.5E-3</v>
      </c>
      <c r="L431" s="41" t="str">
        <f>'Emissions Factor'!$C$2</f>
        <v>LB</v>
      </c>
      <c r="M431" s="41" t="str">
        <f>'Emissions Factor'!$D$2</f>
        <v>TON</v>
      </c>
      <c r="N431" s="51">
        <f t="shared" si="12"/>
        <v>7.1177540442660375E-3</v>
      </c>
      <c r="O431" s="41" t="str">
        <f t="shared" si="13"/>
        <v>LB</v>
      </c>
    </row>
    <row r="432" spans="1:15" x14ac:dyDescent="0.25">
      <c r="A432" s="39" t="s">
        <v>5325</v>
      </c>
      <c r="B432" s="39" t="s">
        <v>5249</v>
      </c>
      <c r="C432" s="39" t="s">
        <v>2811</v>
      </c>
      <c r="D432" s="12" t="s">
        <v>2752</v>
      </c>
      <c r="E432" s="41" t="s">
        <v>2679</v>
      </c>
      <c r="F432" s="41" t="s">
        <v>5251</v>
      </c>
      <c r="G432" s="44">
        <f>VLOOKUP(Emissions!A432,Population!$A$5:$I$3147,9,FALSE)*'National Throughput'!$B$12</f>
        <v>119.63912191930511</v>
      </c>
      <c r="H432" s="43" t="str">
        <f>'Emissions Factor'!$D$2</f>
        <v>TON</v>
      </c>
      <c r="I432" s="42">
        <v>515</v>
      </c>
      <c r="J432" s="39" t="str">
        <f>'Emissions Factor'!$A$2</f>
        <v>7439976</v>
      </c>
      <c r="K432" s="34">
        <f>'Emissions Factor'!$B$2</f>
        <v>1.5E-3</v>
      </c>
      <c r="L432" s="41" t="str">
        <f>'Emissions Factor'!$C$2</f>
        <v>LB</v>
      </c>
      <c r="M432" s="41" t="str">
        <f>'Emissions Factor'!$D$2</f>
        <v>TON</v>
      </c>
      <c r="N432" s="51">
        <f t="shared" si="12"/>
        <v>0.17945868287895766</v>
      </c>
      <c r="O432" s="41" t="str">
        <f t="shared" si="13"/>
        <v>LB</v>
      </c>
    </row>
    <row r="433" spans="1:15" x14ac:dyDescent="0.25">
      <c r="A433" s="39" t="s">
        <v>5326</v>
      </c>
      <c r="B433" s="39" t="s">
        <v>5249</v>
      </c>
      <c r="C433" s="39" t="s">
        <v>2814</v>
      </c>
      <c r="D433" s="12" t="s">
        <v>5327</v>
      </c>
      <c r="E433" s="41" t="s">
        <v>2679</v>
      </c>
      <c r="F433" s="41" t="s">
        <v>5251</v>
      </c>
      <c r="G433" s="44">
        <f>VLOOKUP(Emissions!A433,Population!$A$5:$I$3147,9,FALSE)*'National Throughput'!$B$12</f>
        <v>3.6805678217765458</v>
      </c>
      <c r="H433" s="43" t="str">
        <f>'Emissions Factor'!$D$2</f>
        <v>TON</v>
      </c>
      <c r="I433" s="42">
        <v>515</v>
      </c>
      <c r="J433" s="39" t="str">
        <f>'Emissions Factor'!$A$2</f>
        <v>7439976</v>
      </c>
      <c r="K433" s="34">
        <f>'Emissions Factor'!$B$2</f>
        <v>1.5E-3</v>
      </c>
      <c r="L433" s="41" t="str">
        <f>'Emissions Factor'!$C$2</f>
        <v>LB</v>
      </c>
      <c r="M433" s="41" t="str">
        <f>'Emissions Factor'!$D$2</f>
        <v>TON</v>
      </c>
      <c r="N433" s="51">
        <f t="shared" si="12"/>
        <v>5.5208517326648188E-3</v>
      </c>
      <c r="O433" s="41" t="str">
        <f t="shared" si="13"/>
        <v>LB</v>
      </c>
    </row>
    <row r="434" spans="1:15" x14ac:dyDescent="0.25">
      <c r="A434" s="39" t="s">
        <v>5328</v>
      </c>
      <c r="B434" s="39" t="s">
        <v>5249</v>
      </c>
      <c r="C434" s="39" t="s">
        <v>2817</v>
      </c>
      <c r="D434" s="12" t="s">
        <v>5329</v>
      </c>
      <c r="E434" s="41" t="s">
        <v>2679</v>
      </c>
      <c r="F434" s="41" t="s">
        <v>5251</v>
      </c>
      <c r="G434" s="44">
        <f>VLOOKUP(Emissions!A434,Population!$A$5:$I$3147,9,FALSE)*'National Throughput'!$B$12</f>
        <v>2.4947042717619583</v>
      </c>
      <c r="H434" s="43" t="str">
        <f>'Emissions Factor'!$D$2</f>
        <v>TON</v>
      </c>
      <c r="I434" s="42">
        <v>515</v>
      </c>
      <c r="J434" s="39" t="str">
        <f>'Emissions Factor'!$A$2</f>
        <v>7439976</v>
      </c>
      <c r="K434" s="34">
        <f>'Emissions Factor'!$B$2</f>
        <v>1.5E-3</v>
      </c>
      <c r="L434" s="41" t="str">
        <f>'Emissions Factor'!$C$2</f>
        <v>LB</v>
      </c>
      <c r="M434" s="41" t="str">
        <f>'Emissions Factor'!$D$2</f>
        <v>TON</v>
      </c>
      <c r="N434" s="51">
        <f t="shared" si="12"/>
        <v>3.7420564076429373E-3</v>
      </c>
      <c r="O434" s="41" t="str">
        <f t="shared" si="13"/>
        <v>LB</v>
      </c>
    </row>
    <row r="435" spans="1:15" x14ac:dyDescent="0.25">
      <c r="A435" s="39" t="s">
        <v>5330</v>
      </c>
      <c r="B435" s="39" t="s">
        <v>5249</v>
      </c>
      <c r="C435" s="39" t="s">
        <v>2820</v>
      </c>
      <c r="D435" s="12" t="s">
        <v>5331</v>
      </c>
      <c r="E435" s="41" t="s">
        <v>2679</v>
      </c>
      <c r="F435" s="41" t="s">
        <v>5251</v>
      </c>
      <c r="G435" s="44">
        <f>VLOOKUP(Emissions!A435,Population!$A$5:$I$3147,9,FALSE)*'National Throughput'!$B$12</f>
        <v>16.219265366441928</v>
      </c>
      <c r="H435" s="43" t="str">
        <f>'Emissions Factor'!$D$2</f>
        <v>TON</v>
      </c>
      <c r="I435" s="42">
        <v>515</v>
      </c>
      <c r="J435" s="39" t="str">
        <f>'Emissions Factor'!$A$2</f>
        <v>7439976</v>
      </c>
      <c r="K435" s="34">
        <f>'Emissions Factor'!$B$2</f>
        <v>1.5E-3</v>
      </c>
      <c r="L435" s="41" t="str">
        <f>'Emissions Factor'!$C$2</f>
        <v>LB</v>
      </c>
      <c r="M435" s="41" t="str">
        <f>'Emissions Factor'!$D$2</f>
        <v>TON</v>
      </c>
      <c r="N435" s="51">
        <f t="shared" si="12"/>
        <v>2.4328898049662893E-2</v>
      </c>
      <c r="O435" s="41" t="str">
        <f t="shared" si="13"/>
        <v>LB</v>
      </c>
    </row>
    <row r="436" spans="1:15" x14ac:dyDescent="0.25">
      <c r="A436" s="39" t="s">
        <v>5332</v>
      </c>
      <c r="B436" s="39" t="s">
        <v>5249</v>
      </c>
      <c r="C436" s="39" t="s">
        <v>2823</v>
      </c>
      <c r="D436" s="12" t="s">
        <v>5015</v>
      </c>
      <c r="E436" s="41" t="s">
        <v>2679</v>
      </c>
      <c r="F436" s="41" t="s">
        <v>5251</v>
      </c>
      <c r="G436" s="44">
        <f>VLOOKUP(Emissions!A436,Population!$A$5:$I$3147,9,FALSE)*'National Throughput'!$B$12</f>
        <v>22.842537979598323</v>
      </c>
      <c r="H436" s="43" t="str">
        <f>'Emissions Factor'!$D$2</f>
        <v>TON</v>
      </c>
      <c r="I436" s="42">
        <v>515</v>
      </c>
      <c r="J436" s="39" t="str">
        <f>'Emissions Factor'!$A$2</f>
        <v>7439976</v>
      </c>
      <c r="K436" s="34">
        <f>'Emissions Factor'!$B$2</f>
        <v>1.5E-3</v>
      </c>
      <c r="L436" s="41" t="str">
        <f>'Emissions Factor'!$C$2</f>
        <v>LB</v>
      </c>
      <c r="M436" s="41" t="str">
        <f>'Emissions Factor'!$D$2</f>
        <v>TON</v>
      </c>
      <c r="N436" s="51">
        <f t="shared" si="12"/>
        <v>3.4263806969397487E-2</v>
      </c>
      <c r="O436" s="41" t="str">
        <f t="shared" si="13"/>
        <v>LB</v>
      </c>
    </row>
    <row r="437" spans="1:15" x14ac:dyDescent="0.25">
      <c r="A437" s="39" t="s">
        <v>5333</v>
      </c>
      <c r="B437" s="39" t="s">
        <v>5249</v>
      </c>
      <c r="C437" s="39" t="s">
        <v>2826</v>
      </c>
      <c r="D437" s="12" t="s">
        <v>5334</v>
      </c>
      <c r="E437" s="41" t="s">
        <v>2679</v>
      </c>
      <c r="F437" s="41" t="s">
        <v>5251</v>
      </c>
      <c r="G437" s="44">
        <f>VLOOKUP(Emissions!A437,Population!$A$5:$I$3147,9,FALSE)*'National Throughput'!$B$12</f>
        <v>1.8405411853061238</v>
      </c>
      <c r="H437" s="43" t="str">
        <f>'Emissions Factor'!$D$2</f>
        <v>TON</v>
      </c>
      <c r="I437" s="42">
        <v>515</v>
      </c>
      <c r="J437" s="39" t="str">
        <f>'Emissions Factor'!$A$2</f>
        <v>7439976</v>
      </c>
      <c r="K437" s="34">
        <f>'Emissions Factor'!$B$2</f>
        <v>1.5E-3</v>
      </c>
      <c r="L437" s="41" t="str">
        <f>'Emissions Factor'!$C$2</f>
        <v>LB</v>
      </c>
      <c r="M437" s="41" t="str">
        <f>'Emissions Factor'!$D$2</f>
        <v>TON</v>
      </c>
      <c r="N437" s="51">
        <f t="shared" si="12"/>
        <v>2.7608117779591855E-3</v>
      </c>
      <c r="O437" s="41" t="str">
        <f t="shared" si="13"/>
        <v>LB</v>
      </c>
    </row>
    <row r="438" spans="1:15" x14ac:dyDescent="0.25">
      <c r="A438" s="39" t="s">
        <v>5335</v>
      </c>
      <c r="B438" s="39" t="s">
        <v>5249</v>
      </c>
      <c r="C438" s="39" t="s">
        <v>2829</v>
      </c>
      <c r="D438" s="12" t="s">
        <v>5336</v>
      </c>
      <c r="E438" s="41" t="s">
        <v>2679</v>
      </c>
      <c r="F438" s="41" t="s">
        <v>5251</v>
      </c>
      <c r="G438" s="44">
        <f>VLOOKUP(Emissions!A438,Population!$A$5:$I$3147,9,FALSE)*'National Throughput'!$B$12</f>
        <v>0.7092198118759504</v>
      </c>
      <c r="H438" s="43" t="str">
        <f>'Emissions Factor'!$D$2</f>
        <v>TON</v>
      </c>
      <c r="I438" s="42">
        <v>515</v>
      </c>
      <c r="J438" s="39" t="str">
        <f>'Emissions Factor'!$A$2</f>
        <v>7439976</v>
      </c>
      <c r="K438" s="34">
        <f>'Emissions Factor'!$B$2</f>
        <v>1.5E-3</v>
      </c>
      <c r="L438" s="41" t="str">
        <f>'Emissions Factor'!$C$2</f>
        <v>LB</v>
      </c>
      <c r="M438" s="41" t="str">
        <f>'Emissions Factor'!$D$2</f>
        <v>TON</v>
      </c>
      <c r="N438" s="51">
        <f t="shared" si="12"/>
        <v>1.0638297178139256E-3</v>
      </c>
      <c r="O438" s="41" t="str">
        <f t="shared" si="13"/>
        <v>LB</v>
      </c>
    </row>
    <row r="439" spans="1:15" x14ac:dyDescent="0.25">
      <c r="A439" s="39" t="s">
        <v>5337</v>
      </c>
      <c r="B439" s="39" t="s">
        <v>5249</v>
      </c>
      <c r="C439" s="39" t="s">
        <v>2832</v>
      </c>
      <c r="D439" s="12" t="s">
        <v>5338</v>
      </c>
      <c r="E439" s="41" t="s">
        <v>2679</v>
      </c>
      <c r="F439" s="41" t="s">
        <v>5251</v>
      </c>
      <c r="G439" s="44">
        <f>VLOOKUP(Emissions!A439,Population!$A$5:$I$3147,9,FALSE)*'National Throughput'!$B$12</f>
        <v>9.0299890340133082</v>
      </c>
      <c r="H439" s="43" t="str">
        <f>'Emissions Factor'!$D$2</f>
        <v>TON</v>
      </c>
      <c r="I439" s="42">
        <v>515</v>
      </c>
      <c r="J439" s="39" t="str">
        <f>'Emissions Factor'!$A$2</f>
        <v>7439976</v>
      </c>
      <c r="K439" s="34">
        <f>'Emissions Factor'!$B$2</f>
        <v>1.5E-3</v>
      </c>
      <c r="L439" s="41" t="str">
        <f>'Emissions Factor'!$C$2</f>
        <v>LB</v>
      </c>
      <c r="M439" s="41" t="str">
        <f>'Emissions Factor'!$D$2</f>
        <v>TON</v>
      </c>
      <c r="N439" s="51">
        <f t="shared" si="12"/>
        <v>1.3544983551019962E-2</v>
      </c>
      <c r="O439" s="41" t="str">
        <f t="shared" si="13"/>
        <v>LB</v>
      </c>
    </row>
    <row r="440" spans="1:15" x14ac:dyDescent="0.25">
      <c r="A440" s="39" t="s">
        <v>5339</v>
      </c>
      <c r="B440" s="39" t="s">
        <v>5249</v>
      </c>
      <c r="C440" s="39" t="s">
        <v>2835</v>
      </c>
      <c r="D440" s="12" t="s">
        <v>5019</v>
      </c>
      <c r="E440" s="41" t="s">
        <v>2679</v>
      </c>
      <c r="F440" s="41" t="s">
        <v>5251</v>
      </c>
      <c r="G440" s="44">
        <f>VLOOKUP(Emissions!A440,Population!$A$5:$I$3147,9,FALSE)*'National Throughput'!$B$12</f>
        <v>3.4057987435116677</v>
      </c>
      <c r="H440" s="43" t="str">
        <f>'Emissions Factor'!$D$2</f>
        <v>TON</v>
      </c>
      <c r="I440" s="42">
        <v>515</v>
      </c>
      <c r="J440" s="39" t="str">
        <f>'Emissions Factor'!$A$2</f>
        <v>7439976</v>
      </c>
      <c r="K440" s="34">
        <f>'Emissions Factor'!$B$2</f>
        <v>1.5E-3</v>
      </c>
      <c r="L440" s="41" t="str">
        <f>'Emissions Factor'!$C$2</f>
        <v>LB</v>
      </c>
      <c r="M440" s="41" t="str">
        <f>'Emissions Factor'!$D$2</f>
        <v>TON</v>
      </c>
      <c r="N440" s="51">
        <f t="shared" si="12"/>
        <v>5.1086981152675013E-3</v>
      </c>
      <c r="O440" s="41" t="str">
        <f t="shared" si="13"/>
        <v>LB</v>
      </c>
    </row>
    <row r="441" spans="1:15" x14ac:dyDescent="0.25">
      <c r="A441" s="39" t="s">
        <v>5340</v>
      </c>
      <c r="B441" s="39" t="s">
        <v>5249</v>
      </c>
      <c r="C441" s="39" t="s">
        <v>2838</v>
      </c>
      <c r="D441" s="12" t="s">
        <v>5341</v>
      </c>
      <c r="E441" s="41" t="s">
        <v>2679</v>
      </c>
      <c r="F441" s="41" t="s">
        <v>5251</v>
      </c>
      <c r="G441" s="44">
        <f>VLOOKUP(Emissions!A441,Population!$A$5:$I$3147,9,FALSE)*'National Throughput'!$B$12</f>
        <v>3.8707793747077259</v>
      </c>
      <c r="H441" s="43" t="str">
        <f>'Emissions Factor'!$D$2</f>
        <v>TON</v>
      </c>
      <c r="I441" s="42">
        <v>515</v>
      </c>
      <c r="J441" s="39" t="str">
        <f>'Emissions Factor'!$A$2</f>
        <v>7439976</v>
      </c>
      <c r="K441" s="34">
        <f>'Emissions Factor'!$B$2</f>
        <v>1.5E-3</v>
      </c>
      <c r="L441" s="41" t="str">
        <f>'Emissions Factor'!$C$2</f>
        <v>LB</v>
      </c>
      <c r="M441" s="41" t="str">
        <f>'Emissions Factor'!$D$2</f>
        <v>TON</v>
      </c>
      <c r="N441" s="51">
        <f t="shared" si="12"/>
        <v>5.8061690620615893E-3</v>
      </c>
      <c r="O441" s="41" t="str">
        <f t="shared" si="13"/>
        <v>LB</v>
      </c>
    </row>
    <row r="442" spans="1:15" x14ac:dyDescent="0.25">
      <c r="A442" s="39" t="s">
        <v>5342</v>
      </c>
      <c r="B442" s="39" t="s">
        <v>5249</v>
      </c>
      <c r="C442" s="39" t="s">
        <v>2841</v>
      </c>
      <c r="D442" s="12" t="s">
        <v>5343</v>
      </c>
      <c r="E442" s="41" t="s">
        <v>2679</v>
      </c>
      <c r="F442" s="41" t="s">
        <v>5251</v>
      </c>
      <c r="G442" s="44">
        <f>VLOOKUP(Emissions!A442,Population!$A$5:$I$3147,9,FALSE)*'National Throughput'!$B$12</f>
        <v>1.8803329619337468</v>
      </c>
      <c r="H442" s="43" t="str">
        <f>'Emissions Factor'!$D$2</f>
        <v>TON</v>
      </c>
      <c r="I442" s="42">
        <v>515</v>
      </c>
      <c r="J442" s="39" t="str">
        <f>'Emissions Factor'!$A$2</f>
        <v>7439976</v>
      </c>
      <c r="K442" s="34">
        <f>'Emissions Factor'!$B$2</f>
        <v>1.5E-3</v>
      </c>
      <c r="L442" s="41" t="str">
        <f>'Emissions Factor'!$C$2</f>
        <v>LB</v>
      </c>
      <c r="M442" s="41" t="str">
        <f>'Emissions Factor'!$D$2</f>
        <v>TON</v>
      </c>
      <c r="N442" s="51">
        <f t="shared" si="12"/>
        <v>2.82049944290062E-3</v>
      </c>
      <c r="O442" s="41" t="str">
        <f t="shared" si="13"/>
        <v>LB</v>
      </c>
    </row>
    <row r="443" spans="1:15" x14ac:dyDescent="0.25">
      <c r="A443" s="39" t="s">
        <v>5344</v>
      </c>
      <c r="B443" s="39" t="s">
        <v>5249</v>
      </c>
      <c r="C443" s="39" t="s">
        <v>2844</v>
      </c>
      <c r="D443" s="12" t="s">
        <v>5345</v>
      </c>
      <c r="E443" s="41" t="s">
        <v>2679</v>
      </c>
      <c r="F443" s="41" t="s">
        <v>5251</v>
      </c>
      <c r="G443" s="44">
        <f>VLOOKUP(Emissions!A443,Population!$A$5:$I$3147,9,FALSE)*'National Throughput'!$B$12</f>
        <v>4.030804062611054</v>
      </c>
      <c r="H443" s="43" t="str">
        <f>'Emissions Factor'!$D$2</f>
        <v>TON</v>
      </c>
      <c r="I443" s="42">
        <v>515</v>
      </c>
      <c r="J443" s="39" t="str">
        <f>'Emissions Factor'!$A$2</f>
        <v>7439976</v>
      </c>
      <c r="K443" s="34">
        <f>'Emissions Factor'!$B$2</f>
        <v>1.5E-3</v>
      </c>
      <c r="L443" s="41" t="str">
        <f>'Emissions Factor'!$C$2</f>
        <v>LB</v>
      </c>
      <c r="M443" s="41" t="str">
        <f>'Emissions Factor'!$D$2</f>
        <v>TON</v>
      </c>
      <c r="N443" s="51">
        <f t="shared" si="12"/>
        <v>6.0462060939165813E-3</v>
      </c>
      <c r="O443" s="41" t="str">
        <f t="shared" si="13"/>
        <v>LB</v>
      </c>
    </row>
    <row r="444" spans="1:15" x14ac:dyDescent="0.25">
      <c r="A444" s="39" t="s">
        <v>5346</v>
      </c>
      <c r="B444" s="39" t="s">
        <v>5249</v>
      </c>
      <c r="C444" s="39" t="s">
        <v>2847</v>
      </c>
      <c r="D444" s="12" t="s">
        <v>2764</v>
      </c>
      <c r="E444" s="41" t="s">
        <v>2679</v>
      </c>
      <c r="F444" s="41" t="s">
        <v>5251</v>
      </c>
      <c r="G444" s="44">
        <f>VLOOKUP(Emissions!A444,Population!$A$5:$I$3147,9,FALSE)*'National Throughput'!$B$12</f>
        <v>18.392033583332985</v>
      </c>
      <c r="H444" s="43" t="str">
        <f>'Emissions Factor'!$D$2</f>
        <v>TON</v>
      </c>
      <c r="I444" s="42">
        <v>515</v>
      </c>
      <c r="J444" s="39" t="str">
        <f>'Emissions Factor'!$A$2</f>
        <v>7439976</v>
      </c>
      <c r="K444" s="34">
        <f>'Emissions Factor'!$B$2</f>
        <v>1.5E-3</v>
      </c>
      <c r="L444" s="41" t="str">
        <f>'Emissions Factor'!$C$2</f>
        <v>LB</v>
      </c>
      <c r="M444" s="41" t="str">
        <f>'Emissions Factor'!$D$2</f>
        <v>TON</v>
      </c>
      <c r="N444" s="51">
        <f t="shared" si="12"/>
        <v>2.7588050374999479E-2</v>
      </c>
      <c r="O444" s="41" t="str">
        <f t="shared" si="13"/>
        <v>LB</v>
      </c>
    </row>
    <row r="445" spans="1:15" x14ac:dyDescent="0.25">
      <c r="A445" s="39" t="s">
        <v>5347</v>
      </c>
      <c r="B445" s="39" t="s">
        <v>5249</v>
      </c>
      <c r="C445" s="39" t="s">
        <v>2850</v>
      </c>
      <c r="D445" s="12" t="s">
        <v>5348</v>
      </c>
      <c r="E445" s="41" t="s">
        <v>2679</v>
      </c>
      <c r="F445" s="41" t="s">
        <v>5251</v>
      </c>
      <c r="G445" s="44">
        <f>VLOOKUP(Emissions!A445,Population!$A$5:$I$3147,9,FALSE)*'National Throughput'!$B$12</f>
        <v>16.491118667971161</v>
      </c>
      <c r="H445" s="43" t="str">
        <f>'Emissions Factor'!$D$2</f>
        <v>TON</v>
      </c>
      <c r="I445" s="42">
        <v>515</v>
      </c>
      <c r="J445" s="39" t="str">
        <f>'Emissions Factor'!$A$2</f>
        <v>7439976</v>
      </c>
      <c r="K445" s="34">
        <f>'Emissions Factor'!$B$2</f>
        <v>1.5E-3</v>
      </c>
      <c r="L445" s="41" t="str">
        <f>'Emissions Factor'!$C$2</f>
        <v>LB</v>
      </c>
      <c r="M445" s="41" t="str">
        <f>'Emissions Factor'!$D$2</f>
        <v>TON</v>
      </c>
      <c r="N445" s="51">
        <f t="shared" si="12"/>
        <v>2.4736678001956742E-2</v>
      </c>
      <c r="O445" s="41" t="str">
        <f t="shared" si="13"/>
        <v>LB</v>
      </c>
    </row>
    <row r="446" spans="1:15" x14ac:dyDescent="0.25">
      <c r="A446" s="39" t="s">
        <v>5349</v>
      </c>
      <c r="B446" s="39" t="s">
        <v>5249</v>
      </c>
      <c r="C446" s="39" t="s">
        <v>2853</v>
      </c>
      <c r="D446" s="12" t="s">
        <v>5350</v>
      </c>
      <c r="E446" s="41" t="s">
        <v>2679</v>
      </c>
      <c r="F446" s="41" t="s">
        <v>5251</v>
      </c>
      <c r="G446" s="44">
        <f>VLOOKUP(Emissions!A446,Population!$A$5:$I$3147,9,FALSE)*'National Throughput'!$B$12</f>
        <v>31.291258345546918</v>
      </c>
      <c r="H446" s="43" t="str">
        <f>'Emissions Factor'!$D$2</f>
        <v>TON</v>
      </c>
      <c r="I446" s="42">
        <v>515</v>
      </c>
      <c r="J446" s="39" t="str">
        <f>'Emissions Factor'!$A$2</f>
        <v>7439976</v>
      </c>
      <c r="K446" s="34">
        <f>'Emissions Factor'!$B$2</f>
        <v>1.5E-3</v>
      </c>
      <c r="L446" s="41" t="str">
        <f>'Emissions Factor'!$C$2</f>
        <v>LB</v>
      </c>
      <c r="M446" s="41" t="str">
        <f>'Emissions Factor'!$D$2</f>
        <v>TON</v>
      </c>
      <c r="N446" s="51">
        <f t="shared" si="12"/>
        <v>4.6936887518320376E-2</v>
      </c>
      <c r="O446" s="41" t="str">
        <f t="shared" si="13"/>
        <v>LB</v>
      </c>
    </row>
    <row r="447" spans="1:15" x14ac:dyDescent="0.25">
      <c r="A447" s="39" t="s">
        <v>5351</v>
      </c>
      <c r="B447" s="39" t="s">
        <v>5249</v>
      </c>
      <c r="C447" s="39" t="s">
        <v>2856</v>
      </c>
      <c r="D447" s="12" t="s">
        <v>2767</v>
      </c>
      <c r="E447" s="41" t="s">
        <v>2679</v>
      </c>
      <c r="F447" s="41" t="s">
        <v>5251</v>
      </c>
      <c r="G447" s="44">
        <f>VLOOKUP(Emissions!A447,Population!$A$5:$I$3147,9,FALSE)*'National Throughput'!$B$12</f>
        <v>3.7572355982961465</v>
      </c>
      <c r="H447" s="43" t="str">
        <f>'Emissions Factor'!$D$2</f>
        <v>TON</v>
      </c>
      <c r="I447" s="42">
        <v>515</v>
      </c>
      <c r="J447" s="39" t="str">
        <f>'Emissions Factor'!$A$2</f>
        <v>7439976</v>
      </c>
      <c r="K447" s="34">
        <f>'Emissions Factor'!$B$2</f>
        <v>1.5E-3</v>
      </c>
      <c r="L447" s="41" t="str">
        <f>'Emissions Factor'!$C$2</f>
        <v>LB</v>
      </c>
      <c r="M447" s="41" t="str">
        <f>'Emissions Factor'!$D$2</f>
        <v>TON</v>
      </c>
      <c r="N447" s="51">
        <f t="shared" si="12"/>
        <v>5.6358533974442196E-3</v>
      </c>
      <c r="O447" s="41" t="str">
        <f t="shared" si="13"/>
        <v>LB</v>
      </c>
    </row>
    <row r="448" spans="1:15" x14ac:dyDescent="0.25">
      <c r="A448" s="39" t="s">
        <v>5352</v>
      </c>
      <c r="B448" s="39" t="s">
        <v>5249</v>
      </c>
      <c r="C448" s="39" t="s">
        <v>2859</v>
      </c>
      <c r="D448" s="12" t="s">
        <v>4763</v>
      </c>
      <c r="E448" s="41" t="s">
        <v>2679</v>
      </c>
      <c r="F448" s="41" t="s">
        <v>5251</v>
      </c>
      <c r="G448" s="44">
        <f>VLOOKUP(Emissions!A448,Population!$A$5:$I$3147,9,FALSE)*'National Throughput'!$B$12</f>
        <v>162.90221650885235</v>
      </c>
      <c r="H448" s="43" t="str">
        <f>'Emissions Factor'!$D$2</f>
        <v>TON</v>
      </c>
      <c r="I448" s="42">
        <v>515</v>
      </c>
      <c r="J448" s="39" t="str">
        <f>'Emissions Factor'!$A$2</f>
        <v>7439976</v>
      </c>
      <c r="K448" s="34">
        <f>'Emissions Factor'!$B$2</f>
        <v>1.5E-3</v>
      </c>
      <c r="L448" s="41" t="str">
        <f>'Emissions Factor'!$C$2</f>
        <v>LB</v>
      </c>
      <c r="M448" s="41" t="str">
        <f>'Emissions Factor'!$D$2</f>
        <v>TON</v>
      </c>
      <c r="N448" s="51">
        <f t="shared" si="12"/>
        <v>0.24435332476327853</v>
      </c>
      <c r="O448" s="41" t="str">
        <f t="shared" si="13"/>
        <v>LB</v>
      </c>
    </row>
    <row r="449" spans="1:15" x14ac:dyDescent="0.25">
      <c r="A449" s="39" t="s">
        <v>5353</v>
      </c>
      <c r="B449" s="39" t="s">
        <v>5249</v>
      </c>
      <c r="C449" s="39" t="s">
        <v>2862</v>
      </c>
      <c r="D449" s="12" t="s">
        <v>5354</v>
      </c>
      <c r="E449" s="41" t="s">
        <v>2679</v>
      </c>
      <c r="F449" s="41" t="s">
        <v>5251</v>
      </c>
      <c r="G449" s="44">
        <f>VLOOKUP(Emissions!A449,Population!$A$5:$I$3147,9,FALSE)*'National Throughput'!$B$12</f>
        <v>4.849965809048669</v>
      </c>
      <c r="H449" s="43" t="str">
        <f>'Emissions Factor'!$D$2</f>
        <v>TON</v>
      </c>
      <c r="I449" s="42">
        <v>515</v>
      </c>
      <c r="J449" s="39" t="str">
        <f>'Emissions Factor'!$A$2</f>
        <v>7439976</v>
      </c>
      <c r="K449" s="34">
        <f>'Emissions Factor'!$B$2</f>
        <v>1.5E-3</v>
      </c>
      <c r="L449" s="41" t="str">
        <f>'Emissions Factor'!$C$2</f>
        <v>LB</v>
      </c>
      <c r="M449" s="41" t="str">
        <f>'Emissions Factor'!$D$2</f>
        <v>TON</v>
      </c>
      <c r="N449" s="51">
        <f t="shared" si="12"/>
        <v>7.2749487135730035E-3</v>
      </c>
      <c r="O449" s="41" t="str">
        <f t="shared" si="13"/>
        <v>LB</v>
      </c>
    </row>
    <row r="450" spans="1:15" x14ac:dyDescent="0.25">
      <c r="A450" s="39" t="s">
        <v>5355</v>
      </c>
      <c r="B450" s="39" t="s">
        <v>5249</v>
      </c>
      <c r="C450" s="39" t="s">
        <v>2865</v>
      </c>
      <c r="D450" s="12" t="s">
        <v>5356</v>
      </c>
      <c r="E450" s="41" t="s">
        <v>2679</v>
      </c>
      <c r="F450" s="41" t="s">
        <v>5251</v>
      </c>
      <c r="G450" s="44">
        <f>VLOOKUP(Emissions!A450,Population!$A$5:$I$3147,9,FALSE)*'National Throughput'!$B$12</f>
        <v>0.53307259378729233</v>
      </c>
      <c r="H450" s="43" t="str">
        <f>'Emissions Factor'!$D$2</f>
        <v>TON</v>
      </c>
      <c r="I450" s="42">
        <v>515</v>
      </c>
      <c r="J450" s="39" t="str">
        <f>'Emissions Factor'!$A$2</f>
        <v>7439976</v>
      </c>
      <c r="K450" s="34">
        <f>'Emissions Factor'!$B$2</f>
        <v>1.5E-3</v>
      </c>
      <c r="L450" s="41" t="str">
        <f>'Emissions Factor'!$C$2</f>
        <v>LB</v>
      </c>
      <c r="M450" s="41" t="str">
        <f>'Emissions Factor'!$D$2</f>
        <v>TON</v>
      </c>
      <c r="N450" s="51">
        <f t="shared" si="12"/>
        <v>7.9960889068093855E-4</v>
      </c>
      <c r="O450" s="41" t="str">
        <f t="shared" si="13"/>
        <v>LB</v>
      </c>
    </row>
    <row r="451" spans="1:15" x14ac:dyDescent="0.25">
      <c r="A451" s="39" t="s">
        <v>5357</v>
      </c>
      <c r="B451" s="39" t="s">
        <v>5249</v>
      </c>
      <c r="C451" s="39" t="s">
        <v>2868</v>
      </c>
      <c r="D451" s="12" t="s">
        <v>5358</v>
      </c>
      <c r="E451" s="41" t="s">
        <v>2679</v>
      </c>
      <c r="F451" s="41" t="s">
        <v>5251</v>
      </c>
      <c r="G451" s="44">
        <f>VLOOKUP(Emissions!A451,Population!$A$5:$I$3147,9,FALSE)*'National Throughput'!$B$12</f>
        <v>13.758349801557733</v>
      </c>
      <c r="H451" s="43" t="str">
        <f>'Emissions Factor'!$D$2</f>
        <v>TON</v>
      </c>
      <c r="I451" s="42">
        <v>515</v>
      </c>
      <c r="J451" s="39" t="str">
        <f>'Emissions Factor'!$A$2</f>
        <v>7439976</v>
      </c>
      <c r="K451" s="34">
        <f>'Emissions Factor'!$B$2</f>
        <v>1.5E-3</v>
      </c>
      <c r="L451" s="41" t="str">
        <f>'Emissions Factor'!$C$2</f>
        <v>LB</v>
      </c>
      <c r="M451" s="41" t="str">
        <f>'Emissions Factor'!$D$2</f>
        <v>TON</v>
      </c>
      <c r="N451" s="51">
        <f t="shared" ref="N451:N514" si="14">K451*G451</f>
        <v>2.0637524702336599E-2</v>
      </c>
      <c r="O451" s="41" t="str">
        <f t="shared" ref="O451:O514" si="15">L451</f>
        <v>LB</v>
      </c>
    </row>
    <row r="452" spans="1:15" x14ac:dyDescent="0.25">
      <c r="A452" s="39" t="s">
        <v>5359</v>
      </c>
      <c r="B452" s="39" t="s">
        <v>5249</v>
      </c>
      <c r="C452" s="39" t="s">
        <v>2871</v>
      </c>
      <c r="D452" s="12" t="s">
        <v>5360</v>
      </c>
      <c r="E452" s="41" t="s">
        <v>2679</v>
      </c>
      <c r="F452" s="41" t="s">
        <v>5251</v>
      </c>
      <c r="G452" s="44">
        <f>VLOOKUP(Emissions!A452,Population!$A$5:$I$3147,9,FALSE)*'National Throughput'!$B$12</f>
        <v>9.5119497767875352</v>
      </c>
      <c r="H452" s="43" t="str">
        <f>'Emissions Factor'!$D$2</f>
        <v>TON</v>
      </c>
      <c r="I452" s="42">
        <v>515</v>
      </c>
      <c r="J452" s="39" t="str">
        <f>'Emissions Factor'!$A$2</f>
        <v>7439976</v>
      </c>
      <c r="K452" s="34">
        <f>'Emissions Factor'!$B$2</f>
        <v>1.5E-3</v>
      </c>
      <c r="L452" s="41" t="str">
        <f>'Emissions Factor'!$C$2</f>
        <v>LB</v>
      </c>
      <c r="M452" s="41" t="str">
        <f>'Emissions Factor'!$D$2</f>
        <v>TON</v>
      </c>
      <c r="N452" s="51">
        <f t="shared" si="14"/>
        <v>1.4267924665181304E-2</v>
      </c>
      <c r="O452" s="41" t="str">
        <f t="shared" si="15"/>
        <v>LB</v>
      </c>
    </row>
    <row r="453" spans="1:15" x14ac:dyDescent="0.25">
      <c r="A453" s="39" t="s">
        <v>5361</v>
      </c>
      <c r="B453" s="39" t="s">
        <v>5249</v>
      </c>
      <c r="C453" s="39" t="s">
        <v>2874</v>
      </c>
      <c r="D453" s="12" t="s">
        <v>5362</v>
      </c>
      <c r="E453" s="41" t="s">
        <v>2679</v>
      </c>
      <c r="F453" s="41" t="s">
        <v>5251</v>
      </c>
      <c r="G453" s="44">
        <f>VLOOKUP(Emissions!A453,Population!$A$5:$I$3147,9,FALSE)*'National Throughput'!$B$12</f>
        <v>4.3153495687542707</v>
      </c>
      <c r="H453" s="43" t="str">
        <f>'Emissions Factor'!$D$2</f>
        <v>TON</v>
      </c>
      <c r="I453" s="42">
        <v>515</v>
      </c>
      <c r="J453" s="39" t="str">
        <f>'Emissions Factor'!$A$2</f>
        <v>7439976</v>
      </c>
      <c r="K453" s="34">
        <f>'Emissions Factor'!$B$2</f>
        <v>1.5E-3</v>
      </c>
      <c r="L453" s="41" t="str">
        <f>'Emissions Factor'!$C$2</f>
        <v>LB</v>
      </c>
      <c r="M453" s="41" t="str">
        <f>'Emissions Factor'!$D$2</f>
        <v>TON</v>
      </c>
      <c r="N453" s="51">
        <f t="shared" si="14"/>
        <v>6.473024353131406E-3</v>
      </c>
      <c r="O453" s="41" t="str">
        <f t="shared" si="15"/>
        <v>LB</v>
      </c>
    </row>
    <row r="454" spans="1:15" x14ac:dyDescent="0.25">
      <c r="A454" s="39" t="s">
        <v>5363</v>
      </c>
      <c r="B454" s="39" t="s">
        <v>5249</v>
      </c>
      <c r="C454" s="39" t="s">
        <v>2877</v>
      </c>
      <c r="D454" s="12" t="s">
        <v>2773</v>
      </c>
      <c r="E454" s="41" t="s">
        <v>2679</v>
      </c>
      <c r="F454" s="41" t="s">
        <v>5251</v>
      </c>
      <c r="G454" s="44">
        <f>VLOOKUP(Emissions!A454,Population!$A$5:$I$3147,9,FALSE)*'National Throughput'!$B$12</f>
        <v>2.7512926244986988</v>
      </c>
      <c r="H454" s="43" t="str">
        <f>'Emissions Factor'!$D$2</f>
        <v>TON</v>
      </c>
      <c r="I454" s="42">
        <v>515</v>
      </c>
      <c r="J454" s="39" t="str">
        <f>'Emissions Factor'!$A$2</f>
        <v>7439976</v>
      </c>
      <c r="K454" s="34">
        <f>'Emissions Factor'!$B$2</f>
        <v>1.5E-3</v>
      </c>
      <c r="L454" s="41" t="str">
        <f>'Emissions Factor'!$C$2</f>
        <v>LB</v>
      </c>
      <c r="M454" s="41" t="str">
        <f>'Emissions Factor'!$D$2</f>
        <v>TON</v>
      </c>
      <c r="N454" s="51">
        <f t="shared" si="14"/>
        <v>4.1269389367480482E-3</v>
      </c>
      <c r="O454" s="41" t="str">
        <f t="shared" si="15"/>
        <v>LB</v>
      </c>
    </row>
    <row r="455" spans="1:15" x14ac:dyDescent="0.25">
      <c r="A455" s="39" t="s">
        <v>5364</v>
      </c>
      <c r="B455" s="39" t="s">
        <v>5249</v>
      </c>
      <c r="C455" s="39" t="s">
        <v>4837</v>
      </c>
      <c r="D455" s="12" t="s">
        <v>5365</v>
      </c>
      <c r="E455" s="41" t="s">
        <v>2679</v>
      </c>
      <c r="F455" s="41" t="s">
        <v>5251</v>
      </c>
      <c r="G455" s="44">
        <f>VLOOKUP(Emissions!A455,Population!$A$5:$I$3147,9,FALSE)*'National Throughput'!$B$12</f>
        <v>141.51705234824072</v>
      </c>
      <c r="H455" s="43" t="str">
        <f>'Emissions Factor'!$D$2</f>
        <v>TON</v>
      </c>
      <c r="I455" s="42">
        <v>515</v>
      </c>
      <c r="J455" s="39" t="str">
        <f>'Emissions Factor'!$A$2</f>
        <v>7439976</v>
      </c>
      <c r="K455" s="34">
        <f>'Emissions Factor'!$B$2</f>
        <v>1.5E-3</v>
      </c>
      <c r="L455" s="41" t="str">
        <f>'Emissions Factor'!$C$2</f>
        <v>LB</v>
      </c>
      <c r="M455" s="41" t="str">
        <f>'Emissions Factor'!$D$2</f>
        <v>TON</v>
      </c>
      <c r="N455" s="51">
        <f t="shared" si="14"/>
        <v>0.21227557852236109</v>
      </c>
      <c r="O455" s="41" t="str">
        <f t="shared" si="15"/>
        <v>LB</v>
      </c>
    </row>
    <row r="456" spans="1:15" x14ac:dyDescent="0.25">
      <c r="A456" s="39" t="s">
        <v>5366</v>
      </c>
      <c r="B456" s="39" t="s">
        <v>5249</v>
      </c>
      <c r="C456" s="39" t="s">
        <v>4840</v>
      </c>
      <c r="D456" s="12" t="s">
        <v>5367</v>
      </c>
      <c r="E456" s="41" t="s">
        <v>2679</v>
      </c>
      <c r="F456" s="41" t="s">
        <v>5251</v>
      </c>
      <c r="G456" s="44">
        <f>VLOOKUP(Emissions!A456,Population!$A$5:$I$3147,9,FALSE)*'National Throughput'!$B$12</f>
        <v>7.3890927969595683</v>
      </c>
      <c r="H456" s="43" t="str">
        <f>'Emissions Factor'!$D$2</f>
        <v>TON</v>
      </c>
      <c r="I456" s="42">
        <v>515</v>
      </c>
      <c r="J456" s="39" t="str">
        <f>'Emissions Factor'!$A$2</f>
        <v>7439976</v>
      </c>
      <c r="K456" s="34">
        <f>'Emissions Factor'!$B$2</f>
        <v>1.5E-3</v>
      </c>
      <c r="L456" s="41" t="str">
        <f>'Emissions Factor'!$C$2</f>
        <v>LB</v>
      </c>
      <c r="M456" s="41" t="str">
        <f>'Emissions Factor'!$D$2</f>
        <v>TON</v>
      </c>
      <c r="N456" s="51">
        <f t="shared" si="14"/>
        <v>1.1083639195439353E-2</v>
      </c>
      <c r="O456" s="41" t="str">
        <f t="shared" si="15"/>
        <v>LB</v>
      </c>
    </row>
    <row r="457" spans="1:15" x14ac:dyDescent="0.25">
      <c r="A457" s="39" t="s">
        <v>5368</v>
      </c>
      <c r="B457" s="39" t="s">
        <v>5249</v>
      </c>
      <c r="C457" s="39" t="s">
        <v>4843</v>
      </c>
      <c r="D457" s="12" t="s">
        <v>5369</v>
      </c>
      <c r="E457" s="41" t="s">
        <v>2679</v>
      </c>
      <c r="F457" s="41" t="s">
        <v>5251</v>
      </c>
      <c r="G457" s="44">
        <f>VLOOKUP(Emissions!A457,Population!$A$5:$I$3147,9,FALSE)*'National Throughput'!$B$12</f>
        <v>31.368269154623654</v>
      </c>
      <c r="H457" s="43" t="str">
        <f>'Emissions Factor'!$D$2</f>
        <v>TON</v>
      </c>
      <c r="I457" s="42">
        <v>515</v>
      </c>
      <c r="J457" s="39" t="str">
        <f>'Emissions Factor'!$A$2</f>
        <v>7439976</v>
      </c>
      <c r="K457" s="34">
        <f>'Emissions Factor'!$B$2</f>
        <v>1.5E-3</v>
      </c>
      <c r="L457" s="41" t="str">
        <f>'Emissions Factor'!$C$2</f>
        <v>LB</v>
      </c>
      <c r="M457" s="41" t="str">
        <f>'Emissions Factor'!$D$2</f>
        <v>TON</v>
      </c>
      <c r="N457" s="51">
        <f t="shared" si="14"/>
        <v>4.7052403731935484E-2</v>
      </c>
      <c r="O457" s="41" t="str">
        <f t="shared" si="15"/>
        <v>LB</v>
      </c>
    </row>
    <row r="458" spans="1:15" x14ac:dyDescent="0.25">
      <c r="A458" s="39" t="s">
        <v>5370</v>
      </c>
      <c r="B458" s="39" t="s">
        <v>5249</v>
      </c>
      <c r="C458" s="39" t="s">
        <v>4846</v>
      </c>
      <c r="D458" s="12" t="s">
        <v>5371</v>
      </c>
      <c r="E458" s="41" t="s">
        <v>2679</v>
      </c>
      <c r="F458" s="41" t="s">
        <v>5251</v>
      </c>
      <c r="G458" s="44">
        <f>VLOOKUP(Emissions!A458,Population!$A$5:$I$3147,9,FALSE)*'National Throughput'!$B$12</f>
        <v>1.6059069162260031</v>
      </c>
      <c r="H458" s="43" t="str">
        <f>'Emissions Factor'!$D$2</f>
        <v>TON</v>
      </c>
      <c r="I458" s="42">
        <v>515</v>
      </c>
      <c r="J458" s="39" t="str">
        <f>'Emissions Factor'!$A$2</f>
        <v>7439976</v>
      </c>
      <c r="K458" s="34">
        <f>'Emissions Factor'!$B$2</f>
        <v>1.5E-3</v>
      </c>
      <c r="L458" s="41" t="str">
        <f>'Emissions Factor'!$C$2</f>
        <v>LB</v>
      </c>
      <c r="M458" s="41" t="str">
        <f>'Emissions Factor'!$D$2</f>
        <v>TON</v>
      </c>
      <c r="N458" s="51">
        <f t="shared" si="14"/>
        <v>2.4088603743390048E-3</v>
      </c>
      <c r="O458" s="41" t="str">
        <f t="shared" si="15"/>
        <v>LB</v>
      </c>
    </row>
    <row r="459" spans="1:15" x14ac:dyDescent="0.25">
      <c r="A459" s="39" t="s">
        <v>5372</v>
      </c>
      <c r="B459" s="39" t="s">
        <v>5249</v>
      </c>
      <c r="C459" s="39" t="s">
        <v>4849</v>
      </c>
      <c r="D459" s="12" t="s">
        <v>5373</v>
      </c>
      <c r="E459" s="41" t="s">
        <v>2679</v>
      </c>
      <c r="F459" s="41" t="s">
        <v>5251</v>
      </c>
      <c r="G459" s="44">
        <f>VLOOKUP(Emissions!A459,Population!$A$5:$I$3147,9,FALSE)*'National Throughput'!$B$12</f>
        <v>4.8938739763619079</v>
      </c>
      <c r="H459" s="43" t="str">
        <f>'Emissions Factor'!$D$2</f>
        <v>TON</v>
      </c>
      <c r="I459" s="42">
        <v>515</v>
      </c>
      <c r="J459" s="39" t="str">
        <f>'Emissions Factor'!$A$2</f>
        <v>7439976</v>
      </c>
      <c r="K459" s="34">
        <f>'Emissions Factor'!$B$2</f>
        <v>1.5E-3</v>
      </c>
      <c r="L459" s="41" t="str">
        <f>'Emissions Factor'!$C$2</f>
        <v>LB</v>
      </c>
      <c r="M459" s="41" t="str">
        <f>'Emissions Factor'!$D$2</f>
        <v>TON</v>
      </c>
      <c r="N459" s="51">
        <f t="shared" si="14"/>
        <v>7.3408109645428619E-3</v>
      </c>
      <c r="O459" s="41" t="str">
        <f t="shared" si="15"/>
        <v>LB</v>
      </c>
    </row>
    <row r="460" spans="1:15" x14ac:dyDescent="0.25">
      <c r="A460" s="39" t="s">
        <v>5374</v>
      </c>
      <c r="B460" s="39" t="s">
        <v>5249</v>
      </c>
      <c r="C460" s="39" t="s">
        <v>4851</v>
      </c>
      <c r="D460" s="12" t="s">
        <v>5375</v>
      </c>
      <c r="E460" s="41" t="s">
        <v>2679</v>
      </c>
      <c r="F460" s="41" t="s">
        <v>5251</v>
      </c>
      <c r="G460" s="44">
        <f>VLOOKUP(Emissions!A460,Population!$A$5:$I$3147,9,FALSE)*'National Throughput'!$B$12</f>
        <v>5.554383165124734</v>
      </c>
      <c r="H460" s="43" t="str">
        <f>'Emissions Factor'!$D$2</f>
        <v>TON</v>
      </c>
      <c r="I460" s="42">
        <v>515</v>
      </c>
      <c r="J460" s="39" t="str">
        <f>'Emissions Factor'!$A$2</f>
        <v>7439976</v>
      </c>
      <c r="K460" s="34">
        <f>'Emissions Factor'!$B$2</f>
        <v>1.5E-3</v>
      </c>
      <c r="L460" s="41" t="str">
        <f>'Emissions Factor'!$C$2</f>
        <v>LB</v>
      </c>
      <c r="M460" s="41" t="str">
        <f>'Emissions Factor'!$D$2</f>
        <v>TON</v>
      </c>
      <c r="N460" s="51">
        <f t="shared" si="14"/>
        <v>8.331574747687101E-3</v>
      </c>
      <c r="O460" s="41" t="str">
        <f t="shared" si="15"/>
        <v>LB</v>
      </c>
    </row>
    <row r="461" spans="1:15" x14ac:dyDescent="0.25">
      <c r="A461" s="39" t="s">
        <v>5376</v>
      </c>
      <c r="B461" s="39" t="s">
        <v>5249</v>
      </c>
      <c r="C461" s="39" t="s">
        <v>4854</v>
      </c>
      <c r="D461" s="12" t="s">
        <v>5377</v>
      </c>
      <c r="E461" s="41" t="s">
        <v>2679</v>
      </c>
      <c r="F461" s="41" t="s">
        <v>5251</v>
      </c>
      <c r="G461" s="44">
        <f>VLOOKUP(Emissions!A461,Population!$A$5:$I$3147,9,FALSE)*'National Throughput'!$B$12</f>
        <v>4.3644032244245299</v>
      </c>
      <c r="H461" s="43" t="str">
        <f>'Emissions Factor'!$D$2</f>
        <v>TON</v>
      </c>
      <c r="I461" s="42">
        <v>515</v>
      </c>
      <c r="J461" s="39" t="str">
        <f>'Emissions Factor'!$A$2</f>
        <v>7439976</v>
      </c>
      <c r="K461" s="34">
        <f>'Emissions Factor'!$B$2</f>
        <v>1.5E-3</v>
      </c>
      <c r="L461" s="41" t="str">
        <f>'Emissions Factor'!$C$2</f>
        <v>LB</v>
      </c>
      <c r="M461" s="41" t="str">
        <f>'Emissions Factor'!$D$2</f>
        <v>TON</v>
      </c>
      <c r="N461" s="51">
        <f t="shared" si="14"/>
        <v>6.5466048366367947E-3</v>
      </c>
      <c r="O461" s="41" t="str">
        <f t="shared" si="15"/>
        <v>LB</v>
      </c>
    </row>
    <row r="462" spans="1:15" x14ac:dyDescent="0.25">
      <c r="A462" s="39" t="s">
        <v>5378</v>
      </c>
      <c r="B462" s="39" t="s">
        <v>5249</v>
      </c>
      <c r="C462" s="39" t="s">
        <v>4857</v>
      </c>
      <c r="D462" s="12" t="s">
        <v>5379</v>
      </c>
      <c r="E462" s="41" t="s">
        <v>2679</v>
      </c>
      <c r="F462" s="41" t="s">
        <v>5251</v>
      </c>
      <c r="G462" s="44">
        <f>VLOOKUP(Emissions!A462,Population!$A$5:$I$3147,9,FALSE)*'National Throughput'!$B$12</f>
        <v>2.0091416871378192</v>
      </c>
      <c r="H462" s="43" t="str">
        <f>'Emissions Factor'!$D$2</f>
        <v>TON</v>
      </c>
      <c r="I462" s="42">
        <v>515</v>
      </c>
      <c r="J462" s="39" t="str">
        <f>'Emissions Factor'!$A$2</f>
        <v>7439976</v>
      </c>
      <c r="K462" s="34">
        <f>'Emissions Factor'!$B$2</f>
        <v>1.5E-3</v>
      </c>
      <c r="L462" s="41" t="str">
        <f>'Emissions Factor'!$C$2</f>
        <v>LB</v>
      </c>
      <c r="M462" s="41" t="str">
        <f>'Emissions Factor'!$D$2</f>
        <v>TON</v>
      </c>
      <c r="N462" s="51">
        <f t="shared" si="14"/>
        <v>3.013712530706729E-3</v>
      </c>
      <c r="O462" s="41" t="str">
        <f t="shared" si="15"/>
        <v>LB</v>
      </c>
    </row>
    <row r="463" spans="1:15" x14ac:dyDescent="0.25">
      <c r="A463" s="39" t="s">
        <v>5380</v>
      </c>
      <c r="B463" s="39" t="s">
        <v>5249</v>
      </c>
      <c r="C463" s="39" t="s">
        <v>5381</v>
      </c>
      <c r="D463" s="12" t="s">
        <v>2779</v>
      </c>
      <c r="E463" s="41" t="s">
        <v>2679</v>
      </c>
      <c r="F463" s="41" t="s">
        <v>5251</v>
      </c>
      <c r="G463" s="44">
        <f>VLOOKUP(Emissions!A463,Population!$A$5:$I$3147,9,FALSE)*'National Throughput'!$B$12</f>
        <v>35.529254072667321</v>
      </c>
      <c r="H463" s="43" t="str">
        <f>'Emissions Factor'!$D$2</f>
        <v>TON</v>
      </c>
      <c r="I463" s="42">
        <v>515</v>
      </c>
      <c r="J463" s="39" t="str">
        <f>'Emissions Factor'!$A$2</f>
        <v>7439976</v>
      </c>
      <c r="K463" s="34">
        <f>'Emissions Factor'!$B$2</f>
        <v>1.5E-3</v>
      </c>
      <c r="L463" s="41" t="str">
        <f>'Emissions Factor'!$C$2</f>
        <v>LB</v>
      </c>
      <c r="M463" s="41" t="str">
        <f>'Emissions Factor'!$D$2</f>
        <v>TON</v>
      </c>
      <c r="N463" s="51">
        <f t="shared" si="14"/>
        <v>5.3293881109000983E-2</v>
      </c>
      <c r="O463" s="41" t="str">
        <f t="shared" si="15"/>
        <v>LB</v>
      </c>
    </row>
    <row r="464" spans="1:15" x14ac:dyDescent="0.25">
      <c r="A464" s="39" t="s">
        <v>5382</v>
      </c>
      <c r="B464" s="39" t="s">
        <v>5249</v>
      </c>
      <c r="C464" s="39" t="s">
        <v>5383</v>
      </c>
      <c r="D464" s="12" t="s">
        <v>2782</v>
      </c>
      <c r="E464" s="41" t="s">
        <v>2679</v>
      </c>
      <c r="F464" s="41" t="s">
        <v>5251</v>
      </c>
      <c r="G464" s="44">
        <f>VLOOKUP(Emissions!A464,Population!$A$5:$I$3147,9,FALSE)*'National Throughput'!$B$12</f>
        <v>24.723213974089205</v>
      </c>
      <c r="H464" s="43" t="str">
        <f>'Emissions Factor'!$D$2</f>
        <v>TON</v>
      </c>
      <c r="I464" s="42">
        <v>515</v>
      </c>
      <c r="J464" s="39" t="str">
        <f>'Emissions Factor'!$A$2</f>
        <v>7439976</v>
      </c>
      <c r="K464" s="34">
        <f>'Emissions Factor'!$B$2</f>
        <v>1.5E-3</v>
      </c>
      <c r="L464" s="41" t="str">
        <f>'Emissions Factor'!$C$2</f>
        <v>LB</v>
      </c>
      <c r="M464" s="41" t="str">
        <f>'Emissions Factor'!$D$2</f>
        <v>TON</v>
      </c>
      <c r="N464" s="51">
        <f t="shared" si="14"/>
        <v>3.7084820961133809E-2</v>
      </c>
      <c r="O464" s="41" t="str">
        <f t="shared" si="15"/>
        <v>LB</v>
      </c>
    </row>
    <row r="465" spans="1:15" x14ac:dyDescent="0.25">
      <c r="A465" s="39" t="s">
        <v>5384</v>
      </c>
      <c r="B465" s="39" t="s">
        <v>5249</v>
      </c>
      <c r="C465" s="39" t="s">
        <v>5385</v>
      </c>
      <c r="D465" s="12" t="s">
        <v>5386</v>
      </c>
      <c r="E465" s="41" t="s">
        <v>2679</v>
      </c>
      <c r="F465" s="41" t="s">
        <v>5251</v>
      </c>
      <c r="G465" s="44">
        <f>VLOOKUP(Emissions!A465,Population!$A$5:$I$3147,9,FALSE)*'National Throughput'!$B$12</f>
        <v>1.6613066742032538</v>
      </c>
      <c r="H465" s="43" t="str">
        <f>'Emissions Factor'!$D$2</f>
        <v>TON</v>
      </c>
      <c r="I465" s="42">
        <v>515</v>
      </c>
      <c r="J465" s="39" t="str">
        <f>'Emissions Factor'!$A$2</f>
        <v>7439976</v>
      </c>
      <c r="K465" s="34">
        <f>'Emissions Factor'!$B$2</f>
        <v>1.5E-3</v>
      </c>
      <c r="L465" s="41" t="str">
        <f>'Emissions Factor'!$C$2</f>
        <v>LB</v>
      </c>
      <c r="M465" s="41" t="str">
        <f>'Emissions Factor'!$D$2</f>
        <v>TON</v>
      </c>
      <c r="N465" s="51">
        <f t="shared" si="14"/>
        <v>2.4919600113048807E-3</v>
      </c>
      <c r="O465" s="41" t="str">
        <f t="shared" si="15"/>
        <v>LB</v>
      </c>
    </row>
    <row r="466" spans="1:15" x14ac:dyDescent="0.25">
      <c r="A466" s="39" t="s">
        <v>5387</v>
      </c>
      <c r="B466" s="39" t="s">
        <v>5249</v>
      </c>
      <c r="C466" s="39" t="s">
        <v>5388</v>
      </c>
      <c r="D466" s="12" t="s">
        <v>2785</v>
      </c>
      <c r="E466" s="41" t="s">
        <v>2679</v>
      </c>
      <c r="F466" s="41" t="s">
        <v>5251</v>
      </c>
      <c r="G466" s="44">
        <f>VLOOKUP(Emissions!A466,Population!$A$5:$I$3147,9,FALSE)*'National Throughput'!$B$12</f>
        <v>10.382566406795352</v>
      </c>
      <c r="H466" s="43" t="str">
        <f>'Emissions Factor'!$D$2</f>
        <v>TON</v>
      </c>
      <c r="I466" s="42">
        <v>515</v>
      </c>
      <c r="J466" s="39" t="str">
        <f>'Emissions Factor'!$A$2</f>
        <v>7439976</v>
      </c>
      <c r="K466" s="34">
        <f>'Emissions Factor'!$B$2</f>
        <v>1.5E-3</v>
      </c>
      <c r="L466" s="41" t="str">
        <f>'Emissions Factor'!$C$2</f>
        <v>LB</v>
      </c>
      <c r="M466" s="41" t="str">
        <f>'Emissions Factor'!$D$2</f>
        <v>TON</v>
      </c>
      <c r="N466" s="51">
        <f t="shared" si="14"/>
        <v>1.5573849610193029E-2</v>
      </c>
      <c r="O466" s="41" t="str">
        <f t="shared" si="15"/>
        <v>LB</v>
      </c>
    </row>
    <row r="467" spans="1:15" x14ac:dyDescent="0.25">
      <c r="A467" s="39" t="s">
        <v>5389</v>
      </c>
      <c r="B467" s="39" t="s">
        <v>5249</v>
      </c>
      <c r="C467" s="39" t="s">
        <v>5390</v>
      </c>
      <c r="D467" s="12" t="s">
        <v>5391</v>
      </c>
      <c r="E467" s="41" t="s">
        <v>2679</v>
      </c>
      <c r="F467" s="41" t="s">
        <v>5251</v>
      </c>
      <c r="G467" s="44">
        <f>VLOOKUP(Emissions!A467,Population!$A$5:$I$3147,9,FALSE)*'National Throughput'!$B$12</f>
        <v>2.3643519000507798</v>
      </c>
      <c r="H467" s="43" t="str">
        <f>'Emissions Factor'!$D$2</f>
        <v>TON</v>
      </c>
      <c r="I467" s="42">
        <v>515</v>
      </c>
      <c r="J467" s="39" t="str">
        <f>'Emissions Factor'!$A$2</f>
        <v>7439976</v>
      </c>
      <c r="K467" s="34">
        <f>'Emissions Factor'!$B$2</f>
        <v>1.5E-3</v>
      </c>
      <c r="L467" s="41" t="str">
        <f>'Emissions Factor'!$C$2</f>
        <v>LB</v>
      </c>
      <c r="M467" s="41" t="str">
        <f>'Emissions Factor'!$D$2</f>
        <v>TON</v>
      </c>
      <c r="N467" s="51">
        <f t="shared" si="14"/>
        <v>3.5465278500761699E-3</v>
      </c>
      <c r="O467" s="41" t="str">
        <f t="shared" si="15"/>
        <v>LB</v>
      </c>
    </row>
    <row r="468" spans="1:15" x14ac:dyDescent="0.25">
      <c r="A468" s="39" t="s">
        <v>5392</v>
      </c>
      <c r="B468" s="39" t="s">
        <v>5249</v>
      </c>
      <c r="C468" s="39" t="s">
        <v>5393</v>
      </c>
      <c r="D468" s="12" t="s">
        <v>5394</v>
      </c>
      <c r="E468" s="41" t="s">
        <v>2679</v>
      </c>
      <c r="F468" s="41" t="s">
        <v>5251</v>
      </c>
      <c r="G468" s="44">
        <f>VLOOKUP(Emissions!A468,Population!$A$5:$I$3147,9,FALSE)*'National Throughput'!$B$12</f>
        <v>2.5898958063668318</v>
      </c>
      <c r="H468" s="43" t="str">
        <f>'Emissions Factor'!$D$2</f>
        <v>TON</v>
      </c>
      <c r="I468" s="42">
        <v>515</v>
      </c>
      <c r="J468" s="39" t="str">
        <f>'Emissions Factor'!$A$2</f>
        <v>7439976</v>
      </c>
      <c r="K468" s="34">
        <f>'Emissions Factor'!$B$2</f>
        <v>1.5E-3</v>
      </c>
      <c r="L468" s="41" t="str">
        <f>'Emissions Factor'!$C$2</f>
        <v>LB</v>
      </c>
      <c r="M468" s="41" t="str">
        <f>'Emissions Factor'!$D$2</f>
        <v>TON</v>
      </c>
      <c r="N468" s="51">
        <f t="shared" si="14"/>
        <v>3.8848437095502478E-3</v>
      </c>
      <c r="O468" s="41" t="str">
        <f t="shared" si="15"/>
        <v>LB</v>
      </c>
    </row>
    <row r="469" spans="1:15" x14ac:dyDescent="0.25">
      <c r="A469" s="39" t="s">
        <v>5395</v>
      </c>
      <c r="B469" s="39" t="s">
        <v>5249</v>
      </c>
      <c r="C469" s="39" t="s">
        <v>5396</v>
      </c>
      <c r="D469" s="12" t="s">
        <v>2788</v>
      </c>
      <c r="E469" s="41" t="s">
        <v>2679</v>
      </c>
      <c r="F469" s="41" t="s">
        <v>5251</v>
      </c>
      <c r="G469" s="44">
        <f>VLOOKUP(Emissions!A469,Population!$A$5:$I$3147,9,FALSE)*'National Throughput'!$B$12</f>
        <v>2.8722116008886731</v>
      </c>
      <c r="H469" s="43" t="str">
        <f>'Emissions Factor'!$D$2</f>
        <v>TON</v>
      </c>
      <c r="I469" s="42">
        <v>515</v>
      </c>
      <c r="J469" s="39" t="str">
        <f>'Emissions Factor'!$A$2</f>
        <v>7439976</v>
      </c>
      <c r="K469" s="34">
        <f>'Emissions Factor'!$B$2</f>
        <v>1.5E-3</v>
      </c>
      <c r="L469" s="41" t="str">
        <f>'Emissions Factor'!$C$2</f>
        <v>LB</v>
      </c>
      <c r="M469" s="41" t="str">
        <f>'Emissions Factor'!$D$2</f>
        <v>TON</v>
      </c>
      <c r="N469" s="51">
        <f t="shared" si="14"/>
        <v>4.3083174013330101E-3</v>
      </c>
      <c r="O469" s="41" t="str">
        <f t="shared" si="15"/>
        <v>LB</v>
      </c>
    </row>
    <row r="470" spans="1:15" x14ac:dyDescent="0.25">
      <c r="A470" s="39" t="s">
        <v>5397</v>
      </c>
      <c r="B470" s="39" t="s">
        <v>5249</v>
      </c>
      <c r="C470" s="39" t="s">
        <v>5398</v>
      </c>
      <c r="D470" s="12" t="s">
        <v>5399</v>
      </c>
      <c r="E470" s="41" t="s">
        <v>2679</v>
      </c>
      <c r="F470" s="41" t="s">
        <v>5251</v>
      </c>
      <c r="G470" s="44">
        <f>VLOOKUP(Emissions!A470,Population!$A$5:$I$3147,9,FALSE)*'National Throughput'!$B$12</f>
        <v>1.3944273447524731</v>
      </c>
      <c r="H470" s="43" t="str">
        <f>'Emissions Factor'!$D$2</f>
        <v>TON</v>
      </c>
      <c r="I470" s="42">
        <v>515</v>
      </c>
      <c r="J470" s="39" t="str">
        <f>'Emissions Factor'!$A$2</f>
        <v>7439976</v>
      </c>
      <c r="K470" s="34">
        <f>'Emissions Factor'!$B$2</f>
        <v>1.5E-3</v>
      </c>
      <c r="L470" s="41" t="str">
        <f>'Emissions Factor'!$C$2</f>
        <v>LB</v>
      </c>
      <c r="M470" s="41" t="str">
        <f>'Emissions Factor'!$D$2</f>
        <v>TON</v>
      </c>
      <c r="N470" s="51">
        <f t="shared" si="14"/>
        <v>2.0916410171287099E-3</v>
      </c>
      <c r="O470" s="41" t="str">
        <f t="shared" si="15"/>
        <v>LB</v>
      </c>
    </row>
    <row r="471" spans="1:15" x14ac:dyDescent="0.25">
      <c r="A471" s="39" t="s">
        <v>5400</v>
      </c>
      <c r="B471" s="39" t="s">
        <v>5249</v>
      </c>
      <c r="C471" s="39" t="s">
        <v>5401</v>
      </c>
      <c r="D471" s="12" t="s">
        <v>4782</v>
      </c>
      <c r="E471" s="41" t="s">
        <v>2679</v>
      </c>
      <c r="F471" s="41" t="s">
        <v>5251</v>
      </c>
      <c r="G471" s="44">
        <f>VLOOKUP(Emissions!A471,Population!$A$5:$I$3147,9,FALSE)*'National Throughput'!$B$12</f>
        <v>1.7000693531594728</v>
      </c>
      <c r="H471" s="43" t="str">
        <f>'Emissions Factor'!$D$2</f>
        <v>TON</v>
      </c>
      <c r="I471" s="42">
        <v>515</v>
      </c>
      <c r="J471" s="39" t="str">
        <f>'Emissions Factor'!$A$2</f>
        <v>7439976</v>
      </c>
      <c r="K471" s="34">
        <f>'Emissions Factor'!$B$2</f>
        <v>1.5E-3</v>
      </c>
      <c r="L471" s="41" t="str">
        <f>'Emissions Factor'!$C$2</f>
        <v>LB</v>
      </c>
      <c r="M471" s="41" t="str">
        <f>'Emissions Factor'!$D$2</f>
        <v>TON</v>
      </c>
      <c r="N471" s="51">
        <f t="shared" si="14"/>
        <v>2.5501040297392094E-3</v>
      </c>
      <c r="O471" s="41" t="str">
        <f t="shared" si="15"/>
        <v>LB</v>
      </c>
    </row>
    <row r="472" spans="1:15" x14ac:dyDescent="0.25">
      <c r="A472" s="39" t="s">
        <v>5402</v>
      </c>
      <c r="B472" s="39" t="s">
        <v>5249</v>
      </c>
      <c r="C472" s="39" t="s">
        <v>5403</v>
      </c>
      <c r="D472" s="12" t="s">
        <v>5404</v>
      </c>
      <c r="E472" s="41" t="s">
        <v>2679</v>
      </c>
      <c r="F472" s="41" t="s">
        <v>5251</v>
      </c>
      <c r="G472" s="44">
        <f>VLOOKUP(Emissions!A472,Population!$A$5:$I$3147,9,FALSE)*'National Throughput'!$B$12</f>
        <v>4.9228602274397888</v>
      </c>
      <c r="H472" s="43" t="str">
        <f>'Emissions Factor'!$D$2</f>
        <v>TON</v>
      </c>
      <c r="I472" s="42">
        <v>515</v>
      </c>
      <c r="J472" s="39" t="str">
        <f>'Emissions Factor'!$A$2</f>
        <v>7439976</v>
      </c>
      <c r="K472" s="34">
        <f>'Emissions Factor'!$B$2</f>
        <v>1.5E-3</v>
      </c>
      <c r="L472" s="41" t="str">
        <f>'Emissions Factor'!$C$2</f>
        <v>LB</v>
      </c>
      <c r="M472" s="41" t="str">
        <f>'Emissions Factor'!$D$2</f>
        <v>TON</v>
      </c>
      <c r="N472" s="51">
        <f t="shared" si="14"/>
        <v>7.3842903411596829E-3</v>
      </c>
      <c r="O472" s="41" t="str">
        <f t="shared" si="15"/>
        <v>LB</v>
      </c>
    </row>
    <row r="473" spans="1:15" x14ac:dyDescent="0.25">
      <c r="A473" s="39" t="s">
        <v>5405</v>
      </c>
      <c r="B473" s="39" t="s">
        <v>5249</v>
      </c>
      <c r="C473" s="39" t="s">
        <v>5406</v>
      </c>
      <c r="D473" s="12" t="s">
        <v>2791</v>
      </c>
      <c r="E473" s="41" t="s">
        <v>2679</v>
      </c>
      <c r="F473" s="41" t="s">
        <v>5251</v>
      </c>
      <c r="G473" s="44">
        <f>VLOOKUP(Emissions!A473,Population!$A$5:$I$3147,9,FALSE)*'National Throughput'!$B$12</f>
        <v>3.1188520094685082</v>
      </c>
      <c r="H473" s="43" t="str">
        <f>'Emissions Factor'!$D$2</f>
        <v>TON</v>
      </c>
      <c r="I473" s="42">
        <v>515</v>
      </c>
      <c r="J473" s="39" t="str">
        <f>'Emissions Factor'!$A$2</f>
        <v>7439976</v>
      </c>
      <c r="K473" s="34">
        <f>'Emissions Factor'!$B$2</f>
        <v>1.5E-3</v>
      </c>
      <c r="L473" s="41" t="str">
        <f>'Emissions Factor'!$C$2</f>
        <v>LB</v>
      </c>
      <c r="M473" s="41" t="str">
        <f>'Emissions Factor'!$D$2</f>
        <v>TON</v>
      </c>
      <c r="N473" s="51">
        <f t="shared" si="14"/>
        <v>4.6782780142027624E-3</v>
      </c>
      <c r="O473" s="41" t="str">
        <f t="shared" si="15"/>
        <v>LB</v>
      </c>
    </row>
    <row r="474" spans="1:15" x14ac:dyDescent="0.25">
      <c r="A474" s="39" t="s">
        <v>5407</v>
      </c>
      <c r="B474" s="39" t="s">
        <v>5249</v>
      </c>
      <c r="C474" s="39" t="s">
        <v>5408</v>
      </c>
      <c r="D474" s="12" t="s">
        <v>5409</v>
      </c>
      <c r="E474" s="41" t="s">
        <v>2679</v>
      </c>
      <c r="F474" s="41" t="s">
        <v>5251</v>
      </c>
      <c r="G474" s="44">
        <f>VLOOKUP(Emissions!A474,Population!$A$5:$I$3147,9,FALSE)*'National Throughput'!$B$12</f>
        <v>1.7966330179928851</v>
      </c>
      <c r="H474" s="43" t="str">
        <f>'Emissions Factor'!$D$2</f>
        <v>TON</v>
      </c>
      <c r="I474" s="42">
        <v>515</v>
      </c>
      <c r="J474" s="39" t="str">
        <f>'Emissions Factor'!$A$2</f>
        <v>7439976</v>
      </c>
      <c r="K474" s="34">
        <f>'Emissions Factor'!$B$2</f>
        <v>1.5E-3</v>
      </c>
      <c r="L474" s="41" t="str">
        <f>'Emissions Factor'!$C$2</f>
        <v>LB</v>
      </c>
      <c r="M474" s="41" t="str">
        <f>'Emissions Factor'!$D$2</f>
        <v>TON</v>
      </c>
      <c r="N474" s="51">
        <f t="shared" si="14"/>
        <v>2.6949495269893279E-3</v>
      </c>
      <c r="O474" s="41" t="str">
        <f t="shared" si="15"/>
        <v>LB</v>
      </c>
    </row>
    <row r="475" spans="1:15" x14ac:dyDescent="0.25">
      <c r="A475" s="39" t="s">
        <v>5410</v>
      </c>
      <c r="B475" s="39" t="s">
        <v>5249</v>
      </c>
      <c r="C475" s="39" t="s">
        <v>5411</v>
      </c>
      <c r="D475" s="12" t="s">
        <v>5412</v>
      </c>
      <c r="E475" s="41" t="s">
        <v>2679</v>
      </c>
      <c r="F475" s="41" t="s">
        <v>5251</v>
      </c>
      <c r="G475" s="44">
        <f>VLOOKUP(Emissions!A475,Population!$A$5:$I$3147,9,FALSE)*'National Throughput'!$B$12</f>
        <v>8.2351825991322567</v>
      </c>
      <c r="H475" s="43" t="str">
        <f>'Emissions Factor'!$D$2</f>
        <v>TON</v>
      </c>
      <c r="I475" s="42">
        <v>515</v>
      </c>
      <c r="J475" s="39" t="str">
        <f>'Emissions Factor'!$A$2</f>
        <v>7439976</v>
      </c>
      <c r="K475" s="34">
        <f>'Emissions Factor'!$B$2</f>
        <v>1.5E-3</v>
      </c>
      <c r="L475" s="41" t="str">
        <f>'Emissions Factor'!$C$2</f>
        <v>LB</v>
      </c>
      <c r="M475" s="41" t="str">
        <f>'Emissions Factor'!$D$2</f>
        <v>TON</v>
      </c>
      <c r="N475" s="51">
        <f t="shared" si="14"/>
        <v>1.2352773898698386E-2</v>
      </c>
      <c r="O475" s="41" t="str">
        <f t="shared" si="15"/>
        <v>LB</v>
      </c>
    </row>
    <row r="476" spans="1:15" x14ac:dyDescent="0.25">
      <c r="A476" s="39" t="s">
        <v>0</v>
      </c>
      <c r="B476" s="39" t="s">
        <v>5249</v>
      </c>
      <c r="C476" s="39" t="s">
        <v>1</v>
      </c>
      <c r="D476" s="12" t="s">
        <v>2800</v>
      </c>
      <c r="E476" s="41" t="s">
        <v>2679</v>
      </c>
      <c r="F476" s="41" t="s">
        <v>5251</v>
      </c>
      <c r="G476" s="44">
        <f>VLOOKUP(Emissions!A476,Population!$A$5:$I$3147,9,FALSE)*'National Throughput'!$B$12</f>
        <v>4.9070807298115939</v>
      </c>
      <c r="H476" s="43" t="str">
        <f>'Emissions Factor'!$D$2</f>
        <v>TON</v>
      </c>
      <c r="I476" s="42">
        <v>515</v>
      </c>
      <c r="J476" s="39" t="str">
        <f>'Emissions Factor'!$A$2</f>
        <v>7439976</v>
      </c>
      <c r="K476" s="34">
        <f>'Emissions Factor'!$B$2</f>
        <v>1.5E-3</v>
      </c>
      <c r="L476" s="41" t="str">
        <f>'Emissions Factor'!$C$2</f>
        <v>LB</v>
      </c>
      <c r="M476" s="41" t="str">
        <f>'Emissions Factor'!$D$2</f>
        <v>TON</v>
      </c>
      <c r="N476" s="51">
        <f t="shared" si="14"/>
        <v>7.3606210947173914E-3</v>
      </c>
      <c r="O476" s="41" t="str">
        <f t="shared" si="15"/>
        <v>LB</v>
      </c>
    </row>
    <row r="477" spans="1:15" x14ac:dyDescent="0.25">
      <c r="A477" s="39" t="s">
        <v>2</v>
      </c>
      <c r="B477" s="39" t="s">
        <v>5249</v>
      </c>
      <c r="C477" s="39" t="s">
        <v>3</v>
      </c>
      <c r="D477" s="12" t="s">
        <v>5196</v>
      </c>
      <c r="E477" s="41" t="s">
        <v>2679</v>
      </c>
      <c r="F477" s="41" t="s">
        <v>5251</v>
      </c>
      <c r="G477" s="44">
        <f>VLOOKUP(Emissions!A477,Population!$A$5:$I$3147,9,FALSE)*'National Throughput'!$B$12</f>
        <v>11.176343744005001</v>
      </c>
      <c r="H477" s="43" t="str">
        <f>'Emissions Factor'!$D$2</f>
        <v>TON</v>
      </c>
      <c r="I477" s="42">
        <v>515</v>
      </c>
      <c r="J477" s="39" t="str">
        <f>'Emissions Factor'!$A$2</f>
        <v>7439976</v>
      </c>
      <c r="K477" s="34">
        <f>'Emissions Factor'!$B$2</f>
        <v>1.5E-3</v>
      </c>
      <c r="L477" s="41" t="str">
        <f>'Emissions Factor'!$C$2</f>
        <v>LB</v>
      </c>
      <c r="M477" s="41" t="str">
        <f>'Emissions Factor'!$D$2</f>
        <v>TON</v>
      </c>
      <c r="N477" s="51">
        <f t="shared" si="14"/>
        <v>1.6764515616007503E-2</v>
      </c>
      <c r="O477" s="41" t="str">
        <f t="shared" si="15"/>
        <v>LB</v>
      </c>
    </row>
    <row r="478" spans="1:15" x14ac:dyDescent="0.25">
      <c r="A478" s="39" t="s">
        <v>4</v>
      </c>
      <c r="B478" s="39" t="s">
        <v>5249</v>
      </c>
      <c r="C478" s="39" t="s">
        <v>5</v>
      </c>
      <c r="D478" s="12" t="s">
        <v>4788</v>
      </c>
      <c r="E478" s="41" t="s">
        <v>2679</v>
      </c>
      <c r="F478" s="41" t="s">
        <v>5251</v>
      </c>
      <c r="G478" s="44">
        <f>VLOOKUP(Emissions!A478,Population!$A$5:$I$3147,9,FALSE)*'National Throughput'!$B$12</f>
        <v>1.352577372782042</v>
      </c>
      <c r="H478" s="43" t="str">
        <f>'Emissions Factor'!$D$2</f>
        <v>TON</v>
      </c>
      <c r="I478" s="42">
        <v>515</v>
      </c>
      <c r="J478" s="39" t="str">
        <f>'Emissions Factor'!$A$2</f>
        <v>7439976</v>
      </c>
      <c r="K478" s="34">
        <f>'Emissions Factor'!$B$2</f>
        <v>1.5E-3</v>
      </c>
      <c r="L478" s="41" t="str">
        <f>'Emissions Factor'!$C$2</f>
        <v>LB</v>
      </c>
      <c r="M478" s="41" t="str">
        <f>'Emissions Factor'!$D$2</f>
        <v>TON</v>
      </c>
      <c r="N478" s="51">
        <f t="shared" si="14"/>
        <v>2.028866059173063E-3</v>
      </c>
      <c r="O478" s="41" t="str">
        <f t="shared" si="15"/>
        <v>LB</v>
      </c>
    </row>
    <row r="479" spans="1:15" x14ac:dyDescent="0.25">
      <c r="A479" s="39" t="s">
        <v>6</v>
      </c>
      <c r="B479" s="39" t="s">
        <v>5249</v>
      </c>
      <c r="C479" s="39" t="s">
        <v>7</v>
      </c>
      <c r="D479" s="12" t="s">
        <v>8</v>
      </c>
      <c r="E479" s="41" t="s">
        <v>2679</v>
      </c>
      <c r="F479" s="41" t="s">
        <v>5251</v>
      </c>
      <c r="G479" s="44">
        <f>VLOOKUP(Emissions!A479,Population!$A$5:$I$3147,9,FALSE)*'National Throughput'!$B$12</f>
        <v>2.6060183365521619</v>
      </c>
      <c r="H479" s="43" t="str">
        <f>'Emissions Factor'!$D$2</f>
        <v>TON</v>
      </c>
      <c r="I479" s="42">
        <v>515</v>
      </c>
      <c r="J479" s="39" t="str">
        <f>'Emissions Factor'!$A$2</f>
        <v>7439976</v>
      </c>
      <c r="K479" s="34">
        <f>'Emissions Factor'!$B$2</f>
        <v>1.5E-3</v>
      </c>
      <c r="L479" s="41" t="str">
        <f>'Emissions Factor'!$C$2</f>
        <v>LB</v>
      </c>
      <c r="M479" s="41" t="str">
        <f>'Emissions Factor'!$D$2</f>
        <v>TON</v>
      </c>
      <c r="N479" s="51">
        <f t="shared" si="14"/>
        <v>3.9090275048282433E-3</v>
      </c>
      <c r="O479" s="41" t="str">
        <f t="shared" si="15"/>
        <v>LB</v>
      </c>
    </row>
    <row r="480" spans="1:15" x14ac:dyDescent="0.25">
      <c r="A480" s="39" t="s">
        <v>9</v>
      </c>
      <c r="B480" s="39" t="s">
        <v>5249</v>
      </c>
      <c r="C480" s="39" t="s">
        <v>4659</v>
      </c>
      <c r="D480" s="12" t="s">
        <v>2806</v>
      </c>
      <c r="E480" s="41" t="s">
        <v>2679</v>
      </c>
      <c r="F480" s="41" t="s">
        <v>5251</v>
      </c>
      <c r="G480" s="44">
        <f>VLOOKUP(Emissions!A480,Population!$A$5:$I$3147,9,FALSE)*'National Throughput'!$B$12</f>
        <v>19.181008464742749</v>
      </c>
      <c r="H480" s="43" t="str">
        <f>'Emissions Factor'!$D$2</f>
        <v>TON</v>
      </c>
      <c r="I480" s="42">
        <v>515</v>
      </c>
      <c r="J480" s="39" t="str">
        <f>'Emissions Factor'!$A$2</f>
        <v>7439976</v>
      </c>
      <c r="K480" s="34">
        <f>'Emissions Factor'!$B$2</f>
        <v>1.5E-3</v>
      </c>
      <c r="L480" s="41" t="str">
        <f>'Emissions Factor'!$C$2</f>
        <v>LB</v>
      </c>
      <c r="M480" s="41" t="str">
        <f>'Emissions Factor'!$D$2</f>
        <v>TON</v>
      </c>
      <c r="N480" s="51">
        <f t="shared" si="14"/>
        <v>2.8771512697114126E-2</v>
      </c>
      <c r="O480" s="41" t="str">
        <f t="shared" si="15"/>
        <v>LB</v>
      </c>
    </row>
    <row r="481" spans="1:15" x14ac:dyDescent="0.25">
      <c r="A481" s="39" t="s">
        <v>10</v>
      </c>
      <c r="B481" s="39" t="s">
        <v>5249</v>
      </c>
      <c r="C481" s="39" t="s">
        <v>11</v>
      </c>
      <c r="D481" s="12" t="s">
        <v>12</v>
      </c>
      <c r="E481" s="41" t="s">
        <v>2679</v>
      </c>
      <c r="F481" s="41" t="s">
        <v>5251</v>
      </c>
      <c r="G481" s="44">
        <f>VLOOKUP(Emissions!A481,Population!$A$5:$I$3147,9,FALSE)*'National Throughput'!$B$12</f>
        <v>5.2276446544539521</v>
      </c>
      <c r="H481" s="43" t="str">
        <f>'Emissions Factor'!$D$2</f>
        <v>TON</v>
      </c>
      <c r="I481" s="42">
        <v>515</v>
      </c>
      <c r="J481" s="39" t="str">
        <f>'Emissions Factor'!$A$2</f>
        <v>7439976</v>
      </c>
      <c r="K481" s="34">
        <f>'Emissions Factor'!$B$2</f>
        <v>1.5E-3</v>
      </c>
      <c r="L481" s="41" t="str">
        <f>'Emissions Factor'!$C$2</f>
        <v>LB</v>
      </c>
      <c r="M481" s="41" t="str">
        <f>'Emissions Factor'!$D$2</f>
        <v>TON</v>
      </c>
      <c r="N481" s="51">
        <f t="shared" si="14"/>
        <v>7.8414669816809276E-3</v>
      </c>
      <c r="O481" s="41" t="str">
        <f t="shared" si="15"/>
        <v>LB</v>
      </c>
    </row>
    <row r="482" spans="1:15" x14ac:dyDescent="0.25">
      <c r="A482" s="39" t="s">
        <v>13</v>
      </c>
      <c r="B482" s="39" t="s">
        <v>5249</v>
      </c>
      <c r="C482" s="39" t="s">
        <v>14</v>
      </c>
      <c r="D482" s="12" t="s">
        <v>15</v>
      </c>
      <c r="E482" s="41" t="s">
        <v>2679</v>
      </c>
      <c r="F482" s="41" t="s">
        <v>5251</v>
      </c>
      <c r="G482" s="44">
        <f>VLOOKUP(Emissions!A482,Population!$A$5:$I$3147,9,FALSE)*'National Throughput'!$B$12</f>
        <v>3.706466779840214</v>
      </c>
      <c r="H482" s="43" t="str">
        <f>'Emissions Factor'!$D$2</f>
        <v>TON</v>
      </c>
      <c r="I482" s="42">
        <v>515</v>
      </c>
      <c r="J482" s="39" t="str">
        <f>'Emissions Factor'!$A$2</f>
        <v>7439976</v>
      </c>
      <c r="K482" s="34">
        <f>'Emissions Factor'!$B$2</f>
        <v>1.5E-3</v>
      </c>
      <c r="L482" s="41" t="str">
        <f>'Emissions Factor'!$C$2</f>
        <v>LB</v>
      </c>
      <c r="M482" s="41" t="str">
        <f>'Emissions Factor'!$D$2</f>
        <v>TON</v>
      </c>
      <c r="N482" s="51">
        <f t="shared" si="14"/>
        <v>5.5597001697603211E-3</v>
      </c>
      <c r="O482" s="41" t="str">
        <f t="shared" si="15"/>
        <v>LB</v>
      </c>
    </row>
    <row r="483" spans="1:15" x14ac:dyDescent="0.25">
      <c r="A483" s="39" t="s">
        <v>16</v>
      </c>
      <c r="B483" s="39" t="s">
        <v>5249</v>
      </c>
      <c r="C483" s="39" t="s">
        <v>17</v>
      </c>
      <c r="D483" s="12" t="s">
        <v>18</v>
      </c>
      <c r="E483" s="41" t="s">
        <v>2679</v>
      </c>
      <c r="F483" s="41" t="s">
        <v>5251</v>
      </c>
      <c r="G483" s="44">
        <f>VLOOKUP(Emissions!A483,Population!$A$5:$I$3147,9,FALSE)*'National Throughput'!$B$12</f>
        <v>2.4463366812059681</v>
      </c>
      <c r="H483" s="43" t="str">
        <f>'Emissions Factor'!$D$2</f>
        <v>TON</v>
      </c>
      <c r="I483" s="42">
        <v>515</v>
      </c>
      <c r="J483" s="39" t="str">
        <f>'Emissions Factor'!$A$2</f>
        <v>7439976</v>
      </c>
      <c r="K483" s="34">
        <f>'Emissions Factor'!$B$2</f>
        <v>1.5E-3</v>
      </c>
      <c r="L483" s="41" t="str">
        <f>'Emissions Factor'!$C$2</f>
        <v>LB</v>
      </c>
      <c r="M483" s="41" t="str">
        <f>'Emissions Factor'!$D$2</f>
        <v>TON</v>
      </c>
      <c r="N483" s="51">
        <f t="shared" si="14"/>
        <v>3.6695050218089522E-3</v>
      </c>
      <c r="O483" s="41" t="str">
        <f t="shared" si="15"/>
        <v>LB</v>
      </c>
    </row>
    <row r="484" spans="1:15" x14ac:dyDescent="0.25">
      <c r="A484" s="39" t="s">
        <v>19</v>
      </c>
      <c r="B484" s="39" t="s">
        <v>5249</v>
      </c>
      <c r="C484" s="39" t="s">
        <v>20</v>
      </c>
      <c r="D484" s="12" t="s">
        <v>2809</v>
      </c>
      <c r="E484" s="41" t="s">
        <v>2679</v>
      </c>
      <c r="F484" s="41" t="s">
        <v>5251</v>
      </c>
      <c r="G484" s="44">
        <f>VLOOKUP(Emissions!A484,Population!$A$5:$I$3147,9,FALSE)*'National Throughput'!$B$12</f>
        <v>2.4838987462122155</v>
      </c>
      <c r="H484" s="43" t="str">
        <f>'Emissions Factor'!$D$2</f>
        <v>TON</v>
      </c>
      <c r="I484" s="42">
        <v>515</v>
      </c>
      <c r="J484" s="39" t="str">
        <f>'Emissions Factor'!$A$2</f>
        <v>7439976</v>
      </c>
      <c r="K484" s="34">
        <f>'Emissions Factor'!$B$2</f>
        <v>1.5E-3</v>
      </c>
      <c r="L484" s="41" t="str">
        <f>'Emissions Factor'!$C$2</f>
        <v>LB</v>
      </c>
      <c r="M484" s="41" t="str">
        <f>'Emissions Factor'!$D$2</f>
        <v>TON</v>
      </c>
      <c r="N484" s="51">
        <f t="shared" si="14"/>
        <v>3.7258481193183234E-3</v>
      </c>
      <c r="O484" s="41" t="str">
        <f t="shared" si="15"/>
        <v>LB</v>
      </c>
    </row>
    <row r="485" spans="1:15" x14ac:dyDescent="0.25">
      <c r="A485" s="39" t="s">
        <v>21</v>
      </c>
      <c r="B485" s="39" t="s">
        <v>5249</v>
      </c>
      <c r="C485" s="39" t="s">
        <v>22</v>
      </c>
      <c r="D485" s="12" t="s">
        <v>2812</v>
      </c>
      <c r="E485" s="41" t="s">
        <v>2679</v>
      </c>
      <c r="F485" s="41" t="s">
        <v>5251</v>
      </c>
      <c r="G485" s="44">
        <f>VLOOKUP(Emissions!A485,Population!$A$5:$I$3147,9,FALSE)*'National Throughput'!$B$12</f>
        <v>4.8041709626711899</v>
      </c>
      <c r="H485" s="43" t="str">
        <f>'Emissions Factor'!$D$2</f>
        <v>TON</v>
      </c>
      <c r="I485" s="42">
        <v>515</v>
      </c>
      <c r="J485" s="39" t="str">
        <f>'Emissions Factor'!$A$2</f>
        <v>7439976</v>
      </c>
      <c r="K485" s="34">
        <f>'Emissions Factor'!$B$2</f>
        <v>1.5E-3</v>
      </c>
      <c r="L485" s="41" t="str">
        <f>'Emissions Factor'!$C$2</f>
        <v>LB</v>
      </c>
      <c r="M485" s="41" t="str">
        <f>'Emissions Factor'!$D$2</f>
        <v>TON</v>
      </c>
      <c r="N485" s="51">
        <f t="shared" si="14"/>
        <v>7.2062564440067848E-3</v>
      </c>
      <c r="O485" s="41" t="str">
        <f t="shared" si="15"/>
        <v>LB</v>
      </c>
    </row>
    <row r="486" spans="1:15" x14ac:dyDescent="0.25">
      <c r="A486" s="39" t="s">
        <v>23</v>
      </c>
      <c r="B486" s="39" t="s">
        <v>5249</v>
      </c>
      <c r="C486" s="39" t="s">
        <v>24</v>
      </c>
      <c r="D486" s="12" t="s">
        <v>2818</v>
      </c>
      <c r="E486" s="41" t="s">
        <v>2679</v>
      </c>
      <c r="F486" s="41" t="s">
        <v>5251</v>
      </c>
      <c r="G486" s="44">
        <f>VLOOKUP(Emissions!A486,Population!$A$5:$I$3147,9,FALSE)*'National Throughput'!$B$12</f>
        <v>1.4945928514357996</v>
      </c>
      <c r="H486" s="43" t="str">
        <f>'Emissions Factor'!$D$2</f>
        <v>TON</v>
      </c>
      <c r="I486" s="42">
        <v>515</v>
      </c>
      <c r="J486" s="39" t="str">
        <f>'Emissions Factor'!$A$2</f>
        <v>7439976</v>
      </c>
      <c r="K486" s="34">
        <f>'Emissions Factor'!$B$2</f>
        <v>1.5E-3</v>
      </c>
      <c r="L486" s="41" t="str">
        <f>'Emissions Factor'!$C$2</f>
        <v>LB</v>
      </c>
      <c r="M486" s="41" t="str">
        <f>'Emissions Factor'!$D$2</f>
        <v>TON</v>
      </c>
      <c r="N486" s="51">
        <f t="shared" si="14"/>
        <v>2.2418892771536992E-3</v>
      </c>
      <c r="O486" s="41" t="str">
        <f t="shared" si="15"/>
        <v>LB</v>
      </c>
    </row>
    <row r="487" spans="1:15" x14ac:dyDescent="0.25">
      <c r="A487" s="39" t="s">
        <v>25</v>
      </c>
      <c r="B487" s="39" t="s">
        <v>5249</v>
      </c>
      <c r="C487" s="39" t="s">
        <v>26</v>
      </c>
      <c r="D487" s="12" t="s">
        <v>27</v>
      </c>
      <c r="E487" s="41" t="s">
        <v>2679</v>
      </c>
      <c r="F487" s="41" t="s">
        <v>5251</v>
      </c>
      <c r="G487" s="44">
        <f>VLOOKUP(Emissions!A487,Population!$A$5:$I$3147,9,FALSE)*'National Throughput'!$B$12</f>
        <v>3.709897105411561</v>
      </c>
      <c r="H487" s="43" t="str">
        <f>'Emissions Factor'!$D$2</f>
        <v>TON</v>
      </c>
      <c r="I487" s="42">
        <v>515</v>
      </c>
      <c r="J487" s="39" t="str">
        <f>'Emissions Factor'!$A$2</f>
        <v>7439976</v>
      </c>
      <c r="K487" s="34">
        <f>'Emissions Factor'!$B$2</f>
        <v>1.5E-3</v>
      </c>
      <c r="L487" s="41" t="str">
        <f>'Emissions Factor'!$C$2</f>
        <v>LB</v>
      </c>
      <c r="M487" s="41" t="str">
        <f>'Emissions Factor'!$D$2</f>
        <v>TON</v>
      </c>
      <c r="N487" s="51">
        <f t="shared" si="14"/>
        <v>5.5648456581173416E-3</v>
      </c>
      <c r="O487" s="41" t="str">
        <f t="shared" si="15"/>
        <v>LB</v>
      </c>
    </row>
    <row r="488" spans="1:15" x14ac:dyDescent="0.25">
      <c r="A488" s="39" t="s">
        <v>28</v>
      </c>
      <c r="B488" s="39" t="s">
        <v>5249</v>
      </c>
      <c r="C488" s="39" t="s">
        <v>4664</v>
      </c>
      <c r="D488" s="12" t="s">
        <v>4798</v>
      </c>
      <c r="E488" s="41" t="s">
        <v>2679</v>
      </c>
      <c r="F488" s="41" t="s">
        <v>5251</v>
      </c>
      <c r="G488" s="44">
        <f>VLOOKUP(Emissions!A488,Population!$A$5:$I$3147,9,FALSE)*'National Throughput'!$B$12</f>
        <v>1.0423044248537243</v>
      </c>
      <c r="H488" s="43" t="str">
        <f>'Emissions Factor'!$D$2</f>
        <v>TON</v>
      </c>
      <c r="I488" s="42">
        <v>515</v>
      </c>
      <c r="J488" s="39" t="str">
        <f>'Emissions Factor'!$A$2</f>
        <v>7439976</v>
      </c>
      <c r="K488" s="34">
        <f>'Emissions Factor'!$B$2</f>
        <v>1.5E-3</v>
      </c>
      <c r="L488" s="41" t="str">
        <f>'Emissions Factor'!$C$2</f>
        <v>LB</v>
      </c>
      <c r="M488" s="41" t="str">
        <f>'Emissions Factor'!$D$2</f>
        <v>TON</v>
      </c>
      <c r="N488" s="51">
        <f t="shared" si="14"/>
        <v>1.5634566372805866E-3</v>
      </c>
      <c r="O488" s="41" t="str">
        <f t="shared" si="15"/>
        <v>LB</v>
      </c>
    </row>
    <row r="489" spans="1:15" x14ac:dyDescent="0.25">
      <c r="A489" s="39" t="s">
        <v>29</v>
      </c>
      <c r="B489" s="39" t="s">
        <v>5249</v>
      </c>
      <c r="C489" s="39" t="s">
        <v>30</v>
      </c>
      <c r="D489" s="12" t="s">
        <v>31</v>
      </c>
      <c r="E489" s="41" t="s">
        <v>2679</v>
      </c>
      <c r="F489" s="41" t="s">
        <v>5251</v>
      </c>
      <c r="G489" s="44">
        <f>VLOOKUP(Emissions!A489,Population!$A$5:$I$3147,9,FALSE)*'National Throughput'!$B$12</f>
        <v>4.0220567324041196</v>
      </c>
      <c r="H489" s="43" t="str">
        <f>'Emissions Factor'!$D$2</f>
        <v>TON</v>
      </c>
      <c r="I489" s="42">
        <v>515</v>
      </c>
      <c r="J489" s="39" t="str">
        <f>'Emissions Factor'!$A$2</f>
        <v>7439976</v>
      </c>
      <c r="K489" s="34">
        <f>'Emissions Factor'!$B$2</f>
        <v>1.5E-3</v>
      </c>
      <c r="L489" s="41" t="str">
        <f>'Emissions Factor'!$C$2</f>
        <v>LB</v>
      </c>
      <c r="M489" s="41" t="str">
        <f>'Emissions Factor'!$D$2</f>
        <v>TON</v>
      </c>
      <c r="N489" s="51">
        <f t="shared" si="14"/>
        <v>6.0330850986061793E-3</v>
      </c>
      <c r="O489" s="41" t="str">
        <f t="shared" si="15"/>
        <v>LB</v>
      </c>
    </row>
    <row r="490" spans="1:15" x14ac:dyDescent="0.25">
      <c r="A490" s="39" t="s">
        <v>32</v>
      </c>
      <c r="B490" s="39" t="s">
        <v>5249</v>
      </c>
      <c r="C490" s="39" t="s">
        <v>33</v>
      </c>
      <c r="D490" s="12" t="s">
        <v>2827</v>
      </c>
      <c r="E490" s="41" t="s">
        <v>2679</v>
      </c>
      <c r="F490" s="41" t="s">
        <v>5251</v>
      </c>
      <c r="G490" s="44">
        <f>VLOOKUP(Emissions!A490,Population!$A$5:$I$3147,9,FALSE)*'National Throughput'!$B$12</f>
        <v>4.5724524703267129</v>
      </c>
      <c r="H490" s="43" t="str">
        <f>'Emissions Factor'!$D$2</f>
        <v>TON</v>
      </c>
      <c r="I490" s="42">
        <v>515</v>
      </c>
      <c r="J490" s="39" t="str">
        <f>'Emissions Factor'!$A$2</f>
        <v>7439976</v>
      </c>
      <c r="K490" s="34">
        <f>'Emissions Factor'!$B$2</f>
        <v>1.5E-3</v>
      </c>
      <c r="L490" s="41" t="str">
        <f>'Emissions Factor'!$C$2</f>
        <v>LB</v>
      </c>
      <c r="M490" s="41" t="str">
        <f>'Emissions Factor'!$D$2</f>
        <v>TON</v>
      </c>
      <c r="N490" s="51">
        <f t="shared" si="14"/>
        <v>6.8586787054900691E-3</v>
      </c>
      <c r="O490" s="41" t="str">
        <f t="shared" si="15"/>
        <v>LB</v>
      </c>
    </row>
    <row r="491" spans="1:15" x14ac:dyDescent="0.25">
      <c r="A491" s="39" t="s">
        <v>34</v>
      </c>
      <c r="B491" s="39" t="s">
        <v>5249</v>
      </c>
      <c r="C491" s="39" t="s">
        <v>35</v>
      </c>
      <c r="D491" s="12" t="s">
        <v>2830</v>
      </c>
      <c r="E491" s="41" t="s">
        <v>2679</v>
      </c>
      <c r="F491" s="41" t="s">
        <v>5251</v>
      </c>
      <c r="G491" s="44">
        <f>VLOOKUP(Emissions!A491,Population!$A$5:$I$3147,9,FALSE)*'National Throughput'!$B$12</f>
        <v>1.5527368698701278</v>
      </c>
      <c r="H491" s="43" t="str">
        <f>'Emissions Factor'!$D$2</f>
        <v>TON</v>
      </c>
      <c r="I491" s="42">
        <v>515</v>
      </c>
      <c r="J491" s="39" t="str">
        <f>'Emissions Factor'!$A$2</f>
        <v>7439976</v>
      </c>
      <c r="K491" s="34">
        <f>'Emissions Factor'!$B$2</f>
        <v>1.5E-3</v>
      </c>
      <c r="L491" s="41" t="str">
        <f>'Emissions Factor'!$C$2</f>
        <v>LB</v>
      </c>
      <c r="M491" s="41" t="str">
        <f>'Emissions Factor'!$D$2</f>
        <v>TON</v>
      </c>
      <c r="N491" s="51">
        <f t="shared" si="14"/>
        <v>2.3291053048051917E-3</v>
      </c>
      <c r="O491" s="41" t="str">
        <f t="shared" si="15"/>
        <v>LB</v>
      </c>
    </row>
    <row r="492" spans="1:15" x14ac:dyDescent="0.25">
      <c r="A492" s="39" t="s">
        <v>36</v>
      </c>
      <c r="B492" s="39" t="s">
        <v>5249</v>
      </c>
      <c r="C492" s="39" t="s">
        <v>37</v>
      </c>
      <c r="D492" s="12" t="s">
        <v>2833</v>
      </c>
      <c r="E492" s="41" t="s">
        <v>2679</v>
      </c>
      <c r="F492" s="41" t="s">
        <v>5251</v>
      </c>
      <c r="G492" s="44">
        <f>VLOOKUP(Emissions!A492,Population!$A$5:$I$3147,9,FALSE)*'National Throughput'!$B$12</f>
        <v>3.0749438421552688</v>
      </c>
      <c r="H492" s="43" t="str">
        <f>'Emissions Factor'!$D$2</f>
        <v>TON</v>
      </c>
      <c r="I492" s="42">
        <v>515</v>
      </c>
      <c r="J492" s="39" t="str">
        <f>'Emissions Factor'!$A$2</f>
        <v>7439976</v>
      </c>
      <c r="K492" s="34">
        <f>'Emissions Factor'!$B$2</f>
        <v>1.5E-3</v>
      </c>
      <c r="L492" s="41" t="str">
        <f>'Emissions Factor'!$C$2</f>
        <v>LB</v>
      </c>
      <c r="M492" s="41" t="str">
        <f>'Emissions Factor'!$D$2</f>
        <v>TON</v>
      </c>
      <c r="N492" s="51">
        <f t="shared" si="14"/>
        <v>4.612415763232903E-3</v>
      </c>
      <c r="O492" s="41" t="str">
        <f t="shared" si="15"/>
        <v>LB</v>
      </c>
    </row>
    <row r="493" spans="1:15" x14ac:dyDescent="0.25">
      <c r="A493" s="39" t="s">
        <v>38</v>
      </c>
      <c r="B493" s="39" t="s">
        <v>5249</v>
      </c>
      <c r="C493" s="39" t="s">
        <v>39</v>
      </c>
      <c r="D493" s="12" t="s">
        <v>40</v>
      </c>
      <c r="E493" s="41" t="s">
        <v>2679</v>
      </c>
      <c r="F493" s="41" t="s">
        <v>5251</v>
      </c>
      <c r="G493" s="44">
        <f>VLOOKUP(Emissions!A493,Population!$A$5:$I$3147,9,FALSE)*'National Throughput'!$B$12</f>
        <v>6.7659741569244227</v>
      </c>
      <c r="H493" s="43" t="str">
        <f>'Emissions Factor'!$D$2</f>
        <v>TON</v>
      </c>
      <c r="I493" s="42">
        <v>515</v>
      </c>
      <c r="J493" s="39" t="str">
        <f>'Emissions Factor'!$A$2</f>
        <v>7439976</v>
      </c>
      <c r="K493" s="34">
        <f>'Emissions Factor'!$B$2</f>
        <v>1.5E-3</v>
      </c>
      <c r="L493" s="41" t="str">
        <f>'Emissions Factor'!$C$2</f>
        <v>LB</v>
      </c>
      <c r="M493" s="41" t="str">
        <f>'Emissions Factor'!$D$2</f>
        <v>TON</v>
      </c>
      <c r="N493" s="51">
        <f t="shared" si="14"/>
        <v>1.0148961235386634E-2</v>
      </c>
      <c r="O493" s="41" t="str">
        <f t="shared" si="15"/>
        <v>LB</v>
      </c>
    </row>
    <row r="494" spans="1:15" x14ac:dyDescent="0.25">
      <c r="A494" s="39" t="s">
        <v>41</v>
      </c>
      <c r="B494" s="39" t="s">
        <v>5249</v>
      </c>
      <c r="C494" s="39" t="s">
        <v>42</v>
      </c>
      <c r="D494" s="12" t="s">
        <v>43</v>
      </c>
      <c r="E494" s="41" t="s">
        <v>2679</v>
      </c>
      <c r="F494" s="41" t="s">
        <v>5251</v>
      </c>
      <c r="G494" s="44">
        <f>VLOOKUP(Emissions!A494,Population!$A$5:$I$3147,9,FALSE)*'National Throughput'!$B$12</f>
        <v>33.269012553706915</v>
      </c>
      <c r="H494" s="43" t="str">
        <f>'Emissions Factor'!$D$2</f>
        <v>TON</v>
      </c>
      <c r="I494" s="42">
        <v>515</v>
      </c>
      <c r="J494" s="39" t="str">
        <f>'Emissions Factor'!$A$2</f>
        <v>7439976</v>
      </c>
      <c r="K494" s="34">
        <f>'Emissions Factor'!$B$2</f>
        <v>1.5E-3</v>
      </c>
      <c r="L494" s="41" t="str">
        <f>'Emissions Factor'!$C$2</f>
        <v>LB</v>
      </c>
      <c r="M494" s="41" t="str">
        <f>'Emissions Factor'!$D$2</f>
        <v>TON</v>
      </c>
      <c r="N494" s="51">
        <f t="shared" si="14"/>
        <v>4.9903518830560371E-2</v>
      </c>
      <c r="O494" s="41" t="str">
        <f t="shared" si="15"/>
        <v>LB</v>
      </c>
    </row>
    <row r="495" spans="1:15" x14ac:dyDescent="0.25">
      <c r="A495" s="39" t="s">
        <v>44</v>
      </c>
      <c r="B495" s="39" t="s">
        <v>5249</v>
      </c>
      <c r="C495" s="39" t="s">
        <v>45</v>
      </c>
      <c r="D495" s="12" t="s">
        <v>4806</v>
      </c>
      <c r="E495" s="41" t="s">
        <v>2679</v>
      </c>
      <c r="F495" s="41" t="s">
        <v>5251</v>
      </c>
      <c r="G495" s="44">
        <f>VLOOKUP(Emissions!A495,Population!$A$5:$I$3147,9,FALSE)*'National Throughput'!$B$12</f>
        <v>17.279579000545223</v>
      </c>
      <c r="H495" s="43" t="str">
        <f>'Emissions Factor'!$D$2</f>
        <v>TON</v>
      </c>
      <c r="I495" s="42">
        <v>515</v>
      </c>
      <c r="J495" s="39" t="str">
        <f>'Emissions Factor'!$A$2</f>
        <v>7439976</v>
      </c>
      <c r="K495" s="34">
        <f>'Emissions Factor'!$B$2</f>
        <v>1.5E-3</v>
      </c>
      <c r="L495" s="41" t="str">
        <f>'Emissions Factor'!$C$2</f>
        <v>LB</v>
      </c>
      <c r="M495" s="41" t="str">
        <f>'Emissions Factor'!$D$2</f>
        <v>TON</v>
      </c>
      <c r="N495" s="51">
        <f t="shared" si="14"/>
        <v>2.5919368500817833E-2</v>
      </c>
      <c r="O495" s="41" t="str">
        <f t="shared" si="15"/>
        <v>LB</v>
      </c>
    </row>
    <row r="496" spans="1:15" x14ac:dyDescent="0.25">
      <c r="A496" s="39" t="s">
        <v>46</v>
      </c>
      <c r="B496" s="39" t="s">
        <v>5249</v>
      </c>
      <c r="C496" s="39" t="s">
        <v>47</v>
      </c>
      <c r="D496" s="12" t="s">
        <v>48</v>
      </c>
      <c r="E496" s="41" t="s">
        <v>2679</v>
      </c>
      <c r="F496" s="41" t="s">
        <v>5251</v>
      </c>
      <c r="G496" s="44">
        <f>VLOOKUP(Emissions!A496,Population!$A$5:$I$3147,9,FALSE)*'National Throughput'!$B$12</f>
        <v>5.7024017135283485</v>
      </c>
      <c r="H496" s="43" t="str">
        <f>'Emissions Factor'!$D$2</f>
        <v>TON</v>
      </c>
      <c r="I496" s="42">
        <v>515</v>
      </c>
      <c r="J496" s="39" t="str">
        <f>'Emissions Factor'!$A$2</f>
        <v>7439976</v>
      </c>
      <c r="K496" s="34">
        <f>'Emissions Factor'!$B$2</f>
        <v>1.5E-3</v>
      </c>
      <c r="L496" s="41" t="str">
        <f>'Emissions Factor'!$C$2</f>
        <v>LB</v>
      </c>
      <c r="M496" s="41" t="str">
        <f>'Emissions Factor'!$D$2</f>
        <v>TON</v>
      </c>
      <c r="N496" s="51">
        <f t="shared" si="14"/>
        <v>8.5536025702925237E-3</v>
      </c>
      <c r="O496" s="41" t="str">
        <f t="shared" si="15"/>
        <v>LB</v>
      </c>
    </row>
    <row r="497" spans="1:15" x14ac:dyDescent="0.25">
      <c r="A497" s="39" t="s">
        <v>49</v>
      </c>
      <c r="B497" s="39" t="s">
        <v>5249</v>
      </c>
      <c r="C497" s="39" t="s">
        <v>50</v>
      </c>
      <c r="D497" s="12" t="s">
        <v>51</v>
      </c>
      <c r="E497" s="41" t="s">
        <v>2679</v>
      </c>
      <c r="F497" s="41" t="s">
        <v>5251</v>
      </c>
      <c r="G497" s="44">
        <f>VLOOKUP(Emissions!A497,Population!$A$5:$I$3147,9,FALSE)*'National Throughput'!$B$12</f>
        <v>2.5331239181610425</v>
      </c>
      <c r="H497" s="43" t="str">
        <f>'Emissions Factor'!$D$2</f>
        <v>TON</v>
      </c>
      <c r="I497" s="42">
        <v>515</v>
      </c>
      <c r="J497" s="39" t="str">
        <f>'Emissions Factor'!$A$2</f>
        <v>7439976</v>
      </c>
      <c r="K497" s="34">
        <f>'Emissions Factor'!$B$2</f>
        <v>1.5E-3</v>
      </c>
      <c r="L497" s="41" t="str">
        <f>'Emissions Factor'!$C$2</f>
        <v>LB</v>
      </c>
      <c r="M497" s="41" t="str">
        <f>'Emissions Factor'!$D$2</f>
        <v>TON</v>
      </c>
      <c r="N497" s="51">
        <f t="shared" si="14"/>
        <v>3.7996858772415638E-3</v>
      </c>
      <c r="O497" s="41" t="str">
        <f t="shared" si="15"/>
        <v>LB</v>
      </c>
    </row>
    <row r="498" spans="1:15" x14ac:dyDescent="0.25">
      <c r="A498" s="39" t="s">
        <v>52</v>
      </c>
      <c r="B498" s="39" t="s">
        <v>5249</v>
      </c>
      <c r="C498" s="39" t="s">
        <v>53</v>
      </c>
      <c r="D498" s="12" t="s">
        <v>54</v>
      </c>
      <c r="E498" s="41" t="s">
        <v>2679</v>
      </c>
      <c r="F498" s="41" t="s">
        <v>5251</v>
      </c>
      <c r="G498" s="44">
        <f>VLOOKUP(Emissions!A498,Population!$A$5:$I$3147,9,FALSE)*'National Throughput'!$B$12</f>
        <v>24.666785118440551</v>
      </c>
      <c r="H498" s="43" t="str">
        <f>'Emissions Factor'!$D$2</f>
        <v>TON</v>
      </c>
      <c r="I498" s="42">
        <v>515</v>
      </c>
      <c r="J498" s="39" t="str">
        <f>'Emissions Factor'!$A$2</f>
        <v>7439976</v>
      </c>
      <c r="K498" s="34">
        <f>'Emissions Factor'!$B$2</f>
        <v>1.5E-3</v>
      </c>
      <c r="L498" s="41" t="str">
        <f>'Emissions Factor'!$C$2</f>
        <v>LB</v>
      </c>
      <c r="M498" s="41" t="str">
        <f>'Emissions Factor'!$D$2</f>
        <v>TON</v>
      </c>
      <c r="N498" s="51">
        <f t="shared" si="14"/>
        <v>3.7000177677660825E-2</v>
      </c>
      <c r="O498" s="41" t="str">
        <f t="shared" si="15"/>
        <v>LB</v>
      </c>
    </row>
    <row r="499" spans="1:15" x14ac:dyDescent="0.25">
      <c r="A499" s="39" t="s">
        <v>55</v>
      </c>
      <c r="B499" s="39" t="s">
        <v>5249</v>
      </c>
      <c r="C499" s="39" t="s">
        <v>56</v>
      </c>
      <c r="D499" s="12" t="s">
        <v>57</v>
      </c>
      <c r="E499" s="41" t="s">
        <v>2679</v>
      </c>
      <c r="F499" s="41" t="s">
        <v>5251</v>
      </c>
      <c r="G499" s="44">
        <f>VLOOKUP(Emissions!A499,Population!$A$5:$I$3147,9,FALSE)*'National Throughput'!$B$12</f>
        <v>4.7283607675444257</v>
      </c>
      <c r="H499" s="43" t="str">
        <f>'Emissions Factor'!$D$2</f>
        <v>TON</v>
      </c>
      <c r="I499" s="42">
        <v>515</v>
      </c>
      <c r="J499" s="39" t="str">
        <f>'Emissions Factor'!$A$2</f>
        <v>7439976</v>
      </c>
      <c r="K499" s="34">
        <f>'Emissions Factor'!$B$2</f>
        <v>1.5E-3</v>
      </c>
      <c r="L499" s="41" t="str">
        <f>'Emissions Factor'!$C$2</f>
        <v>LB</v>
      </c>
      <c r="M499" s="41" t="str">
        <f>'Emissions Factor'!$D$2</f>
        <v>TON</v>
      </c>
      <c r="N499" s="51">
        <f t="shared" si="14"/>
        <v>7.0925411513166389E-3</v>
      </c>
      <c r="O499" s="41" t="str">
        <f t="shared" si="15"/>
        <v>LB</v>
      </c>
    </row>
    <row r="500" spans="1:15" x14ac:dyDescent="0.25">
      <c r="A500" s="39" t="s">
        <v>58</v>
      </c>
      <c r="B500" s="39" t="s">
        <v>5249</v>
      </c>
      <c r="C500" s="39" t="s">
        <v>59</v>
      </c>
      <c r="D500" s="12" t="s">
        <v>2839</v>
      </c>
      <c r="E500" s="41" t="s">
        <v>2679</v>
      </c>
      <c r="F500" s="41" t="s">
        <v>5251</v>
      </c>
      <c r="G500" s="44">
        <f>VLOOKUP(Emissions!A500,Population!$A$5:$I$3147,9,FALSE)*'National Throughput'!$B$12</f>
        <v>5.0552707944937749</v>
      </c>
      <c r="H500" s="43" t="str">
        <f>'Emissions Factor'!$D$2</f>
        <v>TON</v>
      </c>
      <c r="I500" s="42">
        <v>515</v>
      </c>
      <c r="J500" s="39" t="str">
        <f>'Emissions Factor'!$A$2</f>
        <v>7439976</v>
      </c>
      <c r="K500" s="34">
        <f>'Emissions Factor'!$B$2</f>
        <v>1.5E-3</v>
      </c>
      <c r="L500" s="41" t="str">
        <f>'Emissions Factor'!$C$2</f>
        <v>LB</v>
      </c>
      <c r="M500" s="41" t="str">
        <f>'Emissions Factor'!$D$2</f>
        <v>TON</v>
      </c>
      <c r="N500" s="51">
        <f t="shared" si="14"/>
        <v>7.5829061917406628E-3</v>
      </c>
      <c r="O500" s="41" t="str">
        <f t="shared" si="15"/>
        <v>LB</v>
      </c>
    </row>
    <row r="501" spans="1:15" x14ac:dyDescent="0.25">
      <c r="A501" s="39" t="s">
        <v>60</v>
      </c>
      <c r="B501" s="39" t="s">
        <v>5249</v>
      </c>
      <c r="C501" s="39" t="s">
        <v>61</v>
      </c>
      <c r="D501" s="12" t="s">
        <v>62</v>
      </c>
      <c r="E501" s="41" t="s">
        <v>2679</v>
      </c>
      <c r="F501" s="41" t="s">
        <v>5251</v>
      </c>
      <c r="G501" s="44">
        <f>VLOOKUP(Emissions!A501,Population!$A$5:$I$3147,9,FALSE)*'National Throughput'!$B$12</f>
        <v>3.2100986696663329</v>
      </c>
      <c r="H501" s="43" t="str">
        <f>'Emissions Factor'!$D$2</f>
        <v>TON</v>
      </c>
      <c r="I501" s="42">
        <v>515</v>
      </c>
      <c r="J501" s="39" t="str">
        <f>'Emissions Factor'!$A$2</f>
        <v>7439976</v>
      </c>
      <c r="K501" s="34">
        <f>'Emissions Factor'!$B$2</f>
        <v>1.5E-3</v>
      </c>
      <c r="L501" s="41" t="str">
        <f>'Emissions Factor'!$C$2</f>
        <v>LB</v>
      </c>
      <c r="M501" s="41" t="str">
        <f>'Emissions Factor'!$D$2</f>
        <v>TON</v>
      </c>
      <c r="N501" s="51">
        <f t="shared" si="14"/>
        <v>4.8151480044994997E-3</v>
      </c>
      <c r="O501" s="41" t="str">
        <f t="shared" si="15"/>
        <v>LB</v>
      </c>
    </row>
    <row r="502" spans="1:15" x14ac:dyDescent="0.25">
      <c r="A502" s="39" t="s">
        <v>63</v>
      </c>
      <c r="B502" s="39" t="s">
        <v>5249</v>
      </c>
      <c r="C502" s="39" t="s">
        <v>64</v>
      </c>
      <c r="D502" s="12" t="s">
        <v>2842</v>
      </c>
      <c r="E502" s="41" t="s">
        <v>2679</v>
      </c>
      <c r="F502" s="41" t="s">
        <v>5251</v>
      </c>
      <c r="G502" s="44">
        <f>VLOOKUP(Emissions!A502,Population!$A$5:$I$3147,9,FALSE)*'National Throughput'!$B$12</f>
        <v>3.0502454980415723</v>
      </c>
      <c r="H502" s="43" t="str">
        <f>'Emissions Factor'!$D$2</f>
        <v>TON</v>
      </c>
      <c r="I502" s="42">
        <v>515</v>
      </c>
      <c r="J502" s="39" t="str">
        <f>'Emissions Factor'!$A$2</f>
        <v>7439976</v>
      </c>
      <c r="K502" s="34">
        <f>'Emissions Factor'!$B$2</f>
        <v>1.5E-3</v>
      </c>
      <c r="L502" s="41" t="str">
        <f>'Emissions Factor'!$C$2</f>
        <v>LB</v>
      </c>
      <c r="M502" s="41" t="str">
        <f>'Emissions Factor'!$D$2</f>
        <v>TON</v>
      </c>
      <c r="N502" s="51">
        <f t="shared" si="14"/>
        <v>4.5753682470623582E-3</v>
      </c>
      <c r="O502" s="41" t="str">
        <f t="shared" si="15"/>
        <v>LB</v>
      </c>
    </row>
    <row r="503" spans="1:15" x14ac:dyDescent="0.25">
      <c r="A503" s="39" t="s">
        <v>65</v>
      </c>
      <c r="B503" s="39" t="s">
        <v>5249</v>
      </c>
      <c r="C503" s="39" t="s">
        <v>66</v>
      </c>
      <c r="D503" s="12" t="s">
        <v>4816</v>
      </c>
      <c r="E503" s="41" t="s">
        <v>2679</v>
      </c>
      <c r="F503" s="41" t="s">
        <v>5251</v>
      </c>
      <c r="G503" s="44">
        <f>VLOOKUP(Emissions!A503,Population!$A$5:$I$3147,9,FALSE)*'National Throughput'!$B$12</f>
        <v>7.0808780443740584</v>
      </c>
      <c r="H503" s="43" t="str">
        <f>'Emissions Factor'!$D$2</f>
        <v>TON</v>
      </c>
      <c r="I503" s="42">
        <v>515</v>
      </c>
      <c r="J503" s="39" t="str">
        <f>'Emissions Factor'!$A$2</f>
        <v>7439976</v>
      </c>
      <c r="K503" s="34">
        <f>'Emissions Factor'!$B$2</f>
        <v>1.5E-3</v>
      </c>
      <c r="L503" s="41" t="str">
        <f>'Emissions Factor'!$C$2</f>
        <v>LB</v>
      </c>
      <c r="M503" s="41" t="str">
        <f>'Emissions Factor'!$D$2</f>
        <v>TON</v>
      </c>
      <c r="N503" s="51">
        <f t="shared" si="14"/>
        <v>1.0621317066561088E-2</v>
      </c>
      <c r="O503" s="41" t="str">
        <f t="shared" si="15"/>
        <v>LB</v>
      </c>
    </row>
    <row r="504" spans="1:15" x14ac:dyDescent="0.25">
      <c r="A504" s="39" t="s">
        <v>67</v>
      </c>
      <c r="B504" s="39" t="s">
        <v>5249</v>
      </c>
      <c r="C504" s="39" t="s">
        <v>68</v>
      </c>
      <c r="D504" s="12" t="s">
        <v>4822</v>
      </c>
      <c r="E504" s="41" t="s">
        <v>2679</v>
      </c>
      <c r="F504" s="41" t="s">
        <v>5251</v>
      </c>
      <c r="G504" s="44">
        <f>VLOOKUP(Emissions!A504,Population!$A$5:$I$3147,9,FALSE)*'National Throughput'!$B$12</f>
        <v>2.0302381894016017</v>
      </c>
      <c r="H504" s="43" t="str">
        <f>'Emissions Factor'!$D$2</f>
        <v>TON</v>
      </c>
      <c r="I504" s="42">
        <v>515</v>
      </c>
      <c r="J504" s="39" t="str">
        <f>'Emissions Factor'!$A$2</f>
        <v>7439976</v>
      </c>
      <c r="K504" s="34">
        <f>'Emissions Factor'!$B$2</f>
        <v>1.5E-3</v>
      </c>
      <c r="L504" s="41" t="str">
        <f>'Emissions Factor'!$C$2</f>
        <v>LB</v>
      </c>
      <c r="M504" s="41" t="str">
        <f>'Emissions Factor'!$D$2</f>
        <v>TON</v>
      </c>
      <c r="N504" s="51">
        <f t="shared" si="14"/>
        <v>3.0453572841024025E-3</v>
      </c>
      <c r="O504" s="41" t="str">
        <f t="shared" si="15"/>
        <v>LB</v>
      </c>
    </row>
    <row r="505" spans="1:15" x14ac:dyDescent="0.25">
      <c r="A505" s="39" t="s">
        <v>69</v>
      </c>
      <c r="B505" s="39" t="s">
        <v>5249</v>
      </c>
      <c r="C505" s="39" t="s">
        <v>70</v>
      </c>
      <c r="D505" s="12" t="s">
        <v>5224</v>
      </c>
      <c r="E505" s="41" t="s">
        <v>2679</v>
      </c>
      <c r="F505" s="41" t="s">
        <v>5251</v>
      </c>
      <c r="G505" s="44">
        <f>VLOOKUP(Emissions!A505,Population!$A$5:$I$3147,9,FALSE)*'National Throughput'!$B$12</f>
        <v>3.6464360823416455</v>
      </c>
      <c r="H505" s="43" t="str">
        <f>'Emissions Factor'!$D$2</f>
        <v>TON</v>
      </c>
      <c r="I505" s="42">
        <v>515</v>
      </c>
      <c r="J505" s="39" t="str">
        <f>'Emissions Factor'!$A$2</f>
        <v>7439976</v>
      </c>
      <c r="K505" s="34">
        <f>'Emissions Factor'!$B$2</f>
        <v>1.5E-3</v>
      </c>
      <c r="L505" s="41" t="str">
        <f>'Emissions Factor'!$C$2</f>
        <v>LB</v>
      </c>
      <c r="M505" s="41" t="str">
        <f>'Emissions Factor'!$D$2</f>
        <v>TON</v>
      </c>
      <c r="N505" s="51">
        <f t="shared" si="14"/>
        <v>5.4696541235124685E-3</v>
      </c>
      <c r="O505" s="41" t="str">
        <f t="shared" si="15"/>
        <v>LB</v>
      </c>
    </row>
    <row r="506" spans="1:15" x14ac:dyDescent="0.25">
      <c r="A506" s="39" t="s">
        <v>71</v>
      </c>
      <c r="B506" s="39" t="s">
        <v>5249</v>
      </c>
      <c r="C506" s="39" t="s">
        <v>72</v>
      </c>
      <c r="D506" s="12" t="s">
        <v>73</v>
      </c>
      <c r="E506" s="41" t="s">
        <v>2679</v>
      </c>
      <c r="F506" s="41" t="s">
        <v>5251</v>
      </c>
      <c r="G506" s="44">
        <f>VLOOKUP(Emissions!A506,Population!$A$5:$I$3147,9,FALSE)*'National Throughput'!$B$12</f>
        <v>0.41987184993284798</v>
      </c>
      <c r="H506" s="43" t="str">
        <f>'Emissions Factor'!$D$2</f>
        <v>TON</v>
      </c>
      <c r="I506" s="42">
        <v>515</v>
      </c>
      <c r="J506" s="39" t="str">
        <f>'Emissions Factor'!$A$2</f>
        <v>7439976</v>
      </c>
      <c r="K506" s="34">
        <f>'Emissions Factor'!$B$2</f>
        <v>1.5E-3</v>
      </c>
      <c r="L506" s="41" t="str">
        <f>'Emissions Factor'!$C$2</f>
        <v>LB</v>
      </c>
      <c r="M506" s="41" t="str">
        <f>'Emissions Factor'!$D$2</f>
        <v>TON</v>
      </c>
      <c r="N506" s="51">
        <f t="shared" si="14"/>
        <v>6.2980777489927194E-4</v>
      </c>
      <c r="O506" s="41" t="str">
        <f t="shared" si="15"/>
        <v>LB</v>
      </c>
    </row>
    <row r="507" spans="1:15" x14ac:dyDescent="0.25">
      <c r="A507" s="39" t="s">
        <v>74</v>
      </c>
      <c r="B507" s="39" t="s">
        <v>5249</v>
      </c>
      <c r="C507" s="39" t="s">
        <v>75</v>
      </c>
      <c r="D507" s="12" t="s">
        <v>76</v>
      </c>
      <c r="E507" s="41" t="s">
        <v>2679</v>
      </c>
      <c r="F507" s="41" t="s">
        <v>5251</v>
      </c>
      <c r="G507" s="44">
        <f>VLOOKUP(Emissions!A507,Population!$A$5:$I$3147,9,FALSE)*'National Throughput'!$B$12</f>
        <v>2.791941982519158</v>
      </c>
      <c r="H507" s="43" t="str">
        <f>'Emissions Factor'!$D$2</f>
        <v>TON</v>
      </c>
      <c r="I507" s="42">
        <v>515</v>
      </c>
      <c r="J507" s="39" t="str">
        <f>'Emissions Factor'!$A$2</f>
        <v>7439976</v>
      </c>
      <c r="K507" s="34">
        <f>'Emissions Factor'!$B$2</f>
        <v>1.5E-3</v>
      </c>
      <c r="L507" s="41" t="str">
        <f>'Emissions Factor'!$C$2</f>
        <v>LB</v>
      </c>
      <c r="M507" s="41" t="str">
        <f>'Emissions Factor'!$D$2</f>
        <v>TON</v>
      </c>
      <c r="N507" s="51">
        <f t="shared" si="14"/>
        <v>4.1879129737787376E-3</v>
      </c>
      <c r="O507" s="41" t="str">
        <f t="shared" si="15"/>
        <v>LB</v>
      </c>
    </row>
    <row r="508" spans="1:15" x14ac:dyDescent="0.25">
      <c r="A508" s="39" t="s">
        <v>77</v>
      </c>
      <c r="B508" s="39" t="s">
        <v>5249</v>
      </c>
      <c r="C508" s="39" t="s">
        <v>78</v>
      </c>
      <c r="D508" s="12" t="s">
        <v>2845</v>
      </c>
      <c r="E508" s="41" t="s">
        <v>2679</v>
      </c>
      <c r="F508" s="41" t="s">
        <v>5251</v>
      </c>
      <c r="G508" s="44">
        <f>VLOOKUP(Emissions!A508,Population!$A$5:$I$3147,9,FALSE)*'National Throughput'!$B$12</f>
        <v>1.2992358101475994</v>
      </c>
      <c r="H508" s="43" t="str">
        <f>'Emissions Factor'!$D$2</f>
        <v>TON</v>
      </c>
      <c r="I508" s="42">
        <v>515</v>
      </c>
      <c r="J508" s="39" t="str">
        <f>'Emissions Factor'!$A$2</f>
        <v>7439976</v>
      </c>
      <c r="K508" s="34">
        <f>'Emissions Factor'!$B$2</f>
        <v>1.5E-3</v>
      </c>
      <c r="L508" s="41" t="str">
        <f>'Emissions Factor'!$C$2</f>
        <v>LB</v>
      </c>
      <c r="M508" s="41" t="str">
        <f>'Emissions Factor'!$D$2</f>
        <v>TON</v>
      </c>
      <c r="N508" s="51">
        <f t="shared" si="14"/>
        <v>1.948853715221399E-3</v>
      </c>
      <c r="O508" s="41" t="str">
        <f t="shared" si="15"/>
        <v>LB</v>
      </c>
    </row>
    <row r="509" spans="1:15" x14ac:dyDescent="0.25">
      <c r="A509" s="39" t="s">
        <v>79</v>
      </c>
      <c r="B509" s="39" t="s">
        <v>5249</v>
      </c>
      <c r="C509" s="39" t="s">
        <v>80</v>
      </c>
      <c r="D509" s="12" t="s">
        <v>81</v>
      </c>
      <c r="E509" s="41" t="s">
        <v>2679</v>
      </c>
      <c r="F509" s="41" t="s">
        <v>5251</v>
      </c>
      <c r="G509" s="44">
        <f>VLOOKUP(Emissions!A509,Population!$A$5:$I$3147,9,FALSE)*'National Throughput'!$B$12</f>
        <v>34.509932829141619</v>
      </c>
      <c r="H509" s="43" t="str">
        <f>'Emissions Factor'!$D$2</f>
        <v>TON</v>
      </c>
      <c r="I509" s="42">
        <v>515</v>
      </c>
      <c r="J509" s="39" t="str">
        <f>'Emissions Factor'!$A$2</f>
        <v>7439976</v>
      </c>
      <c r="K509" s="34">
        <f>'Emissions Factor'!$B$2</f>
        <v>1.5E-3</v>
      </c>
      <c r="L509" s="41" t="str">
        <f>'Emissions Factor'!$C$2</f>
        <v>LB</v>
      </c>
      <c r="M509" s="41" t="str">
        <f>'Emissions Factor'!$D$2</f>
        <v>TON</v>
      </c>
      <c r="N509" s="51">
        <f t="shared" si="14"/>
        <v>5.1764899243712428E-2</v>
      </c>
      <c r="O509" s="41" t="str">
        <f t="shared" si="15"/>
        <v>LB</v>
      </c>
    </row>
    <row r="510" spans="1:15" x14ac:dyDescent="0.25">
      <c r="A510" s="39" t="s">
        <v>82</v>
      </c>
      <c r="B510" s="39" t="s">
        <v>5249</v>
      </c>
      <c r="C510" s="39" t="s">
        <v>83</v>
      </c>
      <c r="D510" s="12" t="s">
        <v>84</v>
      </c>
      <c r="E510" s="41" t="s">
        <v>2679</v>
      </c>
      <c r="F510" s="41" t="s">
        <v>5251</v>
      </c>
      <c r="G510" s="44">
        <f>VLOOKUP(Emissions!A510,Population!$A$5:$I$3147,9,FALSE)*'National Throughput'!$B$12</f>
        <v>14.685223770935639</v>
      </c>
      <c r="H510" s="43" t="str">
        <f>'Emissions Factor'!$D$2</f>
        <v>TON</v>
      </c>
      <c r="I510" s="42">
        <v>515</v>
      </c>
      <c r="J510" s="39" t="str">
        <f>'Emissions Factor'!$A$2</f>
        <v>7439976</v>
      </c>
      <c r="K510" s="34">
        <f>'Emissions Factor'!$B$2</f>
        <v>1.5E-3</v>
      </c>
      <c r="L510" s="41" t="str">
        <f>'Emissions Factor'!$C$2</f>
        <v>LB</v>
      </c>
      <c r="M510" s="41" t="str">
        <f>'Emissions Factor'!$D$2</f>
        <v>TON</v>
      </c>
      <c r="N510" s="51">
        <f t="shared" si="14"/>
        <v>2.2027835656403458E-2</v>
      </c>
      <c r="O510" s="41" t="str">
        <f t="shared" si="15"/>
        <v>LB</v>
      </c>
    </row>
    <row r="511" spans="1:15" x14ac:dyDescent="0.25">
      <c r="A511" s="39" t="s">
        <v>85</v>
      </c>
      <c r="B511" s="39" t="s">
        <v>5249</v>
      </c>
      <c r="C511" s="39" t="s">
        <v>86</v>
      </c>
      <c r="D511" s="12" t="s">
        <v>87</v>
      </c>
      <c r="E511" s="41" t="s">
        <v>2679</v>
      </c>
      <c r="F511" s="41" t="s">
        <v>5251</v>
      </c>
      <c r="G511" s="44">
        <f>VLOOKUP(Emissions!A511,Population!$A$5:$I$3147,9,FALSE)*'National Throughput'!$B$12</f>
        <v>0.86255536491515217</v>
      </c>
      <c r="H511" s="43" t="str">
        <f>'Emissions Factor'!$D$2</f>
        <v>TON</v>
      </c>
      <c r="I511" s="42">
        <v>515</v>
      </c>
      <c r="J511" s="39" t="str">
        <f>'Emissions Factor'!$A$2</f>
        <v>7439976</v>
      </c>
      <c r="K511" s="34">
        <f>'Emissions Factor'!$B$2</f>
        <v>1.5E-3</v>
      </c>
      <c r="L511" s="41" t="str">
        <f>'Emissions Factor'!$C$2</f>
        <v>LB</v>
      </c>
      <c r="M511" s="41" t="str">
        <f>'Emissions Factor'!$D$2</f>
        <v>TON</v>
      </c>
      <c r="N511" s="51">
        <f t="shared" si="14"/>
        <v>1.2938330473727282E-3</v>
      </c>
      <c r="O511" s="41" t="str">
        <f t="shared" si="15"/>
        <v>LB</v>
      </c>
    </row>
    <row r="512" spans="1:15" x14ac:dyDescent="0.25">
      <c r="A512" s="39" t="s">
        <v>88</v>
      </c>
      <c r="B512" s="39" t="s">
        <v>5249</v>
      </c>
      <c r="C512" s="39" t="s">
        <v>89</v>
      </c>
      <c r="D512" s="12" t="s">
        <v>90</v>
      </c>
      <c r="E512" s="41" t="s">
        <v>2679</v>
      </c>
      <c r="F512" s="41" t="s">
        <v>5251</v>
      </c>
      <c r="G512" s="44">
        <f>VLOOKUP(Emissions!A512,Population!$A$5:$I$3147,9,FALSE)*'National Throughput'!$B$12</f>
        <v>2.4698344113696939</v>
      </c>
      <c r="H512" s="43" t="str">
        <f>'Emissions Factor'!$D$2</f>
        <v>TON</v>
      </c>
      <c r="I512" s="42">
        <v>515</v>
      </c>
      <c r="J512" s="39" t="str">
        <f>'Emissions Factor'!$A$2</f>
        <v>7439976</v>
      </c>
      <c r="K512" s="34">
        <f>'Emissions Factor'!$B$2</f>
        <v>1.5E-3</v>
      </c>
      <c r="L512" s="41" t="str">
        <f>'Emissions Factor'!$C$2</f>
        <v>LB</v>
      </c>
      <c r="M512" s="41" t="str">
        <f>'Emissions Factor'!$D$2</f>
        <v>TON</v>
      </c>
      <c r="N512" s="51">
        <f t="shared" si="14"/>
        <v>3.7047516170545412E-3</v>
      </c>
      <c r="O512" s="41" t="str">
        <f t="shared" si="15"/>
        <v>LB</v>
      </c>
    </row>
    <row r="513" spans="1:15" x14ac:dyDescent="0.25">
      <c r="A513" s="39" t="s">
        <v>91</v>
      </c>
      <c r="B513" s="39" t="s">
        <v>5249</v>
      </c>
      <c r="C513" s="39" t="s">
        <v>92</v>
      </c>
      <c r="D513" s="12" t="s">
        <v>5234</v>
      </c>
      <c r="E513" s="41" t="s">
        <v>2679</v>
      </c>
      <c r="F513" s="41" t="s">
        <v>5251</v>
      </c>
      <c r="G513" s="44">
        <f>VLOOKUP(Emissions!A513,Population!$A$5:$I$3147,9,FALSE)*'National Throughput'!$B$12</f>
        <v>1.5065989909355133</v>
      </c>
      <c r="H513" s="43" t="str">
        <f>'Emissions Factor'!$D$2</f>
        <v>TON</v>
      </c>
      <c r="I513" s="42">
        <v>515</v>
      </c>
      <c r="J513" s="39" t="str">
        <f>'Emissions Factor'!$A$2</f>
        <v>7439976</v>
      </c>
      <c r="K513" s="34">
        <f>'Emissions Factor'!$B$2</f>
        <v>1.5E-3</v>
      </c>
      <c r="L513" s="41" t="str">
        <f>'Emissions Factor'!$C$2</f>
        <v>LB</v>
      </c>
      <c r="M513" s="41" t="str">
        <f>'Emissions Factor'!$D$2</f>
        <v>TON</v>
      </c>
      <c r="N513" s="51">
        <f t="shared" si="14"/>
        <v>2.2598984864032699E-3</v>
      </c>
      <c r="O513" s="41" t="str">
        <f t="shared" si="15"/>
        <v>LB</v>
      </c>
    </row>
    <row r="514" spans="1:15" x14ac:dyDescent="0.25">
      <c r="A514" s="39" t="s">
        <v>93</v>
      </c>
      <c r="B514" s="39" t="s">
        <v>5249</v>
      </c>
      <c r="C514" s="39" t="s">
        <v>94</v>
      </c>
      <c r="D514" s="12" t="s">
        <v>95</v>
      </c>
      <c r="E514" s="41" t="s">
        <v>2679</v>
      </c>
      <c r="F514" s="41" t="s">
        <v>5251</v>
      </c>
      <c r="G514" s="44">
        <f>VLOOKUP(Emissions!A514,Population!$A$5:$I$3147,9,FALSE)*'National Throughput'!$B$12</f>
        <v>11.001225623587747</v>
      </c>
      <c r="H514" s="43" t="str">
        <f>'Emissions Factor'!$D$2</f>
        <v>TON</v>
      </c>
      <c r="I514" s="42">
        <v>515</v>
      </c>
      <c r="J514" s="39" t="str">
        <f>'Emissions Factor'!$A$2</f>
        <v>7439976</v>
      </c>
      <c r="K514" s="34">
        <f>'Emissions Factor'!$B$2</f>
        <v>1.5E-3</v>
      </c>
      <c r="L514" s="41" t="str">
        <f>'Emissions Factor'!$C$2</f>
        <v>LB</v>
      </c>
      <c r="M514" s="41" t="str">
        <f>'Emissions Factor'!$D$2</f>
        <v>TON</v>
      </c>
      <c r="N514" s="51">
        <f t="shared" si="14"/>
        <v>1.6501838435381621E-2</v>
      </c>
      <c r="O514" s="41" t="str">
        <f t="shared" si="15"/>
        <v>LB</v>
      </c>
    </row>
    <row r="515" spans="1:15" x14ac:dyDescent="0.25">
      <c r="A515" s="39" t="s">
        <v>96</v>
      </c>
      <c r="B515" s="39" t="s">
        <v>5249</v>
      </c>
      <c r="C515" s="39" t="s">
        <v>97</v>
      </c>
      <c r="D515" s="12" t="s">
        <v>98</v>
      </c>
      <c r="E515" s="41" t="s">
        <v>2679</v>
      </c>
      <c r="F515" s="41" t="s">
        <v>5251</v>
      </c>
      <c r="G515" s="44">
        <f>VLOOKUP(Emissions!A515,Population!$A$5:$I$3147,9,FALSE)*'National Throughput'!$B$12</f>
        <v>4.4282072800515806</v>
      </c>
      <c r="H515" s="43" t="str">
        <f>'Emissions Factor'!$D$2</f>
        <v>TON</v>
      </c>
      <c r="I515" s="42">
        <v>515</v>
      </c>
      <c r="J515" s="39" t="str">
        <f>'Emissions Factor'!$A$2</f>
        <v>7439976</v>
      </c>
      <c r="K515" s="34">
        <f>'Emissions Factor'!$B$2</f>
        <v>1.5E-3</v>
      </c>
      <c r="L515" s="41" t="str">
        <f>'Emissions Factor'!$C$2</f>
        <v>LB</v>
      </c>
      <c r="M515" s="41" t="str">
        <f>'Emissions Factor'!$D$2</f>
        <v>TON</v>
      </c>
      <c r="N515" s="51">
        <f t="shared" ref="N515:N578" si="16">K515*G515</f>
        <v>6.6423109200773713E-3</v>
      </c>
      <c r="O515" s="41" t="str">
        <f t="shared" ref="O515:O578" si="17">L515</f>
        <v>LB</v>
      </c>
    </row>
    <row r="516" spans="1:15" x14ac:dyDescent="0.25">
      <c r="A516" s="39" t="s">
        <v>99</v>
      </c>
      <c r="B516" s="39" t="s">
        <v>5249</v>
      </c>
      <c r="C516" s="39" t="s">
        <v>100</v>
      </c>
      <c r="D516" s="12" t="s">
        <v>101</v>
      </c>
      <c r="E516" s="41" t="s">
        <v>2679</v>
      </c>
      <c r="F516" s="41" t="s">
        <v>5251</v>
      </c>
      <c r="G516" s="44">
        <f>VLOOKUP(Emissions!A516,Population!$A$5:$I$3147,9,FALSE)*'National Throughput'!$B$12</f>
        <v>1.0361298388253</v>
      </c>
      <c r="H516" s="43" t="str">
        <f>'Emissions Factor'!$D$2</f>
        <v>TON</v>
      </c>
      <c r="I516" s="42">
        <v>515</v>
      </c>
      <c r="J516" s="39" t="str">
        <f>'Emissions Factor'!$A$2</f>
        <v>7439976</v>
      </c>
      <c r="K516" s="34">
        <f>'Emissions Factor'!$B$2</f>
        <v>1.5E-3</v>
      </c>
      <c r="L516" s="41" t="str">
        <f>'Emissions Factor'!$C$2</f>
        <v>LB</v>
      </c>
      <c r="M516" s="41" t="str">
        <f>'Emissions Factor'!$D$2</f>
        <v>TON</v>
      </c>
      <c r="N516" s="51">
        <f t="shared" si="16"/>
        <v>1.5541947582379499E-3</v>
      </c>
      <c r="O516" s="41" t="str">
        <f t="shared" si="17"/>
        <v>LB</v>
      </c>
    </row>
    <row r="517" spans="1:15" x14ac:dyDescent="0.25">
      <c r="A517" s="39" t="s">
        <v>102</v>
      </c>
      <c r="B517" s="39" t="s">
        <v>5249</v>
      </c>
      <c r="C517" s="39" t="s">
        <v>4672</v>
      </c>
      <c r="D517" s="12" t="s">
        <v>2857</v>
      </c>
      <c r="E517" s="41" t="s">
        <v>2679</v>
      </c>
      <c r="F517" s="41" t="s">
        <v>5251</v>
      </c>
      <c r="G517" s="44">
        <f>VLOOKUP(Emissions!A517,Population!$A$5:$I$3147,9,FALSE)*'National Throughput'!$B$12</f>
        <v>5.5056725420116095</v>
      </c>
      <c r="H517" s="43" t="str">
        <f>'Emissions Factor'!$D$2</f>
        <v>TON</v>
      </c>
      <c r="I517" s="42">
        <v>515</v>
      </c>
      <c r="J517" s="39" t="str">
        <f>'Emissions Factor'!$A$2</f>
        <v>7439976</v>
      </c>
      <c r="K517" s="34">
        <f>'Emissions Factor'!$B$2</f>
        <v>1.5E-3</v>
      </c>
      <c r="L517" s="41" t="str">
        <f>'Emissions Factor'!$C$2</f>
        <v>LB</v>
      </c>
      <c r="M517" s="41" t="str">
        <f>'Emissions Factor'!$D$2</f>
        <v>TON</v>
      </c>
      <c r="N517" s="51">
        <f t="shared" si="16"/>
        <v>8.258508813017415E-3</v>
      </c>
      <c r="O517" s="41" t="str">
        <f t="shared" si="17"/>
        <v>LB</v>
      </c>
    </row>
    <row r="518" spans="1:15" x14ac:dyDescent="0.25">
      <c r="A518" s="39" t="s">
        <v>103</v>
      </c>
      <c r="B518" s="39" t="s">
        <v>5249</v>
      </c>
      <c r="C518" s="39" t="s">
        <v>104</v>
      </c>
      <c r="D518" s="12" t="s">
        <v>105</v>
      </c>
      <c r="E518" s="41" t="s">
        <v>2679</v>
      </c>
      <c r="F518" s="41" t="s">
        <v>5251</v>
      </c>
      <c r="G518" s="44">
        <f>VLOOKUP(Emissions!A518,Population!$A$5:$I$3147,9,FALSE)*'National Throughput'!$B$12</f>
        <v>1.1577348803295442</v>
      </c>
      <c r="H518" s="43" t="str">
        <f>'Emissions Factor'!$D$2</f>
        <v>TON</v>
      </c>
      <c r="I518" s="42">
        <v>515</v>
      </c>
      <c r="J518" s="39" t="str">
        <f>'Emissions Factor'!$A$2</f>
        <v>7439976</v>
      </c>
      <c r="K518" s="34">
        <f>'Emissions Factor'!$B$2</f>
        <v>1.5E-3</v>
      </c>
      <c r="L518" s="41" t="str">
        <f>'Emissions Factor'!$C$2</f>
        <v>LB</v>
      </c>
      <c r="M518" s="41" t="str">
        <f>'Emissions Factor'!$D$2</f>
        <v>TON</v>
      </c>
      <c r="N518" s="51">
        <f t="shared" si="16"/>
        <v>1.7366023204943163E-3</v>
      </c>
      <c r="O518" s="41" t="str">
        <f t="shared" si="17"/>
        <v>LB</v>
      </c>
    </row>
    <row r="519" spans="1:15" x14ac:dyDescent="0.25">
      <c r="A519" s="39" t="s">
        <v>106</v>
      </c>
      <c r="B519" s="39" t="s">
        <v>5249</v>
      </c>
      <c r="C519" s="39" t="s">
        <v>107</v>
      </c>
      <c r="D519" s="12" t="s">
        <v>108</v>
      </c>
      <c r="E519" s="41" t="s">
        <v>2679</v>
      </c>
      <c r="F519" s="41" t="s">
        <v>5251</v>
      </c>
      <c r="G519" s="44">
        <f>VLOOKUP(Emissions!A519,Population!$A$5:$I$3147,9,FALSE)*'National Throughput'!$B$12</f>
        <v>0.29397890146442052</v>
      </c>
      <c r="H519" s="43" t="str">
        <f>'Emissions Factor'!$D$2</f>
        <v>TON</v>
      </c>
      <c r="I519" s="42">
        <v>515</v>
      </c>
      <c r="J519" s="39" t="str">
        <f>'Emissions Factor'!$A$2</f>
        <v>7439976</v>
      </c>
      <c r="K519" s="34">
        <f>'Emissions Factor'!$B$2</f>
        <v>1.5E-3</v>
      </c>
      <c r="L519" s="41" t="str">
        <f>'Emissions Factor'!$C$2</f>
        <v>LB</v>
      </c>
      <c r="M519" s="41" t="str">
        <f>'Emissions Factor'!$D$2</f>
        <v>TON</v>
      </c>
      <c r="N519" s="51">
        <f t="shared" si="16"/>
        <v>4.4096835219663077E-4</v>
      </c>
      <c r="O519" s="41" t="str">
        <f t="shared" si="17"/>
        <v>LB</v>
      </c>
    </row>
    <row r="520" spans="1:15" x14ac:dyDescent="0.25">
      <c r="A520" s="39" t="s">
        <v>109</v>
      </c>
      <c r="B520" s="39" t="s">
        <v>5249</v>
      </c>
      <c r="C520" s="39" t="s">
        <v>110</v>
      </c>
      <c r="D520" s="12" t="s">
        <v>111</v>
      </c>
      <c r="E520" s="41" t="s">
        <v>2679</v>
      </c>
      <c r="F520" s="41" t="s">
        <v>5251</v>
      </c>
      <c r="G520" s="44">
        <f>VLOOKUP(Emissions!A520,Population!$A$5:$I$3147,9,FALSE)*'National Throughput'!$B$12</f>
        <v>4.3402194291465355</v>
      </c>
      <c r="H520" s="43" t="str">
        <f>'Emissions Factor'!$D$2</f>
        <v>TON</v>
      </c>
      <c r="I520" s="42">
        <v>515</v>
      </c>
      <c r="J520" s="39" t="str">
        <f>'Emissions Factor'!$A$2</f>
        <v>7439976</v>
      </c>
      <c r="K520" s="34">
        <f>'Emissions Factor'!$B$2</f>
        <v>1.5E-3</v>
      </c>
      <c r="L520" s="41" t="str">
        <f>'Emissions Factor'!$C$2</f>
        <v>LB</v>
      </c>
      <c r="M520" s="41" t="str">
        <f>'Emissions Factor'!$D$2</f>
        <v>TON</v>
      </c>
      <c r="N520" s="51">
        <f t="shared" si="16"/>
        <v>6.510329143719803E-3</v>
      </c>
      <c r="O520" s="41" t="str">
        <f t="shared" si="17"/>
        <v>LB</v>
      </c>
    </row>
    <row r="521" spans="1:15" x14ac:dyDescent="0.25">
      <c r="A521" s="39" t="s">
        <v>112</v>
      </c>
      <c r="B521" s="39" t="s">
        <v>5249</v>
      </c>
      <c r="C521" s="39" t="s">
        <v>113</v>
      </c>
      <c r="D521" s="12" t="s">
        <v>5239</v>
      </c>
      <c r="E521" s="41" t="s">
        <v>2679</v>
      </c>
      <c r="F521" s="41" t="s">
        <v>5251</v>
      </c>
      <c r="G521" s="44">
        <f>VLOOKUP(Emissions!A521,Population!$A$5:$I$3147,9,FALSE)*'National Throughput'!$B$12</f>
        <v>1.454458042251042</v>
      </c>
      <c r="H521" s="43" t="str">
        <f>'Emissions Factor'!$D$2</f>
        <v>TON</v>
      </c>
      <c r="I521" s="42">
        <v>515</v>
      </c>
      <c r="J521" s="39" t="str">
        <f>'Emissions Factor'!$A$2</f>
        <v>7439976</v>
      </c>
      <c r="K521" s="34">
        <f>'Emissions Factor'!$B$2</f>
        <v>1.5E-3</v>
      </c>
      <c r="L521" s="41" t="str">
        <f>'Emissions Factor'!$C$2</f>
        <v>LB</v>
      </c>
      <c r="M521" s="41" t="str">
        <f>'Emissions Factor'!$D$2</f>
        <v>TON</v>
      </c>
      <c r="N521" s="51">
        <f t="shared" si="16"/>
        <v>2.181687063376563E-3</v>
      </c>
      <c r="O521" s="41" t="str">
        <f t="shared" si="17"/>
        <v>LB</v>
      </c>
    </row>
    <row r="522" spans="1:15" x14ac:dyDescent="0.25">
      <c r="A522" s="39" t="s">
        <v>114</v>
      </c>
      <c r="B522" s="39" t="s">
        <v>5249</v>
      </c>
      <c r="C522" s="39" t="s">
        <v>115</v>
      </c>
      <c r="D522" s="12" t="s">
        <v>116</v>
      </c>
      <c r="E522" s="41" t="s">
        <v>2679</v>
      </c>
      <c r="F522" s="41" t="s">
        <v>5251</v>
      </c>
      <c r="G522" s="44">
        <f>VLOOKUP(Emissions!A522,Population!$A$5:$I$3147,9,FALSE)*'National Throughput'!$B$12</f>
        <v>2.7970874708761784</v>
      </c>
      <c r="H522" s="43" t="str">
        <f>'Emissions Factor'!$D$2</f>
        <v>TON</v>
      </c>
      <c r="I522" s="42">
        <v>515</v>
      </c>
      <c r="J522" s="39" t="str">
        <f>'Emissions Factor'!$A$2</f>
        <v>7439976</v>
      </c>
      <c r="K522" s="34">
        <f>'Emissions Factor'!$B$2</f>
        <v>1.5E-3</v>
      </c>
      <c r="L522" s="41" t="str">
        <f>'Emissions Factor'!$C$2</f>
        <v>LB</v>
      </c>
      <c r="M522" s="41" t="str">
        <f>'Emissions Factor'!$D$2</f>
        <v>TON</v>
      </c>
      <c r="N522" s="51">
        <f t="shared" si="16"/>
        <v>4.1956312063142678E-3</v>
      </c>
      <c r="O522" s="41" t="str">
        <f t="shared" si="17"/>
        <v>LB</v>
      </c>
    </row>
    <row r="523" spans="1:15" x14ac:dyDescent="0.25">
      <c r="A523" s="39" t="s">
        <v>117</v>
      </c>
      <c r="B523" s="39" t="s">
        <v>5249</v>
      </c>
      <c r="C523" s="39" t="s">
        <v>118</v>
      </c>
      <c r="D523" s="12" t="s">
        <v>119</v>
      </c>
      <c r="E523" s="41" t="s">
        <v>2679</v>
      </c>
      <c r="F523" s="41" t="s">
        <v>5251</v>
      </c>
      <c r="G523" s="44">
        <f>VLOOKUP(Emissions!A523,Population!$A$5:$I$3147,9,FALSE)*'National Throughput'!$B$12</f>
        <v>1.5801794744409021</v>
      </c>
      <c r="H523" s="43" t="str">
        <f>'Emissions Factor'!$D$2</f>
        <v>TON</v>
      </c>
      <c r="I523" s="42">
        <v>515</v>
      </c>
      <c r="J523" s="39" t="str">
        <f>'Emissions Factor'!$A$2</f>
        <v>7439976</v>
      </c>
      <c r="K523" s="34">
        <f>'Emissions Factor'!$B$2</f>
        <v>1.5E-3</v>
      </c>
      <c r="L523" s="41" t="str">
        <f>'Emissions Factor'!$C$2</f>
        <v>LB</v>
      </c>
      <c r="M523" s="41" t="str">
        <f>'Emissions Factor'!$D$2</f>
        <v>TON</v>
      </c>
      <c r="N523" s="51">
        <f t="shared" si="16"/>
        <v>2.3702692116613533E-3</v>
      </c>
      <c r="O523" s="41" t="str">
        <f t="shared" si="17"/>
        <v>LB</v>
      </c>
    </row>
    <row r="524" spans="1:15" x14ac:dyDescent="0.25">
      <c r="A524" s="39" t="s">
        <v>120</v>
      </c>
      <c r="B524" s="39" t="s">
        <v>5249</v>
      </c>
      <c r="C524" s="39" t="s">
        <v>121</v>
      </c>
      <c r="D524" s="12" t="s">
        <v>122</v>
      </c>
      <c r="E524" s="41" t="s">
        <v>2679</v>
      </c>
      <c r="F524" s="41" t="s">
        <v>5251</v>
      </c>
      <c r="G524" s="44">
        <f>VLOOKUP(Emissions!A524,Population!$A$5:$I$3147,9,FALSE)*'National Throughput'!$B$12</f>
        <v>7.6504836054961949</v>
      </c>
      <c r="H524" s="43" t="str">
        <f>'Emissions Factor'!$D$2</f>
        <v>TON</v>
      </c>
      <c r="I524" s="42">
        <v>515</v>
      </c>
      <c r="J524" s="39" t="str">
        <f>'Emissions Factor'!$A$2</f>
        <v>7439976</v>
      </c>
      <c r="K524" s="34">
        <f>'Emissions Factor'!$B$2</f>
        <v>1.5E-3</v>
      </c>
      <c r="L524" s="41" t="str">
        <f>'Emissions Factor'!$C$2</f>
        <v>LB</v>
      </c>
      <c r="M524" s="41" t="str">
        <f>'Emissions Factor'!$D$2</f>
        <v>TON</v>
      </c>
      <c r="N524" s="51">
        <f t="shared" si="16"/>
        <v>1.1475725408244293E-2</v>
      </c>
      <c r="O524" s="41" t="str">
        <f t="shared" si="17"/>
        <v>LB</v>
      </c>
    </row>
    <row r="525" spans="1:15" x14ac:dyDescent="0.25">
      <c r="A525" s="39" t="s">
        <v>123</v>
      </c>
      <c r="B525" s="39" t="s">
        <v>5249</v>
      </c>
      <c r="C525" s="39" t="s">
        <v>124</v>
      </c>
      <c r="D525" s="12" t="s">
        <v>125</v>
      </c>
      <c r="E525" s="41" t="s">
        <v>2679</v>
      </c>
      <c r="F525" s="41" t="s">
        <v>5251</v>
      </c>
      <c r="G525" s="44">
        <f>VLOOKUP(Emissions!A525,Population!$A$5:$I$3147,9,FALSE)*'National Throughput'!$B$12</f>
        <v>7.0978581559522258</v>
      </c>
      <c r="H525" s="43" t="str">
        <f>'Emissions Factor'!$D$2</f>
        <v>TON</v>
      </c>
      <c r="I525" s="42">
        <v>515</v>
      </c>
      <c r="J525" s="39" t="str">
        <f>'Emissions Factor'!$A$2</f>
        <v>7439976</v>
      </c>
      <c r="K525" s="34">
        <f>'Emissions Factor'!$B$2</f>
        <v>1.5E-3</v>
      </c>
      <c r="L525" s="41" t="str">
        <f>'Emissions Factor'!$C$2</f>
        <v>LB</v>
      </c>
      <c r="M525" s="41" t="str">
        <f>'Emissions Factor'!$D$2</f>
        <v>TON</v>
      </c>
      <c r="N525" s="51">
        <f t="shared" si="16"/>
        <v>1.0646787233928338E-2</v>
      </c>
      <c r="O525" s="41" t="str">
        <f t="shared" si="17"/>
        <v>LB</v>
      </c>
    </row>
    <row r="526" spans="1:15" x14ac:dyDescent="0.25">
      <c r="A526" s="39" t="s">
        <v>126</v>
      </c>
      <c r="B526" s="39" t="s">
        <v>5249</v>
      </c>
      <c r="C526" s="39" t="s">
        <v>127</v>
      </c>
      <c r="D526" s="12" t="s">
        <v>128</v>
      </c>
      <c r="E526" s="41" t="s">
        <v>2679</v>
      </c>
      <c r="F526" s="41" t="s">
        <v>5251</v>
      </c>
      <c r="G526" s="44">
        <f>VLOOKUP(Emissions!A526,Population!$A$5:$I$3147,9,FALSE)*'National Throughput'!$B$12</f>
        <v>4.6727894932886072</v>
      </c>
      <c r="H526" s="43" t="str">
        <f>'Emissions Factor'!$D$2</f>
        <v>TON</v>
      </c>
      <c r="I526" s="42">
        <v>515</v>
      </c>
      <c r="J526" s="39" t="str">
        <f>'Emissions Factor'!$A$2</f>
        <v>7439976</v>
      </c>
      <c r="K526" s="34">
        <f>'Emissions Factor'!$B$2</f>
        <v>1.5E-3</v>
      </c>
      <c r="L526" s="41" t="str">
        <f>'Emissions Factor'!$C$2</f>
        <v>LB</v>
      </c>
      <c r="M526" s="41" t="str">
        <f>'Emissions Factor'!$D$2</f>
        <v>TON</v>
      </c>
      <c r="N526" s="51">
        <f t="shared" si="16"/>
        <v>7.0091842399329111E-3</v>
      </c>
      <c r="O526" s="41" t="str">
        <f t="shared" si="17"/>
        <v>LB</v>
      </c>
    </row>
    <row r="527" spans="1:15" x14ac:dyDescent="0.25">
      <c r="A527" s="39" t="s">
        <v>129</v>
      </c>
      <c r="B527" s="39" t="s">
        <v>5249</v>
      </c>
      <c r="C527" s="39" t="s">
        <v>130</v>
      </c>
      <c r="D527" s="12" t="s">
        <v>131</v>
      </c>
      <c r="E527" s="41" t="s">
        <v>2679</v>
      </c>
      <c r="F527" s="41" t="s">
        <v>5251</v>
      </c>
      <c r="G527" s="44">
        <f>VLOOKUP(Emissions!A527,Population!$A$5:$I$3147,9,FALSE)*'National Throughput'!$B$12</f>
        <v>1.7993772784499624</v>
      </c>
      <c r="H527" s="43" t="str">
        <f>'Emissions Factor'!$D$2</f>
        <v>TON</v>
      </c>
      <c r="I527" s="42">
        <v>515</v>
      </c>
      <c r="J527" s="39" t="str">
        <f>'Emissions Factor'!$A$2</f>
        <v>7439976</v>
      </c>
      <c r="K527" s="34">
        <f>'Emissions Factor'!$B$2</f>
        <v>1.5E-3</v>
      </c>
      <c r="L527" s="41" t="str">
        <f>'Emissions Factor'!$C$2</f>
        <v>LB</v>
      </c>
      <c r="M527" s="41" t="str">
        <f>'Emissions Factor'!$D$2</f>
        <v>TON</v>
      </c>
      <c r="N527" s="51">
        <f t="shared" si="16"/>
        <v>2.6990659176749439E-3</v>
      </c>
      <c r="O527" s="41" t="str">
        <f t="shared" si="17"/>
        <v>LB</v>
      </c>
    </row>
    <row r="528" spans="1:15" x14ac:dyDescent="0.25">
      <c r="A528" s="39" t="s">
        <v>132</v>
      </c>
      <c r="B528" s="39" t="s">
        <v>5249</v>
      </c>
      <c r="C528" s="39" t="s">
        <v>133</v>
      </c>
      <c r="D528" s="12" t="s">
        <v>134</v>
      </c>
      <c r="E528" s="41" t="s">
        <v>2679</v>
      </c>
      <c r="F528" s="41" t="s">
        <v>5251</v>
      </c>
      <c r="G528" s="44">
        <f>VLOOKUP(Emissions!A528,Population!$A$5:$I$3147,9,FALSE)*'National Throughput'!$B$12</f>
        <v>1.1697410198292579</v>
      </c>
      <c r="H528" s="43" t="str">
        <f>'Emissions Factor'!$D$2</f>
        <v>TON</v>
      </c>
      <c r="I528" s="42">
        <v>515</v>
      </c>
      <c r="J528" s="39" t="str">
        <f>'Emissions Factor'!$A$2</f>
        <v>7439976</v>
      </c>
      <c r="K528" s="34">
        <f>'Emissions Factor'!$B$2</f>
        <v>1.5E-3</v>
      </c>
      <c r="L528" s="41" t="str">
        <f>'Emissions Factor'!$C$2</f>
        <v>LB</v>
      </c>
      <c r="M528" s="41" t="str">
        <f>'Emissions Factor'!$D$2</f>
        <v>TON</v>
      </c>
      <c r="N528" s="51">
        <f t="shared" si="16"/>
        <v>1.7546115297438869E-3</v>
      </c>
      <c r="O528" s="41" t="str">
        <f t="shared" si="17"/>
        <v>LB</v>
      </c>
    </row>
    <row r="529" spans="1:15" x14ac:dyDescent="0.25">
      <c r="A529" s="39" t="s">
        <v>135</v>
      </c>
      <c r="B529" s="39" t="s">
        <v>5249</v>
      </c>
      <c r="C529" s="39" t="s">
        <v>136</v>
      </c>
      <c r="D529" s="12" t="s">
        <v>137</v>
      </c>
      <c r="E529" s="41" t="s">
        <v>2679</v>
      </c>
      <c r="F529" s="41" t="s">
        <v>5251</v>
      </c>
      <c r="G529" s="44">
        <f>VLOOKUP(Emissions!A529,Population!$A$5:$I$3147,9,FALSE)*'National Throughput'!$B$12</f>
        <v>11.624687296180026</v>
      </c>
      <c r="H529" s="43" t="str">
        <f>'Emissions Factor'!$D$2</f>
        <v>TON</v>
      </c>
      <c r="I529" s="42">
        <v>515</v>
      </c>
      <c r="J529" s="39" t="str">
        <f>'Emissions Factor'!$A$2</f>
        <v>7439976</v>
      </c>
      <c r="K529" s="34">
        <f>'Emissions Factor'!$B$2</f>
        <v>1.5E-3</v>
      </c>
      <c r="L529" s="41" t="str">
        <f>'Emissions Factor'!$C$2</f>
        <v>LB</v>
      </c>
      <c r="M529" s="41" t="str">
        <f>'Emissions Factor'!$D$2</f>
        <v>TON</v>
      </c>
      <c r="N529" s="51">
        <f t="shared" si="16"/>
        <v>1.743703094427004E-2</v>
      </c>
      <c r="O529" s="41" t="str">
        <f t="shared" si="17"/>
        <v>LB</v>
      </c>
    </row>
    <row r="530" spans="1:15" x14ac:dyDescent="0.25">
      <c r="A530" s="39" t="s">
        <v>138</v>
      </c>
      <c r="B530" s="39" t="s">
        <v>5249</v>
      </c>
      <c r="C530" s="39" t="s">
        <v>139</v>
      </c>
      <c r="D530" s="12" t="s">
        <v>140</v>
      </c>
      <c r="E530" s="41" t="s">
        <v>2679</v>
      </c>
      <c r="F530" s="41" t="s">
        <v>5251</v>
      </c>
      <c r="G530" s="44">
        <f>VLOOKUP(Emissions!A530,Population!$A$5:$I$3147,9,FALSE)*'National Throughput'!$B$12</f>
        <v>1.5150032885853131</v>
      </c>
      <c r="H530" s="43" t="str">
        <f>'Emissions Factor'!$D$2</f>
        <v>TON</v>
      </c>
      <c r="I530" s="42">
        <v>515</v>
      </c>
      <c r="J530" s="39" t="str">
        <f>'Emissions Factor'!$A$2</f>
        <v>7439976</v>
      </c>
      <c r="K530" s="34">
        <f>'Emissions Factor'!$B$2</f>
        <v>1.5E-3</v>
      </c>
      <c r="L530" s="41" t="str">
        <f>'Emissions Factor'!$C$2</f>
        <v>LB</v>
      </c>
      <c r="M530" s="41" t="str">
        <f>'Emissions Factor'!$D$2</f>
        <v>TON</v>
      </c>
      <c r="N530" s="51">
        <f t="shared" si="16"/>
        <v>2.2725049328779696E-3</v>
      </c>
      <c r="O530" s="41" t="str">
        <f t="shared" si="17"/>
        <v>LB</v>
      </c>
    </row>
    <row r="531" spans="1:15" x14ac:dyDescent="0.25">
      <c r="A531" s="39" t="s">
        <v>141</v>
      </c>
      <c r="B531" s="39" t="s">
        <v>5249</v>
      </c>
      <c r="C531" s="39" t="s">
        <v>142</v>
      </c>
      <c r="D531" s="12" t="s">
        <v>143</v>
      </c>
      <c r="E531" s="41" t="s">
        <v>2679</v>
      </c>
      <c r="F531" s="41" t="s">
        <v>5251</v>
      </c>
      <c r="G531" s="44">
        <f>VLOOKUP(Emissions!A531,Population!$A$5:$I$3147,9,FALSE)*'National Throughput'!$B$12</f>
        <v>1.5126020606853703</v>
      </c>
      <c r="H531" s="43" t="str">
        <f>'Emissions Factor'!$D$2</f>
        <v>TON</v>
      </c>
      <c r="I531" s="42">
        <v>515</v>
      </c>
      <c r="J531" s="39" t="str">
        <f>'Emissions Factor'!$A$2</f>
        <v>7439976</v>
      </c>
      <c r="K531" s="34">
        <f>'Emissions Factor'!$B$2</f>
        <v>1.5E-3</v>
      </c>
      <c r="L531" s="41" t="str">
        <f>'Emissions Factor'!$C$2</f>
        <v>LB</v>
      </c>
      <c r="M531" s="41" t="str">
        <f>'Emissions Factor'!$D$2</f>
        <v>TON</v>
      </c>
      <c r="N531" s="51">
        <f t="shared" si="16"/>
        <v>2.2689030910280554E-3</v>
      </c>
      <c r="O531" s="41" t="str">
        <f t="shared" si="17"/>
        <v>LB</v>
      </c>
    </row>
    <row r="532" spans="1:15" x14ac:dyDescent="0.25">
      <c r="A532" s="39" t="s">
        <v>144</v>
      </c>
      <c r="B532" s="39" t="s">
        <v>5249</v>
      </c>
      <c r="C532" s="39" t="s">
        <v>145</v>
      </c>
      <c r="D532" s="12" t="s">
        <v>4844</v>
      </c>
      <c r="E532" s="41" t="s">
        <v>2679</v>
      </c>
      <c r="F532" s="41" t="s">
        <v>5251</v>
      </c>
      <c r="G532" s="44">
        <f>VLOOKUP(Emissions!A532,Population!$A$5:$I$3147,9,FALSE)*'National Throughput'!$B$12</f>
        <v>3.6601573846270328</v>
      </c>
      <c r="H532" s="43" t="str">
        <f>'Emissions Factor'!$D$2</f>
        <v>TON</v>
      </c>
      <c r="I532" s="42">
        <v>515</v>
      </c>
      <c r="J532" s="39" t="str">
        <f>'Emissions Factor'!$A$2</f>
        <v>7439976</v>
      </c>
      <c r="K532" s="34">
        <f>'Emissions Factor'!$B$2</f>
        <v>1.5E-3</v>
      </c>
      <c r="L532" s="41" t="str">
        <f>'Emissions Factor'!$C$2</f>
        <v>LB</v>
      </c>
      <c r="M532" s="41" t="str">
        <f>'Emissions Factor'!$D$2</f>
        <v>TON</v>
      </c>
      <c r="N532" s="51">
        <f t="shared" si="16"/>
        <v>5.4902360769405493E-3</v>
      </c>
      <c r="O532" s="41" t="str">
        <f t="shared" si="17"/>
        <v>LB</v>
      </c>
    </row>
    <row r="533" spans="1:15" x14ac:dyDescent="0.25">
      <c r="A533" s="39" t="s">
        <v>146</v>
      </c>
      <c r="B533" s="39" t="s">
        <v>5249</v>
      </c>
      <c r="C533" s="39" t="s">
        <v>147</v>
      </c>
      <c r="D533" s="12" t="s">
        <v>148</v>
      </c>
      <c r="E533" s="41" t="s">
        <v>2679</v>
      </c>
      <c r="F533" s="41" t="s">
        <v>5251</v>
      </c>
      <c r="G533" s="44">
        <f>VLOOKUP(Emissions!A533,Population!$A$5:$I$3147,9,FALSE)*'National Throughput'!$B$12</f>
        <v>4.6237358376183479</v>
      </c>
      <c r="H533" s="43" t="str">
        <f>'Emissions Factor'!$D$2</f>
        <v>TON</v>
      </c>
      <c r="I533" s="42">
        <v>515</v>
      </c>
      <c r="J533" s="39" t="str">
        <f>'Emissions Factor'!$A$2</f>
        <v>7439976</v>
      </c>
      <c r="K533" s="34">
        <f>'Emissions Factor'!$B$2</f>
        <v>1.5E-3</v>
      </c>
      <c r="L533" s="41" t="str">
        <f>'Emissions Factor'!$C$2</f>
        <v>LB</v>
      </c>
      <c r="M533" s="41" t="str">
        <f>'Emissions Factor'!$D$2</f>
        <v>TON</v>
      </c>
      <c r="N533" s="51">
        <f t="shared" si="16"/>
        <v>6.9356037564275224E-3</v>
      </c>
      <c r="O533" s="41" t="str">
        <f t="shared" si="17"/>
        <v>LB</v>
      </c>
    </row>
    <row r="534" spans="1:15" x14ac:dyDescent="0.25">
      <c r="A534" s="39" t="s">
        <v>149</v>
      </c>
      <c r="B534" s="39" t="s">
        <v>5249</v>
      </c>
      <c r="C534" s="39" t="s">
        <v>150</v>
      </c>
      <c r="D534" s="12" t="s">
        <v>2869</v>
      </c>
      <c r="E534" s="41" t="s">
        <v>2679</v>
      </c>
      <c r="F534" s="41" t="s">
        <v>5251</v>
      </c>
      <c r="G534" s="44">
        <f>VLOOKUP(Emissions!A534,Population!$A$5:$I$3147,9,FALSE)*'National Throughput'!$B$12</f>
        <v>11.764816095769543</v>
      </c>
      <c r="H534" s="43" t="str">
        <f>'Emissions Factor'!$D$2</f>
        <v>TON</v>
      </c>
      <c r="I534" s="42">
        <v>515</v>
      </c>
      <c r="J534" s="39" t="str">
        <f>'Emissions Factor'!$A$2</f>
        <v>7439976</v>
      </c>
      <c r="K534" s="34">
        <f>'Emissions Factor'!$B$2</f>
        <v>1.5E-3</v>
      </c>
      <c r="L534" s="41" t="str">
        <f>'Emissions Factor'!$C$2</f>
        <v>LB</v>
      </c>
      <c r="M534" s="41" t="str">
        <f>'Emissions Factor'!$D$2</f>
        <v>TON</v>
      </c>
      <c r="N534" s="51">
        <f t="shared" si="16"/>
        <v>1.7647224143654314E-2</v>
      </c>
      <c r="O534" s="41" t="str">
        <f t="shared" si="17"/>
        <v>LB</v>
      </c>
    </row>
    <row r="535" spans="1:15" x14ac:dyDescent="0.25">
      <c r="A535" s="39" t="s">
        <v>151</v>
      </c>
      <c r="B535" s="39" t="s">
        <v>5249</v>
      </c>
      <c r="C535" s="39" t="s">
        <v>152</v>
      </c>
      <c r="D535" s="12" t="s">
        <v>5246</v>
      </c>
      <c r="E535" s="41" t="s">
        <v>2679</v>
      </c>
      <c r="F535" s="41" t="s">
        <v>5251</v>
      </c>
      <c r="G535" s="44">
        <f>VLOOKUP(Emissions!A535,Population!$A$5:$I$3147,9,FALSE)*'National Throughput'!$B$12</f>
        <v>14.441842171648583</v>
      </c>
      <c r="H535" s="43" t="str">
        <f>'Emissions Factor'!$D$2</f>
        <v>TON</v>
      </c>
      <c r="I535" s="42">
        <v>515</v>
      </c>
      <c r="J535" s="39" t="str">
        <f>'Emissions Factor'!$A$2</f>
        <v>7439976</v>
      </c>
      <c r="K535" s="34">
        <f>'Emissions Factor'!$B$2</f>
        <v>1.5E-3</v>
      </c>
      <c r="L535" s="41" t="str">
        <f>'Emissions Factor'!$C$2</f>
        <v>LB</v>
      </c>
      <c r="M535" s="41" t="str">
        <f>'Emissions Factor'!$D$2</f>
        <v>TON</v>
      </c>
      <c r="N535" s="51">
        <f t="shared" si="16"/>
        <v>2.1662763257472874E-2</v>
      </c>
      <c r="O535" s="41" t="str">
        <f t="shared" si="17"/>
        <v>LB</v>
      </c>
    </row>
    <row r="536" spans="1:15" x14ac:dyDescent="0.25">
      <c r="A536" s="39" t="s">
        <v>153</v>
      </c>
      <c r="B536" s="39" t="s">
        <v>5249</v>
      </c>
      <c r="C536" s="39" t="s">
        <v>154</v>
      </c>
      <c r="D536" s="12" t="s">
        <v>155</v>
      </c>
      <c r="E536" s="41" t="s">
        <v>2679</v>
      </c>
      <c r="F536" s="41" t="s">
        <v>5251</v>
      </c>
      <c r="G536" s="44">
        <f>VLOOKUP(Emissions!A536,Population!$A$5:$I$3147,9,FALSE)*'National Throughput'!$B$12</f>
        <v>6.2054589585663562</v>
      </c>
      <c r="H536" s="43" t="str">
        <f>'Emissions Factor'!$D$2</f>
        <v>TON</v>
      </c>
      <c r="I536" s="42">
        <v>515</v>
      </c>
      <c r="J536" s="39" t="str">
        <f>'Emissions Factor'!$A$2</f>
        <v>7439976</v>
      </c>
      <c r="K536" s="34">
        <f>'Emissions Factor'!$B$2</f>
        <v>1.5E-3</v>
      </c>
      <c r="L536" s="41" t="str">
        <f>'Emissions Factor'!$C$2</f>
        <v>LB</v>
      </c>
      <c r="M536" s="41" t="str">
        <f>'Emissions Factor'!$D$2</f>
        <v>TON</v>
      </c>
      <c r="N536" s="51">
        <f t="shared" si="16"/>
        <v>9.3081884378495346E-3</v>
      </c>
      <c r="O536" s="41" t="str">
        <f t="shared" si="17"/>
        <v>LB</v>
      </c>
    </row>
    <row r="537" spans="1:15" x14ac:dyDescent="0.25">
      <c r="A537" s="39" t="s">
        <v>156</v>
      </c>
      <c r="B537" s="39" t="s">
        <v>5249</v>
      </c>
      <c r="C537" s="39" t="s">
        <v>157</v>
      </c>
      <c r="D537" s="12" t="s">
        <v>158</v>
      </c>
      <c r="E537" s="41" t="s">
        <v>2679</v>
      </c>
      <c r="F537" s="41" t="s">
        <v>5251</v>
      </c>
      <c r="G537" s="44">
        <f>VLOOKUP(Emissions!A537,Population!$A$5:$I$3147,9,FALSE)*'National Throughput'!$B$12</f>
        <v>0.97798582039097193</v>
      </c>
      <c r="H537" s="43" t="str">
        <f>'Emissions Factor'!$D$2</f>
        <v>TON</v>
      </c>
      <c r="I537" s="42">
        <v>515</v>
      </c>
      <c r="J537" s="39" t="str">
        <f>'Emissions Factor'!$A$2</f>
        <v>7439976</v>
      </c>
      <c r="K537" s="34">
        <f>'Emissions Factor'!$B$2</f>
        <v>1.5E-3</v>
      </c>
      <c r="L537" s="41" t="str">
        <f>'Emissions Factor'!$C$2</f>
        <v>LB</v>
      </c>
      <c r="M537" s="41" t="str">
        <f>'Emissions Factor'!$D$2</f>
        <v>TON</v>
      </c>
      <c r="N537" s="51">
        <f t="shared" si="16"/>
        <v>1.4669787305864579E-3</v>
      </c>
      <c r="O537" s="41" t="str">
        <f t="shared" si="17"/>
        <v>LB</v>
      </c>
    </row>
    <row r="538" spans="1:15" x14ac:dyDescent="0.25">
      <c r="A538" s="39" t="s">
        <v>159</v>
      </c>
      <c r="B538" s="39" t="s">
        <v>5249</v>
      </c>
      <c r="C538" s="39" t="s">
        <v>160</v>
      </c>
      <c r="D538" s="12" t="s">
        <v>2872</v>
      </c>
      <c r="E538" s="41" t="s">
        <v>2679</v>
      </c>
      <c r="F538" s="41" t="s">
        <v>5251</v>
      </c>
      <c r="G538" s="44">
        <f>VLOOKUP(Emissions!A538,Population!$A$5:$I$3147,9,FALSE)*'National Throughput'!$B$12</f>
        <v>3.6042430778140799</v>
      </c>
      <c r="H538" s="43" t="str">
        <f>'Emissions Factor'!$D$2</f>
        <v>TON</v>
      </c>
      <c r="I538" s="42">
        <v>515</v>
      </c>
      <c r="J538" s="39" t="str">
        <f>'Emissions Factor'!$A$2</f>
        <v>7439976</v>
      </c>
      <c r="K538" s="34">
        <f>'Emissions Factor'!$B$2</f>
        <v>1.5E-3</v>
      </c>
      <c r="L538" s="41" t="str">
        <f>'Emissions Factor'!$C$2</f>
        <v>LB</v>
      </c>
      <c r="M538" s="41" t="str">
        <f>'Emissions Factor'!$D$2</f>
        <v>TON</v>
      </c>
      <c r="N538" s="51">
        <f t="shared" si="16"/>
        <v>5.4063646167211198E-3</v>
      </c>
      <c r="O538" s="41" t="str">
        <f t="shared" si="17"/>
        <v>LB</v>
      </c>
    </row>
    <row r="539" spans="1:15" x14ac:dyDescent="0.25">
      <c r="A539" s="39" t="s">
        <v>161</v>
      </c>
      <c r="B539" s="39" t="s">
        <v>5249</v>
      </c>
      <c r="C539" s="39" t="s">
        <v>162</v>
      </c>
      <c r="D539" s="12" t="s">
        <v>163</v>
      </c>
      <c r="E539" s="41" t="s">
        <v>2679</v>
      </c>
      <c r="F539" s="41" t="s">
        <v>5251</v>
      </c>
      <c r="G539" s="44">
        <f>VLOOKUP(Emissions!A539,Population!$A$5:$I$3147,9,FALSE)*'National Throughput'!$B$12</f>
        <v>5.2062051196330339</v>
      </c>
      <c r="H539" s="43" t="str">
        <f>'Emissions Factor'!$D$2</f>
        <v>TON</v>
      </c>
      <c r="I539" s="42">
        <v>515</v>
      </c>
      <c r="J539" s="39" t="str">
        <f>'Emissions Factor'!$A$2</f>
        <v>7439976</v>
      </c>
      <c r="K539" s="34">
        <f>'Emissions Factor'!$B$2</f>
        <v>1.5E-3</v>
      </c>
      <c r="L539" s="41" t="str">
        <f>'Emissions Factor'!$C$2</f>
        <v>LB</v>
      </c>
      <c r="M539" s="41" t="str">
        <f>'Emissions Factor'!$D$2</f>
        <v>TON</v>
      </c>
      <c r="N539" s="51">
        <f t="shared" si="16"/>
        <v>7.809307679449551E-3</v>
      </c>
      <c r="O539" s="41" t="str">
        <f t="shared" si="17"/>
        <v>LB</v>
      </c>
    </row>
    <row r="540" spans="1:15" x14ac:dyDescent="0.25">
      <c r="A540" s="39" t="s">
        <v>164</v>
      </c>
      <c r="B540" s="39" t="s">
        <v>5249</v>
      </c>
      <c r="C540" s="39" t="s">
        <v>165</v>
      </c>
      <c r="D540" s="12" t="s">
        <v>166</v>
      </c>
      <c r="E540" s="41" t="s">
        <v>2679</v>
      </c>
      <c r="F540" s="41" t="s">
        <v>5251</v>
      </c>
      <c r="G540" s="44">
        <f>VLOOKUP(Emissions!A540,Population!$A$5:$I$3147,9,FALSE)*'National Throughput'!$B$12</f>
        <v>0.47870193348144557</v>
      </c>
      <c r="H540" s="43" t="str">
        <f>'Emissions Factor'!$D$2</f>
        <v>TON</v>
      </c>
      <c r="I540" s="42">
        <v>515</v>
      </c>
      <c r="J540" s="39" t="str">
        <f>'Emissions Factor'!$A$2</f>
        <v>7439976</v>
      </c>
      <c r="K540" s="34">
        <f>'Emissions Factor'!$B$2</f>
        <v>1.5E-3</v>
      </c>
      <c r="L540" s="41" t="str">
        <f>'Emissions Factor'!$C$2</f>
        <v>LB</v>
      </c>
      <c r="M540" s="41" t="str">
        <f>'Emissions Factor'!$D$2</f>
        <v>TON</v>
      </c>
      <c r="N540" s="51">
        <f t="shared" si="16"/>
        <v>7.1805290022216835E-4</v>
      </c>
      <c r="O540" s="41" t="str">
        <f t="shared" si="17"/>
        <v>LB</v>
      </c>
    </row>
    <row r="541" spans="1:15" x14ac:dyDescent="0.25">
      <c r="A541" s="39" t="s">
        <v>167</v>
      </c>
      <c r="B541" s="39" t="s">
        <v>5249</v>
      </c>
      <c r="C541" s="39" t="s">
        <v>168</v>
      </c>
      <c r="D541" s="12" t="s">
        <v>169</v>
      </c>
      <c r="E541" s="41" t="s">
        <v>2679</v>
      </c>
      <c r="F541" s="41" t="s">
        <v>5251</v>
      </c>
      <c r="G541" s="44">
        <f>VLOOKUP(Emissions!A541,Population!$A$5:$I$3147,9,FALSE)*'National Throughput'!$B$12</f>
        <v>1.3777902657314411</v>
      </c>
      <c r="H541" s="43" t="str">
        <f>'Emissions Factor'!$D$2</f>
        <v>TON</v>
      </c>
      <c r="I541" s="42">
        <v>515</v>
      </c>
      <c r="J541" s="39" t="str">
        <f>'Emissions Factor'!$A$2</f>
        <v>7439976</v>
      </c>
      <c r="K541" s="34">
        <f>'Emissions Factor'!$B$2</f>
        <v>1.5E-3</v>
      </c>
      <c r="L541" s="41" t="str">
        <f>'Emissions Factor'!$C$2</f>
        <v>LB</v>
      </c>
      <c r="M541" s="41" t="str">
        <f>'Emissions Factor'!$D$2</f>
        <v>TON</v>
      </c>
      <c r="N541" s="51">
        <f t="shared" si="16"/>
        <v>2.0666853985971618E-3</v>
      </c>
      <c r="O541" s="41" t="str">
        <f t="shared" si="17"/>
        <v>LB</v>
      </c>
    </row>
    <row r="542" spans="1:15" x14ac:dyDescent="0.25">
      <c r="A542" s="39" t="s">
        <v>170</v>
      </c>
      <c r="B542" s="39" t="s">
        <v>5249</v>
      </c>
      <c r="C542" s="39" t="s">
        <v>171</v>
      </c>
      <c r="D542" s="12" t="s">
        <v>4852</v>
      </c>
      <c r="E542" s="41" t="s">
        <v>2679</v>
      </c>
      <c r="F542" s="41" t="s">
        <v>5251</v>
      </c>
      <c r="G542" s="44">
        <f>VLOOKUP(Emissions!A542,Population!$A$5:$I$3147,9,FALSE)*'National Throughput'!$B$12</f>
        <v>4.7010896792522177</v>
      </c>
      <c r="H542" s="43" t="str">
        <f>'Emissions Factor'!$D$2</f>
        <v>TON</v>
      </c>
      <c r="I542" s="42">
        <v>515</v>
      </c>
      <c r="J542" s="39" t="str">
        <f>'Emissions Factor'!$A$2</f>
        <v>7439976</v>
      </c>
      <c r="K542" s="34">
        <f>'Emissions Factor'!$B$2</f>
        <v>1.5E-3</v>
      </c>
      <c r="L542" s="41" t="str">
        <f>'Emissions Factor'!$C$2</f>
        <v>LB</v>
      </c>
      <c r="M542" s="41" t="str">
        <f>'Emissions Factor'!$D$2</f>
        <v>TON</v>
      </c>
      <c r="N542" s="51">
        <f t="shared" si="16"/>
        <v>7.0516345188783268E-3</v>
      </c>
      <c r="O542" s="41" t="str">
        <f t="shared" si="17"/>
        <v>LB</v>
      </c>
    </row>
    <row r="543" spans="1:15" x14ac:dyDescent="0.25">
      <c r="A543" s="39" t="s">
        <v>172</v>
      </c>
      <c r="B543" s="39" t="s">
        <v>5249</v>
      </c>
      <c r="C543" s="39" t="s">
        <v>173</v>
      </c>
      <c r="D543" s="12" t="s">
        <v>174</v>
      </c>
      <c r="E543" s="41" t="s">
        <v>2679</v>
      </c>
      <c r="F543" s="41" t="s">
        <v>5251</v>
      </c>
      <c r="G543" s="44">
        <f>VLOOKUP(Emissions!A543,Population!$A$5:$I$3147,9,FALSE)*'National Throughput'!$B$12</f>
        <v>17.661202720357554</v>
      </c>
      <c r="H543" s="43" t="str">
        <f>'Emissions Factor'!$D$2</f>
        <v>TON</v>
      </c>
      <c r="I543" s="42">
        <v>515</v>
      </c>
      <c r="J543" s="39" t="str">
        <f>'Emissions Factor'!$A$2</f>
        <v>7439976</v>
      </c>
      <c r="K543" s="34">
        <f>'Emissions Factor'!$B$2</f>
        <v>1.5E-3</v>
      </c>
      <c r="L543" s="41" t="str">
        <f>'Emissions Factor'!$C$2</f>
        <v>LB</v>
      </c>
      <c r="M543" s="41" t="str">
        <f>'Emissions Factor'!$D$2</f>
        <v>TON</v>
      </c>
      <c r="N543" s="51">
        <f t="shared" si="16"/>
        <v>2.6491804080536332E-2</v>
      </c>
      <c r="O543" s="41" t="str">
        <f t="shared" si="17"/>
        <v>LB</v>
      </c>
    </row>
    <row r="544" spans="1:15" x14ac:dyDescent="0.25">
      <c r="A544" s="39" t="s">
        <v>175</v>
      </c>
      <c r="B544" s="39" t="s">
        <v>5249</v>
      </c>
      <c r="C544" s="39" t="s">
        <v>176</v>
      </c>
      <c r="D544" s="12" t="s">
        <v>2875</v>
      </c>
      <c r="E544" s="41" t="s">
        <v>2679</v>
      </c>
      <c r="F544" s="41" t="s">
        <v>5251</v>
      </c>
      <c r="G544" s="44">
        <f>VLOOKUP(Emissions!A544,Population!$A$5:$I$3147,9,FALSE)*'National Throughput'!$B$12</f>
        <v>1.5693739488911598</v>
      </c>
      <c r="H544" s="43" t="str">
        <f>'Emissions Factor'!$D$2</f>
        <v>TON</v>
      </c>
      <c r="I544" s="42">
        <v>515</v>
      </c>
      <c r="J544" s="39" t="str">
        <f>'Emissions Factor'!$A$2</f>
        <v>7439976</v>
      </c>
      <c r="K544" s="34">
        <f>'Emissions Factor'!$B$2</f>
        <v>1.5E-3</v>
      </c>
      <c r="L544" s="41" t="str">
        <f>'Emissions Factor'!$C$2</f>
        <v>LB</v>
      </c>
      <c r="M544" s="41" t="str">
        <f>'Emissions Factor'!$D$2</f>
        <v>TON</v>
      </c>
      <c r="N544" s="51">
        <f t="shared" si="16"/>
        <v>2.3540609233367398E-3</v>
      </c>
      <c r="O544" s="41" t="str">
        <f t="shared" si="17"/>
        <v>LB</v>
      </c>
    </row>
    <row r="545" spans="1:15" x14ac:dyDescent="0.25">
      <c r="A545" s="39" t="s">
        <v>177</v>
      </c>
      <c r="B545" s="39" t="s">
        <v>5249</v>
      </c>
      <c r="C545" s="39" t="s">
        <v>178</v>
      </c>
      <c r="D545" s="12" t="s">
        <v>179</v>
      </c>
      <c r="E545" s="41" t="s">
        <v>2679</v>
      </c>
      <c r="F545" s="41" t="s">
        <v>5251</v>
      </c>
      <c r="G545" s="44">
        <f>VLOOKUP(Emissions!A545,Population!$A$5:$I$3147,9,FALSE)*'National Throughput'!$B$12</f>
        <v>1.7489514925511644</v>
      </c>
      <c r="H545" s="43" t="str">
        <f>'Emissions Factor'!$D$2</f>
        <v>TON</v>
      </c>
      <c r="I545" s="42">
        <v>515</v>
      </c>
      <c r="J545" s="39" t="str">
        <f>'Emissions Factor'!$A$2</f>
        <v>7439976</v>
      </c>
      <c r="K545" s="34">
        <f>'Emissions Factor'!$B$2</f>
        <v>1.5E-3</v>
      </c>
      <c r="L545" s="41" t="str">
        <f>'Emissions Factor'!$C$2</f>
        <v>LB</v>
      </c>
      <c r="M545" s="41" t="str">
        <f>'Emissions Factor'!$D$2</f>
        <v>TON</v>
      </c>
      <c r="N545" s="51">
        <f t="shared" si="16"/>
        <v>2.6234272388267468E-3</v>
      </c>
      <c r="O545" s="41" t="str">
        <f t="shared" si="17"/>
        <v>LB</v>
      </c>
    </row>
    <row r="546" spans="1:15" x14ac:dyDescent="0.25">
      <c r="A546" s="39" t="s">
        <v>180</v>
      </c>
      <c r="B546" s="39" t="s">
        <v>5249</v>
      </c>
      <c r="C546" s="39" t="s">
        <v>181</v>
      </c>
      <c r="D546" s="12" t="s">
        <v>182</v>
      </c>
      <c r="E546" s="41" t="s">
        <v>2679</v>
      </c>
      <c r="F546" s="41" t="s">
        <v>5251</v>
      </c>
      <c r="G546" s="44">
        <f>VLOOKUP(Emissions!A546,Population!$A$5:$I$3147,9,FALSE)*'National Throughput'!$B$12</f>
        <v>1.6223724789684677</v>
      </c>
      <c r="H546" s="43" t="str">
        <f>'Emissions Factor'!$D$2</f>
        <v>TON</v>
      </c>
      <c r="I546" s="42">
        <v>515</v>
      </c>
      <c r="J546" s="39" t="str">
        <f>'Emissions Factor'!$A$2</f>
        <v>7439976</v>
      </c>
      <c r="K546" s="34">
        <f>'Emissions Factor'!$B$2</f>
        <v>1.5E-3</v>
      </c>
      <c r="L546" s="41" t="str">
        <f>'Emissions Factor'!$C$2</f>
        <v>LB</v>
      </c>
      <c r="M546" s="41" t="str">
        <f>'Emissions Factor'!$D$2</f>
        <v>TON</v>
      </c>
      <c r="N546" s="51">
        <f t="shared" si="16"/>
        <v>2.4335587184527016E-3</v>
      </c>
      <c r="O546" s="41" t="str">
        <f t="shared" si="17"/>
        <v>LB</v>
      </c>
    </row>
    <row r="547" spans="1:15" x14ac:dyDescent="0.25">
      <c r="A547" s="39" t="s">
        <v>183</v>
      </c>
      <c r="B547" s="39" t="s">
        <v>5249</v>
      </c>
      <c r="C547" s="39" t="s">
        <v>184</v>
      </c>
      <c r="D547" s="12" t="s">
        <v>185</v>
      </c>
      <c r="E547" s="41" t="s">
        <v>2679</v>
      </c>
      <c r="F547" s="41" t="s">
        <v>5251</v>
      </c>
      <c r="G547" s="44">
        <f>VLOOKUP(Emissions!A547,Population!$A$5:$I$3147,9,FALSE)*'National Throughput'!$B$12</f>
        <v>3.7517470773819919</v>
      </c>
      <c r="H547" s="43" t="str">
        <f>'Emissions Factor'!$D$2</f>
        <v>TON</v>
      </c>
      <c r="I547" s="42">
        <v>515</v>
      </c>
      <c r="J547" s="39" t="str">
        <f>'Emissions Factor'!$A$2</f>
        <v>7439976</v>
      </c>
      <c r="K547" s="34">
        <f>'Emissions Factor'!$B$2</f>
        <v>1.5E-3</v>
      </c>
      <c r="L547" s="41" t="str">
        <f>'Emissions Factor'!$C$2</f>
        <v>LB</v>
      </c>
      <c r="M547" s="41" t="str">
        <f>'Emissions Factor'!$D$2</f>
        <v>TON</v>
      </c>
      <c r="N547" s="51">
        <f t="shared" si="16"/>
        <v>5.6276206160729876E-3</v>
      </c>
      <c r="O547" s="41" t="str">
        <f t="shared" si="17"/>
        <v>LB</v>
      </c>
    </row>
    <row r="548" spans="1:15" x14ac:dyDescent="0.25">
      <c r="A548" s="39" t="s">
        <v>186</v>
      </c>
      <c r="B548" s="39" t="s">
        <v>187</v>
      </c>
      <c r="C548" s="39" t="s">
        <v>2677</v>
      </c>
      <c r="D548" s="12" t="s">
        <v>188</v>
      </c>
      <c r="E548" s="41" t="s">
        <v>2679</v>
      </c>
      <c r="F548" s="41" t="s">
        <v>189</v>
      </c>
      <c r="G548" s="44">
        <f>VLOOKUP(Emissions!A548,Population!$A$5:$I$3147,9,FALSE)*'National Throughput'!$B$12</f>
        <v>32.053991236335875</v>
      </c>
      <c r="H548" s="43" t="str">
        <f>'Emissions Factor'!$D$2</f>
        <v>TON</v>
      </c>
      <c r="I548" s="42">
        <v>515</v>
      </c>
      <c r="J548" s="39" t="str">
        <f>'Emissions Factor'!$A$2</f>
        <v>7439976</v>
      </c>
      <c r="K548" s="34">
        <f>'Emissions Factor'!$B$2</f>
        <v>1.5E-3</v>
      </c>
      <c r="L548" s="41" t="str">
        <f>'Emissions Factor'!$C$2</f>
        <v>LB</v>
      </c>
      <c r="M548" s="41" t="str">
        <f>'Emissions Factor'!$D$2</f>
        <v>TON</v>
      </c>
      <c r="N548" s="51">
        <f t="shared" si="16"/>
        <v>4.8080986854503814E-2</v>
      </c>
      <c r="O548" s="41" t="str">
        <f t="shared" si="17"/>
        <v>LB</v>
      </c>
    </row>
    <row r="549" spans="1:15" x14ac:dyDescent="0.25">
      <c r="A549" s="39" t="s">
        <v>190</v>
      </c>
      <c r="B549" s="39" t="s">
        <v>187</v>
      </c>
      <c r="C549" s="39" t="s">
        <v>2682</v>
      </c>
      <c r="D549" s="12" t="s">
        <v>191</v>
      </c>
      <c r="E549" s="41" t="s">
        <v>2679</v>
      </c>
      <c r="F549" s="41" t="s">
        <v>189</v>
      </c>
      <c r="G549" s="44">
        <f>VLOOKUP(Emissions!A549,Population!$A$5:$I$3147,9,FALSE)*'National Throughput'!$B$12</f>
        <v>165.62109255670183</v>
      </c>
      <c r="H549" s="43" t="str">
        <f>'Emissions Factor'!$D$2</f>
        <v>TON</v>
      </c>
      <c r="I549" s="42">
        <v>515</v>
      </c>
      <c r="J549" s="39" t="str">
        <f>'Emissions Factor'!$A$2</f>
        <v>7439976</v>
      </c>
      <c r="K549" s="34">
        <f>'Emissions Factor'!$B$2</f>
        <v>1.5E-3</v>
      </c>
      <c r="L549" s="41" t="str">
        <f>'Emissions Factor'!$C$2</f>
        <v>LB</v>
      </c>
      <c r="M549" s="41" t="str">
        <f>'Emissions Factor'!$D$2</f>
        <v>TON</v>
      </c>
      <c r="N549" s="51">
        <f t="shared" si="16"/>
        <v>0.24843163883505273</v>
      </c>
      <c r="O549" s="41" t="str">
        <f t="shared" si="17"/>
        <v>LB</v>
      </c>
    </row>
    <row r="550" spans="1:15" x14ac:dyDescent="0.25">
      <c r="A550" s="39" t="s">
        <v>192</v>
      </c>
      <c r="B550" s="39" t="s">
        <v>187</v>
      </c>
      <c r="C550" s="39" t="s">
        <v>2685</v>
      </c>
      <c r="D550" s="12" t="s">
        <v>193</v>
      </c>
      <c r="E550" s="41" t="s">
        <v>2679</v>
      </c>
      <c r="F550" s="41" t="s">
        <v>189</v>
      </c>
      <c r="G550" s="44">
        <f>VLOOKUP(Emissions!A550,Population!$A$5:$I$3147,9,FALSE)*'National Throughput'!$B$12</f>
        <v>1.5436465071060586E-2</v>
      </c>
      <c r="H550" s="43" t="str">
        <f>'Emissions Factor'!$D$2</f>
        <v>TON</v>
      </c>
      <c r="I550" s="42">
        <v>515</v>
      </c>
      <c r="J550" s="39" t="str">
        <f>'Emissions Factor'!$A$2</f>
        <v>7439976</v>
      </c>
      <c r="K550" s="34">
        <f>'Emissions Factor'!$B$2</f>
        <v>1.5E-3</v>
      </c>
      <c r="L550" s="41" t="str">
        <f>'Emissions Factor'!$C$2</f>
        <v>LB</v>
      </c>
      <c r="M550" s="41" t="str">
        <f>'Emissions Factor'!$D$2</f>
        <v>TON</v>
      </c>
      <c r="N550" s="51">
        <f t="shared" si="16"/>
        <v>2.315469760659088E-5</v>
      </c>
      <c r="O550" s="41" t="str">
        <f t="shared" si="17"/>
        <v>LB</v>
      </c>
    </row>
    <row r="551" spans="1:15" x14ac:dyDescent="0.25">
      <c r="A551" s="39" t="s">
        <v>194</v>
      </c>
      <c r="B551" s="39" t="s">
        <v>187</v>
      </c>
      <c r="C551" s="39" t="s">
        <v>2688</v>
      </c>
      <c r="D551" s="12" t="s">
        <v>195</v>
      </c>
      <c r="E551" s="41" t="s">
        <v>2679</v>
      </c>
      <c r="F551" s="41" t="s">
        <v>189</v>
      </c>
      <c r="G551" s="44">
        <f>VLOOKUP(Emissions!A551,Population!$A$5:$I$3147,9,FALSE)*'National Throughput'!$B$12</f>
        <v>11.616969063644495</v>
      </c>
      <c r="H551" s="43" t="str">
        <f>'Emissions Factor'!$D$2</f>
        <v>TON</v>
      </c>
      <c r="I551" s="42">
        <v>515</v>
      </c>
      <c r="J551" s="39" t="str">
        <f>'Emissions Factor'!$A$2</f>
        <v>7439976</v>
      </c>
      <c r="K551" s="34">
        <f>'Emissions Factor'!$B$2</f>
        <v>1.5E-3</v>
      </c>
      <c r="L551" s="41" t="str">
        <f>'Emissions Factor'!$C$2</f>
        <v>LB</v>
      </c>
      <c r="M551" s="41" t="str">
        <f>'Emissions Factor'!$D$2</f>
        <v>TON</v>
      </c>
      <c r="N551" s="51">
        <f t="shared" si="16"/>
        <v>1.7425453595466742E-2</v>
      </c>
      <c r="O551" s="41" t="str">
        <f t="shared" si="17"/>
        <v>LB</v>
      </c>
    </row>
    <row r="552" spans="1:15" x14ac:dyDescent="0.25">
      <c r="A552" s="39" t="s">
        <v>196</v>
      </c>
      <c r="B552" s="39" t="s">
        <v>187</v>
      </c>
      <c r="C552" s="39" t="s">
        <v>2691</v>
      </c>
      <c r="D552" s="12" t="s">
        <v>197</v>
      </c>
      <c r="E552" s="41" t="s">
        <v>2679</v>
      </c>
      <c r="F552" s="41" t="s">
        <v>189</v>
      </c>
      <c r="G552" s="44">
        <f>VLOOKUP(Emissions!A552,Population!$A$5:$I$3147,9,FALSE)*'National Throughput'!$B$12</f>
        <v>26.852760088781295</v>
      </c>
      <c r="H552" s="43" t="str">
        <f>'Emissions Factor'!$D$2</f>
        <v>TON</v>
      </c>
      <c r="I552" s="42">
        <v>515</v>
      </c>
      <c r="J552" s="39" t="str">
        <f>'Emissions Factor'!$A$2</f>
        <v>7439976</v>
      </c>
      <c r="K552" s="34">
        <f>'Emissions Factor'!$B$2</f>
        <v>1.5E-3</v>
      </c>
      <c r="L552" s="41" t="str">
        <f>'Emissions Factor'!$C$2</f>
        <v>LB</v>
      </c>
      <c r="M552" s="41" t="str">
        <f>'Emissions Factor'!$D$2</f>
        <v>TON</v>
      </c>
      <c r="N552" s="51">
        <f t="shared" si="16"/>
        <v>4.0279140133171944E-2</v>
      </c>
      <c r="O552" s="41" t="str">
        <f t="shared" si="17"/>
        <v>LB</v>
      </c>
    </row>
    <row r="553" spans="1:15" x14ac:dyDescent="0.25">
      <c r="A553" s="39" t="s">
        <v>198</v>
      </c>
      <c r="B553" s="39" t="s">
        <v>199</v>
      </c>
      <c r="C553" s="39" t="s">
        <v>2677</v>
      </c>
      <c r="D553" s="12" t="s">
        <v>200</v>
      </c>
      <c r="E553" s="41" t="s">
        <v>2679</v>
      </c>
      <c r="F553" s="41" t="s">
        <v>201</v>
      </c>
      <c r="G553" s="44">
        <f>VLOOKUP(Emissions!A553,Population!$A$5:$I$3147,9,FALSE)*'National Throughput'!$B$12</f>
        <v>68.784716840367409</v>
      </c>
      <c r="H553" s="43" t="str">
        <f>'Emissions Factor'!$D$2</f>
        <v>TON</v>
      </c>
      <c r="I553" s="42">
        <v>515</v>
      </c>
      <c r="J553" s="39" t="str">
        <f>'Emissions Factor'!$A$2</f>
        <v>7439976</v>
      </c>
      <c r="K553" s="34">
        <f>'Emissions Factor'!$B$2</f>
        <v>1.5E-3</v>
      </c>
      <c r="L553" s="41" t="str">
        <f>'Emissions Factor'!$C$2</f>
        <v>LB</v>
      </c>
      <c r="M553" s="41" t="str">
        <f>'Emissions Factor'!$D$2</f>
        <v>TON</v>
      </c>
      <c r="N553" s="51">
        <f t="shared" si="16"/>
        <v>0.10317707526055112</v>
      </c>
      <c r="O553" s="41" t="str">
        <f t="shared" si="17"/>
        <v>LB</v>
      </c>
    </row>
    <row r="554" spans="1:15" x14ac:dyDescent="0.25">
      <c r="A554" s="39" t="s">
        <v>202</v>
      </c>
      <c r="B554" s="39" t="s">
        <v>199</v>
      </c>
      <c r="C554" s="39" t="s">
        <v>2682</v>
      </c>
      <c r="D554" s="12" t="s">
        <v>4977</v>
      </c>
      <c r="E554" s="41" t="s">
        <v>2679</v>
      </c>
      <c r="F554" s="41" t="s">
        <v>201</v>
      </c>
      <c r="G554" s="44">
        <f>VLOOKUP(Emissions!A554,Population!$A$5:$I$3147,9,FALSE)*'National Throughput'!$B$12</f>
        <v>0.68349237009084929</v>
      </c>
      <c r="H554" s="43" t="str">
        <f>'Emissions Factor'!$D$2</f>
        <v>TON</v>
      </c>
      <c r="I554" s="42">
        <v>515</v>
      </c>
      <c r="J554" s="39" t="str">
        <f>'Emissions Factor'!$A$2</f>
        <v>7439976</v>
      </c>
      <c r="K554" s="34">
        <f>'Emissions Factor'!$B$2</f>
        <v>1.5E-3</v>
      </c>
      <c r="L554" s="41" t="str">
        <f>'Emissions Factor'!$C$2</f>
        <v>LB</v>
      </c>
      <c r="M554" s="41" t="str">
        <f>'Emissions Factor'!$D$2</f>
        <v>TON</v>
      </c>
      <c r="N554" s="51">
        <f t="shared" si="16"/>
        <v>1.0252385551362739E-3</v>
      </c>
      <c r="O554" s="41" t="str">
        <f t="shared" si="17"/>
        <v>LB</v>
      </c>
    </row>
    <row r="555" spans="1:15" x14ac:dyDescent="0.25">
      <c r="A555" s="39" t="s">
        <v>203</v>
      </c>
      <c r="B555" s="39" t="s">
        <v>199</v>
      </c>
      <c r="C555" s="39" t="s">
        <v>2685</v>
      </c>
      <c r="D555" s="12" t="s">
        <v>204</v>
      </c>
      <c r="E555" s="41" t="s">
        <v>2679</v>
      </c>
      <c r="F555" s="41" t="s">
        <v>201</v>
      </c>
      <c r="G555" s="44">
        <f>VLOOKUP(Emissions!A555,Population!$A$5:$I$3147,9,FALSE)*'National Throughput'!$B$12</f>
        <v>14.326754748729899</v>
      </c>
      <c r="H555" s="43" t="str">
        <f>'Emissions Factor'!$D$2</f>
        <v>TON</v>
      </c>
      <c r="I555" s="42">
        <v>515</v>
      </c>
      <c r="J555" s="39" t="str">
        <f>'Emissions Factor'!$A$2</f>
        <v>7439976</v>
      </c>
      <c r="K555" s="34">
        <f>'Emissions Factor'!$B$2</f>
        <v>1.5E-3</v>
      </c>
      <c r="L555" s="41" t="str">
        <f>'Emissions Factor'!$C$2</f>
        <v>LB</v>
      </c>
      <c r="M555" s="41" t="str">
        <f>'Emissions Factor'!$D$2</f>
        <v>TON</v>
      </c>
      <c r="N555" s="51">
        <f t="shared" si="16"/>
        <v>2.1490132123094849E-2</v>
      </c>
      <c r="O555" s="41" t="str">
        <f t="shared" si="17"/>
        <v>LB</v>
      </c>
    </row>
    <row r="556" spans="1:15" x14ac:dyDescent="0.25">
      <c r="A556" s="39" t="s">
        <v>205</v>
      </c>
      <c r="B556" s="39" t="s">
        <v>199</v>
      </c>
      <c r="C556" s="39" t="s">
        <v>2688</v>
      </c>
      <c r="D556" s="12" t="s">
        <v>206</v>
      </c>
      <c r="E556" s="41" t="s">
        <v>2679</v>
      </c>
      <c r="F556" s="41" t="s">
        <v>201</v>
      </c>
      <c r="G556" s="44">
        <f>VLOOKUP(Emissions!A556,Population!$A$5:$I$3147,9,FALSE)*'National Throughput'!$B$12</f>
        <v>1.0217224714256434</v>
      </c>
      <c r="H556" s="43" t="str">
        <f>'Emissions Factor'!$D$2</f>
        <v>TON</v>
      </c>
      <c r="I556" s="42">
        <v>515</v>
      </c>
      <c r="J556" s="39" t="str">
        <f>'Emissions Factor'!$A$2</f>
        <v>7439976</v>
      </c>
      <c r="K556" s="34">
        <f>'Emissions Factor'!$B$2</f>
        <v>1.5E-3</v>
      </c>
      <c r="L556" s="41" t="str">
        <f>'Emissions Factor'!$C$2</f>
        <v>LB</v>
      </c>
      <c r="M556" s="41" t="str">
        <f>'Emissions Factor'!$D$2</f>
        <v>TON</v>
      </c>
      <c r="N556" s="51">
        <f t="shared" si="16"/>
        <v>1.5325837071384651E-3</v>
      </c>
      <c r="O556" s="41" t="str">
        <f t="shared" si="17"/>
        <v>LB</v>
      </c>
    </row>
    <row r="557" spans="1:15" x14ac:dyDescent="0.25">
      <c r="A557" s="39" t="s">
        <v>207</v>
      </c>
      <c r="B557" s="39" t="s">
        <v>199</v>
      </c>
      <c r="C557" s="39" t="s">
        <v>2691</v>
      </c>
      <c r="D557" s="12" t="s">
        <v>208</v>
      </c>
      <c r="E557" s="41" t="s">
        <v>2679</v>
      </c>
      <c r="F557" s="41" t="s">
        <v>201</v>
      </c>
      <c r="G557" s="44">
        <f>VLOOKUP(Emissions!A557,Population!$A$5:$I$3147,9,FALSE)*'National Throughput'!$B$12</f>
        <v>1.5721182093482373</v>
      </c>
      <c r="H557" s="43" t="str">
        <f>'Emissions Factor'!$D$2</f>
        <v>TON</v>
      </c>
      <c r="I557" s="42">
        <v>515</v>
      </c>
      <c r="J557" s="39" t="str">
        <f>'Emissions Factor'!$A$2</f>
        <v>7439976</v>
      </c>
      <c r="K557" s="34">
        <f>'Emissions Factor'!$B$2</f>
        <v>1.5E-3</v>
      </c>
      <c r="L557" s="41" t="str">
        <f>'Emissions Factor'!$C$2</f>
        <v>LB</v>
      </c>
      <c r="M557" s="41" t="str">
        <f>'Emissions Factor'!$D$2</f>
        <v>TON</v>
      </c>
      <c r="N557" s="51">
        <f t="shared" si="16"/>
        <v>2.3581773140223562E-3</v>
      </c>
      <c r="O557" s="41" t="str">
        <f t="shared" si="17"/>
        <v>LB</v>
      </c>
    </row>
    <row r="558" spans="1:15" x14ac:dyDescent="0.25">
      <c r="A558" s="39" t="s">
        <v>209</v>
      </c>
      <c r="B558" s="39" t="s">
        <v>199</v>
      </c>
      <c r="C558" s="39" t="s">
        <v>2694</v>
      </c>
      <c r="D558" s="12" t="s">
        <v>210</v>
      </c>
      <c r="E558" s="41" t="s">
        <v>2679</v>
      </c>
      <c r="F558" s="41" t="s">
        <v>201</v>
      </c>
      <c r="G558" s="44">
        <f>VLOOKUP(Emissions!A558,Population!$A$5:$I$3147,9,FALSE)*'National Throughput'!$B$12</f>
        <v>7.8631637909196952</v>
      </c>
      <c r="H558" s="43" t="str">
        <f>'Emissions Factor'!$D$2</f>
        <v>TON</v>
      </c>
      <c r="I558" s="42">
        <v>515</v>
      </c>
      <c r="J558" s="39" t="str">
        <f>'Emissions Factor'!$A$2</f>
        <v>7439976</v>
      </c>
      <c r="K558" s="34">
        <f>'Emissions Factor'!$B$2</f>
        <v>1.5E-3</v>
      </c>
      <c r="L558" s="41" t="str">
        <f>'Emissions Factor'!$C$2</f>
        <v>LB</v>
      </c>
      <c r="M558" s="41" t="str">
        <f>'Emissions Factor'!$D$2</f>
        <v>TON</v>
      </c>
      <c r="N558" s="51">
        <f t="shared" si="16"/>
        <v>1.1794745686379542E-2</v>
      </c>
      <c r="O558" s="41" t="str">
        <f t="shared" si="17"/>
        <v>LB</v>
      </c>
    </row>
    <row r="559" spans="1:15" x14ac:dyDescent="0.25">
      <c r="A559" s="39" t="s">
        <v>211</v>
      </c>
      <c r="B559" s="39" t="s">
        <v>199</v>
      </c>
      <c r="C559" s="39" t="s">
        <v>2697</v>
      </c>
      <c r="D559" s="12" t="s">
        <v>212</v>
      </c>
      <c r="E559" s="41" t="s">
        <v>2679</v>
      </c>
      <c r="F559" s="41" t="s">
        <v>201</v>
      </c>
      <c r="G559" s="44">
        <f>VLOOKUP(Emissions!A559,Population!$A$5:$I$3147,9,FALSE)*'National Throughput'!$B$12</f>
        <v>3.6205371242779774</v>
      </c>
      <c r="H559" s="43" t="str">
        <f>'Emissions Factor'!$D$2</f>
        <v>TON</v>
      </c>
      <c r="I559" s="42">
        <v>515</v>
      </c>
      <c r="J559" s="39" t="str">
        <f>'Emissions Factor'!$A$2</f>
        <v>7439976</v>
      </c>
      <c r="K559" s="34">
        <f>'Emissions Factor'!$B$2</f>
        <v>1.5E-3</v>
      </c>
      <c r="L559" s="41" t="str">
        <f>'Emissions Factor'!$C$2</f>
        <v>LB</v>
      </c>
      <c r="M559" s="41" t="str">
        <f>'Emissions Factor'!$D$2</f>
        <v>TON</v>
      </c>
      <c r="N559" s="51">
        <f t="shared" si="16"/>
        <v>5.4308056864169662E-3</v>
      </c>
      <c r="O559" s="41" t="str">
        <f t="shared" si="17"/>
        <v>LB</v>
      </c>
    </row>
    <row r="560" spans="1:15" x14ac:dyDescent="0.25">
      <c r="A560" s="39" t="s">
        <v>213</v>
      </c>
      <c r="B560" s="39" t="s">
        <v>199</v>
      </c>
      <c r="C560" s="39" t="s">
        <v>2700</v>
      </c>
      <c r="D560" s="12" t="s">
        <v>214</v>
      </c>
      <c r="E560" s="41" t="s">
        <v>2679</v>
      </c>
      <c r="F560" s="41" t="s">
        <v>201</v>
      </c>
      <c r="G560" s="44">
        <f>VLOOKUP(Emissions!A560,Population!$A$5:$I$3147,9,FALSE)*'National Throughput'!$B$12</f>
        <v>1.2054164057712646</v>
      </c>
      <c r="H560" s="43" t="str">
        <f>'Emissions Factor'!$D$2</f>
        <v>TON</v>
      </c>
      <c r="I560" s="42">
        <v>515</v>
      </c>
      <c r="J560" s="39" t="str">
        <f>'Emissions Factor'!$A$2</f>
        <v>7439976</v>
      </c>
      <c r="K560" s="34">
        <f>'Emissions Factor'!$B$2</f>
        <v>1.5E-3</v>
      </c>
      <c r="L560" s="41" t="str">
        <f>'Emissions Factor'!$C$2</f>
        <v>LB</v>
      </c>
      <c r="M560" s="41" t="str">
        <f>'Emissions Factor'!$D$2</f>
        <v>TON</v>
      </c>
      <c r="N560" s="51">
        <f t="shared" si="16"/>
        <v>1.8081246086568969E-3</v>
      </c>
      <c r="O560" s="41" t="str">
        <f t="shared" si="17"/>
        <v>LB</v>
      </c>
    </row>
    <row r="561" spans="1:15" x14ac:dyDescent="0.25">
      <c r="A561" s="39" t="s">
        <v>215</v>
      </c>
      <c r="B561" s="39" t="s">
        <v>199</v>
      </c>
      <c r="C561" s="39" t="s">
        <v>2703</v>
      </c>
      <c r="D561" s="12" t="s">
        <v>216</v>
      </c>
      <c r="E561" s="41" t="s">
        <v>2679</v>
      </c>
      <c r="F561" s="41" t="s">
        <v>201</v>
      </c>
      <c r="G561" s="44">
        <f>VLOOKUP(Emissions!A561,Population!$A$5:$I$3147,9,FALSE)*'National Throughput'!$B$12</f>
        <v>7.0019805562330824</v>
      </c>
      <c r="H561" s="43" t="str">
        <f>'Emissions Factor'!$D$2</f>
        <v>TON</v>
      </c>
      <c r="I561" s="42">
        <v>515</v>
      </c>
      <c r="J561" s="39" t="str">
        <f>'Emissions Factor'!$A$2</f>
        <v>7439976</v>
      </c>
      <c r="K561" s="34">
        <f>'Emissions Factor'!$B$2</f>
        <v>1.5E-3</v>
      </c>
      <c r="L561" s="41" t="str">
        <f>'Emissions Factor'!$C$2</f>
        <v>LB</v>
      </c>
      <c r="M561" s="41" t="str">
        <f>'Emissions Factor'!$D$2</f>
        <v>TON</v>
      </c>
      <c r="N561" s="51">
        <f t="shared" si="16"/>
        <v>1.0502970834349624E-2</v>
      </c>
      <c r="O561" s="41" t="str">
        <f t="shared" si="17"/>
        <v>LB</v>
      </c>
    </row>
    <row r="562" spans="1:15" x14ac:dyDescent="0.25">
      <c r="A562" s="39" t="s">
        <v>217</v>
      </c>
      <c r="B562" s="39" t="s">
        <v>199</v>
      </c>
      <c r="C562" s="39" t="s">
        <v>2706</v>
      </c>
      <c r="D562" s="12" t="s">
        <v>218</v>
      </c>
      <c r="E562" s="41" t="s">
        <v>2679</v>
      </c>
      <c r="F562" s="41" t="s">
        <v>201</v>
      </c>
      <c r="G562" s="44">
        <f>VLOOKUP(Emissions!A562,Population!$A$5:$I$3147,9,FALSE)*'National Throughput'!$B$12</f>
        <v>18.151396244503012</v>
      </c>
      <c r="H562" s="43" t="str">
        <f>'Emissions Factor'!$D$2</f>
        <v>TON</v>
      </c>
      <c r="I562" s="42">
        <v>515</v>
      </c>
      <c r="J562" s="39" t="str">
        <f>'Emissions Factor'!$A$2</f>
        <v>7439976</v>
      </c>
      <c r="K562" s="34">
        <f>'Emissions Factor'!$B$2</f>
        <v>1.5E-3</v>
      </c>
      <c r="L562" s="41" t="str">
        <f>'Emissions Factor'!$C$2</f>
        <v>LB</v>
      </c>
      <c r="M562" s="41" t="str">
        <f>'Emissions Factor'!$D$2</f>
        <v>TON</v>
      </c>
      <c r="N562" s="51">
        <f t="shared" si="16"/>
        <v>2.7227094366754519E-2</v>
      </c>
      <c r="O562" s="41" t="str">
        <f t="shared" si="17"/>
        <v>LB</v>
      </c>
    </row>
    <row r="563" spans="1:15" x14ac:dyDescent="0.25">
      <c r="A563" s="39" t="s">
        <v>219</v>
      </c>
      <c r="B563" s="39" t="s">
        <v>199</v>
      </c>
      <c r="C563" s="39" t="s">
        <v>2709</v>
      </c>
      <c r="D563" s="12" t="s">
        <v>220</v>
      </c>
      <c r="E563" s="41" t="s">
        <v>2679</v>
      </c>
      <c r="F563" s="41" t="s">
        <v>201</v>
      </c>
      <c r="G563" s="44">
        <f>VLOOKUP(Emissions!A563,Population!$A$5:$I$3147,9,FALSE)*'National Throughput'!$B$12</f>
        <v>1.8547770364272131</v>
      </c>
      <c r="H563" s="43" t="str">
        <f>'Emissions Factor'!$D$2</f>
        <v>TON</v>
      </c>
      <c r="I563" s="42">
        <v>515</v>
      </c>
      <c r="J563" s="39" t="str">
        <f>'Emissions Factor'!$A$2</f>
        <v>7439976</v>
      </c>
      <c r="K563" s="34">
        <f>'Emissions Factor'!$B$2</f>
        <v>1.5E-3</v>
      </c>
      <c r="L563" s="41" t="str">
        <f>'Emissions Factor'!$C$2</f>
        <v>LB</v>
      </c>
      <c r="M563" s="41" t="str">
        <f>'Emissions Factor'!$D$2</f>
        <v>TON</v>
      </c>
      <c r="N563" s="51">
        <f t="shared" si="16"/>
        <v>2.7821655546408199E-3</v>
      </c>
      <c r="O563" s="41" t="str">
        <f t="shared" si="17"/>
        <v>LB</v>
      </c>
    </row>
    <row r="564" spans="1:15" x14ac:dyDescent="0.25">
      <c r="A564" s="39" t="s">
        <v>221</v>
      </c>
      <c r="B564" s="39" t="s">
        <v>199</v>
      </c>
      <c r="C564" s="39" t="s">
        <v>2712</v>
      </c>
      <c r="D564" s="12" t="s">
        <v>4868</v>
      </c>
      <c r="E564" s="41" t="s">
        <v>2679</v>
      </c>
      <c r="F564" s="41" t="s">
        <v>201</v>
      </c>
      <c r="G564" s="44">
        <f>VLOOKUP(Emissions!A564,Population!$A$5:$I$3147,9,FALSE)*'National Throughput'!$B$12</f>
        <v>0.48281832416706172</v>
      </c>
      <c r="H564" s="43" t="str">
        <f>'Emissions Factor'!$D$2</f>
        <v>TON</v>
      </c>
      <c r="I564" s="42">
        <v>515</v>
      </c>
      <c r="J564" s="39" t="str">
        <f>'Emissions Factor'!$A$2</f>
        <v>7439976</v>
      </c>
      <c r="K564" s="34">
        <f>'Emissions Factor'!$B$2</f>
        <v>1.5E-3</v>
      </c>
      <c r="L564" s="41" t="str">
        <f>'Emissions Factor'!$C$2</f>
        <v>LB</v>
      </c>
      <c r="M564" s="41" t="str">
        <f>'Emissions Factor'!$D$2</f>
        <v>TON</v>
      </c>
      <c r="N564" s="51">
        <f t="shared" si="16"/>
        <v>7.2422748625059256E-4</v>
      </c>
      <c r="O564" s="41" t="str">
        <f t="shared" si="17"/>
        <v>LB</v>
      </c>
    </row>
    <row r="565" spans="1:15" x14ac:dyDescent="0.25">
      <c r="A565" s="39" t="s">
        <v>222</v>
      </c>
      <c r="B565" s="39" t="s">
        <v>199</v>
      </c>
      <c r="C565" s="39" t="s">
        <v>2715</v>
      </c>
      <c r="D565" s="12" t="s">
        <v>223</v>
      </c>
      <c r="E565" s="41" t="s">
        <v>2679</v>
      </c>
      <c r="F565" s="41" t="s">
        <v>201</v>
      </c>
      <c r="G565" s="44">
        <f>VLOOKUP(Emissions!A565,Population!$A$5:$I$3147,9,FALSE)*'National Throughput'!$B$12</f>
        <v>0.18832487386693916</v>
      </c>
      <c r="H565" s="43" t="str">
        <f>'Emissions Factor'!$D$2</f>
        <v>TON</v>
      </c>
      <c r="I565" s="42">
        <v>515</v>
      </c>
      <c r="J565" s="39" t="str">
        <f>'Emissions Factor'!$A$2</f>
        <v>7439976</v>
      </c>
      <c r="K565" s="34">
        <f>'Emissions Factor'!$B$2</f>
        <v>1.5E-3</v>
      </c>
      <c r="L565" s="41" t="str">
        <f>'Emissions Factor'!$C$2</f>
        <v>LB</v>
      </c>
      <c r="M565" s="41" t="str">
        <f>'Emissions Factor'!$D$2</f>
        <v>TON</v>
      </c>
      <c r="N565" s="51">
        <f t="shared" si="16"/>
        <v>2.8248731080040873E-4</v>
      </c>
      <c r="O565" s="41" t="str">
        <f t="shared" si="17"/>
        <v>LB</v>
      </c>
    </row>
    <row r="566" spans="1:15" x14ac:dyDescent="0.25">
      <c r="A566" s="39" t="s">
        <v>224</v>
      </c>
      <c r="B566" s="39" t="s">
        <v>199</v>
      </c>
      <c r="C566" s="39" t="s">
        <v>2718</v>
      </c>
      <c r="D566" s="12" t="s">
        <v>225</v>
      </c>
      <c r="E566" s="41" t="s">
        <v>2679</v>
      </c>
      <c r="F566" s="41" t="s">
        <v>201</v>
      </c>
      <c r="G566" s="44">
        <f>VLOOKUP(Emissions!A566,Population!$A$5:$I$3147,9,FALSE)*'National Throughput'!$B$12</f>
        <v>32.828558750345984</v>
      </c>
      <c r="H566" s="43" t="str">
        <f>'Emissions Factor'!$D$2</f>
        <v>TON</v>
      </c>
      <c r="I566" s="42">
        <v>515</v>
      </c>
      <c r="J566" s="39" t="str">
        <f>'Emissions Factor'!$A$2</f>
        <v>7439976</v>
      </c>
      <c r="K566" s="34">
        <f>'Emissions Factor'!$B$2</f>
        <v>1.5E-3</v>
      </c>
      <c r="L566" s="41" t="str">
        <f>'Emissions Factor'!$C$2</f>
        <v>LB</v>
      </c>
      <c r="M566" s="41" t="str">
        <f>'Emissions Factor'!$D$2</f>
        <v>TON</v>
      </c>
      <c r="N566" s="51">
        <f t="shared" si="16"/>
        <v>4.9242838125518974E-2</v>
      </c>
      <c r="O566" s="41" t="str">
        <f t="shared" si="17"/>
        <v>LB</v>
      </c>
    </row>
    <row r="567" spans="1:15" x14ac:dyDescent="0.25">
      <c r="A567" s="39" t="s">
        <v>226</v>
      </c>
      <c r="B567" s="39" t="s">
        <v>199</v>
      </c>
      <c r="C567" s="39" t="s">
        <v>2721</v>
      </c>
      <c r="D567" s="12" t="s">
        <v>227</v>
      </c>
      <c r="E567" s="41" t="s">
        <v>2679</v>
      </c>
      <c r="F567" s="41" t="s">
        <v>201</v>
      </c>
      <c r="G567" s="44">
        <f>VLOOKUP(Emissions!A567,Population!$A$5:$I$3147,9,FALSE)*'National Throughput'!$B$12</f>
        <v>1.1747149919077107</v>
      </c>
      <c r="H567" s="43" t="str">
        <f>'Emissions Factor'!$D$2</f>
        <v>TON</v>
      </c>
      <c r="I567" s="42">
        <v>515</v>
      </c>
      <c r="J567" s="39" t="str">
        <f>'Emissions Factor'!$A$2</f>
        <v>7439976</v>
      </c>
      <c r="K567" s="34">
        <f>'Emissions Factor'!$B$2</f>
        <v>1.5E-3</v>
      </c>
      <c r="L567" s="41" t="str">
        <f>'Emissions Factor'!$C$2</f>
        <v>LB</v>
      </c>
      <c r="M567" s="41" t="str">
        <f>'Emissions Factor'!$D$2</f>
        <v>TON</v>
      </c>
      <c r="N567" s="51">
        <f t="shared" si="16"/>
        <v>1.762072487861566E-3</v>
      </c>
      <c r="O567" s="41" t="str">
        <f t="shared" si="17"/>
        <v>LB</v>
      </c>
    </row>
    <row r="568" spans="1:15" x14ac:dyDescent="0.25">
      <c r="A568" s="39" t="s">
        <v>228</v>
      </c>
      <c r="B568" s="39" t="s">
        <v>199</v>
      </c>
      <c r="C568" s="39" t="s">
        <v>2724</v>
      </c>
      <c r="D568" s="12" t="s">
        <v>229</v>
      </c>
      <c r="E568" s="41" t="s">
        <v>2679</v>
      </c>
      <c r="F568" s="41" t="s">
        <v>201</v>
      </c>
      <c r="G568" s="44">
        <f>VLOOKUP(Emissions!A568,Population!$A$5:$I$3147,9,FALSE)*'National Throughput'!$B$12</f>
        <v>3.9683721372125422</v>
      </c>
      <c r="H568" s="43" t="str">
        <f>'Emissions Factor'!$D$2</f>
        <v>TON</v>
      </c>
      <c r="I568" s="42">
        <v>515</v>
      </c>
      <c r="J568" s="39" t="str">
        <f>'Emissions Factor'!$A$2</f>
        <v>7439976</v>
      </c>
      <c r="K568" s="34">
        <f>'Emissions Factor'!$B$2</f>
        <v>1.5E-3</v>
      </c>
      <c r="L568" s="41" t="str">
        <f>'Emissions Factor'!$C$2</f>
        <v>LB</v>
      </c>
      <c r="M568" s="41" t="str">
        <f>'Emissions Factor'!$D$2</f>
        <v>TON</v>
      </c>
      <c r="N568" s="51">
        <f t="shared" si="16"/>
        <v>5.9525582058188135E-3</v>
      </c>
      <c r="O568" s="41" t="str">
        <f t="shared" si="17"/>
        <v>LB</v>
      </c>
    </row>
    <row r="569" spans="1:15" x14ac:dyDescent="0.25">
      <c r="A569" s="39" t="s">
        <v>230</v>
      </c>
      <c r="B569" s="39" t="s">
        <v>199</v>
      </c>
      <c r="C569" s="39" t="s">
        <v>2727</v>
      </c>
      <c r="D569" s="12" t="s">
        <v>4737</v>
      </c>
      <c r="E569" s="41" t="s">
        <v>2679</v>
      </c>
      <c r="F569" s="41" t="s">
        <v>201</v>
      </c>
      <c r="G569" s="44">
        <f>VLOOKUP(Emissions!A569,Population!$A$5:$I$3147,9,FALSE)*'National Throughput'!$B$12</f>
        <v>0.16345501347467489</v>
      </c>
      <c r="H569" s="43" t="str">
        <f>'Emissions Factor'!$D$2</f>
        <v>TON</v>
      </c>
      <c r="I569" s="42">
        <v>515</v>
      </c>
      <c r="J569" s="39" t="str">
        <f>'Emissions Factor'!$A$2</f>
        <v>7439976</v>
      </c>
      <c r="K569" s="34">
        <f>'Emissions Factor'!$B$2</f>
        <v>1.5E-3</v>
      </c>
      <c r="L569" s="41" t="str">
        <f>'Emissions Factor'!$C$2</f>
        <v>LB</v>
      </c>
      <c r="M569" s="41" t="str">
        <f>'Emissions Factor'!$D$2</f>
        <v>TON</v>
      </c>
      <c r="N569" s="51">
        <f t="shared" si="16"/>
        <v>2.4518252021201234E-4</v>
      </c>
      <c r="O569" s="41" t="str">
        <f t="shared" si="17"/>
        <v>LB</v>
      </c>
    </row>
    <row r="570" spans="1:15" x14ac:dyDescent="0.25">
      <c r="A570" s="39" t="s">
        <v>231</v>
      </c>
      <c r="B570" s="39" t="s">
        <v>199</v>
      </c>
      <c r="C570" s="39" t="s">
        <v>2730</v>
      </c>
      <c r="D570" s="12" t="s">
        <v>232</v>
      </c>
      <c r="E570" s="41" t="s">
        <v>2679</v>
      </c>
      <c r="F570" s="41" t="s">
        <v>201</v>
      </c>
      <c r="G570" s="44">
        <f>VLOOKUP(Emissions!A570,Population!$A$5:$I$3147,9,FALSE)*'National Throughput'!$B$12</f>
        <v>1.480185484036143</v>
      </c>
      <c r="H570" s="43" t="str">
        <f>'Emissions Factor'!$D$2</f>
        <v>TON</v>
      </c>
      <c r="I570" s="42">
        <v>515</v>
      </c>
      <c r="J570" s="39" t="str">
        <f>'Emissions Factor'!$A$2</f>
        <v>7439976</v>
      </c>
      <c r="K570" s="34">
        <f>'Emissions Factor'!$B$2</f>
        <v>1.5E-3</v>
      </c>
      <c r="L570" s="41" t="str">
        <f>'Emissions Factor'!$C$2</f>
        <v>LB</v>
      </c>
      <c r="M570" s="41" t="str">
        <f>'Emissions Factor'!$D$2</f>
        <v>TON</v>
      </c>
      <c r="N570" s="51">
        <f t="shared" si="16"/>
        <v>2.2202782260542144E-3</v>
      </c>
      <c r="O570" s="41" t="str">
        <f t="shared" si="17"/>
        <v>LB</v>
      </c>
    </row>
    <row r="571" spans="1:15" x14ac:dyDescent="0.25">
      <c r="A571" s="39" t="s">
        <v>233</v>
      </c>
      <c r="B571" s="39" t="s">
        <v>199</v>
      </c>
      <c r="C571" s="39" t="s">
        <v>2733</v>
      </c>
      <c r="D571" s="12" t="s">
        <v>5007</v>
      </c>
      <c r="E571" s="41" t="s">
        <v>2679</v>
      </c>
      <c r="F571" s="41" t="s">
        <v>201</v>
      </c>
      <c r="G571" s="44">
        <f>VLOOKUP(Emissions!A571,Population!$A$5:$I$3147,9,FALSE)*'National Throughput'!$B$12</f>
        <v>0.74489519781795699</v>
      </c>
      <c r="H571" s="43" t="str">
        <f>'Emissions Factor'!$D$2</f>
        <v>TON</v>
      </c>
      <c r="I571" s="42">
        <v>515</v>
      </c>
      <c r="J571" s="39" t="str">
        <f>'Emissions Factor'!$A$2</f>
        <v>7439976</v>
      </c>
      <c r="K571" s="34">
        <f>'Emissions Factor'!$B$2</f>
        <v>1.5E-3</v>
      </c>
      <c r="L571" s="41" t="str">
        <f>'Emissions Factor'!$C$2</f>
        <v>LB</v>
      </c>
      <c r="M571" s="41" t="str">
        <f>'Emissions Factor'!$D$2</f>
        <v>TON</v>
      </c>
      <c r="N571" s="51">
        <f t="shared" si="16"/>
        <v>1.1173427967269354E-3</v>
      </c>
      <c r="O571" s="41" t="str">
        <f t="shared" si="17"/>
        <v>LB</v>
      </c>
    </row>
    <row r="572" spans="1:15" x14ac:dyDescent="0.25">
      <c r="A572" s="39" t="s">
        <v>234</v>
      </c>
      <c r="B572" s="39" t="s">
        <v>199</v>
      </c>
      <c r="C572" s="39" t="s">
        <v>2736</v>
      </c>
      <c r="D572" s="12" t="s">
        <v>2755</v>
      </c>
      <c r="E572" s="41" t="s">
        <v>2679</v>
      </c>
      <c r="F572" s="41" t="s">
        <v>201</v>
      </c>
      <c r="G572" s="44">
        <f>VLOOKUP(Emissions!A572,Population!$A$5:$I$3147,9,FALSE)*'National Throughput'!$B$12</f>
        <v>4.5124217728281444</v>
      </c>
      <c r="H572" s="43" t="str">
        <f>'Emissions Factor'!$D$2</f>
        <v>TON</v>
      </c>
      <c r="I572" s="42">
        <v>515</v>
      </c>
      <c r="J572" s="39" t="str">
        <f>'Emissions Factor'!$A$2</f>
        <v>7439976</v>
      </c>
      <c r="K572" s="34">
        <f>'Emissions Factor'!$B$2</f>
        <v>1.5E-3</v>
      </c>
      <c r="L572" s="41" t="str">
        <f>'Emissions Factor'!$C$2</f>
        <v>LB</v>
      </c>
      <c r="M572" s="41" t="str">
        <f>'Emissions Factor'!$D$2</f>
        <v>TON</v>
      </c>
      <c r="N572" s="51">
        <f t="shared" si="16"/>
        <v>6.7686326592422165E-3</v>
      </c>
      <c r="O572" s="41" t="str">
        <f t="shared" si="17"/>
        <v>LB</v>
      </c>
    </row>
    <row r="573" spans="1:15" x14ac:dyDescent="0.25">
      <c r="A573" s="39" t="s">
        <v>235</v>
      </c>
      <c r="B573" s="39" t="s">
        <v>199</v>
      </c>
      <c r="C573" s="39" t="s">
        <v>2739</v>
      </c>
      <c r="D573" s="12" t="s">
        <v>2767</v>
      </c>
      <c r="E573" s="41" t="s">
        <v>2679</v>
      </c>
      <c r="F573" s="41" t="s">
        <v>201</v>
      </c>
      <c r="G573" s="44">
        <f>VLOOKUP(Emissions!A573,Population!$A$5:$I$3147,9,FALSE)*'National Throughput'!$B$12</f>
        <v>2.1972950447261912</v>
      </c>
      <c r="H573" s="43" t="str">
        <f>'Emissions Factor'!$D$2</f>
        <v>TON</v>
      </c>
      <c r="I573" s="42">
        <v>515</v>
      </c>
      <c r="J573" s="39" t="str">
        <f>'Emissions Factor'!$A$2</f>
        <v>7439976</v>
      </c>
      <c r="K573" s="34">
        <f>'Emissions Factor'!$B$2</f>
        <v>1.5E-3</v>
      </c>
      <c r="L573" s="41" t="str">
        <f>'Emissions Factor'!$C$2</f>
        <v>LB</v>
      </c>
      <c r="M573" s="41" t="str">
        <f>'Emissions Factor'!$D$2</f>
        <v>TON</v>
      </c>
      <c r="N573" s="51">
        <f t="shared" si="16"/>
        <v>3.295942567089287E-3</v>
      </c>
      <c r="O573" s="41" t="str">
        <f t="shared" si="17"/>
        <v>LB</v>
      </c>
    </row>
    <row r="574" spans="1:15" x14ac:dyDescent="0.25">
      <c r="A574" s="39" t="s">
        <v>236</v>
      </c>
      <c r="B574" s="39" t="s">
        <v>199</v>
      </c>
      <c r="C574" s="39" t="s">
        <v>2742</v>
      </c>
      <c r="D574" s="12" t="s">
        <v>5023</v>
      </c>
      <c r="E574" s="41" t="s">
        <v>2679</v>
      </c>
      <c r="F574" s="41" t="s">
        <v>201</v>
      </c>
      <c r="G574" s="44">
        <f>VLOOKUP(Emissions!A574,Population!$A$5:$I$3147,9,FALSE)*'National Throughput'!$B$12</f>
        <v>2.2508081236392008</v>
      </c>
      <c r="H574" s="43" t="str">
        <f>'Emissions Factor'!$D$2</f>
        <v>TON</v>
      </c>
      <c r="I574" s="42">
        <v>515</v>
      </c>
      <c r="J574" s="39" t="str">
        <f>'Emissions Factor'!$A$2</f>
        <v>7439976</v>
      </c>
      <c r="K574" s="34">
        <f>'Emissions Factor'!$B$2</f>
        <v>1.5E-3</v>
      </c>
      <c r="L574" s="41" t="str">
        <f>'Emissions Factor'!$C$2</f>
        <v>LB</v>
      </c>
      <c r="M574" s="41" t="str">
        <f>'Emissions Factor'!$D$2</f>
        <v>TON</v>
      </c>
      <c r="N574" s="51">
        <f t="shared" si="16"/>
        <v>3.3762121854588011E-3</v>
      </c>
      <c r="O574" s="41" t="str">
        <f t="shared" si="17"/>
        <v>LB</v>
      </c>
    </row>
    <row r="575" spans="1:15" x14ac:dyDescent="0.25">
      <c r="A575" s="39" t="s">
        <v>237</v>
      </c>
      <c r="B575" s="39" t="s">
        <v>199</v>
      </c>
      <c r="C575" s="39" t="s">
        <v>2745</v>
      </c>
      <c r="D575" s="12" t="s">
        <v>238</v>
      </c>
      <c r="E575" s="41" t="s">
        <v>2679</v>
      </c>
      <c r="F575" s="41" t="s">
        <v>201</v>
      </c>
      <c r="G575" s="44">
        <f>VLOOKUP(Emissions!A575,Population!$A$5:$I$3147,9,FALSE)*'National Throughput'!$B$12</f>
        <v>2.8698103729887308</v>
      </c>
      <c r="H575" s="43" t="str">
        <f>'Emissions Factor'!$D$2</f>
        <v>TON</v>
      </c>
      <c r="I575" s="42">
        <v>515</v>
      </c>
      <c r="J575" s="39" t="str">
        <f>'Emissions Factor'!$A$2</f>
        <v>7439976</v>
      </c>
      <c r="K575" s="34">
        <f>'Emissions Factor'!$B$2</f>
        <v>1.5E-3</v>
      </c>
      <c r="L575" s="41" t="str">
        <f>'Emissions Factor'!$C$2</f>
        <v>LB</v>
      </c>
      <c r="M575" s="41" t="str">
        <f>'Emissions Factor'!$D$2</f>
        <v>TON</v>
      </c>
      <c r="N575" s="51">
        <f t="shared" si="16"/>
        <v>4.3047155594830959E-3</v>
      </c>
      <c r="O575" s="41" t="str">
        <f t="shared" si="17"/>
        <v>LB</v>
      </c>
    </row>
    <row r="576" spans="1:15" x14ac:dyDescent="0.25">
      <c r="A576" s="39" t="s">
        <v>239</v>
      </c>
      <c r="B576" s="39" t="s">
        <v>199</v>
      </c>
      <c r="C576" s="39" t="s">
        <v>2748</v>
      </c>
      <c r="D576" s="12" t="s">
        <v>240</v>
      </c>
      <c r="E576" s="41" t="s">
        <v>2679</v>
      </c>
      <c r="F576" s="41" t="s">
        <v>201</v>
      </c>
      <c r="G576" s="44">
        <f>VLOOKUP(Emissions!A576,Population!$A$5:$I$3147,9,FALSE)*'National Throughput'!$B$12</f>
        <v>2.6348330713514749</v>
      </c>
      <c r="H576" s="43" t="str">
        <f>'Emissions Factor'!$D$2</f>
        <v>TON</v>
      </c>
      <c r="I576" s="42">
        <v>515</v>
      </c>
      <c r="J576" s="39" t="str">
        <f>'Emissions Factor'!$A$2</f>
        <v>7439976</v>
      </c>
      <c r="K576" s="34">
        <f>'Emissions Factor'!$B$2</f>
        <v>1.5E-3</v>
      </c>
      <c r="L576" s="41" t="str">
        <f>'Emissions Factor'!$C$2</f>
        <v>LB</v>
      </c>
      <c r="M576" s="41" t="str">
        <f>'Emissions Factor'!$D$2</f>
        <v>TON</v>
      </c>
      <c r="N576" s="51">
        <f t="shared" si="16"/>
        <v>3.9522496070272129E-3</v>
      </c>
      <c r="O576" s="41" t="str">
        <f t="shared" si="17"/>
        <v>LB</v>
      </c>
    </row>
    <row r="577" spans="1:15" x14ac:dyDescent="0.25">
      <c r="A577" s="39" t="s">
        <v>241</v>
      </c>
      <c r="B577" s="39" t="s">
        <v>199</v>
      </c>
      <c r="C577" s="39" t="s">
        <v>2751</v>
      </c>
      <c r="D577" s="12" t="s">
        <v>242</v>
      </c>
      <c r="E577" s="41" t="s">
        <v>2679</v>
      </c>
      <c r="F577" s="41" t="s">
        <v>201</v>
      </c>
      <c r="G577" s="44">
        <f>VLOOKUP(Emissions!A577,Population!$A$5:$I$3147,9,FALSE)*'National Throughput'!$B$12</f>
        <v>2.8243585591683855</v>
      </c>
      <c r="H577" s="43" t="str">
        <f>'Emissions Factor'!$D$2</f>
        <v>TON</v>
      </c>
      <c r="I577" s="42">
        <v>515</v>
      </c>
      <c r="J577" s="39" t="str">
        <f>'Emissions Factor'!$A$2</f>
        <v>7439976</v>
      </c>
      <c r="K577" s="34">
        <f>'Emissions Factor'!$B$2</f>
        <v>1.5E-3</v>
      </c>
      <c r="L577" s="41" t="str">
        <f>'Emissions Factor'!$C$2</f>
        <v>LB</v>
      </c>
      <c r="M577" s="41" t="str">
        <f>'Emissions Factor'!$D$2</f>
        <v>TON</v>
      </c>
      <c r="N577" s="51">
        <f t="shared" si="16"/>
        <v>4.2365378387525781E-3</v>
      </c>
      <c r="O577" s="41" t="str">
        <f t="shared" si="17"/>
        <v>LB</v>
      </c>
    </row>
    <row r="578" spans="1:15" x14ac:dyDescent="0.25">
      <c r="A578" s="39" t="s">
        <v>243</v>
      </c>
      <c r="B578" s="39" t="s">
        <v>199</v>
      </c>
      <c r="C578" s="39" t="s">
        <v>2754</v>
      </c>
      <c r="D578" s="12" t="s">
        <v>2788</v>
      </c>
      <c r="E578" s="41" t="s">
        <v>2679</v>
      </c>
      <c r="F578" s="41" t="s">
        <v>201</v>
      </c>
      <c r="G578" s="44">
        <f>VLOOKUP(Emissions!A578,Population!$A$5:$I$3147,9,FALSE)*'National Throughput'!$B$12</f>
        <v>4.5170527123494626</v>
      </c>
      <c r="H578" s="43" t="str">
        <f>'Emissions Factor'!$D$2</f>
        <v>TON</v>
      </c>
      <c r="I578" s="42">
        <v>515</v>
      </c>
      <c r="J578" s="39" t="str">
        <f>'Emissions Factor'!$A$2</f>
        <v>7439976</v>
      </c>
      <c r="K578" s="34">
        <f>'Emissions Factor'!$B$2</f>
        <v>1.5E-3</v>
      </c>
      <c r="L578" s="41" t="str">
        <f>'Emissions Factor'!$C$2</f>
        <v>LB</v>
      </c>
      <c r="M578" s="41" t="str">
        <f>'Emissions Factor'!$D$2</f>
        <v>TON</v>
      </c>
      <c r="N578" s="51">
        <f t="shared" si="16"/>
        <v>6.7755790685241945E-3</v>
      </c>
      <c r="O578" s="41" t="str">
        <f t="shared" si="17"/>
        <v>LB</v>
      </c>
    </row>
    <row r="579" spans="1:15" x14ac:dyDescent="0.25">
      <c r="A579" s="39" t="s">
        <v>244</v>
      </c>
      <c r="B579" s="39" t="s">
        <v>199</v>
      </c>
      <c r="C579" s="39" t="s">
        <v>2757</v>
      </c>
      <c r="D579" s="12" t="s">
        <v>245</v>
      </c>
      <c r="E579" s="41" t="s">
        <v>2679</v>
      </c>
      <c r="F579" s="41" t="s">
        <v>201</v>
      </c>
      <c r="G579" s="44">
        <f>VLOOKUP(Emissions!A579,Population!$A$5:$I$3147,9,FALSE)*'National Throughput'!$B$12</f>
        <v>3.8572295887009056</v>
      </c>
      <c r="H579" s="43" t="str">
        <f>'Emissions Factor'!$D$2</f>
        <v>TON</v>
      </c>
      <c r="I579" s="42">
        <v>515</v>
      </c>
      <c r="J579" s="39" t="str">
        <f>'Emissions Factor'!$A$2</f>
        <v>7439976</v>
      </c>
      <c r="K579" s="34">
        <f>'Emissions Factor'!$B$2</f>
        <v>1.5E-3</v>
      </c>
      <c r="L579" s="41" t="str">
        <f>'Emissions Factor'!$C$2</f>
        <v>LB</v>
      </c>
      <c r="M579" s="41" t="str">
        <f>'Emissions Factor'!$D$2</f>
        <v>TON</v>
      </c>
      <c r="N579" s="51">
        <f t="shared" ref="N579:N642" si="18">K579*G579</f>
        <v>5.7858443830513589E-3</v>
      </c>
      <c r="O579" s="41" t="str">
        <f t="shared" ref="O579:O642" si="19">L579</f>
        <v>LB</v>
      </c>
    </row>
    <row r="580" spans="1:15" x14ac:dyDescent="0.25">
      <c r="A580" s="39" t="s">
        <v>246</v>
      </c>
      <c r="B580" s="39" t="s">
        <v>199</v>
      </c>
      <c r="C580" s="39" t="s">
        <v>2760</v>
      </c>
      <c r="D580" s="12" t="s">
        <v>247</v>
      </c>
      <c r="E580" s="41" t="s">
        <v>2679</v>
      </c>
      <c r="F580" s="41" t="s">
        <v>201</v>
      </c>
      <c r="G580" s="44">
        <f>VLOOKUP(Emissions!A580,Population!$A$5:$I$3147,9,FALSE)*'National Throughput'!$B$12</f>
        <v>24.197688096558874</v>
      </c>
      <c r="H580" s="43" t="str">
        <f>'Emissions Factor'!$D$2</f>
        <v>TON</v>
      </c>
      <c r="I580" s="42">
        <v>515</v>
      </c>
      <c r="J580" s="39" t="str">
        <f>'Emissions Factor'!$A$2</f>
        <v>7439976</v>
      </c>
      <c r="K580" s="34">
        <f>'Emissions Factor'!$B$2</f>
        <v>1.5E-3</v>
      </c>
      <c r="L580" s="41" t="str">
        <f>'Emissions Factor'!$C$2</f>
        <v>LB</v>
      </c>
      <c r="M580" s="41" t="str">
        <f>'Emissions Factor'!$D$2</f>
        <v>TON</v>
      </c>
      <c r="N580" s="51">
        <f t="shared" si="18"/>
        <v>3.6296532144838314E-2</v>
      </c>
      <c r="O580" s="41" t="str">
        <f t="shared" si="19"/>
        <v>LB</v>
      </c>
    </row>
    <row r="581" spans="1:15" x14ac:dyDescent="0.25">
      <c r="A581" s="39" t="s">
        <v>248</v>
      </c>
      <c r="B581" s="39" t="s">
        <v>199</v>
      </c>
      <c r="C581" s="39" t="s">
        <v>2763</v>
      </c>
      <c r="D581" s="12" t="s">
        <v>249</v>
      </c>
      <c r="E581" s="41" t="s">
        <v>2679</v>
      </c>
      <c r="F581" s="41" t="s">
        <v>201</v>
      </c>
      <c r="G581" s="44">
        <f>VLOOKUP(Emissions!A581,Population!$A$5:$I$3147,9,FALSE)*'National Throughput'!$B$12</f>
        <v>6.4884608182024675</v>
      </c>
      <c r="H581" s="43" t="str">
        <f>'Emissions Factor'!$D$2</f>
        <v>TON</v>
      </c>
      <c r="I581" s="42">
        <v>515</v>
      </c>
      <c r="J581" s="39" t="str">
        <f>'Emissions Factor'!$A$2</f>
        <v>7439976</v>
      </c>
      <c r="K581" s="34">
        <f>'Emissions Factor'!$B$2</f>
        <v>1.5E-3</v>
      </c>
      <c r="L581" s="41" t="str">
        <f>'Emissions Factor'!$C$2</f>
        <v>LB</v>
      </c>
      <c r="M581" s="41" t="str">
        <f>'Emissions Factor'!$D$2</f>
        <v>TON</v>
      </c>
      <c r="N581" s="51">
        <f t="shared" si="18"/>
        <v>9.7326912273037018E-3</v>
      </c>
      <c r="O581" s="41" t="str">
        <f t="shared" si="19"/>
        <v>LB</v>
      </c>
    </row>
    <row r="582" spans="1:15" x14ac:dyDescent="0.25">
      <c r="A582" s="39" t="s">
        <v>250</v>
      </c>
      <c r="B582" s="39" t="s">
        <v>199</v>
      </c>
      <c r="C582" s="39" t="s">
        <v>2766</v>
      </c>
      <c r="D582" s="12" t="s">
        <v>251</v>
      </c>
      <c r="E582" s="41" t="s">
        <v>2679</v>
      </c>
      <c r="F582" s="41" t="s">
        <v>201</v>
      </c>
      <c r="G582" s="44">
        <f>VLOOKUP(Emissions!A582,Population!$A$5:$I$3147,9,FALSE)*'National Throughput'!$B$12</f>
        <v>1.3676708052959681</v>
      </c>
      <c r="H582" s="43" t="str">
        <f>'Emissions Factor'!$D$2</f>
        <v>TON</v>
      </c>
      <c r="I582" s="42">
        <v>515</v>
      </c>
      <c r="J582" s="39" t="str">
        <f>'Emissions Factor'!$A$2</f>
        <v>7439976</v>
      </c>
      <c r="K582" s="34">
        <f>'Emissions Factor'!$B$2</f>
        <v>1.5E-3</v>
      </c>
      <c r="L582" s="41" t="str">
        <f>'Emissions Factor'!$C$2</f>
        <v>LB</v>
      </c>
      <c r="M582" s="41" t="str">
        <f>'Emissions Factor'!$D$2</f>
        <v>TON</v>
      </c>
      <c r="N582" s="51">
        <f t="shared" si="18"/>
        <v>2.0515062079439522E-3</v>
      </c>
      <c r="O582" s="41" t="str">
        <f t="shared" si="19"/>
        <v>LB</v>
      </c>
    </row>
    <row r="583" spans="1:15" x14ac:dyDescent="0.25">
      <c r="A583" s="39" t="s">
        <v>252</v>
      </c>
      <c r="B583" s="39" t="s">
        <v>199</v>
      </c>
      <c r="C583" s="39" t="s">
        <v>2769</v>
      </c>
      <c r="D583" s="12" t="s">
        <v>253</v>
      </c>
      <c r="E583" s="41" t="s">
        <v>2679</v>
      </c>
      <c r="F583" s="41" t="s">
        <v>201</v>
      </c>
      <c r="G583" s="44">
        <f>VLOOKUP(Emissions!A583,Population!$A$5:$I$3147,9,FALSE)*'National Throughput'!$B$12</f>
        <v>0.65330550506299756</v>
      </c>
      <c r="H583" s="43" t="str">
        <f>'Emissions Factor'!$D$2</f>
        <v>TON</v>
      </c>
      <c r="I583" s="42">
        <v>515</v>
      </c>
      <c r="J583" s="39" t="str">
        <f>'Emissions Factor'!$A$2</f>
        <v>7439976</v>
      </c>
      <c r="K583" s="34">
        <f>'Emissions Factor'!$B$2</f>
        <v>1.5E-3</v>
      </c>
      <c r="L583" s="41" t="str">
        <f>'Emissions Factor'!$C$2</f>
        <v>LB</v>
      </c>
      <c r="M583" s="41" t="str">
        <f>'Emissions Factor'!$D$2</f>
        <v>TON</v>
      </c>
      <c r="N583" s="51">
        <f t="shared" si="18"/>
        <v>9.7995825759449626E-4</v>
      </c>
      <c r="O583" s="41" t="str">
        <f t="shared" si="19"/>
        <v>LB</v>
      </c>
    </row>
    <row r="584" spans="1:15" x14ac:dyDescent="0.25">
      <c r="A584" s="39" t="s">
        <v>254</v>
      </c>
      <c r="B584" s="39" t="s">
        <v>199</v>
      </c>
      <c r="C584" s="39" t="s">
        <v>2772</v>
      </c>
      <c r="D584" s="12" t="s">
        <v>4788</v>
      </c>
      <c r="E584" s="41" t="s">
        <v>2679</v>
      </c>
      <c r="F584" s="41" t="s">
        <v>201</v>
      </c>
      <c r="G584" s="44">
        <f>VLOOKUP(Emissions!A584,Population!$A$5:$I$3147,9,FALSE)*'National Throughput'!$B$12</f>
        <v>0.88536702996460837</v>
      </c>
      <c r="H584" s="43" t="str">
        <f>'Emissions Factor'!$D$2</f>
        <v>TON</v>
      </c>
      <c r="I584" s="42">
        <v>515</v>
      </c>
      <c r="J584" s="39" t="str">
        <f>'Emissions Factor'!$A$2</f>
        <v>7439976</v>
      </c>
      <c r="K584" s="34">
        <f>'Emissions Factor'!$B$2</f>
        <v>1.5E-3</v>
      </c>
      <c r="L584" s="41" t="str">
        <f>'Emissions Factor'!$C$2</f>
        <v>LB</v>
      </c>
      <c r="M584" s="41" t="str">
        <f>'Emissions Factor'!$D$2</f>
        <v>TON</v>
      </c>
      <c r="N584" s="51">
        <f t="shared" si="18"/>
        <v>1.3280505449469126E-3</v>
      </c>
      <c r="O584" s="41" t="str">
        <f t="shared" si="19"/>
        <v>LB</v>
      </c>
    </row>
    <row r="585" spans="1:15" x14ac:dyDescent="0.25">
      <c r="A585" s="39" t="s">
        <v>255</v>
      </c>
      <c r="B585" s="39" t="s">
        <v>199</v>
      </c>
      <c r="C585" s="39" t="s">
        <v>2775</v>
      </c>
      <c r="D585" s="12" t="s">
        <v>2812</v>
      </c>
      <c r="E585" s="41" t="s">
        <v>2679</v>
      </c>
      <c r="F585" s="41" t="s">
        <v>201</v>
      </c>
      <c r="G585" s="44">
        <f>VLOOKUP(Emissions!A585,Population!$A$5:$I$3147,9,FALSE)*'National Throughput'!$B$12</f>
        <v>6.499094827473642</v>
      </c>
      <c r="H585" s="43" t="str">
        <f>'Emissions Factor'!$D$2</f>
        <v>TON</v>
      </c>
      <c r="I585" s="42">
        <v>515</v>
      </c>
      <c r="J585" s="39" t="str">
        <f>'Emissions Factor'!$A$2</f>
        <v>7439976</v>
      </c>
      <c r="K585" s="34">
        <f>'Emissions Factor'!$B$2</f>
        <v>1.5E-3</v>
      </c>
      <c r="L585" s="41" t="str">
        <f>'Emissions Factor'!$C$2</f>
        <v>LB</v>
      </c>
      <c r="M585" s="41" t="str">
        <f>'Emissions Factor'!$D$2</f>
        <v>TON</v>
      </c>
      <c r="N585" s="51">
        <f t="shared" si="18"/>
        <v>9.7486422412104631E-3</v>
      </c>
      <c r="O585" s="41" t="str">
        <f t="shared" si="19"/>
        <v>LB</v>
      </c>
    </row>
    <row r="586" spans="1:15" x14ac:dyDescent="0.25">
      <c r="A586" s="39" t="s">
        <v>256</v>
      </c>
      <c r="B586" s="39" t="s">
        <v>199</v>
      </c>
      <c r="C586" s="39" t="s">
        <v>2778</v>
      </c>
      <c r="D586" s="12" t="s">
        <v>257</v>
      </c>
      <c r="E586" s="41" t="s">
        <v>2679</v>
      </c>
      <c r="F586" s="41" t="s">
        <v>201</v>
      </c>
      <c r="G586" s="44">
        <f>VLOOKUP(Emissions!A586,Population!$A$5:$I$3147,9,FALSE)*'National Throughput'!$B$12</f>
        <v>3.4586257573104082</v>
      </c>
      <c r="H586" s="43" t="str">
        <f>'Emissions Factor'!$D$2</f>
        <v>TON</v>
      </c>
      <c r="I586" s="42">
        <v>515</v>
      </c>
      <c r="J586" s="39" t="str">
        <f>'Emissions Factor'!$A$2</f>
        <v>7439976</v>
      </c>
      <c r="K586" s="34">
        <f>'Emissions Factor'!$B$2</f>
        <v>1.5E-3</v>
      </c>
      <c r="L586" s="41" t="str">
        <f>'Emissions Factor'!$C$2</f>
        <v>LB</v>
      </c>
      <c r="M586" s="41" t="str">
        <f>'Emissions Factor'!$D$2</f>
        <v>TON</v>
      </c>
      <c r="N586" s="51">
        <f t="shared" si="18"/>
        <v>5.1879386359656122E-3</v>
      </c>
      <c r="O586" s="41" t="str">
        <f t="shared" si="19"/>
        <v>LB</v>
      </c>
    </row>
    <row r="587" spans="1:15" x14ac:dyDescent="0.25">
      <c r="A587" s="39" t="s">
        <v>258</v>
      </c>
      <c r="B587" s="39" t="s">
        <v>199</v>
      </c>
      <c r="C587" s="39" t="s">
        <v>2781</v>
      </c>
      <c r="D587" s="12" t="s">
        <v>259</v>
      </c>
      <c r="E587" s="41" t="s">
        <v>2679</v>
      </c>
      <c r="F587" s="41" t="s">
        <v>201</v>
      </c>
      <c r="G587" s="44">
        <f>VLOOKUP(Emissions!A587,Population!$A$5:$I$3147,9,FALSE)*'National Throughput'!$B$12</f>
        <v>6.7627153476316435</v>
      </c>
      <c r="H587" s="43" t="str">
        <f>'Emissions Factor'!$D$2</f>
        <v>TON</v>
      </c>
      <c r="I587" s="42">
        <v>515</v>
      </c>
      <c r="J587" s="39" t="str">
        <f>'Emissions Factor'!$A$2</f>
        <v>7439976</v>
      </c>
      <c r="K587" s="34">
        <f>'Emissions Factor'!$B$2</f>
        <v>1.5E-3</v>
      </c>
      <c r="L587" s="41" t="str">
        <f>'Emissions Factor'!$C$2</f>
        <v>LB</v>
      </c>
      <c r="M587" s="41" t="str">
        <f>'Emissions Factor'!$D$2</f>
        <v>TON</v>
      </c>
      <c r="N587" s="51">
        <f t="shared" si="18"/>
        <v>1.0144073021447465E-2</v>
      </c>
      <c r="O587" s="41" t="str">
        <f t="shared" si="19"/>
        <v>LB</v>
      </c>
    </row>
    <row r="588" spans="1:15" x14ac:dyDescent="0.25">
      <c r="A588" s="39" t="s">
        <v>260</v>
      </c>
      <c r="B588" s="39" t="s">
        <v>199</v>
      </c>
      <c r="C588" s="39" t="s">
        <v>2784</v>
      </c>
      <c r="D588" s="12" t="s">
        <v>261</v>
      </c>
      <c r="E588" s="41" t="s">
        <v>2679</v>
      </c>
      <c r="F588" s="41" t="s">
        <v>201</v>
      </c>
      <c r="G588" s="44">
        <f>VLOOKUP(Emissions!A588,Population!$A$5:$I$3147,9,FALSE)*'National Throughput'!$B$12</f>
        <v>0.72585689089698235</v>
      </c>
      <c r="H588" s="43" t="str">
        <f>'Emissions Factor'!$D$2</f>
        <v>TON</v>
      </c>
      <c r="I588" s="42">
        <v>515</v>
      </c>
      <c r="J588" s="39" t="str">
        <f>'Emissions Factor'!$A$2</f>
        <v>7439976</v>
      </c>
      <c r="K588" s="34">
        <f>'Emissions Factor'!$B$2</f>
        <v>1.5E-3</v>
      </c>
      <c r="L588" s="41" t="str">
        <f>'Emissions Factor'!$C$2</f>
        <v>LB</v>
      </c>
      <c r="M588" s="41" t="str">
        <f>'Emissions Factor'!$D$2</f>
        <v>TON</v>
      </c>
      <c r="N588" s="51">
        <f t="shared" si="18"/>
        <v>1.0887853363454735E-3</v>
      </c>
      <c r="O588" s="41" t="str">
        <f t="shared" si="19"/>
        <v>LB</v>
      </c>
    </row>
    <row r="589" spans="1:15" x14ac:dyDescent="0.25">
      <c r="A589" s="39" t="s">
        <v>262</v>
      </c>
      <c r="B589" s="39" t="s">
        <v>199</v>
      </c>
      <c r="C589" s="39" t="s">
        <v>2787</v>
      </c>
      <c r="D589" s="12" t="s">
        <v>263</v>
      </c>
      <c r="E589" s="41" t="s">
        <v>2679</v>
      </c>
      <c r="F589" s="41" t="s">
        <v>201</v>
      </c>
      <c r="G589" s="44">
        <f>VLOOKUP(Emissions!A589,Population!$A$5:$I$3147,9,FALSE)*'National Throughput'!$B$12</f>
        <v>1.9585443849604538</v>
      </c>
      <c r="H589" s="43" t="str">
        <f>'Emissions Factor'!$D$2</f>
        <v>TON</v>
      </c>
      <c r="I589" s="42">
        <v>515</v>
      </c>
      <c r="J589" s="39" t="str">
        <f>'Emissions Factor'!$A$2</f>
        <v>7439976</v>
      </c>
      <c r="K589" s="34">
        <f>'Emissions Factor'!$B$2</f>
        <v>1.5E-3</v>
      </c>
      <c r="L589" s="41" t="str">
        <f>'Emissions Factor'!$C$2</f>
        <v>LB</v>
      </c>
      <c r="M589" s="41" t="str">
        <f>'Emissions Factor'!$D$2</f>
        <v>TON</v>
      </c>
      <c r="N589" s="51">
        <f t="shared" si="18"/>
        <v>2.9378165774406806E-3</v>
      </c>
      <c r="O589" s="41" t="str">
        <f t="shared" si="19"/>
        <v>LB</v>
      </c>
    </row>
    <row r="590" spans="1:15" x14ac:dyDescent="0.25">
      <c r="A590" s="39" t="s">
        <v>264</v>
      </c>
      <c r="B590" s="39" t="s">
        <v>199</v>
      </c>
      <c r="C590" s="39" t="s">
        <v>2790</v>
      </c>
      <c r="D590" s="12" t="s">
        <v>265</v>
      </c>
      <c r="E590" s="41" t="s">
        <v>2679</v>
      </c>
      <c r="F590" s="41" t="s">
        <v>201</v>
      </c>
      <c r="G590" s="44">
        <f>VLOOKUP(Emissions!A590,Population!$A$5:$I$3147,9,FALSE)*'National Throughput'!$B$12</f>
        <v>3.8682066305292158</v>
      </c>
      <c r="H590" s="43" t="str">
        <f>'Emissions Factor'!$D$2</f>
        <v>TON</v>
      </c>
      <c r="I590" s="42">
        <v>515</v>
      </c>
      <c r="J590" s="39" t="str">
        <f>'Emissions Factor'!$A$2</f>
        <v>7439976</v>
      </c>
      <c r="K590" s="34">
        <f>'Emissions Factor'!$B$2</f>
        <v>1.5E-3</v>
      </c>
      <c r="L590" s="41" t="str">
        <f>'Emissions Factor'!$C$2</f>
        <v>LB</v>
      </c>
      <c r="M590" s="41" t="str">
        <f>'Emissions Factor'!$D$2</f>
        <v>TON</v>
      </c>
      <c r="N590" s="51">
        <f t="shared" si="18"/>
        <v>5.8023099457938238E-3</v>
      </c>
      <c r="O590" s="41" t="str">
        <f t="shared" si="19"/>
        <v>LB</v>
      </c>
    </row>
    <row r="591" spans="1:15" x14ac:dyDescent="0.25">
      <c r="A591" s="39" t="s">
        <v>266</v>
      </c>
      <c r="B591" s="39" t="s">
        <v>199</v>
      </c>
      <c r="C591" s="39" t="s">
        <v>2793</v>
      </c>
      <c r="D591" s="12" t="s">
        <v>267</v>
      </c>
      <c r="E591" s="41" t="s">
        <v>2679</v>
      </c>
      <c r="F591" s="41" t="s">
        <v>201</v>
      </c>
      <c r="G591" s="44">
        <f>VLOOKUP(Emissions!A591,Population!$A$5:$I$3147,9,FALSE)*'National Throughput'!$B$12</f>
        <v>1.332853000746798</v>
      </c>
      <c r="H591" s="43" t="str">
        <f>'Emissions Factor'!$D$2</f>
        <v>TON</v>
      </c>
      <c r="I591" s="42">
        <v>515</v>
      </c>
      <c r="J591" s="39" t="str">
        <f>'Emissions Factor'!$A$2</f>
        <v>7439976</v>
      </c>
      <c r="K591" s="34">
        <f>'Emissions Factor'!$B$2</f>
        <v>1.5E-3</v>
      </c>
      <c r="L591" s="41" t="str">
        <f>'Emissions Factor'!$C$2</f>
        <v>LB</v>
      </c>
      <c r="M591" s="41" t="str">
        <f>'Emissions Factor'!$D$2</f>
        <v>TON</v>
      </c>
      <c r="N591" s="51">
        <f t="shared" si="18"/>
        <v>1.9992795011201971E-3</v>
      </c>
      <c r="O591" s="41" t="str">
        <f t="shared" si="19"/>
        <v>LB</v>
      </c>
    </row>
    <row r="592" spans="1:15" x14ac:dyDescent="0.25">
      <c r="A592" s="39" t="s">
        <v>268</v>
      </c>
      <c r="B592" s="39" t="s">
        <v>199</v>
      </c>
      <c r="C592" s="39" t="s">
        <v>2796</v>
      </c>
      <c r="D592" s="12" t="s">
        <v>269</v>
      </c>
      <c r="E592" s="41" t="s">
        <v>2679</v>
      </c>
      <c r="F592" s="41" t="s">
        <v>201</v>
      </c>
      <c r="G592" s="44">
        <f>VLOOKUP(Emissions!A592,Population!$A$5:$I$3147,9,FALSE)*'National Throughput'!$B$12</f>
        <v>2.1729397331696285</v>
      </c>
      <c r="H592" s="43" t="str">
        <f>'Emissions Factor'!$D$2</f>
        <v>TON</v>
      </c>
      <c r="I592" s="42">
        <v>515</v>
      </c>
      <c r="J592" s="39" t="str">
        <f>'Emissions Factor'!$A$2</f>
        <v>7439976</v>
      </c>
      <c r="K592" s="34">
        <f>'Emissions Factor'!$B$2</f>
        <v>1.5E-3</v>
      </c>
      <c r="L592" s="41" t="str">
        <f>'Emissions Factor'!$C$2</f>
        <v>LB</v>
      </c>
      <c r="M592" s="41" t="str">
        <f>'Emissions Factor'!$D$2</f>
        <v>TON</v>
      </c>
      <c r="N592" s="51">
        <f t="shared" si="18"/>
        <v>3.2594095997544427E-3</v>
      </c>
      <c r="O592" s="41" t="str">
        <f t="shared" si="19"/>
        <v>LB</v>
      </c>
    </row>
    <row r="593" spans="1:15" x14ac:dyDescent="0.25">
      <c r="A593" s="39" t="s">
        <v>270</v>
      </c>
      <c r="B593" s="39" t="s">
        <v>199</v>
      </c>
      <c r="C593" s="39" t="s">
        <v>2799</v>
      </c>
      <c r="D593" s="12" t="s">
        <v>271</v>
      </c>
      <c r="E593" s="41" t="s">
        <v>2679</v>
      </c>
      <c r="F593" s="41" t="s">
        <v>201</v>
      </c>
      <c r="G593" s="44">
        <f>VLOOKUP(Emissions!A593,Population!$A$5:$I$3147,9,FALSE)*'National Throughput'!$B$12</f>
        <v>1.7434629716370098</v>
      </c>
      <c r="H593" s="43" t="str">
        <f>'Emissions Factor'!$D$2</f>
        <v>TON</v>
      </c>
      <c r="I593" s="42">
        <v>515</v>
      </c>
      <c r="J593" s="39" t="str">
        <f>'Emissions Factor'!$A$2</f>
        <v>7439976</v>
      </c>
      <c r="K593" s="34">
        <f>'Emissions Factor'!$B$2</f>
        <v>1.5E-3</v>
      </c>
      <c r="L593" s="41" t="str">
        <f>'Emissions Factor'!$C$2</f>
        <v>LB</v>
      </c>
      <c r="M593" s="41" t="str">
        <f>'Emissions Factor'!$D$2</f>
        <v>TON</v>
      </c>
      <c r="N593" s="51">
        <f t="shared" si="18"/>
        <v>2.6151944574555148E-3</v>
      </c>
      <c r="O593" s="41" t="str">
        <f t="shared" si="19"/>
        <v>LB</v>
      </c>
    </row>
    <row r="594" spans="1:15" x14ac:dyDescent="0.25">
      <c r="A594" s="39" t="s">
        <v>272</v>
      </c>
      <c r="B594" s="39" t="s">
        <v>199</v>
      </c>
      <c r="C594" s="39" t="s">
        <v>2802</v>
      </c>
      <c r="D594" s="12" t="s">
        <v>273</v>
      </c>
      <c r="E594" s="41" t="s">
        <v>2679</v>
      </c>
      <c r="F594" s="41" t="s">
        <v>201</v>
      </c>
      <c r="G594" s="44">
        <f>VLOOKUP(Emissions!A594,Population!$A$5:$I$3147,9,FALSE)*'National Throughput'!$B$12</f>
        <v>13.389761318916522</v>
      </c>
      <c r="H594" s="43" t="str">
        <f>'Emissions Factor'!$D$2</f>
        <v>TON</v>
      </c>
      <c r="I594" s="42">
        <v>515</v>
      </c>
      <c r="J594" s="39" t="str">
        <f>'Emissions Factor'!$A$2</f>
        <v>7439976</v>
      </c>
      <c r="K594" s="34">
        <f>'Emissions Factor'!$B$2</f>
        <v>1.5E-3</v>
      </c>
      <c r="L594" s="41" t="str">
        <f>'Emissions Factor'!$C$2</f>
        <v>LB</v>
      </c>
      <c r="M594" s="41" t="str">
        <f>'Emissions Factor'!$D$2</f>
        <v>TON</v>
      </c>
      <c r="N594" s="51">
        <f t="shared" si="18"/>
        <v>2.0084641978374784E-2</v>
      </c>
      <c r="O594" s="41" t="str">
        <f t="shared" si="19"/>
        <v>LB</v>
      </c>
    </row>
    <row r="595" spans="1:15" x14ac:dyDescent="0.25">
      <c r="A595" s="39" t="s">
        <v>274</v>
      </c>
      <c r="B595" s="39" t="s">
        <v>199</v>
      </c>
      <c r="C595" s="39" t="s">
        <v>2805</v>
      </c>
      <c r="D595" s="12" t="s">
        <v>275</v>
      </c>
      <c r="E595" s="41" t="s">
        <v>2679</v>
      </c>
      <c r="F595" s="41" t="s">
        <v>201</v>
      </c>
      <c r="G595" s="44">
        <f>VLOOKUP(Emissions!A595,Population!$A$5:$I$3147,9,FALSE)*'National Throughput'!$B$12</f>
        <v>1.6475853719178666</v>
      </c>
      <c r="H595" s="43" t="str">
        <f>'Emissions Factor'!$D$2</f>
        <v>TON</v>
      </c>
      <c r="I595" s="42">
        <v>515</v>
      </c>
      <c r="J595" s="39" t="str">
        <f>'Emissions Factor'!$A$2</f>
        <v>7439976</v>
      </c>
      <c r="K595" s="34">
        <f>'Emissions Factor'!$B$2</f>
        <v>1.5E-3</v>
      </c>
      <c r="L595" s="41" t="str">
        <f>'Emissions Factor'!$C$2</f>
        <v>LB</v>
      </c>
      <c r="M595" s="41" t="str">
        <f>'Emissions Factor'!$D$2</f>
        <v>TON</v>
      </c>
      <c r="N595" s="51">
        <f t="shared" si="18"/>
        <v>2.4713780578767999E-3</v>
      </c>
      <c r="O595" s="41" t="str">
        <f t="shared" si="19"/>
        <v>LB</v>
      </c>
    </row>
    <row r="596" spans="1:15" x14ac:dyDescent="0.25">
      <c r="A596" s="39" t="s">
        <v>276</v>
      </c>
      <c r="B596" s="39" t="s">
        <v>199</v>
      </c>
      <c r="C596" s="39" t="s">
        <v>2808</v>
      </c>
      <c r="D596" s="12" t="s">
        <v>2872</v>
      </c>
      <c r="E596" s="41" t="s">
        <v>2679</v>
      </c>
      <c r="F596" s="41" t="s">
        <v>201</v>
      </c>
      <c r="G596" s="44">
        <f>VLOOKUP(Emissions!A596,Population!$A$5:$I$3147,9,FALSE)*'National Throughput'!$B$12</f>
        <v>1.7364308042157486</v>
      </c>
      <c r="H596" s="43" t="str">
        <f>'Emissions Factor'!$D$2</f>
        <v>TON</v>
      </c>
      <c r="I596" s="42">
        <v>515</v>
      </c>
      <c r="J596" s="39" t="str">
        <f>'Emissions Factor'!$A$2</f>
        <v>7439976</v>
      </c>
      <c r="K596" s="34">
        <f>'Emissions Factor'!$B$2</f>
        <v>1.5E-3</v>
      </c>
      <c r="L596" s="41" t="str">
        <f>'Emissions Factor'!$C$2</f>
        <v>LB</v>
      </c>
      <c r="M596" s="41" t="str">
        <f>'Emissions Factor'!$D$2</f>
        <v>TON</v>
      </c>
      <c r="N596" s="51">
        <f t="shared" si="18"/>
        <v>2.6046462063236231E-3</v>
      </c>
      <c r="O596" s="41" t="str">
        <f t="shared" si="19"/>
        <v>LB</v>
      </c>
    </row>
    <row r="597" spans="1:15" x14ac:dyDescent="0.25">
      <c r="A597" s="39" t="s">
        <v>277</v>
      </c>
      <c r="B597" s="39" t="s">
        <v>278</v>
      </c>
      <c r="C597" s="39" t="s">
        <v>2677</v>
      </c>
      <c r="D597" s="12" t="s">
        <v>4977</v>
      </c>
      <c r="E597" s="41" t="s">
        <v>2679</v>
      </c>
      <c r="F597" s="41" t="s">
        <v>279</v>
      </c>
      <c r="G597" s="44">
        <f>VLOOKUP(Emissions!A597,Population!$A$5:$I$3147,9,FALSE)*'National Throughput'!$B$12</f>
        <v>11.522978142989594</v>
      </c>
      <c r="H597" s="43" t="str">
        <f>'Emissions Factor'!$D$2</f>
        <v>TON</v>
      </c>
      <c r="I597" s="42">
        <v>515</v>
      </c>
      <c r="J597" s="39" t="str">
        <f>'Emissions Factor'!$A$2</f>
        <v>7439976</v>
      </c>
      <c r="K597" s="34">
        <f>'Emissions Factor'!$B$2</f>
        <v>1.5E-3</v>
      </c>
      <c r="L597" s="41" t="str">
        <f>'Emissions Factor'!$C$2</f>
        <v>LB</v>
      </c>
      <c r="M597" s="41" t="str">
        <f>'Emissions Factor'!$D$2</f>
        <v>TON</v>
      </c>
      <c r="N597" s="51">
        <f t="shared" si="18"/>
        <v>1.728446721448439E-2</v>
      </c>
      <c r="O597" s="41" t="str">
        <f t="shared" si="19"/>
        <v>LB</v>
      </c>
    </row>
    <row r="598" spans="1:15" x14ac:dyDescent="0.25">
      <c r="A598" s="39" t="s">
        <v>280</v>
      </c>
      <c r="B598" s="39" t="s">
        <v>278</v>
      </c>
      <c r="C598" s="39" t="s">
        <v>2682</v>
      </c>
      <c r="D598" s="12" t="s">
        <v>281</v>
      </c>
      <c r="E598" s="41" t="s">
        <v>2679</v>
      </c>
      <c r="F598" s="41" t="s">
        <v>279</v>
      </c>
      <c r="G598" s="44">
        <f>VLOOKUP(Emissions!A598,Population!$A$5:$I$3147,9,FALSE)*'National Throughput'!$B$12</f>
        <v>1.3747029727172289</v>
      </c>
      <c r="H598" s="43" t="str">
        <f>'Emissions Factor'!$D$2</f>
        <v>TON</v>
      </c>
      <c r="I598" s="42">
        <v>515</v>
      </c>
      <c r="J598" s="39" t="str">
        <f>'Emissions Factor'!$A$2</f>
        <v>7439976</v>
      </c>
      <c r="K598" s="34">
        <f>'Emissions Factor'!$B$2</f>
        <v>1.5E-3</v>
      </c>
      <c r="L598" s="41" t="str">
        <f>'Emissions Factor'!$C$2</f>
        <v>LB</v>
      </c>
      <c r="M598" s="41" t="str">
        <f>'Emissions Factor'!$D$2</f>
        <v>TON</v>
      </c>
      <c r="N598" s="51">
        <f t="shared" si="18"/>
        <v>2.0620544590758431E-3</v>
      </c>
      <c r="O598" s="41" t="str">
        <f t="shared" si="19"/>
        <v>LB</v>
      </c>
    </row>
    <row r="599" spans="1:15" x14ac:dyDescent="0.25">
      <c r="A599" s="39" t="s">
        <v>282</v>
      </c>
      <c r="B599" s="39" t="s">
        <v>278</v>
      </c>
      <c r="C599" s="39" t="s">
        <v>2685</v>
      </c>
      <c r="D599" s="12" t="s">
        <v>283</v>
      </c>
      <c r="E599" s="41" t="s">
        <v>2679</v>
      </c>
      <c r="F599" s="41" t="s">
        <v>279</v>
      </c>
      <c r="G599" s="44">
        <f>VLOOKUP(Emissions!A599,Population!$A$5:$I$3147,9,FALSE)*'National Throughput'!$B$12</f>
        <v>3.0396114887703969</v>
      </c>
      <c r="H599" s="43" t="str">
        <f>'Emissions Factor'!$D$2</f>
        <v>TON</v>
      </c>
      <c r="I599" s="42">
        <v>515</v>
      </c>
      <c r="J599" s="39" t="str">
        <f>'Emissions Factor'!$A$2</f>
        <v>7439976</v>
      </c>
      <c r="K599" s="34">
        <f>'Emissions Factor'!$B$2</f>
        <v>1.5E-3</v>
      </c>
      <c r="L599" s="41" t="str">
        <f>'Emissions Factor'!$C$2</f>
        <v>LB</v>
      </c>
      <c r="M599" s="41" t="str">
        <f>'Emissions Factor'!$D$2</f>
        <v>TON</v>
      </c>
      <c r="N599" s="51">
        <f t="shared" si="18"/>
        <v>4.5594172331555952E-3</v>
      </c>
      <c r="O599" s="41" t="str">
        <f t="shared" si="19"/>
        <v>LB</v>
      </c>
    </row>
    <row r="600" spans="1:15" x14ac:dyDescent="0.25">
      <c r="A600" s="39" t="s">
        <v>284</v>
      </c>
      <c r="B600" s="39" t="s">
        <v>278</v>
      </c>
      <c r="C600" s="39" t="s">
        <v>2688</v>
      </c>
      <c r="D600" s="12" t="s">
        <v>4728</v>
      </c>
      <c r="E600" s="41" t="s">
        <v>2679</v>
      </c>
      <c r="F600" s="41" t="s">
        <v>279</v>
      </c>
      <c r="G600" s="44">
        <f>VLOOKUP(Emissions!A600,Population!$A$5:$I$3147,9,FALSE)*'National Throughput'!$B$12</f>
        <v>9.30012717275687</v>
      </c>
      <c r="H600" s="43" t="str">
        <f>'Emissions Factor'!$D$2</f>
        <v>TON</v>
      </c>
      <c r="I600" s="42">
        <v>515</v>
      </c>
      <c r="J600" s="39" t="str">
        <f>'Emissions Factor'!$A$2</f>
        <v>7439976</v>
      </c>
      <c r="K600" s="34">
        <f>'Emissions Factor'!$B$2</f>
        <v>1.5E-3</v>
      </c>
      <c r="L600" s="41" t="str">
        <f>'Emissions Factor'!$C$2</f>
        <v>LB</v>
      </c>
      <c r="M600" s="41" t="str">
        <f>'Emissions Factor'!$D$2</f>
        <v>TON</v>
      </c>
      <c r="N600" s="51">
        <f t="shared" si="18"/>
        <v>1.3950190759135304E-2</v>
      </c>
      <c r="O600" s="41" t="str">
        <f t="shared" si="19"/>
        <v>LB</v>
      </c>
    </row>
    <row r="601" spans="1:15" x14ac:dyDescent="0.25">
      <c r="A601" s="39" t="s">
        <v>285</v>
      </c>
      <c r="B601" s="39" t="s">
        <v>278</v>
      </c>
      <c r="C601" s="39" t="s">
        <v>2691</v>
      </c>
      <c r="D601" s="12" t="s">
        <v>286</v>
      </c>
      <c r="E601" s="41" t="s">
        <v>2679</v>
      </c>
      <c r="F601" s="41" t="s">
        <v>279</v>
      </c>
      <c r="G601" s="44">
        <f>VLOOKUP(Emissions!A601,Population!$A$5:$I$3147,9,FALSE)*'National Throughput'!$B$12</f>
        <v>1.1798604802647308</v>
      </c>
      <c r="H601" s="43" t="str">
        <f>'Emissions Factor'!$D$2</f>
        <v>TON</v>
      </c>
      <c r="I601" s="42">
        <v>515</v>
      </c>
      <c r="J601" s="39" t="str">
        <f>'Emissions Factor'!$A$2</f>
        <v>7439976</v>
      </c>
      <c r="K601" s="34">
        <f>'Emissions Factor'!$B$2</f>
        <v>1.5E-3</v>
      </c>
      <c r="L601" s="41" t="str">
        <f>'Emissions Factor'!$C$2</f>
        <v>LB</v>
      </c>
      <c r="M601" s="41" t="str">
        <f>'Emissions Factor'!$D$2</f>
        <v>TON</v>
      </c>
      <c r="N601" s="51">
        <f t="shared" si="18"/>
        <v>1.7697907203970962E-3</v>
      </c>
      <c r="O601" s="41" t="str">
        <f t="shared" si="19"/>
        <v>LB</v>
      </c>
    </row>
    <row r="602" spans="1:15" x14ac:dyDescent="0.25">
      <c r="A602" s="39" t="s">
        <v>287</v>
      </c>
      <c r="B602" s="39" t="s">
        <v>278</v>
      </c>
      <c r="C602" s="39" t="s">
        <v>2694</v>
      </c>
      <c r="D602" s="12" t="s">
        <v>288</v>
      </c>
      <c r="E602" s="41" t="s">
        <v>2679</v>
      </c>
      <c r="F602" s="41" t="s">
        <v>279</v>
      </c>
      <c r="G602" s="44">
        <f>VLOOKUP(Emissions!A602,Population!$A$5:$I$3147,9,FALSE)*'National Throughput'!$B$12</f>
        <v>5.9409808570155178</v>
      </c>
      <c r="H602" s="43" t="str">
        <f>'Emissions Factor'!$D$2</f>
        <v>TON</v>
      </c>
      <c r="I602" s="42">
        <v>515</v>
      </c>
      <c r="J602" s="39" t="str">
        <f>'Emissions Factor'!$A$2</f>
        <v>7439976</v>
      </c>
      <c r="K602" s="34">
        <f>'Emissions Factor'!$B$2</f>
        <v>1.5E-3</v>
      </c>
      <c r="L602" s="41" t="str">
        <f>'Emissions Factor'!$C$2</f>
        <v>LB</v>
      </c>
      <c r="M602" s="41" t="str">
        <f>'Emissions Factor'!$D$2</f>
        <v>TON</v>
      </c>
      <c r="N602" s="51">
        <f t="shared" si="18"/>
        <v>8.9114712855232776E-3</v>
      </c>
      <c r="O602" s="41" t="str">
        <f t="shared" si="19"/>
        <v>LB</v>
      </c>
    </row>
    <row r="603" spans="1:15" x14ac:dyDescent="0.25">
      <c r="A603" s="39" t="s">
        <v>289</v>
      </c>
      <c r="B603" s="39" t="s">
        <v>278</v>
      </c>
      <c r="C603" s="39" t="s">
        <v>2697</v>
      </c>
      <c r="D603" s="12" t="s">
        <v>2701</v>
      </c>
      <c r="E603" s="41" t="s">
        <v>2679</v>
      </c>
      <c r="F603" s="41" t="s">
        <v>279</v>
      </c>
      <c r="G603" s="44">
        <f>VLOOKUP(Emissions!A603,Population!$A$5:$I$3147,9,FALSE)*'National Throughput'!$B$12</f>
        <v>0.86924449977927842</v>
      </c>
      <c r="H603" s="43" t="str">
        <f>'Emissions Factor'!$D$2</f>
        <v>TON</v>
      </c>
      <c r="I603" s="42">
        <v>515</v>
      </c>
      <c r="J603" s="39" t="str">
        <f>'Emissions Factor'!$A$2</f>
        <v>7439976</v>
      </c>
      <c r="K603" s="34">
        <f>'Emissions Factor'!$B$2</f>
        <v>1.5E-3</v>
      </c>
      <c r="L603" s="41" t="str">
        <f>'Emissions Factor'!$C$2</f>
        <v>LB</v>
      </c>
      <c r="M603" s="41" t="str">
        <f>'Emissions Factor'!$D$2</f>
        <v>TON</v>
      </c>
      <c r="N603" s="51">
        <f t="shared" si="18"/>
        <v>1.3038667496689178E-3</v>
      </c>
      <c r="O603" s="41" t="str">
        <f t="shared" si="19"/>
        <v>LB</v>
      </c>
    </row>
    <row r="604" spans="1:15" x14ac:dyDescent="0.25">
      <c r="A604" s="39" t="s">
        <v>290</v>
      </c>
      <c r="B604" s="39" t="s">
        <v>278</v>
      </c>
      <c r="C604" s="39" t="s">
        <v>2700</v>
      </c>
      <c r="D604" s="12" t="s">
        <v>4733</v>
      </c>
      <c r="E604" s="41" t="s">
        <v>2679</v>
      </c>
      <c r="F604" s="41" t="s">
        <v>279</v>
      </c>
      <c r="G604" s="44">
        <f>VLOOKUP(Emissions!A604,Population!$A$5:$I$3147,9,FALSE)*'National Throughput'!$B$12</f>
        <v>2.6063613691092962</v>
      </c>
      <c r="H604" s="43" t="str">
        <f>'Emissions Factor'!$D$2</f>
        <v>TON</v>
      </c>
      <c r="I604" s="42">
        <v>515</v>
      </c>
      <c r="J604" s="39" t="str">
        <f>'Emissions Factor'!$A$2</f>
        <v>7439976</v>
      </c>
      <c r="K604" s="34">
        <f>'Emissions Factor'!$B$2</f>
        <v>1.5E-3</v>
      </c>
      <c r="L604" s="41" t="str">
        <f>'Emissions Factor'!$C$2</f>
        <v>LB</v>
      </c>
      <c r="M604" s="41" t="str">
        <f>'Emissions Factor'!$D$2</f>
        <v>TON</v>
      </c>
      <c r="N604" s="51">
        <f t="shared" si="18"/>
        <v>3.9095420536639442E-3</v>
      </c>
      <c r="O604" s="41" t="str">
        <f t="shared" si="19"/>
        <v>LB</v>
      </c>
    </row>
    <row r="605" spans="1:15" x14ac:dyDescent="0.25">
      <c r="A605" s="39" t="s">
        <v>291</v>
      </c>
      <c r="B605" s="39" t="s">
        <v>278</v>
      </c>
      <c r="C605" s="39" t="s">
        <v>2703</v>
      </c>
      <c r="D605" s="12" t="s">
        <v>292</v>
      </c>
      <c r="E605" s="41" t="s">
        <v>2679</v>
      </c>
      <c r="F605" s="41" t="s">
        <v>279</v>
      </c>
      <c r="G605" s="44">
        <f>VLOOKUP(Emissions!A605,Population!$A$5:$I$3147,9,FALSE)*'National Throughput'!$B$12</f>
        <v>2.3393105233799485</v>
      </c>
      <c r="H605" s="43" t="str">
        <f>'Emissions Factor'!$D$2</f>
        <v>TON</v>
      </c>
      <c r="I605" s="42">
        <v>515</v>
      </c>
      <c r="J605" s="39" t="str">
        <f>'Emissions Factor'!$A$2</f>
        <v>7439976</v>
      </c>
      <c r="K605" s="34">
        <f>'Emissions Factor'!$B$2</f>
        <v>1.5E-3</v>
      </c>
      <c r="L605" s="41" t="str">
        <f>'Emissions Factor'!$C$2</f>
        <v>LB</v>
      </c>
      <c r="M605" s="41" t="str">
        <f>'Emissions Factor'!$D$2</f>
        <v>TON</v>
      </c>
      <c r="N605" s="51">
        <f t="shared" si="18"/>
        <v>3.5089657850699229E-3</v>
      </c>
      <c r="O605" s="41" t="str">
        <f t="shared" si="19"/>
        <v>LB</v>
      </c>
    </row>
    <row r="606" spans="1:15" x14ac:dyDescent="0.25">
      <c r="A606" s="39" t="s">
        <v>293</v>
      </c>
      <c r="B606" s="39" t="s">
        <v>278</v>
      </c>
      <c r="C606" s="39" t="s">
        <v>2706</v>
      </c>
      <c r="D606" s="12" t="s">
        <v>294</v>
      </c>
      <c r="E606" s="41" t="s">
        <v>2679</v>
      </c>
      <c r="F606" s="41" t="s">
        <v>279</v>
      </c>
      <c r="G606" s="44">
        <f>VLOOKUP(Emissions!A606,Population!$A$5:$I$3147,9,FALSE)*'National Throughput'!$B$12</f>
        <v>34.719354205272339</v>
      </c>
      <c r="H606" s="43" t="str">
        <f>'Emissions Factor'!$D$2</f>
        <v>TON</v>
      </c>
      <c r="I606" s="42">
        <v>515</v>
      </c>
      <c r="J606" s="39" t="str">
        <f>'Emissions Factor'!$A$2</f>
        <v>7439976</v>
      </c>
      <c r="K606" s="34">
        <f>'Emissions Factor'!$B$2</f>
        <v>1.5E-3</v>
      </c>
      <c r="L606" s="41" t="str">
        <f>'Emissions Factor'!$C$2</f>
        <v>LB</v>
      </c>
      <c r="M606" s="41" t="str">
        <f>'Emissions Factor'!$D$2</f>
        <v>TON</v>
      </c>
      <c r="N606" s="51">
        <f t="shared" si="18"/>
        <v>5.2079031307908509E-2</v>
      </c>
      <c r="O606" s="41" t="str">
        <f t="shared" si="19"/>
        <v>LB</v>
      </c>
    </row>
    <row r="607" spans="1:15" x14ac:dyDescent="0.25">
      <c r="A607" s="39" t="s">
        <v>295</v>
      </c>
      <c r="B607" s="39" t="s">
        <v>278</v>
      </c>
      <c r="C607" s="39" t="s">
        <v>2709</v>
      </c>
      <c r="D607" s="12" t="s">
        <v>296</v>
      </c>
      <c r="E607" s="41" t="s">
        <v>2679</v>
      </c>
      <c r="F607" s="41" t="s">
        <v>279</v>
      </c>
      <c r="G607" s="44">
        <f>VLOOKUP(Emissions!A607,Population!$A$5:$I$3147,9,FALSE)*'National Throughput'!$B$12</f>
        <v>5.9627634243935699</v>
      </c>
      <c r="H607" s="43" t="str">
        <f>'Emissions Factor'!$D$2</f>
        <v>TON</v>
      </c>
      <c r="I607" s="42">
        <v>515</v>
      </c>
      <c r="J607" s="39" t="str">
        <f>'Emissions Factor'!$A$2</f>
        <v>7439976</v>
      </c>
      <c r="K607" s="34">
        <f>'Emissions Factor'!$B$2</f>
        <v>1.5E-3</v>
      </c>
      <c r="L607" s="41" t="str">
        <f>'Emissions Factor'!$C$2</f>
        <v>LB</v>
      </c>
      <c r="M607" s="41" t="str">
        <f>'Emissions Factor'!$D$2</f>
        <v>TON</v>
      </c>
      <c r="N607" s="51">
        <f t="shared" si="18"/>
        <v>8.9441451365903542E-3</v>
      </c>
      <c r="O607" s="41" t="str">
        <f t="shared" si="19"/>
        <v>LB</v>
      </c>
    </row>
    <row r="608" spans="1:15" x14ac:dyDescent="0.25">
      <c r="A608" s="39" t="s">
        <v>297</v>
      </c>
      <c r="B608" s="39" t="s">
        <v>278</v>
      </c>
      <c r="C608" s="39" t="s">
        <v>2712</v>
      </c>
      <c r="D608" s="12" t="s">
        <v>4737</v>
      </c>
      <c r="E608" s="41" t="s">
        <v>2679</v>
      </c>
      <c r="F608" s="41" t="s">
        <v>279</v>
      </c>
      <c r="G608" s="44">
        <f>VLOOKUP(Emissions!A608,Population!$A$5:$I$3147,9,FALSE)*'National Throughput'!$B$12</f>
        <v>2.7814794895265504</v>
      </c>
      <c r="H608" s="43" t="str">
        <f>'Emissions Factor'!$D$2</f>
        <v>TON</v>
      </c>
      <c r="I608" s="42">
        <v>515</v>
      </c>
      <c r="J608" s="39" t="str">
        <f>'Emissions Factor'!$A$2</f>
        <v>7439976</v>
      </c>
      <c r="K608" s="34">
        <f>'Emissions Factor'!$B$2</f>
        <v>1.5E-3</v>
      </c>
      <c r="L608" s="41" t="str">
        <f>'Emissions Factor'!$C$2</f>
        <v>LB</v>
      </c>
      <c r="M608" s="41" t="str">
        <f>'Emissions Factor'!$D$2</f>
        <v>TON</v>
      </c>
      <c r="N608" s="51">
        <f t="shared" si="18"/>
        <v>4.1722192342898258E-3</v>
      </c>
      <c r="O608" s="41" t="str">
        <f t="shared" si="19"/>
        <v>LB</v>
      </c>
    </row>
    <row r="609" spans="1:15" x14ac:dyDescent="0.25">
      <c r="A609" s="39" t="s">
        <v>298</v>
      </c>
      <c r="B609" s="39" t="s">
        <v>278</v>
      </c>
      <c r="C609" s="39" t="s">
        <v>2715</v>
      </c>
      <c r="D609" s="12" t="s">
        <v>2719</v>
      </c>
      <c r="E609" s="41" t="s">
        <v>2679</v>
      </c>
      <c r="F609" s="41" t="s">
        <v>279</v>
      </c>
      <c r="G609" s="44">
        <f>VLOOKUP(Emissions!A609,Population!$A$5:$I$3147,9,FALSE)*'National Throughput'!$B$12</f>
        <v>2.3595494442508946</v>
      </c>
      <c r="H609" s="43" t="str">
        <f>'Emissions Factor'!$D$2</f>
        <v>TON</v>
      </c>
      <c r="I609" s="42">
        <v>515</v>
      </c>
      <c r="J609" s="39" t="str">
        <f>'Emissions Factor'!$A$2</f>
        <v>7439976</v>
      </c>
      <c r="K609" s="34">
        <f>'Emissions Factor'!$B$2</f>
        <v>1.5E-3</v>
      </c>
      <c r="L609" s="41" t="str">
        <f>'Emissions Factor'!$C$2</f>
        <v>LB</v>
      </c>
      <c r="M609" s="41" t="str">
        <f>'Emissions Factor'!$D$2</f>
        <v>TON</v>
      </c>
      <c r="N609" s="51">
        <f t="shared" si="18"/>
        <v>3.5393241663763419E-3</v>
      </c>
      <c r="O609" s="41" t="str">
        <f t="shared" si="19"/>
        <v>LB</v>
      </c>
    </row>
    <row r="610" spans="1:15" x14ac:dyDescent="0.25">
      <c r="A610" s="39" t="s">
        <v>299</v>
      </c>
      <c r="B610" s="39" t="s">
        <v>278</v>
      </c>
      <c r="C610" s="39" t="s">
        <v>2718</v>
      </c>
      <c r="D610" s="12" t="s">
        <v>300</v>
      </c>
      <c r="E610" s="41" t="s">
        <v>2679</v>
      </c>
      <c r="F610" s="41" t="s">
        <v>279</v>
      </c>
      <c r="G610" s="44">
        <f>VLOOKUP(Emissions!A610,Population!$A$5:$I$3147,9,FALSE)*'National Throughput'!$B$12</f>
        <v>6.5450611901296893</v>
      </c>
      <c r="H610" s="43" t="str">
        <f>'Emissions Factor'!$D$2</f>
        <v>TON</v>
      </c>
      <c r="I610" s="42">
        <v>515</v>
      </c>
      <c r="J610" s="39" t="str">
        <f>'Emissions Factor'!$A$2</f>
        <v>7439976</v>
      </c>
      <c r="K610" s="34">
        <f>'Emissions Factor'!$B$2</f>
        <v>1.5E-3</v>
      </c>
      <c r="L610" s="41" t="str">
        <f>'Emissions Factor'!$C$2</f>
        <v>LB</v>
      </c>
      <c r="M610" s="41" t="str">
        <f>'Emissions Factor'!$D$2</f>
        <v>TON</v>
      </c>
      <c r="N610" s="51">
        <f t="shared" si="18"/>
        <v>9.8175917851945349E-3</v>
      </c>
      <c r="O610" s="41" t="str">
        <f t="shared" si="19"/>
        <v>LB</v>
      </c>
    </row>
    <row r="611" spans="1:15" x14ac:dyDescent="0.25">
      <c r="A611" s="39" t="s">
        <v>301</v>
      </c>
      <c r="B611" s="39" t="s">
        <v>278</v>
      </c>
      <c r="C611" s="39" t="s">
        <v>2721</v>
      </c>
      <c r="D611" s="12" t="s">
        <v>302</v>
      </c>
      <c r="E611" s="41" t="s">
        <v>2679</v>
      </c>
      <c r="F611" s="41" t="s">
        <v>279</v>
      </c>
      <c r="G611" s="44">
        <f>VLOOKUP(Emissions!A611,Population!$A$5:$I$3147,9,FALSE)*'National Throughput'!$B$12</f>
        <v>9.2203721032230561</v>
      </c>
      <c r="H611" s="43" t="str">
        <f>'Emissions Factor'!$D$2</f>
        <v>TON</v>
      </c>
      <c r="I611" s="42">
        <v>515</v>
      </c>
      <c r="J611" s="39" t="str">
        <f>'Emissions Factor'!$A$2</f>
        <v>7439976</v>
      </c>
      <c r="K611" s="34">
        <f>'Emissions Factor'!$B$2</f>
        <v>1.5E-3</v>
      </c>
      <c r="L611" s="41" t="str">
        <f>'Emissions Factor'!$C$2</f>
        <v>LB</v>
      </c>
      <c r="M611" s="41" t="str">
        <f>'Emissions Factor'!$D$2</f>
        <v>TON</v>
      </c>
      <c r="N611" s="51">
        <f t="shared" si="18"/>
        <v>1.3830558154834584E-2</v>
      </c>
      <c r="O611" s="41" t="str">
        <f t="shared" si="19"/>
        <v>LB</v>
      </c>
    </row>
    <row r="612" spans="1:15" x14ac:dyDescent="0.25">
      <c r="A612" s="39" t="s">
        <v>303</v>
      </c>
      <c r="B612" s="39" t="s">
        <v>278</v>
      </c>
      <c r="C612" s="39" t="s">
        <v>2724</v>
      </c>
      <c r="D612" s="12" t="s">
        <v>5313</v>
      </c>
      <c r="E612" s="41" t="s">
        <v>2679</v>
      </c>
      <c r="F612" s="41" t="s">
        <v>279</v>
      </c>
      <c r="G612" s="44">
        <f>VLOOKUP(Emissions!A612,Population!$A$5:$I$3147,9,FALSE)*'National Throughput'!$B$12</f>
        <v>894.04386698105145</v>
      </c>
      <c r="H612" s="43" t="str">
        <f>'Emissions Factor'!$D$2</f>
        <v>TON</v>
      </c>
      <c r="I612" s="42">
        <v>515</v>
      </c>
      <c r="J612" s="39" t="str">
        <f>'Emissions Factor'!$A$2</f>
        <v>7439976</v>
      </c>
      <c r="K612" s="34">
        <f>'Emissions Factor'!$B$2</f>
        <v>1.5E-3</v>
      </c>
      <c r="L612" s="41" t="str">
        <f>'Emissions Factor'!$C$2</f>
        <v>LB</v>
      </c>
      <c r="M612" s="41" t="str">
        <f>'Emissions Factor'!$D$2</f>
        <v>TON</v>
      </c>
      <c r="N612" s="51">
        <f t="shared" si="18"/>
        <v>1.3410658004715772</v>
      </c>
      <c r="O612" s="41" t="str">
        <f t="shared" si="19"/>
        <v>LB</v>
      </c>
    </row>
    <row r="613" spans="1:15" x14ac:dyDescent="0.25">
      <c r="A613" s="39" t="s">
        <v>304</v>
      </c>
      <c r="B613" s="39" t="s">
        <v>278</v>
      </c>
      <c r="C613" s="39" t="s">
        <v>2727</v>
      </c>
      <c r="D613" s="12" t="s">
        <v>4749</v>
      </c>
      <c r="E613" s="41" t="s">
        <v>2679</v>
      </c>
      <c r="F613" s="41" t="s">
        <v>279</v>
      </c>
      <c r="G613" s="44">
        <f>VLOOKUP(Emissions!A613,Population!$A$5:$I$3147,9,FALSE)*'National Throughput'!$B$12</f>
        <v>3.391219859833444</v>
      </c>
      <c r="H613" s="43" t="str">
        <f>'Emissions Factor'!$D$2</f>
        <v>TON</v>
      </c>
      <c r="I613" s="42">
        <v>515</v>
      </c>
      <c r="J613" s="39" t="str">
        <f>'Emissions Factor'!$A$2</f>
        <v>7439976</v>
      </c>
      <c r="K613" s="34">
        <f>'Emissions Factor'!$B$2</f>
        <v>1.5E-3</v>
      </c>
      <c r="L613" s="41" t="str">
        <f>'Emissions Factor'!$C$2</f>
        <v>LB</v>
      </c>
      <c r="M613" s="41" t="str">
        <f>'Emissions Factor'!$D$2</f>
        <v>TON</v>
      </c>
      <c r="N613" s="51">
        <f t="shared" si="18"/>
        <v>5.0868297897501665E-3</v>
      </c>
      <c r="O613" s="41" t="str">
        <f t="shared" si="19"/>
        <v>LB</v>
      </c>
    </row>
    <row r="614" spans="1:15" x14ac:dyDescent="0.25">
      <c r="A614" s="39" t="s">
        <v>305</v>
      </c>
      <c r="B614" s="39" t="s">
        <v>278</v>
      </c>
      <c r="C614" s="39" t="s">
        <v>2730</v>
      </c>
      <c r="D614" s="12" t="s">
        <v>306</v>
      </c>
      <c r="E614" s="41" t="s">
        <v>2679</v>
      </c>
      <c r="F614" s="41" t="s">
        <v>279</v>
      </c>
      <c r="G614" s="44">
        <f>VLOOKUP(Emissions!A614,Population!$A$5:$I$3147,9,FALSE)*'National Throughput'!$B$12</f>
        <v>1.9000573339689908</v>
      </c>
      <c r="H614" s="43" t="str">
        <f>'Emissions Factor'!$D$2</f>
        <v>TON</v>
      </c>
      <c r="I614" s="42">
        <v>515</v>
      </c>
      <c r="J614" s="39" t="str">
        <f>'Emissions Factor'!$A$2</f>
        <v>7439976</v>
      </c>
      <c r="K614" s="34">
        <f>'Emissions Factor'!$B$2</f>
        <v>1.5E-3</v>
      </c>
      <c r="L614" s="41" t="str">
        <f>'Emissions Factor'!$C$2</f>
        <v>LB</v>
      </c>
      <c r="M614" s="41" t="str">
        <f>'Emissions Factor'!$D$2</f>
        <v>TON</v>
      </c>
      <c r="N614" s="51">
        <f t="shared" si="18"/>
        <v>2.8500860009534864E-3</v>
      </c>
      <c r="O614" s="41" t="str">
        <f t="shared" si="19"/>
        <v>LB</v>
      </c>
    </row>
    <row r="615" spans="1:15" x14ac:dyDescent="0.25">
      <c r="A615" s="39" t="s">
        <v>307</v>
      </c>
      <c r="B615" s="39" t="s">
        <v>278</v>
      </c>
      <c r="C615" s="39" t="s">
        <v>2733</v>
      </c>
      <c r="D615" s="12" t="s">
        <v>2752</v>
      </c>
      <c r="E615" s="41" t="s">
        <v>2679</v>
      </c>
      <c r="F615" s="41" t="s">
        <v>279</v>
      </c>
      <c r="G615" s="44">
        <f>VLOOKUP(Emissions!A615,Population!$A$5:$I$3147,9,FALSE)*'National Throughput'!$B$12</f>
        <v>17.919677752158535</v>
      </c>
      <c r="H615" s="43" t="str">
        <f>'Emissions Factor'!$D$2</f>
        <v>TON</v>
      </c>
      <c r="I615" s="42">
        <v>515</v>
      </c>
      <c r="J615" s="39" t="str">
        <f>'Emissions Factor'!$A$2</f>
        <v>7439976</v>
      </c>
      <c r="K615" s="34">
        <f>'Emissions Factor'!$B$2</f>
        <v>1.5E-3</v>
      </c>
      <c r="L615" s="41" t="str">
        <f>'Emissions Factor'!$C$2</f>
        <v>LB</v>
      </c>
      <c r="M615" s="41" t="str">
        <f>'Emissions Factor'!$D$2</f>
        <v>TON</v>
      </c>
      <c r="N615" s="51">
        <f t="shared" si="18"/>
        <v>2.6879516628237801E-2</v>
      </c>
      <c r="O615" s="41" t="str">
        <f t="shared" si="19"/>
        <v>LB</v>
      </c>
    </row>
    <row r="616" spans="1:15" x14ac:dyDescent="0.25">
      <c r="A616" s="39" t="s">
        <v>308</v>
      </c>
      <c r="B616" s="39" t="s">
        <v>278</v>
      </c>
      <c r="C616" s="39" t="s">
        <v>2736</v>
      </c>
      <c r="D616" s="12" t="s">
        <v>309</v>
      </c>
      <c r="E616" s="41" t="s">
        <v>2679</v>
      </c>
      <c r="F616" s="41" t="s">
        <v>279</v>
      </c>
      <c r="G616" s="44">
        <f>VLOOKUP(Emissions!A616,Population!$A$5:$I$3147,9,FALSE)*'National Throughput'!$B$12</f>
        <v>2.8363646986680995</v>
      </c>
      <c r="H616" s="43" t="str">
        <f>'Emissions Factor'!$D$2</f>
        <v>TON</v>
      </c>
      <c r="I616" s="42">
        <v>515</v>
      </c>
      <c r="J616" s="39" t="str">
        <f>'Emissions Factor'!$A$2</f>
        <v>7439976</v>
      </c>
      <c r="K616" s="34">
        <f>'Emissions Factor'!$B$2</f>
        <v>1.5E-3</v>
      </c>
      <c r="L616" s="41" t="str">
        <f>'Emissions Factor'!$C$2</f>
        <v>LB</v>
      </c>
      <c r="M616" s="41" t="str">
        <f>'Emissions Factor'!$D$2</f>
        <v>TON</v>
      </c>
      <c r="N616" s="51">
        <f t="shared" si="18"/>
        <v>4.2545470480021491E-3</v>
      </c>
      <c r="O616" s="41" t="str">
        <f t="shared" si="19"/>
        <v>LB</v>
      </c>
    </row>
    <row r="617" spans="1:15" x14ac:dyDescent="0.25">
      <c r="A617" s="39" t="s">
        <v>310</v>
      </c>
      <c r="B617" s="39" t="s">
        <v>278</v>
      </c>
      <c r="C617" s="39" t="s">
        <v>2739</v>
      </c>
      <c r="D617" s="12" t="s">
        <v>5015</v>
      </c>
      <c r="E617" s="41" t="s">
        <v>2679</v>
      </c>
      <c r="F617" s="41" t="s">
        <v>279</v>
      </c>
      <c r="G617" s="44">
        <f>VLOOKUP(Emissions!A617,Population!$A$5:$I$3147,9,FALSE)*'National Throughput'!$B$12</f>
        <v>3.4020253853831863</v>
      </c>
      <c r="H617" s="43" t="str">
        <f>'Emissions Factor'!$D$2</f>
        <v>TON</v>
      </c>
      <c r="I617" s="42">
        <v>515</v>
      </c>
      <c r="J617" s="39" t="str">
        <f>'Emissions Factor'!$A$2</f>
        <v>7439976</v>
      </c>
      <c r="K617" s="34">
        <f>'Emissions Factor'!$B$2</f>
        <v>1.5E-3</v>
      </c>
      <c r="L617" s="41" t="str">
        <f>'Emissions Factor'!$C$2</f>
        <v>LB</v>
      </c>
      <c r="M617" s="41" t="str">
        <f>'Emissions Factor'!$D$2</f>
        <v>TON</v>
      </c>
      <c r="N617" s="51">
        <f t="shared" si="18"/>
        <v>5.10303807807478E-3</v>
      </c>
      <c r="O617" s="41" t="str">
        <f t="shared" si="19"/>
        <v>LB</v>
      </c>
    </row>
    <row r="618" spans="1:15" x14ac:dyDescent="0.25">
      <c r="A618" s="39" t="s">
        <v>311</v>
      </c>
      <c r="B618" s="39" t="s">
        <v>278</v>
      </c>
      <c r="C618" s="39" t="s">
        <v>2742</v>
      </c>
      <c r="D618" s="12" t="s">
        <v>312</v>
      </c>
      <c r="E618" s="41" t="s">
        <v>2679</v>
      </c>
      <c r="F618" s="41" t="s">
        <v>279</v>
      </c>
      <c r="G618" s="44">
        <f>VLOOKUP(Emissions!A618,Population!$A$5:$I$3147,9,FALSE)*'National Throughput'!$B$12</f>
        <v>158.4434793312158</v>
      </c>
      <c r="H618" s="43" t="str">
        <f>'Emissions Factor'!$D$2</f>
        <v>TON</v>
      </c>
      <c r="I618" s="42">
        <v>515</v>
      </c>
      <c r="J618" s="39" t="str">
        <f>'Emissions Factor'!$A$2</f>
        <v>7439976</v>
      </c>
      <c r="K618" s="34">
        <f>'Emissions Factor'!$B$2</f>
        <v>1.5E-3</v>
      </c>
      <c r="L618" s="41" t="str">
        <f>'Emissions Factor'!$C$2</f>
        <v>LB</v>
      </c>
      <c r="M618" s="41" t="str">
        <f>'Emissions Factor'!$D$2</f>
        <v>TON</v>
      </c>
      <c r="N618" s="51">
        <f t="shared" si="18"/>
        <v>0.23766521899682369</v>
      </c>
      <c r="O618" s="41" t="str">
        <f t="shared" si="19"/>
        <v>LB</v>
      </c>
    </row>
    <row r="619" spans="1:15" x14ac:dyDescent="0.25">
      <c r="A619" s="39" t="s">
        <v>313</v>
      </c>
      <c r="B619" s="39" t="s">
        <v>278</v>
      </c>
      <c r="C619" s="39" t="s">
        <v>2745</v>
      </c>
      <c r="D619" s="12" t="s">
        <v>314</v>
      </c>
      <c r="E619" s="41" t="s">
        <v>2679</v>
      </c>
      <c r="F619" s="41" t="s">
        <v>279</v>
      </c>
      <c r="G619" s="44">
        <f>VLOOKUP(Emissions!A619,Population!$A$5:$I$3147,9,FALSE)*'National Throughput'!$B$12</f>
        <v>3.1564140744747555</v>
      </c>
      <c r="H619" s="43" t="str">
        <f>'Emissions Factor'!$D$2</f>
        <v>TON</v>
      </c>
      <c r="I619" s="42">
        <v>515</v>
      </c>
      <c r="J619" s="39" t="str">
        <f>'Emissions Factor'!$A$2</f>
        <v>7439976</v>
      </c>
      <c r="K619" s="34">
        <f>'Emissions Factor'!$B$2</f>
        <v>1.5E-3</v>
      </c>
      <c r="L619" s="41" t="str">
        <f>'Emissions Factor'!$C$2</f>
        <v>LB</v>
      </c>
      <c r="M619" s="41" t="str">
        <f>'Emissions Factor'!$D$2</f>
        <v>TON</v>
      </c>
      <c r="N619" s="51">
        <f t="shared" si="18"/>
        <v>4.7346211117121331E-3</v>
      </c>
      <c r="O619" s="41" t="str">
        <f t="shared" si="19"/>
        <v>LB</v>
      </c>
    </row>
    <row r="620" spans="1:15" x14ac:dyDescent="0.25">
      <c r="A620" s="39" t="s">
        <v>315</v>
      </c>
      <c r="B620" s="39" t="s">
        <v>278</v>
      </c>
      <c r="C620" s="39" t="s">
        <v>2748</v>
      </c>
      <c r="D620" s="12" t="s">
        <v>316</v>
      </c>
      <c r="E620" s="41" t="s">
        <v>2679</v>
      </c>
      <c r="F620" s="41" t="s">
        <v>279</v>
      </c>
      <c r="G620" s="44">
        <f>VLOOKUP(Emissions!A620,Population!$A$5:$I$3147,9,FALSE)*'National Throughput'!$B$12</f>
        <v>1.1448711594369936</v>
      </c>
      <c r="H620" s="43" t="str">
        <f>'Emissions Factor'!$D$2</f>
        <v>TON</v>
      </c>
      <c r="I620" s="42">
        <v>515</v>
      </c>
      <c r="J620" s="39" t="str">
        <f>'Emissions Factor'!$A$2</f>
        <v>7439976</v>
      </c>
      <c r="K620" s="34">
        <f>'Emissions Factor'!$B$2</f>
        <v>1.5E-3</v>
      </c>
      <c r="L620" s="41" t="str">
        <f>'Emissions Factor'!$C$2</f>
        <v>LB</v>
      </c>
      <c r="M620" s="41" t="str">
        <f>'Emissions Factor'!$D$2</f>
        <v>TON</v>
      </c>
      <c r="N620" s="51">
        <f t="shared" si="18"/>
        <v>1.7173067391554903E-3</v>
      </c>
      <c r="O620" s="41" t="str">
        <f t="shared" si="19"/>
        <v>LB</v>
      </c>
    </row>
    <row r="621" spans="1:15" x14ac:dyDescent="0.25">
      <c r="A621" s="39" t="s">
        <v>317</v>
      </c>
      <c r="B621" s="39" t="s">
        <v>278</v>
      </c>
      <c r="C621" s="39" t="s">
        <v>2751</v>
      </c>
      <c r="D621" s="12" t="s">
        <v>5338</v>
      </c>
      <c r="E621" s="41" t="s">
        <v>2679</v>
      </c>
      <c r="F621" s="41" t="s">
        <v>279</v>
      </c>
      <c r="G621" s="44">
        <f>VLOOKUP(Emissions!A621,Population!$A$5:$I$3147,9,FALSE)*'National Throughput'!$B$12</f>
        <v>5.8747755734885247</v>
      </c>
      <c r="H621" s="43" t="str">
        <f>'Emissions Factor'!$D$2</f>
        <v>TON</v>
      </c>
      <c r="I621" s="42">
        <v>515</v>
      </c>
      <c r="J621" s="39" t="str">
        <f>'Emissions Factor'!$A$2</f>
        <v>7439976</v>
      </c>
      <c r="K621" s="34">
        <f>'Emissions Factor'!$B$2</f>
        <v>1.5E-3</v>
      </c>
      <c r="L621" s="41" t="str">
        <f>'Emissions Factor'!$C$2</f>
        <v>LB</v>
      </c>
      <c r="M621" s="41" t="str">
        <f>'Emissions Factor'!$D$2</f>
        <v>TON</v>
      </c>
      <c r="N621" s="51">
        <f t="shared" si="18"/>
        <v>8.8121633602327876E-3</v>
      </c>
      <c r="O621" s="41" t="str">
        <f t="shared" si="19"/>
        <v>LB</v>
      </c>
    </row>
    <row r="622" spans="1:15" x14ac:dyDescent="0.25">
      <c r="A622" s="39" t="s">
        <v>318</v>
      </c>
      <c r="B622" s="39" t="s">
        <v>278</v>
      </c>
      <c r="C622" s="39" t="s">
        <v>2754</v>
      </c>
      <c r="D622" s="12" t="s">
        <v>2764</v>
      </c>
      <c r="E622" s="41" t="s">
        <v>2679</v>
      </c>
      <c r="F622" s="41" t="s">
        <v>279</v>
      </c>
      <c r="G622" s="44">
        <f>VLOOKUP(Emissions!A622,Population!$A$5:$I$3147,9,FALSE)*'National Throughput'!$B$12</f>
        <v>3.798742537709443</v>
      </c>
      <c r="H622" s="43" t="str">
        <f>'Emissions Factor'!$D$2</f>
        <v>TON</v>
      </c>
      <c r="I622" s="42">
        <v>515</v>
      </c>
      <c r="J622" s="39" t="str">
        <f>'Emissions Factor'!$A$2</f>
        <v>7439976</v>
      </c>
      <c r="K622" s="34">
        <f>'Emissions Factor'!$B$2</f>
        <v>1.5E-3</v>
      </c>
      <c r="L622" s="41" t="str">
        <f>'Emissions Factor'!$C$2</f>
        <v>LB</v>
      </c>
      <c r="M622" s="41" t="str">
        <f>'Emissions Factor'!$D$2</f>
        <v>TON</v>
      </c>
      <c r="N622" s="51">
        <f t="shared" si="18"/>
        <v>5.6981138065641647E-3</v>
      </c>
      <c r="O622" s="41" t="str">
        <f t="shared" si="19"/>
        <v>LB</v>
      </c>
    </row>
    <row r="623" spans="1:15" x14ac:dyDescent="0.25">
      <c r="A623" s="39" t="s">
        <v>319</v>
      </c>
      <c r="B623" s="39" t="s">
        <v>278</v>
      </c>
      <c r="C623" s="39" t="s">
        <v>2757</v>
      </c>
      <c r="D623" s="12" t="s">
        <v>320</v>
      </c>
      <c r="E623" s="41" t="s">
        <v>2679</v>
      </c>
      <c r="F623" s="41" t="s">
        <v>279</v>
      </c>
      <c r="G623" s="44">
        <f>VLOOKUP(Emissions!A623,Population!$A$5:$I$3147,9,FALSE)*'National Throughput'!$B$12</f>
        <v>2.3948817976357666</v>
      </c>
      <c r="H623" s="43" t="str">
        <f>'Emissions Factor'!$D$2</f>
        <v>TON</v>
      </c>
      <c r="I623" s="42">
        <v>515</v>
      </c>
      <c r="J623" s="39" t="str">
        <f>'Emissions Factor'!$A$2</f>
        <v>7439976</v>
      </c>
      <c r="K623" s="34">
        <f>'Emissions Factor'!$B$2</f>
        <v>1.5E-3</v>
      </c>
      <c r="L623" s="41" t="str">
        <f>'Emissions Factor'!$C$2</f>
        <v>LB</v>
      </c>
      <c r="M623" s="41" t="str">
        <f>'Emissions Factor'!$D$2</f>
        <v>TON</v>
      </c>
      <c r="N623" s="51">
        <f t="shared" si="18"/>
        <v>3.5923226964536497E-3</v>
      </c>
      <c r="O623" s="41" t="str">
        <f t="shared" si="19"/>
        <v>LB</v>
      </c>
    </row>
    <row r="624" spans="1:15" x14ac:dyDescent="0.25">
      <c r="A624" s="39" t="s">
        <v>321</v>
      </c>
      <c r="B624" s="39" t="s">
        <v>278</v>
      </c>
      <c r="C624" s="39" t="s">
        <v>2760</v>
      </c>
      <c r="D624" s="12" t="s">
        <v>2767</v>
      </c>
      <c r="E624" s="41" t="s">
        <v>2679</v>
      </c>
      <c r="F624" s="41" t="s">
        <v>279</v>
      </c>
      <c r="G624" s="44">
        <f>VLOOKUP(Emissions!A624,Population!$A$5:$I$3147,9,FALSE)*'National Throughput'!$B$12</f>
        <v>6.7903294684809845</v>
      </c>
      <c r="H624" s="43" t="str">
        <f>'Emissions Factor'!$D$2</f>
        <v>TON</v>
      </c>
      <c r="I624" s="42">
        <v>515</v>
      </c>
      <c r="J624" s="39" t="str">
        <f>'Emissions Factor'!$A$2</f>
        <v>7439976</v>
      </c>
      <c r="K624" s="34">
        <f>'Emissions Factor'!$B$2</f>
        <v>1.5E-3</v>
      </c>
      <c r="L624" s="41" t="str">
        <f>'Emissions Factor'!$C$2</f>
        <v>LB</v>
      </c>
      <c r="M624" s="41" t="str">
        <f>'Emissions Factor'!$D$2</f>
        <v>TON</v>
      </c>
      <c r="N624" s="51">
        <f t="shared" si="18"/>
        <v>1.0185494202721477E-2</v>
      </c>
      <c r="O624" s="41" t="str">
        <f t="shared" si="19"/>
        <v>LB</v>
      </c>
    </row>
    <row r="625" spans="1:15" x14ac:dyDescent="0.25">
      <c r="A625" s="39" t="s">
        <v>322</v>
      </c>
      <c r="B625" s="39" t="s">
        <v>278</v>
      </c>
      <c r="C625" s="39" t="s">
        <v>2763</v>
      </c>
      <c r="D625" s="12" t="s">
        <v>4763</v>
      </c>
      <c r="E625" s="41" t="s">
        <v>2679</v>
      </c>
      <c r="F625" s="41" t="s">
        <v>279</v>
      </c>
      <c r="G625" s="44">
        <f>VLOOKUP(Emissions!A625,Population!$A$5:$I$3147,9,FALSE)*'National Throughput'!$B$12</f>
        <v>6.3392416558488804</v>
      </c>
      <c r="H625" s="43" t="str">
        <f>'Emissions Factor'!$D$2</f>
        <v>TON</v>
      </c>
      <c r="I625" s="42">
        <v>515</v>
      </c>
      <c r="J625" s="39" t="str">
        <f>'Emissions Factor'!$A$2</f>
        <v>7439976</v>
      </c>
      <c r="K625" s="34">
        <f>'Emissions Factor'!$B$2</f>
        <v>1.5E-3</v>
      </c>
      <c r="L625" s="41" t="str">
        <f>'Emissions Factor'!$C$2</f>
        <v>LB</v>
      </c>
      <c r="M625" s="41" t="str">
        <f>'Emissions Factor'!$D$2</f>
        <v>TON</v>
      </c>
      <c r="N625" s="51">
        <f t="shared" si="18"/>
        <v>9.5088624837733216E-3</v>
      </c>
      <c r="O625" s="41" t="str">
        <f t="shared" si="19"/>
        <v>LB</v>
      </c>
    </row>
    <row r="626" spans="1:15" x14ac:dyDescent="0.25">
      <c r="A626" s="39" t="s">
        <v>323</v>
      </c>
      <c r="B626" s="39" t="s">
        <v>278</v>
      </c>
      <c r="C626" s="39" t="s">
        <v>2766</v>
      </c>
      <c r="D626" s="12" t="s">
        <v>324</v>
      </c>
      <c r="E626" s="41" t="s">
        <v>2679</v>
      </c>
      <c r="F626" s="41" t="s">
        <v>279</v>
      </c>
      <c r="G626" s="44">
        <f>VLOOKUP(Emissions!A626,Population!$A$5:$I$3147,9,FALSE)*'National Throughput'!$B$12</f>
        <v>0.94659834141314869</v>
      </c>
      <c r="H626" s="43" t="str">
        <f>'Emissions Factor'!$D$2</f>
        <v>TON</v>
      </c>
      <c r="I626" s="42">
        <v>515</v>
      </c>
      <c r="J626" s="39" t="str">
        <f>'Emissions Factor'!$A$2</f>
        <v>7439976</v>
      </c>
      <c r="K626" s="34">
        <f>'Emissions Factor'!$B$2</f>
        <v>1.5E-3</v>
      </c>
      <c r="L626" s="41" t="str">
        <f>'Emissions Factor'!$C$2</f>
        <v>LB</v>
      </c>
      <c r="M626" s="41" t="str">
        <f>'Emissions Factor'!$D$2</f>
        <v>TON</v>
      </c>
      <c r="N626" s="51">
        <f t="shared" si="18"/>
        <v>1.419897512119723E-3</v>
      </c>
      <c r="O626" s="41" t="str">
        <f t="shared" si="19"/>
        <v>LB</v>
      </c>
    </row>
    <row r="627" spans="1:15" x14ac:dyDescent="0.25">
      <c r="A627" s="39" t="s">
        <v>325</v>
      </c>
      <c r="B627" s="39" t="s">
        <v>278</v>
      </c>
      <c r="C627" s="39" t="s">
        <v>2769</v>
      </c>
      <c r="D627" s="12" t="s">
        <v>2773</v>
      </c>
      <c r="E627" s="41" t="s">
        <v>2679</v>
      </c>
      <c r="F627" s="41" t="s">
        <v>279</v>
      </c>
      <c r="G627" s="44">
        <f>VLOOKUP(Emissions!A627,Population!$A$5:$I$3147,9,FALSE)*'National Throughput'!$B$12</f>
        <v>2.3736137790934162</v>
      </c>
      <c r="H627" s="43" t="str">
        <f>'Emissions Factor'!$D$2</f>
        <v>TON</v>
      </c>
      <c r="I627" s="42">
        <v>515</v>
      </c>
      <c r="J627" s="39" t="str">
        <f>'Emissions Factor'!$A$2</f>
        <v>7439976</v>
      </c>
      <c r="K627" s="34">
        <f>'Emissions Factor'!$B$2</f>
        <v>1.5E-3</v>
      </c>
      <c r="L627" s="41" t="str">
        <f>'Emissions Factor'!$C$2</f>
        <v>LB</v>
      </c>
      <c r="M627" s="41" t="str">
        <f>'Emissions Factor'!$D$2</f>
        <v>TON</v>
      </c>
      <c r="N627" s="51">
        <f t="shared" si="18"/>
        <v>3.5604206686401245E-3</v>
      </c>
      <c r="O627" s="41" t="str">
        <f t="shared" si="19"/>
        <v>LB</v>
      </c>
    </row>
    <row r="628" spans="1:15" x14ac:dyDescent="0.25">
      <c r="A628" s="39" t="s">
        <v>326</v>
      </c>
      <c r="B628" s="39" t="s">
        <v>278</v>
      </c>
      <c r="C628" s="39" t="s">
        <v>2772</v>
      </c>
      <c r="D628" s="12" t="s">
        <v>327</v>
      </c>
      <c r="E628" s="41" t="s">
        <v>2679</v>
      </c>
      <c r="F628" s="41" t="s">
        <v>279</v>
      </c>
      <c r="G628" s="44">
        <f>VLOOKUP(Emissions!A628,Population!$A$5:$I$3147,9,FALSE)*'National Throughput'!$B$12</f>
        <v>8.5873055190310037</v>
      </c>
      <c r="H628" s="43" t="str">
        <f>'Emissions Factor'!$D$2</f>
        <v>TON</v>
      </c>
      <c r="I628" s="42">
        <v>515</v>
      </c>
      <c r="J628" s="39" t="str">
        <f>'Emissions Factor'!$A$2</f>
        <v>7439976</v>
      </c>
      <c r="K628" s="34">
        <f>'Emissions Factor'!$B$2</f>
        <v>1.5E-3</v>
      </c>
      <c r="L628" s="41" t="str">
        <f>'Emissions Factor'!$C$2</f>
        <v>LB</v>
      </c>
      <c r="M628" s="41" t="str">
        <f>'Emissions Factor'!$D$2</f>
        <v>TON</v>
      </c>
      <c r="N628" s="51">
        <f t="shared" si="18"/>
        <v>1.2880958278546505E-2</v>
      </c>
      <c r="O628" s="41" t="str">
        <f t="shared" si="19"/>
        <v>LB</v>
      </c>
    </row>
    <row r="629" spans="1:15" x14ac:dyDescent="0.25">
      <c r="A629" s="39" t="s">
        <v>328</v>
      </c>
      <c r="B629" s="39" t="s">
        <v>278</v>
      </c>
      <c r="C629" s="39" t="s">
        <v>2775</v>
      </c>
      <c r="D629" s="12" t="s">
        <v>5171</v>
      </c>
      <c r="E629" s="41" t="s">
        <v>2679</v>
      </c>
      <c r="F629" s="41" t="s">
        <v>279</v>
      </c>
      <c r="G629" s="44">
        <f>VLOOKUP(Emissions!A629,Population!$A$5:$I$3147,9,FALSE)*'National Throughput'!$B$12</f>
        <v>1.4427949353084628</v>
      </c>
      <c r="H629" s="43" t="str">
        <f>'Emissions Factor'!$D$2</f>
        <v>TON</v>
      </c>
      <c r="I629" s="42">
        <v>515</v>
      </c>
      <c r="J629" s="39" t="str">
        <f>'Emissions Factor'!$A$2</f>
        <v>7439976</v>
      </c>
      <c r="K629" s="34">
        <f>'Emissions Factor'!$B$2</f>
        <v>1.5E-3</v>
      </c>
      <c r="L629" s="41" t="str">
        <f>'Emissions Factor'!$C$2</f>
        <v>LB</v>
      </c>
      <c r="M629" s="41" t="str">
        <f>'Emissions Factor'!$D$2</f>
        <v>TON</v>
      </c>
      <c r="N629" s="51">
        <f t="shared" si="18"/>
        <v>2.1641924029626941E-3</v>
      </c>
      <c r="O629" s="41" t="str">
        <f t="shared" si="19"/>
        <v>LB</v>
      </c>
    </row>
    <row r="630" spans="1:15" x14ac:dyDescent="0.25">
      <c r="A630" s="39" t="s">
        <v>329</v>
      </c>
      <c r="B630" s="39" t="s">
        <v>278</v>
      </c>
      <c r="C630" s="39" t="s">
        <v>2778</v>
      </c>
      <c r="D630" s="12" t="s">
        <v>5371</v>
      </c>
      <c r="E630" s="41" t="s">
        <v>2679</v>
      </c>
      <c r="F630" s="41" t="s">
        <v>279</v>
      </c>
      <c r="G630" s="44">
        <f>VLOOKUP(Emissions!A630,Population!$A$5:$I$3147,9,FALSE)*'National Throughput'!$B$12</f>
        <v>3.2675566229863922</v>
      </c>
      <c r="H630" s="43" t="str">
        <f>'Emissions Factor'!$D$2</f>
        <v>TON</v>
      </c>
      <c r="I630" s="42">
        <v>515</v>
      </c>
      <c r="J630" s="39" t="str">
        <f>'Emissions Factor'!$A$2</f>
        <v>7439976</v>
      </c>
      <c r="K630" s="34">
        <f>'Emissions Factor'!$B$2</f>
        <v>1.5E-3</v>
      </c>
      <c r="L630" s="41" t="str">
        <f>'Emissions Factor'!$C$2</f>
        <v>LB</v>
      </c>
      <c r="M630" s="41" t="str">
        <f>'Emissions Factor'!$D$2</f>
        <v>TON</v>
      </c>
      <c r="N630" s="51">
        <f t="shared" si="18"/>
        <v>4.9013349344795886E-3</v>
      </c>
      <c r="O630" s="41" t="str">
        <f t="shared" si="19"/>
        <v>LB</v>
      </c>
    </row>
    <row r="631" spans="1:15" x14ac:dyDescent="0.25">
      <c r="A631" s="39" t="s">
        <v>330</v>
      </c>
      <c r="B631" s="39" t="s">
        <v>278</v>
      </c>
      <c r="C631" s="39" t="s">
        <v>2781</v>
      </c>
      <c r="D631" s="12" t="s">
        <v>331</v>
      </c>
      <c r="E631" s="41" t="s">
        <v>2679</v>
      </c>
      <c r="F631" s="41" t="s">
        <v>279</v>
      </c>
      <c r="G631" s="44">
        <f>VLOOKUP(Emissions!A631,Population!$A$5:$I$3147,9,FALSE)*'National Throughput'!$B$12</f>
        <v>0.73443270482534928</v>
      </c>
      <c r="H631" s="43" t="str">
        <f>'Emissions Factor'!$D$2</f>
        <v>TON</v>
      </c>
      <c r="I631" s="42">
        <v>515</v>
      </c>
      <c r="J631" s="39" t="str">
        <f>'Emissions Factor'!$A$2</f>
        <v>7439976</v>
      </c>
      <c r="K631" s="34">
        <f>'Emissions Factor'!$B$2</f>
        <v>1.5E-3</v>
      </c>
      <c r="L631" s="41" t="str">
        <f>'Emissions Factor'!$C$2</f>
        <v>LB</v>
      </c>
      <c r="M631" s="41" t="str">
        <f>'Emissions Factor'!$D$2</f>
        <v>TON</v>
      </c>
      <c r="N631" s="51">
        <f t="shared" si="18"/>
        <v>1.1016490572380239E-3</v>
      </c>
      <c r="O631" s="41" t="str">
        <f t="shared" si="19"/>
        <v>LB</v>
      </c>
    </row>
    <row r="632" spans="1:15" x14ac:dyDescent="0.25">
      <c r="A632" s="39" t="s">
        <v>332</v>
      </c>
      <c r="B632" s="39" t="s">
        <v>278</v>
      </c>
      <c r="C632" s="39" t="s">
        <v>2784</v>
      </c>
      <c r="D632" s="12" t="s">
        <v>333</v>
      </c>
      <c r="E632" s="41" t="s">
        <v>2679</v>
      </c>
      <c r="F632" s="41" t="s">
        <v>279</v>
      </c>
      <c r="G632" s="44">
        <f>VLOOKUP(Emissions!A632,Population!$A$5:$I$3147,9,FALSE)*'National Throughput'!$B$12</f>
        <v>1.236975401027655</v>
      </c>
      <c r="H632" s="43" t="str">
        <f>'Emissions Factor'!$D$2</f>
        <v>TON</v>
      </c>
      <c r="I632" s="42">
        <v>515</v>
      </c>
      <c r="J632" s="39" t="str">
        <f>'Emissions Factor'!$A$2</f>
        <v>7439976</v>
      </c>
      <c r="K632" s="34">
        <f>'Emissions Factor'!$B$2</f>
        <v>1.5E-3</v>
      </c>
      <c r="L632" s="41" t="str">
        <f>'Emissions Factor'!$C$2</f>
        <v>LB</v>
      </c>
      <c r="M632" s="41" t="str">
        <f>'Emissions Factor'!$D$2</f>
        <v>TON</v>
      </c>
      <c r="N632" s="51">
        <f t="shared" si="18"/>
        <v>1.8554631015414826E-3</v>
      </c>
      <c r="O632" s="41" t="str">
        <f t="shared" si="19"/>
        <v>LB</v>
      </c>
    </row>
    <row r="633" spans="1:15" x14ac:dyDescent="0.25">
      <c r="A633" s="39" t="s">
        <v>334</v>
      </c>
      <c r="B633" s="39" t="s">
        <v>278</v>
      </c>
      <c r="C633" s="39" t="s">
        <v>2787</v>
      </c>
      <c r="D633" s="12" t="s">
        <v>2779</v>
      </c>
      <c r="E633" s="41" t="s">
        <v>2679</v>
      </c>
      <c r="F633" s="41" t="s">
        <v>279</v>
      </c>
      <c r="G633" s="44">
        <f>VLOOKUP(Emissions!A633,Population!$A$5:$I$3147,9,FALSE)*'National Throughput'!$B$12</f>
        <v>8.6262397142657896</v>
      </c>
      <c r="H633" s="43" t="str">
        <f>'Emissions Factor'!$D$2</f>
        <v>TON</v>
      </c>
      <c r="I633" s="42">
        <v>515</v>
      </c>
      <c r="J633" s="39" t="str">
        <f>'Emissions Factor'!$A$2</f>
        <v>7439976</v>
      </c>
      <c r="K633" s="34">
        <f>'Emissions Factor'!$B$2</f>
        <v>1.5E-3</v>
      </c>
      <c r="L633" s="41" t="str">
        <f>'Emissions Factor'!$C$2</f>
        <v>LB</v>
      </c>
      <c r="M633" s="41" t="str">
        <f>'Emissions Factor'!$D$2</f>
        <v>TON</v>
      </c>
      <c r="N633" s="51">
        <f t="shared" si="18"/>
        <v>1.2939359571398685E-2</v>
      </c>
      <c r="O633" s="41" t="str">
        <f t="shared" si="19"/>
        <v>LB</v>
      </c>
    </row>
    <row r="634" spans="1:15" x14ac:dyDescent="0.25">
      <c r="A634" s="39" t="s">
        <v>335</v>
      </c>
      <c r="B634" s="39" t="s">
        <v>278</v>
      </c>
      <c r="C634" s="39" t="s">
        <v>2790</v>
      </c>
      <c r="D634" s="12" t="s">
        <v>336</v>
      </c>
      <c r="E634" s="41" t="s">
        <v>2679</v>
      </c>
      <c r="F634" s="41" t="s">
        <v>279</v>
      </c>
      <c r="G634" s="44">
        <f>VLOOKUP(Emissions!A634,Population!$A$5:$I$3147,9,FALSE)*'National Throughput'!$B$12</f>
        <v>5.0544132131009381</v>
      </c>
      <c r="H634" s="43" t="str">
        <f>'Emissions Factor'!$D$2</f>
        <v>TON</v>
      </c>
      <c r="I634" s="42">
        <v>515</v>
      </c>
      <c r="J634" s="39" t="str">
        <f>'Emissions Factor'!$A$2</f>
        <v>7439976</v>
      </c>
      <c r="K634" s="34">
        <f>'Emissions Factor'!$B$2</f>
        <v>1.5E-3</v>
      </c>
      <c r="L634" s="41" t="str">
        <f>'Emissions Factor'!$C$2</f>
        <v>LB</v>
      </c>
      <c r="M634" s="41" t="str">
        <f>'Emissions Factor'!$D$2</f>
        <v>TON</v>
      </c>
      <c r="N634" s="51">
        <f t="shared" si="18"/>
        <v>7.581619819651407E-3</v>
      </c>
      <c r="O634" s="41" t="str">
        <f t="shared" si="19"/>
        <v>LB</v>
      </c>
    </row>
    <row r="635" spans="1:15" x14ac:dyDescent="0.25">
      <c r="A635" s="39" t="s">
        <v>337</v>
      </c>
      <c r="B635" s="39" t="s">
        <v>278</v>
      </c>
      <c r="C635" s="39" t="s">
        <v>2793</v>
      </c>
      <c r="D635" s="12" t="s">
        <v>2785</v>
      </c>
      <c r="E635" s="41" t="s">
        <v>2679</v>
      </c>
      <c r="F635" s="41" t="s">
        <v>279</v>
      </c>
      <c r="G635" s="44">
        <f>VLOOKUP(Emissions!A635,Population!$A$5:$I$3147,9,FALSE)*'National Throughput'!$B$12</f>
        <v>10.343803727839132</v>
      </c>
      <c r="H635" s="43" t="str">
        <f>'Emissions Factor'!$D$2</f>
        <v>TON</v>
      </c>
      <c r="I635" s="42">
        <v>515</v>
      </c>
      <c r="J635" s="39" t="str">
        <f>'Emissions Factor'!$A$2</f>
        <v>7439976</v>
      </c>
      <c r="K635" s="34">
        <f>'Emissions Factor'!$B$2</f>
        <v>1.5E-3</v>
      </c>
      <c r="L635" s="41" t="str">
        <f>'Emissions Factor'!$C$2</f>
        <v>LB</v>
      </c>
      <c r="M635" s="41" t="str">
        <f>'Emissions Factor'!$D$2</f>
        <v>TON</v>
      </c>
      <c r="N635" s="51">
        <f t="shared" si="18"/>
        <v>1.5515705591758699E-2</v>
      </c>
      <c r="O635" s="41" t="str">
        <f t="shared" si="19"/>
        <v>LB</v>
      </c>
    </row>
    <row r="636" spans="1:15" x14ac:dyDescent="0.25">
      <c r="A636" s="39" t="s">
        <v>338</v>
      </c>
      <c r="B636" s="39" t="s">
        <v>278</v>
      </c>
      <c r="C636" s="39" t="s">
        <v>2796</v>
      </c>
      <c r="D636" s="12" t="s">
        <v>5391</v>
      </c>
      <c r="E636" s="41" t="s">
        <v>2679</v>
      </c>
      <c r="F636" s="41" t="s">
        <v>279</v>
      </c>
      <c r="G636" s="44">
        <f>VLOOKUP(Emissions!A636,Population!$A$5:$I$3147,9,FALSE)*'National Throughput'!$B$12</f>
        <v>1.6715976509172945</v>
      </c>
      <c r="H636" s="43" t="str">
        <f>'Emissions Factor'!$D$2</f>
        <v>TON</v>
      </c>
      <c r="I636" s="42">
        <v>515</v>
      </c>
      <c r="J636" s="39" t="str">
        <f>'Emissions Factor'!$A$2</f>
        <v>7439976</v>
      </c>
      <c r="K636" s="34">
        <f>'Emissions Factor'!$B$2</f>
        <v>1.5E-3</v>
      </c>
      <c r="L636" s="41" t="str">
        <f>'Emissions Factor'!$C$2</f>
        <v>LB</v>
      </c>
      <c r="M636" s="41" t="str">
        <f>'Emissions Factor'!$D$2</f>
        <v>TON</v>
      </c>
      <c r="N636" s="51">
        <f t="shared" si="18"/>
        <v>2.507396476375942E-3</v>
      </c>
      <c r="O636" s="41" t="str">
        <f t="shared" si="19"/>
        <v>LB</v>
      </c>
    </row>
    <row r="637" spans="1:15" x14ac:dyDescent="0.25">
      <c r="A637" s="39" t="s">
        <v>339</v>
      </c>
      <c r="B637" s="39" t="s">
        <v>278</v>
      </c>
      <c r="C637" s="39" t="s">
        <v>2799</v>
      </c>
      <c r="D637" s="12" t="s">
        <v>2788</v>
      </c>
      <c r="E637" s="41" t="s">
        <v>2679</v>
      </c>
      <c r="F637" s="41" t="s">
        <v>279</v>
      </c>
      <c r="G637" s="44">
        <f>VLOOKUP(Emissions!A637,Population!$A$5:$I$3147,9,FALSE)*'National Throughput'!$B$12</f>
        <v>6.6476279247129586</v>
      </c>
      <c r="H637" s="43" t="str">
        <f>'Emissions Factor'!$D$2</f>
        <v>TON</v>
      </c>
      <c r="I637" s="42">
        <v>515</v>
      </c>
      <c r="J637" s="39" t="str">
        <f>'Emissions Factor'!$A$2</f>
        <v>7439976</v>
      </c>
      <c r="K637" s="34">
        <f>'Emissions Factor'!$B$2</f>
        <v>1.5E-3</v>
      </c>
      <c r="L637" s="41" t="str">
        <f>'Emissions Factor'!$C$2</f>
        <v>LB</v>
      </c>
      <c r="M637" s="41" t="str">
        <f>'Emissions Factor'!$D$2</f>
        <v>TON</v>
      </c>
      <c r="N637" s="51">
        <f t="shared" si="18"/>
        <v>9.971441887069438E-3</v>
      </c>
      <c r="O637" s="41" t="str">
        <f t="shared" si="19"/>
        <v>LB</v>
      </c>
    </row>
    <row r="638" spans="1:15" x14ac:dyDescent="0.25">
      <c r="A638" s="39" t="s">
        <v>340</v>
      </c>
      <c r="B638" s="39" t="s">
        <v>278</v>
      </c>
      <c r="C638" s="39" t="s">
        <v>2802</v>
      </c>
      <c r="D638" s="12" t="s">
        <v>341</v>
      </c>
      <c r="E638" s="41" t="s">
        <v>2679</v>
      </c>
      <c r="F638" s="41" t="s">
        <v>279</v>
      </c>
      <c r="G638" s="44">
        <f>VLOOKUP(Emissions!A638,Population!$A$5:$I$3147,9,FALSE)*'National Throughput'!$B$12</f>
        <v>3.9189754489851483</v>
      </c>
      <c r="H638" s="43" t="str">
        <f>'Emissions Factor'!$D$2</f>
        <v>TON</v>
      </c>
      <c r="I638" s="42">
        <v>515</v>
      </c>
      <c r="J638" s="39" t="str">
        <f>'Emissions Factor'!$A$2</f>
        <v>7439976</v>
      </c>
      <c r="K638" s="34">
        <f>'Emissions Factor'!$B$2</f>
        <v>1.5E-3</v>
      </c>
      <c r="L638" s="41" t="str">
        <f>'Emissions Factor'!$C$2</f>
        <v>LB</v>
      </c>
      <c r="M638" s="41" t="str">
        <f>'Emissions Factor'!$D$2</f>
        <v>TON</v>
      </c>
      <c r="N638" s="51">
        <f t="shared" si="18"/>
        <v>5.8784631734777222E-3</v>
      </c>
      <c r="O638" s="41" t="str">
        <f t="shared" si="19"/>
        <v>LB</v>
      </c>
    </row>
    <row r="639" spans="1:15" x14ac:dyDescent="0.25">
      <c r="A639" s="39" t="s">
        <v>342</v>
      </c>
      <c r="B639" s="39" t="s">
        <v>278</v>
      </c>
      <c r="C639" s="39" t="s">
        <v>2805</v>
      </c>
      <c r="D639" s="12" t="s">
        <v>343</v>
      </c>
      <c r="E639" s="41" t="s">
        <v>2679</v>
      </c>
      <c r="F639" s="41" t="s">
        <v>279</v>
      </c>
      <c r="G639" s="44">
        <f>VLOOKUP(Emissions!A639,Population!$A$5:$I$3147,9,FALSE)*'National Throughput'!$B$12</f>
        <v>3.8932480072000475</v>
      </c>
      <c r="H639" s="43" t="str">
        <f>'Emissions Factor'!$D$2</f>
        <v>TON</v>
      </c>
      <c r="I639" s="42">
        <v>515</v>
      </c>
      <c r="J639" s="39" t="str">
        <f>'Emissions Factor'!$A$2</f>
        <v>7439976</v>
      </c>
      <c r="K639" s="34">
        <f>'Emissions Factor'!$B$2</f>
        <v>1.5E-3</v>
      </c>
      <c r="L639" s="41" t="str">
        <f>'Emissions Factor'!$C$2</f>
        <v>LB</v>
      </c>
      <c r="M639" s="41" t="str">
        <f>'Emissions Factor'!$D$2</f>
        <v>TON</v>
      </c>
      <c r="N639" s="51">
        <f t="shared" si="18"/>
        <v>5.8398720108000712E-3</v>
      </c>
      <c r="O639" s="41" t="str">
        <f t="shared" si="19"/>
        <v>LB</v>
      </c>
    </row>
    <row r="640" spans="1:15" x14ac:dyDescent="0.25">
      <c r="A640" s="39" t="s">
        <v>344</v>
      </c>
      <c r="B640" s="39" t="s">
        <v>278</v>
      </c>
      <c r="C640" s="39" t="s">
        <v>2808</v>
      </c>
      <c r="D640" s="12" t="s">
        <v>4782</v>
      </c>
      <c r="E640" s="41" t="s">
        <v>2679</v>
      </c>
      <c r="F640" s="41" t="s">
        <v>279</v>
      </c>
      <c r="G640" s="44">
        <f>VLOOKUP(Emissions!A640,Population!$A$5:$I$3147,9,FALSE)*'National Throughput'!$B$12</f>
        <v>2.1693378913197146</v>
      </c>
      <c r="H640" s="43" t="str">
        <f>'Emissions Factor'!$D$2</f>
        <v>TON</v>
      </c>
      <c r="I640" s="42">
        <v>515</v>
      </c>
      <c r="J640" s="39" t="str">
        <f>'Emissions Factor'!$A$2</f>
        <v>7439976</v>
      </c>
      <c r="K640" s="34">
        <f>'Emissions Factor'!$B$2</f>
        <v>1.5E-3</v>
      </c>
      <c r="L640" s="41" t="str">
        <f>'Emissions Factor'!$C$2</f>
        <v>LB</v>
      </c>
      <c r="M640" s="41" t="str">
        <f>'Emissions Factor'!$D$2</f>
        <v>TON</v>
      </c>
      <c r="N640" s="51">
        <f t="shared" si="18"/>
        <v>3.2540068369795718E-3</v>
      </c>
      <c r="O640" s="41" t="str">
        <f t="shared" si="19"/>
        <v>LB</v>
      </c>
    </row>
    <row r="641" spans="1:15" x14ac:dyDescent="0.25">
      <c r="A641" s="39" t="s">
        <v>345</v>
      </c>
      <c r="B641" s="39" t="s">
        <v>278</v>
      </c>
      <c r="C641" s="39" t="s">
        <v>2811</v>
      </c>
      <c r="D641" s="12" t="s">
        <v>346</v>
      </c>
      <c r="E641" s="41" t="s">
        <v>2679</v>
      </c>
      <c r="F641" s="41" t="s">
        <v>279</v>
      </c>
      <c r="G641" s="44">
        <f>VLOOKUP(Emissions!A641,Population!$A$5:$I$3147,9,FALSE)*'National Throughput'!$B$12</f>
        <v>89.143013041196383</v>
      </c>
      <c r="H641" s="43" t="str">
        <f>'Emissions Factor'!$D$2</f>
        <v>TON</v>
      </c>
      <c r="I641" s="42">
        <v>515</v>
      </c>
      <c r="J641" s="39" t="str">
        <f>'Emissions Factor'!$A$2</f>
        <v>7439976</v>
      </c>
      <c r="K641" s="34">
        <f>'Emissions Factor'!$B$2</f>
        <v>1.5E-3</v>
      </c>
      <c r="L641" s="41" t="str">
        <f>'Emissions Factor'!$C$2</f>
        <v>LB</v>
      </c>
      <c r="M641" s="41" t="str">
        <f>'Emissions Factor'!$D$2</f>
        <v>TON</v>
      </c>
      <c r="N641" s="51">
        <f t="shared" si="18"/>
        <v>0.13371451956179459</v>
      </c>
      <c r="O641" s="41" t="str">
        <f t="shared" si="19"/>
        <v>LB</v>
      </c>
    </row>
    <row r="642" spans="1:15" x14ac:dyDescent="0.25">
      <c r="A642" s="39" t="s">
        <v>347</v>
      </c>
      <c r="B642" s="39" t="s">
        <v>278</v>
      </c>
      <c r="C642" s="39" t="s">
        <v>2814</v>
      </c>
      <c r="D642" s="12" t="s">
        <v>348</v>
      </c>
      <c r="E642" s="41" t="s">
        <v>2679</v>
      </c>
      <c r="F642" s="41" t="s">
        <v>279</v>
      </c>
      <c r="G642" s="44">
        <f>VLOOKUP(Emissions!A642,Population!$A$5:$I$3147,9,FALSE)*'National Throughput'!$B$12</f>
        <v>19.45303328255055</v>
      </c>
      <c r="H642" s="43" t="str">
        <f>'Emissions Factor'!$D$2</f>
        <v>TON</v>
      </c>
      <c r="I642" s="42">
        <v>515</v>
      </c>
      <c r="J642" s="39" t="str">
        <f>'Emissions Factor'!$A$2</f>
        <v>7439976</v>
      </c>
      <c r="K642" s="34">
        <f>'Emissions Factor'!$B$2</f>
        <v>1.5E-3</v>
      </c>
      <c r="L642" s="41" t="str">
        <f>'Emissions Factor'!$C$2</f>
        <v>LB</v>
      </c>
      <c r="M642" s="41" t="str">
        <f>'Emissions Factor'!$D$2</f>
        <v>TON</v>
      </c>
      <c r="N642" s="51">
        <f t="shared" si="18"/>
        <v>2.9179549923825824E-2</v>
      </c>
      <c r="O642" s="41" t="str">
        <f t="shared" si="19"/>
        <v>LB</v>
      </c>
    </row>
    <row r="643" spans="1:15" x14ac:dyDescent="0.25">
      <c r="A643" s="39" t="s">
        <v>349</v>
      </c>
      <c r="B643" s="39" t="s">
        <v>278</v>
      </c>
      <c r="C643" s="39" t="s">
        <v>2817</v>
      </c>
      <c r="D643" s="12" t="s">
        <v>350</v>
      </c>
      <c r="E643" s="41" t="s">
        <v>2679</v>
      </c>
      <c r="F643" s="41" t="s">
        <v>279</v>
      </c>
      <c r="G643" s="44">
        <f>VLOOKUP(Emissions!A643,Population!$A$5:$I$3147,9,FALSE)*'National Throughput'!$B$12</f>
        <v>20.012176350680079</v>
      </c>
      <c r="H643" s="43" t="str">
        <f>'Emissions Factor'!$D$2</f>
        <v>TON</v>
      </c>
      <c r="I643" s="42">
        <v>515</v>
      </c>
      <c r="J643" s="39" t="str">
        <f>'Emissions Factor'!$A$2</f>
        <v>7439976</v>
      </c>
      <c r="K643" s="34">
        <f>'Emissions Factor'!$B$2</f>
        <v>1.5E-3</v>
      </c>
      <c r="L643" s="41" t="str">
        <f>'Emissions Factor'!$C$2</f>
        <v>LB</v>
      </c>
      <c r="M643" s="41" t="str">
        <f>'Emissions Factor'!$D$2</f>
        <v>TON</v>
      </c>
      <c r="N643" s="51">
        <f t="shared" ref="N643:N706" si="20">K643*G643</f>
        <v>3.0018264526020119E-2</v>
      </c>
      <c r="O643" s="41" t="str">
        <f t="shared" ref="O643:O706" si="21">L643</f>
        <v>LB</v>
      </c>
    </row>
    <row r="644" spans="1:15" x14ac:dyDescent="0.25">
      <c r="A644" s="39" t="s">
        <v>351</v>
      </c>
      <c r="B644" s="39" t="s">
        <v>278</v>
      </c>
      <c r="C644" s="39" t="s">
        <v>2820</v>
      </c>
      <c r="D644" s="12" t="s">
        <v>352</v>
      </c>
      <c r="E644" s="41" t="s">
        <v>2679</v>
      </c>
      <c r="F644" s="41" t="s">
        <v>279</v>
      </c>
      <c r="G644" s="44">
        <f>VLOOKUP(Emissions!A644,Population!$A$5:$I$3147,9,FALSE)*'National Throughput'!$B$12</f>
        <v>9.032218745634685</v>
      </c>
      <c r="H644" s="43" t="str">
        <f>'Emissions Factor'!$D$2</f>
        <v>TON</v>
      </c>
      <c r="I644" s="42">
        <v>515</v>
      </c>
      <c r="J644" s="39" t="str">
        <f>'Emissions Factor'!$A$2</f>
        <v>7439976</v>
      </c>
      <c r="K644" s="34">
        <f>'Emissions Factor'!$B$2</f>
        <v>1.5E-3</v>
      </c>
      <c r="L644" s="41" t="str">
        <f>'Emissions Factor'!$C$2</f>
        <v>LB</v>
      </c>
      <c r="M644" s="41" t="str">
        <f>'Emissions Factor'!$D$2</f>
        <v>TON</v>
      </c>
      <c r="N644" s="51">
        <f t="shared" si="20"/>
        <v>1.3548328118452028E-2</v>
      </c>
      <c r="O644" s="41" t="str">
        <f t="shared" si="21"/>
        <v>LB</v>
      </c>
    </row>
    <row r="645" spans="1:15" x14ac:dyDescent="0.25">
      <c r="A645" s="39" t="s">
        <v>353</v>
      </c>
      <c r="B645" s="39" t="s">
        <v>278</v>
      </c>
      <c r="C645" s="39" t="s">
        <v>2823</v>
      </c>
      <c r="D645" s="12" t="s">
        <v>4894</v>
      </c>
      <c r="E645" s="41" t="s">
        <v>2679</v>
      </c>
      <c r="F645" s="41" t="s">
        <v>279</v>
      </c>
      <c r="G645" s="44">
        <f>VLOOKUP(Emissions!A645,Population!$A$5:$I$3147,9,FALSE)*'National Throughput'!$B$12</f>
        <v>120.24183012219073</v>
      </c>
      <c r="H645" s="43" t="str">
        <f>'Emissions Factor'!$D$2</f>
        <v>TON</v>
      </c>
      <c r="I645" s="42">
        <v>515</v>
      </c>
      <c r="J645" s="39" t="str">
        <f>'Emissions Factor'!$A$2</f>
        <v>7439976</v>
      </c>
      <c r="K645" s="34">
        <f>'Emissions Factor'!$B$2</f>
        <v>1.5E-3</v>
      </c>
      <c r="L645" s="41" t="str">
        <f>'Emissions Factor'!$C$2</f>
        <v>LB</v>
      </c>
      <c r="M645" s="41" t="str">
        <f>'Emissions Factor'!$D$2</f>
        <v>TON</v>
      </c>
      <c r="N645" s="51">
        <f t="shared" si="20"/>
        <v>0.1803627451832861</v>
      </c>
      <c r="O645" s="41" t="str">
        <f t="shared" si="21"/>
        <v>LB</v>
      </c>
    </row>
    <row r="646" spans="1:15" x14ac:dyDescent="0.25">
      <c r="A646" s="39" t="s">
        <v>354</v>
      </c>
      <c r="B646" s="39" t="s">
        <v>278</v>
      </c>
      <c r="C646" s="39" t="s">
        <v>2826</v>
      </c>
      <c r="D646" s="12" t="s">
        <v>355</v>
      </c>
      <c r="E646" s="41" t="s">
        <v>2679</v>
      </c>
      <c r="F646" s="41" t="s">
        <v>279</v>
      </c>
      <c r="G646" s="44">
        <f>VLOOKUP(Emissions!A646,Population!$A$5:$I$3147,9,FALSE)*'National Throughput'!$B$12</f>
        <v>19.464524873214565</v>
      </c>
      <c r="H646" s="43" t="str">
        <f>'Emissions Factor'!$D$2</f>
        <v>TON</v>
      </c>
      <c r="I646" s="42">
        <v>515</v>
      </c>
      <c r="J646" s="39" t="str">
        <f>'Emissions Factor'!$A$2</f>
        <v>7439976</v>
      </c>
      <c r="K646" s="34">
        <f>'Emissions Factor'!$B$2</f>
        <v>1.5E-3</v>
      </c>
      <c r="L646" s="41" t="str">
        <f>'Emissions Factor'!$C$2</f>
        <v>LB</v>
      </c>
      <c r="M646" s="41" t="str">
        <f>'Emissions Factor'!$D$2</f>
        <v>TON</v>
      </c>
      <c r="N646" s="51">
        <f t="shared" si="20"/>
        <v>2.9196787309821847E-2</v>
      </c>
      <c r="O646" s="41" t="str">
        <f t="shared" si="21"/>
        <v>LB</v>
      </c>
    </row>
    <row r="647" spans="1:15" x14ac:dyDescent="0.25">
      <c r="A647" s="39" t="s">
        <v>356</v>
      </c>
      <c r="B647" s="39" t="s">
        <v>278</v>
      </c>
      <c r="C647" s="39" t="s">
        <v>2829</v>
      </c>
      <c r="D647" s="12" t="s">
        <v>2797</v>
      </c>
      <c r="E647" s="41" t="s">
        <v>2679</v>
      </c>
      <c r="F647" s="41" t="s">
        <v>279</v>
      </c>
      <c r="G647" s="44">
        <f>VLOOKUP(Emissions!A647,Population!$A$5:$I$3147,9,FALSE)*'National Throughput'!$B$12</f>
        <v>2.8674091450887875</v>
      </c>
      <c r="H647" s="43" t="str">
        <f>'Emissions Factor'!$D$2</f>
        <v>TON</v>
      </c>
      <c r="I647" s="42">
        <v>515</v>
      </c>
      <c r="J647" s="39" t="str">
        <f>'Emissions Factor'!$A$2</f>
        <v>7439976</v>
      </c>
      <c r="K647" s="34">
        <f>'Emissions Factor'!$B$2</f>
        <v>1.5E-3</v>
      </c>
      <c r="L647" s="41" t="str">
        <f>'Emissions Factor'!$C$2</f>
        <v>LB</v>
      </c>
      <c r="M647" s="41" t="str">
        <f>'Emissions Factor'!$D$2</f>
        <v>TON</v>
      </c>
      <c r="N647" s="51">
        <f t="shared" si="20"/>
        <v>4.3011137176331817E-3</v>
      </c>
      <c r="O647" s="41" t="str">
        <f t="shared" si="21"/>
        <v>LB</v>
      </c>
    </row>
    <row r="648" spans="1:15" x14ac:dyDescent="0.25">
      <c r="A648" s="39" t="s">
        <v>357</v>
      </c>
      <c r="B648" s="39" t="s">
        <v>278</v>
      </c>
      <c r="C648" s="39" t="s">
        <v>2832</v>
      </c>
      <c r="D648" s="12" t="s">
        <v>2800</v>
      </c>
      <c r="E648" s="41" t="s">
        <v>2679</v>
      </c>
      <c r="F648" s="41" t="s">
        <v>279</v>
      </c>
      <c r="G648" s="44">
        <f>VLOOKUP(Emissions!A648,Population!$A$5:$I$3147,9,FALSE)*'National Throughput'!$B$12</f>
        <v>6.0919151821547768</v>
      </c>
      <c r="H648" s="43" t="str">
        <f>'Emissions Factor'!$D$2</f>
        <v>TON</v>
      </c>
      <c r="I648" s="42">
        <v>515</v>
      </c>
      <c r="J648" s="39" t="str">
        <f>'Emissions Factor'!$A$2</f>
        <v>7439976</v>
      </c>
      <c r="K648" s="34">
        <f>'Emissions Factor'!$B$2</f>
        <v>1.5E-3</v>
      </c>
      <c r="L648" s="41" t="str">
        <f>'Emissions Factor'!$C$2</f>
        <v>LB</v>
      </c>
      <c r="M648" s="41" t="str">
        <f>'Emissions Factor'!$D$2</f>
        <v>TON</v>
      </c>
      <c r="N648" s="51">
        <f t="shared" si="20"/>
        <v>9.1378727732321658E-3</v>
      </c>
      <c r="O648" s="41" t="str">
        <f t="shared" si="21"/>
        <v>LB</v>
      </c>
    </row>
    <row r="649" spans="1:15" x14ac:dyDescent="0.25">
      <c r="A649" s="39" t="s">
        <v>358</v>
      </c>
      <c r="B649" s="39" t="s">
        <v>278</v>
      </c>
      <c r="C649" s="39" t="s">
        <v>2835</v>
      </c>
      <c r="D649" s="12" t="s">
        <v>359</v>
      </c>
      <c r="E649" s="41" t="s">
        <v>2679</v>
      </c>
      <c r="F649" s="41" t="s">
        <v>279</v>
      </c>
      <c r="G649" s="44">
        <f>VLOOKUP(Emissions!A649,Population!$A$5:$I$3147,9,FALSE)*'National Throughput'!$B$12</f>
        <v>6.6586049665412679</v>
      </c>
      <c r="H649" s="43" t="str">
        <f>'Emissions Factor'!$D$2</f>
        <v>TON</v>
      </c>
      <c r="I649" s="42">
        <v>515</v>
      </c>
      <c r="J649" s="39" t="str">
        <f>'Emissions Factor'!$A$2</f>
        <v>7439976</v>
      </c>
      <c r="K649" s="34">
        <f>'Emissions Factor'!$B$2</f>
        <v>1.5E-3</v>
      </c>
      <c r="L649" s="41" t="str">
        <f>'Emissions Factor'!$C$2</f>
        <v>LB</v>
      </c>
      <c r="M649" s="41" t="str">
        <f>'Emissions Factor'!$D$2</f>
        <v>TON</v>
      </c>
      <c r="N649" s="51">
        <f t="shared" si="20"/>
        <v>9.987907449811902E-3</v>
      </c>
      <c r="O649" s="41" t="str">
        <f t="shared" si="21"/>
        <v>LB</v>
      </c>
    </row>
    <row r="650" spans="1:15" x14ac:dyDescent="0.25">
      <c r="A650" s="39" t="s">
        <v>360</v>
      </c>
      <c r="B650" s="39" t="s">
        <v>278</v>
      </c>
      <c r="C650" s="39" t="s">
        <v>2838</v>
      </c>
      <c r="D650" s="12" t="s">
        <v>4792</v>
      </c>
      <c r="E650" s="41" t="s">
        <v>2679</v>
      </c>
      <c r="F650" s="41" t="s">
        <v>279</v>
      </c>
      <c r="G650" s="44">
        <f>VLOOKUP(Emissions!A650,Population!$A$5:$I$3147,9,FALSE)*'National Throughput'!$B$12</f>
        <v>5.1909401708405412</v>
      </c>
      <c r="H650" s="43" t="str">
        <f>'Emissions Factor'!$D$2</f>
        <v>TON</v>
      </c>
      <c r="I650" s="42">
        <v>515</v>
      </c>
      <c r="J650" s="39" t="str">
        <f>'Emissions Factor'!$A$2</f>
        <v>7439976</v>
      </c>
      <c r="K650" s="34">
        <f>'Emissions Factor'!$B$2</f>
        <v>1.5E-3</v>
      </c>
      <c r="L650" s="41" t="str">
        <f>'Emissions Factor'!$C$2</f>
        <v>LB</v>
      </c>
      <c r="M650" s="41" t="str">
        <f>'Emissions Factor'!$D$2</f>
        <v>TON</v>
      </c>
      <c r="N650" s="51">
        <f t="shared" si="20"/>
        <v>7.7864102562608117E-3</v>
      </c>
      <c r="O650" s="41" t="str">
        <f t="shared" si="21"/>
        <v>LB</v>
      </c>
    </row>
    <row r="651" spans="1:15" x14ac:dyDescent="0.25">
      <c r="A651" s="39" t="s">
        <v>361</v>
      </c>
      <c r="B651" s="39" t="s">
        <v>278</v>
      </c>
      <c r="C651" s="39" t="s">
        <v>2841</v>
      </c>
      <c r="D651" s="12" t="s">
        <v>362</v>
      </c>
      <c r="E651" s="41" t="s">
        <v>2679</v>
      </c>
      <c r="F651" s="41" t="s">
        <v>279</v>
      </c>
      <c r="G651" s="44">
        <f>VLOOKUP(Emissions!A651,Population!$A$5:$I$3147,9,FALSE)*'National Throughput'!$B$12</f>
        <v>5.5759942162242186</v>
      </c>
      <c r="H651" s="43" t="str">
        <f>'Emissions Factor'!$D$2</f>
        <v>TON</v>
      </c>
      <c r="I651" s="42">
        <v>515</v>
      </c>
      <c r="J651" s="39" t="str">
        <f>'Emissions Factor'!$A$2</f>
        <v>7439976</v>
      </c>
      <c r="K651" s="34">
        <f>'Emissions Factor'!$B$2</f>
        <v>1.5E-3</v>
      </c>
      <c r="L651" s="41" t="str">
        <f>'Emissions Factor'!$C$2</f>
        <v>LB</v>
      </c>
      <c r="M651" s="41" t="str">
        <f>'Emissions Factor'!$D$2</f>
        <v>TON</v>
      </c>
      <c r="N651" s="51">
        <f t="shared" si="20"/>
        <v>8.3639913243363281E-3</v>
      </c>
      <c r="O651" s="41" t="str">
        <f t="shared" si="21"/>
        <v>LB</v>
      </c>
    </row>
    <row r="652" spans="1:15" x14ac:dyDescent="0.25">
      <c r="A652" s="39" t="s">
        <v>363</v>
      </c>
      <c r="B652" s="39" t="s">
        <v>278</v>
      </c>
      <c r="C652" s="39" t="s">
        <v>2844</v>
      </c>
      <c r="D652" s="12" t="s">
        <v>364</v>
      </c>
      <c r="E652" s="41" t="s">
        <v>2679</v>
      </c>
      <c r="F652" s="41" t="s">
        <v>279</v>
      </c>
      <c r="G652" s="44">
        <f>VLOOKUP(Emissions!A652,Population!$A$5:$I$3147,9,FALSE)*'National Throughput'!$B$12</f>
        <v>52.812091882505314</v>
      </c>
      <c r="H652" s="43" t="str">
        <f>'Emissions Factor'!$D$2</f>
        <v>TON</v>
      </c>
      <c r="I652" s="42">
        <v>515</v>
      </c>
      <c r="J652" s="39" t="str">
        <f>'Emissions Factor'!$A$2</f>
        <v>7439976</v>
      </c>
      <c r="K652" s="34">
        <f>'Emissions Factor'!$B$2</f>
        <v>1.5E-3</v>
      </c>
      <c r="L652" s="41" t="str">
        <f>'Emissions Factor'!$C$2</f>
        <v>LB</v>
      </c>
      <c r="M652" s="41" t="str">
        <f>'Emissions Factor'!$D$2</f>
        <v>TON</v>
      </c>
      <c r="N652" s="51">
        <f t="shared" si="20"/>
        <v>7.9218137823757973E-2</v>
      </c>
      <c r="O652" s="41" t="str">
        <f t="shared" si="21"/>
        <v>LB</v>
      </c>
    </row>
    <row r="653" spans="1:15" x14ac:dyDescent="0.25">
      <c r="A653" s="39" t="s">
        <v>365</v>
      </c>
      <c r="B653" s="39" t="s">
        <v>278</v>
      </c>
      <c r="C653" s="39" t="s">
        <v>2847</v>
      </c>
      <c r="D653" s="12" t="s">
        <v>366</v>
      </c>
      <c r="E653" s="41" t="s">
        <v>2679</v>
      </c>
      <c r="F653" s="41" t="s">
        <v>279</v>
      </c>
      <c r="G653" s="44">
        <f>VLOOKUP(Emissions!A653,Population!$A$5:$I$3147,9,FALSE)*'National Throughput'!$B$12</f>
        <v>29.278000267723485</v>
      </c>
      <c r="H653" s="43" t="str">
        <f>'Emissions Factor'!$D$2</f>
        <v>TON</v>
      </c>
      <c r="I653" s="42">
        <v>515</v>
      </c>
      <c r="J653" s="39" t="str">
        <f>'Emissions Factor'!$A$2</f>
        <v>7439976</v>
      </c>
      <c r="K653" s="34">
        <f>'Emissions Factor'!$B$2</f>
        <v>1.5E-3</v>
      </c>
      <c r="L653" s="41" t="str">
        <f>'Emissions Factor'!$C$2</f>
        <v>LB</v>
      </c>
      <c r="M653" s="41" t="str">
        <f>'Emissions Factor'!$D$2</f>
        <v>TON</v>
      </c>
      <c r="N653" s="51">
        <f t="shared" si="20"/>
        <v>4.3917000401585228E-2</v>
      </c>
      <c r="O653" s="41" t="str">
        <f t="shared" si="21"/>
        <v>LB</v>
      </c>
    </row>
    <row r="654" spans="1:15" x14ac:dyDescent="0.25">
      <c r="A654" s="39" t="s">
        <v>367</v>
      </c>
      <c r="B654" s="39" t="s">
        <v>278</v>
      </c>
      <c r="C654" s="39" t="s">
        <v>2850</v>
      </c>
      <c r="D654" s="12" t="s">
        <v>2809</v>
      </c>
      <c r="E654" s="41" t="s">
        <v>2679</v>
      </c>
      <c r="F654" s="41" t="s">
        <v>279</v>
      </c>
      <c r="G654" s="44">
        <f>VLOOKUP(Emissions!A654,Population!$A$5:$I$3147,9,FALSE)*'National Throughput'!$B$12</f>
        <v>18.964726437469334</v>
      </c>
      <c r="H654" s="43" t="str">
        <f>'Emissions Factor'!$D$2</f>
        <v>TON</v>
      </c>
      <c r="I654" s="42">
        <v>515</v>
      </c>
      <c r="J654" s="39" t="str">
        <f>'Emissions Factor'!$A$2</f>
        <v>7439976</v>
      </c>
      <c r="K654" s="34">
        <f>'Emissions Factor'!$B$2</f>
        <v>1.5E-3</v>
      </c>
      <c r="L654" s="41" t="str">
        <f>'Emissions Factor'!$C$2</f>
        <v>LB</v>
      </c>
      <c r="M654" s="41" t="str">
        <f>'Emissions Factor'!$D$2</f>
        <v>TON</v>
      </c>
      <c r="N654" s="51">
        <f t="shared" si="20"/>
        <v>2.8447089656204003E-2</v>
      </c>
      <c r="O654" s="41" t="str">
        <f t="shared" si="21"/>
        <v>LB</v>
      </c>
    </row>
    <row r="655" spans="1:15" x14ac:dyDescent="0.25">
      <c r="A655" s="39" t="s">
        <v>368</v>
      </c>
      <c r="B655" s="39" t="s">
        <v>278</v>
      </c>
      <c r="C655" s="39" t="s">
        <v>2853</v>
      </c>
      <c r="D655" s="12" t="s">
        <v>369</v>
      </c>
      <c r="E655" s="41" t="s">
        <v>2679</v>
      </c>
      <c r="F655" s="41" t="s">
        <v>279</v>
      </c>
      <c r="G655" s="44">
        <f>VLOOKUP(Emissions!A655,Population!$A$5:$I$3147,9,FALSE)*'National Throughput'!$B$12</f>
        <v>8.2007078271402207</v>
      </c>
      <c r="H655" s="43" t="str">
        <f>'Emissions Factor'!$D$2</f>
        <v>TON</v>
      </c>
      <c r="I655" s="42">
        <v>515</v>
      </c>
      <c r="J655" s="39" t="str">
        <f>'Emissions Factor'!$A$2</f>
        <v>7439976</v>
      </c>
      <c r="K655" s="34">
        <f>'Emissions Factor'!$B$2</f>
        <v>1.5E-3</v>
      </c>
      <c r="L655" s="41" t="str">
        <f>'Emissions Factor'!$C$2</f>
        <v>LB</v>
      </c>
      <c r="M655" s="41" t="str">
        <f>'Emissions Factor'!$D$2</f>
        <v>TON</v>
      </c>
      <c r="N655" s="51">
        <f t="shared" si="20"/>
        <v>1.2301061740710332E-2</v>
      </c>
      <c r="O655" s="41" t="str">
        <f t="shared" si="21"/>
        <v>LB</v>
      </c>
    </row>
    <row r="656" spans="1:15" x14ac:dyDescent="0.25">
      <c r="A656" s="39" t="s">
        <v>370</v>
      </c>
      <c r="B656" s="39" t="s">
        <v>278</v>
      </c>
      <c r="C656" s="39" t="s">
        <v>2856</v>
      </c>
      <c r="D656" s="12" t="s">
        <v>2812</v>
      </c>
      <c r="E656" s="41" t="s">
        <v>2679</v>
      </c>
      <c r="F656" s="41" t="s">
        <v>279</v>
      </c>
      <c r="G656" s="44">
        <f>VLOOKUP(Emissions!A656,Population!$A$5:$I$3147,9,FALSE)*'National Throughput'!$B$12</f>
        <v>46.049719567430813</v>
      </c>
      <c r="H656" s="43" t="str">
        <f>'Emissions Factor'!$D$2</f>
        <v>TON</v>
      </c>
      <c r="I656" s="42">
        <v>515</v>
      </c>
      <c r="J656" s="39" t="str">
        <f>'Emissions Factor'!$A$2</f>
        <v>7439976</v>
      </c>
      <c r="K656" s="34">
        <f>'Emissions Factor'!$B$2</f>
        <v>1.5E-3</v>
      </c>
      <c r="L656" s="41" t="str">
        <f>'Emissions Factor'!$C$2</f>
        <v>LB</v>
      </c>
      <c r="M656" s="41" t="str">
        <f>'Emissions Factor'!$D$2</f>
        <v>TON</v>
      </c>
      <c r="N656" s="51">
        <f t="shared" si="20"/>
        <v>6.907457935114622E-2</v>
      </c>
      <c r="O656" s="41" t="str">
        <f t="shared" si="21"/>
        <v>LB</v>
      </c>
    </row>
    <row r="657" spans="1:15" x14ac:dyDescent="0.25">
      <c r="A657" s="39" t="s">
        <v>371</v>
      </c>
      <c r="B657" s="39" t="s">
        <v>278</v>
      </c>
      <c r="C657" s="39" t="s">
        <v>2859</v>
      </c>
      <c r="D657" s="12" t="s">
        <v>2818</v>
      </c>
      <c r="E657" s="41" t="s">
        <v>2679</v>
      </c>
      <c r="F657" s="41" t="s">
        <v>279</v>
      </c>
      <c r="G657" s="44">
        <f>VLOOKUP(Emissions!A657,Population!$A$5:$I$3147,9,FALSE)*'National Throughput'!$B$12</f>
        <v>6.6841608920478013</v>
      </c>
      <c r="H657" s="43" t="str">
        <f>'Emissions Factor'!$D$2</f>
        <v>TON</v>
      </c>
      <c r="I657" s="42">
        <v>515</v>
      </c>
      <c r="J657" s="39" t="str">
        <f>'Emissions Factor'!$A$2</f>
        <v>7439976</v>
      </c>
      <c r="K657" s="34">
        <f>'Emissions Factor'!$B$2</f>
        <v>1.5E-3</v>
      </c>
      <c r="L657" s="41" t="str">
        <f>'Emissions Factor'!$C$2</f>
        <v>LB</v>
      </c>
      <c r="M657" s="41" t="str">
        <f>'Emissions Factor'!$D$2</f>
        <v>TON</v>
      </c>
      <c r="N657" s="51">
        <f t="shared" si="20"/>
        <v>1.0026241338071703E-2</v>
      </c>
      <c r="O657" s="41" t="str">
        <f t="shared" si="21"/>
        <v>LB</v>
      </c>
    </row>
    <row r="658" spans="1:15" x14ac:dyDescent="0.25">
      <c r="A658" s="39" t="s">
        <v>372</v>
      </c>
      <c r="B658" s="39" t="s">
        <v>278</v>
      </c>
      <c r="C658" s="39" t="s">
        <v>2862</v>
      </c>
      <c r="D658" s="12" t="s">
        <v>2821</v>
      </c>
      <c r="E658" s="41" t="s">
        <v>2679</v>
      </c>
      <c r="F658" s="41" t="s">
        <v>279</v>
      </c>
      <c r="G658" s="44">
        <f>VLOOKUP(Emissions!A658,Population!$A$5:$I$3147,9,FALSE)*'National Throughput'!$B$12</f>
        <v>2.1439534820917481</v>
      </c>
      <c r="H658" s="43" t="str">
        <f>'Emissions Factor'!$D$2</f>
        <v>TON</v>
      </c>
      <c r="I658" s="42">
        <v>515</v>
      </c>
      <c r="J658" s="39" t="str">
        <f>'Emissions Factor'!$A$2</f>
        <v>7439976</v>
      </c>
      <c r="K658" s="34">
        <f>'Emissions Factor'!$B$2</f>
        <v>1.5E-3</v>
      </c>
      <c r="L658" s="41" t="str">
        <f>'Emissions Factor'!$C$2</f>
        <v>LB</v>
      </c>
      <c r="M658" s="41" t="str">
        <f>'Emissions Factor'!$D$2</f>
        <v>TON</v>
      </c>
      <c r="N658" s="51">
        <f t="shared" si="20"/>
        <v>3.2159302231376222E-3</v>
      </c>
      <c r="O658" s="41" t="str">
        <f t="shared" si="21"/>
        <v>LB</v>
      </c>
    </row>
    <row r="659" spans="1:15" x14ac:dyDescent="0.25">
      <c r="A659" s="39" t="s">
        <v>373</v>
      </c>
      <c r="B659" s="39" t="s">
        <v>278</v>
      </c>
      <c r="C659" s="39" t="s">
        <v>2865</v>
      </c>
      <c r="D659" s="12" t="s">
        <v>374</v>
      </c>
      <c r="E659" s="41" t="s">
        <v>2679</v>
      </c>
      <c r="F659" s="41" t="s">
        <v>279</v>
      </c>
      <c r="G659" s="44">
        <f>VLOOKUP(Emissions!A659,Population!$A$5:$I$3147,9,FALSE)*'National Throughput'!$B$12</f>
        <v>2.4852708764407545</v>
      </c>
      <c r="H659" s="43" t="str">
        <f>'Emissions Factor'!$D$2</f>
        <v>TON</v>
      </c>
      <c r="I659" s="42">
        <v>515</v>
      </c>
      <c r="J659" s="39" t="str">
        <f>'Emissions Factor'!$A$2</f>
        <v>7439976</v>
      </c>
      <c r="K659" s="34">
        <f>'Emissions Factor'!$B$2</f>
        <v>1.5E-3</v>
      </c>
      <c r="L659" s="41" t="str">
        <f>'Emissions Factor'!$C$2</f>
        <v>LB</v>
      </c>
      <c r="M659" s="41" t="str">
        <f>'Emissions Factor'!$D$2</f>
        <v>TON</v>
      </c>
      <c r="N659" s="51">
        <f t="shared" si="20"/>
        <v>3.7279063146611318E-3</v>
      </c>
      <c r="O659" s="41" t="str">
        <f t="shared" si="21"/>
        <v>LB</v>
      </c>
    </row>
    <row r="660" spans="1:15" x14ac:dyDescent="0.25">
      <c r="A660" s="39" t="s">
        <v>375</v>
      </c>
      <c r="B660" s="39" t="s">
        <v>278</v>
      </c>
      <c r="C660" s="39" t="s">
        <v>2868</v>
      </c>
      <c r="D660" s="12" t="s">
        <v>376</v>
      </c>
      <c r="E660" s="41" t="s">
        <v>2679</v>
      </c>
      <c r="F660" s="41" t="s">
        <v>279</v>
      </c>
      <c r="G660" s="44">
        <f>VLOOKUP(Emissions!A660,Population!$A$5:$I$3147,9,FALSE)*'National Throughput'!$B$12</f>
        <v>2.6284869690444834</v>
      </c>
      <c r="H660" s="43" t="str">
        <f>'Emissions Factor'!$D$2</f>
        <v>TON</v>
      </c>
      <c r="I660" s="42">
        <v>515</v>
      </c>
      <c r="J660" s="39" t="str">
        <f>'Emissions Factor'!$A$2</f>
        <v>7439976</v>
      </c>
      <c r="K660" s="34">
        <f>'Emissions Factor'!$B$2</f>
        <v>1.5E-3</v>
      </c>
      <c r="L660" s="41" t="str">
        <f>'Emissions Factor'!$C$2</f>
        <v>LB</v>
      </c>
      <c r="M660" s="41" t="str">
        <f>'Emissions Factor'!$D$2</f>
        <v>TON</v>
      </c>
      <c r="N660" s="51">
        <f t="shared" si="20"/>
        <v>3.9427304535667252E-3</v>
      </c>
      <c r="O660" s="41" t="str">
        <f t="shared" si="21"/>
        <v>LB</v>
      </c>
    </row>
    <row r="661" spans="1:15" x14ac:dyDescent="0.25">
      <c r="A661" s="39" t="s">
        <v>377</v>
      </c>
      <c r="B661" s="39" t="s">
        <v>278</v>
      </c>
      <c r="C661" s="39" t="s">
        <v>2871</v>
      </c>
      <c r="D661" s="12" t="s">
        <v>378</v>
      </c>
      <c r="E661" s="41" t="s">
        <v>2679</v>
      </c>
      <c r="F661" s="41" t="s">
        <v>279</v>
      </c>
      <c r="G661" s="44">
        <f>VLOOKUP(Emissions!A661,Population!$A$5:$I$3147,9,FALSE)*'National Throughput'!$B$12</f>
        <v>2.1804864494265916</v>
      </c>
      <c r="H661" s="43" t="str">
        <f>'Emissions Factor'!$D$2</f>
        <v>TON</v>
      </c>
      <c r="I661" s="42">
        <v>515</v>
      </c>
      <c r="J661" s="39" t="str">
        <f>'Emissions Factor'!$A$2</f>
        <v>7439976</v>
      </c>
      <c r="K661" s="34">
        <f>'Emissions Factor'!$B$2</f>
        <v>1.5E-3</v>
      </c>
      <c r="L661" s="41" t="str">
        <f>'Emissions Factor'!$C$2</f>
        <v>LB</v>
      </c>
      <c r="M661" s="41" t="str">
        <f>'Emissions Factor'!$D$2</f>
        <v>TON</v>
      </c>
      <c r="N661" s="51">
        <f t="shared" si="20"/>
        <v>3.2707296741398876E-3</v>
      </c>
      <c r="O661" s="41" t="str">
        <f t="shared" si="21"/>
        <v>LB</v>
      </c>
    </row>
    <row r="662" spans="1:15" x14ac:dyDescent="0.25">
      <c r="A662" s="39" t="s">
        <v>379</v>
      </c>
      <c r="B662" s="39" t="s">
        <v>278</v>
      </c>
      <c r="C662" s="39" t="s">
        <v>2874</v>
      </c>
      <c r="D662" s="12" t="s">
        <v>380</v>
      </c>
      <c r="E662" s="41" t="s">
        <v>2679</v>
      </c>
      <c r="F662" s="41" t="s">
        <v>279</v>
      </c>
      <c r="G662" s="44">
        <f>VLOOKUP(Emissions!A662,Population!$A$5:$I$3147,9,FALSE)*'National Throughput'!$B$12</f>
        <v>2.8063493499188148</v>
      </c>
      <c r="H662" s="43" t="str">
        <f>'Emissions Factor'!$D$2</f>
        <v>TON</v>
      </c>
      <c r="I662" s="42">
        <v>515</v>
      </c>
      <c r="J662" s="39" t="str">
        <f>'Emissions Factor'!$A$2</f>
        <v>7439976</v>
      </c>
      <c r="K662" s="34">
        <f>'Emissions Factor'!$B$2</f>
        <v>1.5E-3</v>
      </c>
      <c r="L662" s="41" t="str">
        <f>'Emissions Factor'!$C$2</f>
        <v>LB</v>
      </c>
      <c r="M662" s="41" t="str">
        <f>'Emissions Factor'!$D$2</f>
        <v>TON</v>
      </c>
      <c r="N662" s="51">
        <f t="shared" si="20"/>
        <v>4.209524024878222E-3</v>
      </c>
      <c r="O662" s="41" t="str">
        <f t="shared" si="21"/>
        <v>LB</v>
      </c>
    </row>
    <row r="663" spans="1:15" x14ac:dyDescent="0.25">
      <c r="A663" s="39" t="s">
        <v>381</v>
      </c>
      <c r="B663" s="39" t="s">
        <v>278</v>
      </c>
      <c r="C663" s="39" t="s">
        <v>2877</v>
      </c>
      <c r="D663" s="12" t="s">
        <v>2827</v>
      </c>
      <c r="E663" s="41" t="s">
        <v>2679</v>
      </c>
      <c r="F663" s="41" t="s">
        <v>279</v>
      </c>
      <c r="G663" s="44">
        <f>VLOOKUP(Emissions!A663,Population!$A$5:$I$3147,9,FALSE)*'National Throughput'!$B$12</f>
        <v>5.7020586809712137</v>
      </c>
      <c r="H663" s="43" t="str">
        <f>'Emissions Factor'!$D$2</f>
        <v>TON</v>
      </c>
      <c r="I663" s="42">
        <v>515</v>
      </c>
      <c r="J663" s="39" t="str">
        <f>'Emissions Factor'!$A$2</f>
        <v>7439976</v>
      </c>
      <c r="K663" s="34">
        <f>'Emissions Factor'!$B$2</f>
        <v>1.5E-3</v>
      </c>
      <c r="L663" s="41" t="str">
        <f>'Emissions Factor'!$C$2</f>
        <v>LB</v>
      </c>
      <c r="M663" s="41" t="str">
        <f>'Emissions Factor'!$D$2</f>
        <v>TON</v>
      </c>
      <c r="N663" s="51">
        <f t="shared" si="20"/>
        <v>8.5530880214568211E-3</v>
      </c>
      <c r="O663" s="41" t="str">
        <f t="shared" si="21"/>
        <v>LB</v>
      </c>
    </row>
    <row r="664" spans="1:15" x14ac:dyDescent="0.25">
      <c r="A664" s="39" t="s">
        <v>382</v>
      </c>
      <c r="B664" s="39" t="s">
        <v>278</v>
      </c>
      <c r="C664" s="39" t="s">
        <v>4837</v>
      </c>
      <c r="D664" s="12" t="s">
        <v>2830</v>
      </c>
      <c r="E664" s="41" t="s">
        <v>2679</v>
      </c>
      <c r="F664" s="41" t="s">
        <v>279</v>
      </c>
      <c r="G664" s="44">
        <f>VLOOKUP(Emissions!A664,Population!$A$5:$I$3147,9,FALSE)*'National Throughput'!$B$12</f>
        <v>5.115644524549479</v>
      </c>
      <c r="H664" s="43" t="str">
        <f>'Emissions Factor'!$D$2</f>
        <v>TON</v>
      </c>
      <c r="I664" s="42">
        <v>515</v>
      </c>
      <c r="J664" s="39" t="str">
        <f>'Emissions Factor'!$A$2</f>
        <v>7439976</v>
      </c>
      <c r="K664" s="34">
        <f>'Emissions Factor'!$B$2</f>
        <v>1.5E-3</v>
      </c>
      <c r="L664" s="41" t="str">
        <f>'Emissions Factor'!$C$2</f>
        <v>LB</v>
      </c>
      <c r="M664" s="41" t="str">
        <f>'Emissions Factor'!$D$2</f>
        <v>TON</v>
      </c>
      <c r="N664" s="51">
        <f t="shared" si="20"/>
        <v>7.6734667868242189E-3</v>
      </c>
      <c r="O664" s="41" t="str">
        <f t="shared" si="21"/>
        <v>LB</v>
      </c>
    </row>
    <row r="665" spans="1:15" x14ac:dyDescent="0.25">
      <c r="A665" s="39" t="s">
        <v>383</v>
      </c>
      <c r="B665" s="39" t="s">
        <v>278</v>
      </c>
      <c r="C665" s="39" t="s">
        <v>4840</v>
      </c>
      <c r="D665" s="12" t="s">
        <v>2833</v>
      </c>
      <c r="E665" s="41" t="s">
        <v>2679</v>
      </c>
      <c r="F665" s="41" t="s">
        <v>279</v>
      </c>
      <c r="G665" s="44">
        <f>VLOOKUP(Emissions!A665,Population!$A$5:$I$3147,9,FALSE)*'National Throughput'!$B$12</f>
        <v>6.1040928379330577</v>
      </c>
      <c r="H665" s="43" t="str">
        <f>'Emissions Factor'!$D$2</f>
        <v>TON</v>
      </c>
      <c r="I665" s="42">
        <v>515</v>
      </c>
      <c r="J665" s="39" t="str">
        <f>'Emissions Factor'!$A$2</f>
        <v>7439976</v>
      </c>
      <c r="K665" s="34">
        <f>'Emissions Factor'!$B$2</f>
        <v>1.5E-3</v>
      </c>
      <c r="L665" s="41" t="str">
        <f>'Emissions Factor'!$C$2</f>
        <v>LB</v>
      </c>
      <c r="M665" s="41" t="str">
        <f>'Emissions Factor'!$D$2</f>
        <v>TON</v>
      </c>
      <c r="N665" s="51">
        <f t="shared" si="20"/>
        <v>9.1561392568995873E-3</v>
      </c>
      <c r="O665" s="41" t="str">
        <f t="shared" si="21"/>
        <v>LB</v>
      </c>
    </row>
    <row r="666" spans="1:15" x14ac:dyDescent="0.25">
      <c r="A666" s="39" t="s">
        <v>384</v>
      </c>
      <c r="B666" s="39" t="s">
        <v>278</v>
      </c>
      <c r="C666" s="39" t="s">
        <v>4843</v>
      </c>
      <c r="D666" s="12" t="s">
        <v>385</v>
      </c>
      <c r="E666" s="41" t="s">
        <v>2679</v>
      </c>
      <c r="F666" s="41" t="s">
        <v>279</v>
      </c>
      <c r="G666" s="44">
        <f>VLOOKUP(Emissions!A666,Population!$A$5:$I$3147,9,FALSE)*'National Throughput'!$B$12</f>
        <v>2.5543919367033925</v>
      </c>
      <c r="H666" s="43" t="str">
        <f>'Emissions Factor'!$D$2</f>
        <v>TON</v>
      </c>
      <c r="I666" s="42">
        <v>515</v>
      </c>
      <c r="J666" s="39" t="str">
        <f>'Emissions Factor'!$A$2</f>
        <v>7439976</v>
      </c>
      <c r="K666" s="34">
        <f>'Emissions Factor'!$B$2</f>
        <v>1.5E-3</v>
      </c>
      <c r="L666" s="41" t="str">
        <f>'Emissions Factor'!$C$2</f>
        <v>LB</v>
      </c>
      <c r="M666" s="41" t="str">
        <f>'Emissions Factor'!$D$2</f>
        <v>TON</v>
      </c>
      <c r="N666" s="51">
        <f t="shared" si="20"/>
        <v>3.8315879050550886E-3</v>
      </c>
      <c r="O666" s="41" t="str">
        <f t="shared" si="21"/>
        <v>LB</v>
      </c>
    </row>
    <row r="667" spans="1:15" x14ac:dyDescent="0.25">
      <c r="A667" s="39" t="s">
        <v>386</v>
      </c>
      <c r="B667" s="39" t="s">
        <v>278</v>
      </c>
      <c r="C667" s="39" t="s">
        <v>4846</v>
      </c>
      <c r="D667" s="12" t="s">
        <v>387</v>
      </c>
      <c r="E667" s="41" t="s">
        <v>2679</v>
      </c>
      <c r="F667" s="41" t="s">
        <v>279</v>
      </c>
      <c r="G667" s="44">
        <f>VLOOKUP(Emissions!A667,Population!$A$5:$I$3147,9,FALSE)*'National Throughput'!$B$12</f>
        <v>9.1166047546898152</v>
      </c>
      <c r="H667" s="43" t="str">
        <f>'Emissions Factor'!$D$2</f>
        <v>TON</v>
      </c>
      <c r="I667" s="42">
        <v>515</v>
      </c>
      <c r="J667" s="39" t="str">
        <f>'Emissions Factor'!$A$2</f>
        <v>7439976</v>
      </c>
      <c r="K667" s="34">
        <f>'Emissions Factor'!$B$2</f>
        <v>1.5E-3</v>
      </c>
      <c r="L667" s="41" t="str">
        <f>'Emissions Factor'!$C$2</f>
        <v>LB</v>
      </c>
      <c r="M667" s="41" t="str">
        <f>'Emissions Factor'!$D$2</f>
        <v>TON</v>
      </c>
      <c r="N667" s="51">
        <f t="shared" si="20"/>
        <v>1.3674907132034723E-2</v>
      </c>
      <c r="O667" s="41" t="str">
        <f t="shared" si="21"/>
        <v>LB</v>
      </c>
    </row>
    <row r="668" spans="1:15" x14ac:dyDescent="0.25">
      <c r="A668" s="39" t="s">
        <v>388</v>
      </c>
      <c r="B668" s="39" t="s">
        <v>278</v>
      </c>
      <c r="C668" s="39" t="s">
        <v>4849</v>
      </c>
      <c r="D668" s="12" t="s">
        <v>389</v>
      </c>
      <c r="E668" s="41" t="s">
        <v>2679</v>
      </c>
      <c r="F668" s="41" t="s">
        <v>279</v>
      </c>
      <c r="G668" s="44">
        <f>VLOOKUP(Emissions!A668,Population!$A$5:$I$3147,9,FALSE)*'National Throughput'!$B$12</f>
        <v>32.023118306193751</v>
      </c>
      <c r="H668" s="43" t="str">
        <f>'Emissions Factor'!$D$2</f>
        <v>TON</v>
      </c>
      <c r="I668" s="42">
        <v>515</v>
      </c>
      <c r="J668" s="39" t="str">
        <f>'Emissions Factor'!$A$2</f>
        <v>7439976</v>
      </c>
      <c r="K668" s="34">
        <f>'Emissions Factor'!$B$2</f>
        <v>1.5E-3</v>
      </c>
      <c r="L668" s="41" t="str">
        <f>'Emissions Factor'!$C$2</f>
        <v>LB</v>
      </c>
      <c r="M668" s="41" t="str">
        <f>'Emissions Factor'!$D$2</f>
        <v>TON</v>
      </c>
      <c r="N668" s="51">
        <f t="shared" si="20"/>
        <v>4.8034677459290631E-2</v>
      </c>
      <c r="O668" s="41" t="str">
        <f t="shared" si="21"/>
        <v>LB</v>
      </c>
    </row>
    <row r="669" spans="1:15" x14ac:dyDescent="0.25">
      <c r="A669" s="39" t="s">
        <v>390</v>
      </c>
      <c r="B669" s="39" t="s">
        <v>278</v>
      </c>
      <c r="C669" s="39" t="s">
        <v>4851</v>
      </c>
      <c r="D669" s="12" t="s">
        <v>2836</v>
      </c>
      <c r="E669" s="41" t="s">
        <v>2679</v>
      </c>
      <c r="F669" s="41" t="s">
        <v>279</v>
      </c>
      <c r="G669" s="44">
        <f>VLOOKUP(Emissions!A669,Population!$A$5:$I$3147,9,FALSE)*'National Throughput'!$B$12</f>
        <v>3.8145220353376388</v>
      </c>
      <c r="H669" s="43" t="str">
        <f>'Emissions Factor'!$D$2</f>
        <v>TON</v>
      </c>
      <c r="I669" s="42">
        <v>515</v>
      </c>
      <c r="J669" s="39" t="str">
        <f>'Emissions Factor'!$A$2</f>
        <v>7439976</v>
      </c>
      <c r="K669" s="34">
        <f>'Emissions Factor'!$B$2</f>
        <v>1.5E-3</v>
      </c>
      <c r="L669" s="41" t="str">
        <f>'Emissions Factor'!$C$2</f>
        <v>LB</v>
      </c>
      <c r="M669" s="41" t="str">
        <f>'Emissions Factor'!$D$2</f>
        <v>TON</v>
      </c>
      <c r="N669" s="51">
        <f t="shared" si="20"/>
        <v>5.721783053006458E-3</v>
      </c>
      <c r="O669" s="41" t="str">
        <f t="shared" si="21"/>
        <v>LB</v>
      </c>
    </row>
    <row r="670" spans="1:15" x14ac:dyDescent="0.25">
      <c r="A670" s="39" t="s">
        <v>391</v>
      </c>
      <c r="B670" s="39" t="s">
        <v>278</v>
      </c>
      <c r="C670" s="39" t="s">
        <v>4854</v>
      </c>
      <c r="D670" s="12" t="s">
        <v>392</v>
      </c>
      <c r="E670" s="41" t="s">
        <v>2679</v>
      </c>
      <c r="F670" s="41" t="s">
        <v>279</v>
      </c>
      <c r="G670" s="44">
        <f>VLOOKUP(Emissions!A670,Population!$A$5:$I$3147,9,FALSE)*'National Throughput'!$B$12</f>
        <v>2.8591763637175553</v>
      </c>
      <c r="H670" s="43" t="str">
        <f>'Emissions Factor'!$D$2</f>
        <v>TON</v>
      </c>
      <c r="I670" s="42">
        <v>515</v>
      </c>
      <c r="J670" s="39" t="str">
        <f>'Emissions Factor'!$A$2</f>
        <v>7439976</v>
      </c>
      <c r="K670" s="34">
        <f>'Emissions Factor'!$B$2</f>
        <v>1.5E-3</v>
      </c>
      <c r="L670" s="41" t="str">
        <f>'Emissions Factor'!$C$2</f>
        <v>LB</v>
      </c>
      <c r="M670" s="41" t="str">
        <f>'Emissions Factor'!$D$2</f>
        <v>TON</v>
      </c>
      <c r="N670" s="51">
        <f t="shared" si="20"/>
        <v>4.2887645455763328E-3</v>
      </c>
      <c r="O670" s="41" t="str">
        <f t="shared" si="21"/>
        <v>LB</v>
      </c>
    </row>
    <row r="671" spans="1:15" x14ac:dyDescent="0.25">
      <c r="A671" s="39" t="s">
        <v>393</v>
      </c>
      <c r="B671" s="39" t="s">
        <v>278</v>
      </c>
      <c r="C671" s="39" t="s">
        <v>4857</v>
      </c>
      <c r="D671" s="12" t="s">
        <v>2842</v>
      </c>
      <c r="E671" s="41" t="s">
        <v>2679</v>
      </c>
      <c r="F671" s="41" t="s">
        <v>279</v>
      </c>
      <c r="G671" s="44">
        <f>VLOOKUP(Emissions!A671,Population!$A$5:$I$3147,9,FALSE)*'National Throughput'!$B$12</f>
        <v>2.8101227080472961</v>
      </c>
      <c r="H671" s="43" t="str">
        <f>'Emissions Factor'!$D$2</f>
        <v>TON</v>
      </c>
      <c r="I671" s="42">
        <v>515</v>
      </c>
      <c r="J671" s="39" t="str">
        <f>'Emissions Factor'!$A$2</f>
        <v>7439976</v>
      </c>
      <c r="K671" s="34">
        <f>'Emissions Factor'!$B$2</f>
        <v>1.5E-3</v>
      </c>
      <c r="L671" s="41" t="str">
        <f>'Emissions Factor'!$C$2</f>
        <v>LB</v>
      </c>
      <c r="M671" s="41" t="str">
        <f>'Emissions Factor'!$D$2</f>
        <v>TON</v>
      </c>
      <c r="N671" s="51">
        <f t="shared" si="20"/>
        <v>4.2151840620709442E-3</v>
      </c>
      <c r="O671" s="41" t="str">
        <f t="shared" si="21"/>
        <v>LB</v>
      </c>
    </row>
    <row r="672" spans="1:15" x14ac:dyDescent="0.25">
      <c r="A672" s="39" t="s">
        <v>394</v>
      </c>
      <c r="B672" s="39" t="s">
        <v>278</v>
      </c>
      <c r="C672" s="39" t="s">
        <v>5381</v>
      </c>
      <c r="D672" s="12" t="s">
        <v>4818</v>
      </c>
      <c r="E672" s="41" t="s">
        <v>2679</v>
      </c>
      <c r="F672" s="41" t="s">
        <v>279</v>
      </c>
      <c r="G672" s="44">
        <f>VLOOKUP(Emissions!A672,Population!$A$5:$I$3147,9,FALSE)*'National Throughput'!$B$12</f>
        <v>0.76187530939612358</v>
      </c>
      <c r="H672" s="43" t="str">
        <f>'Emissions Factor'!$D$2</f>
        <v>TON</v>
      </c>
      <c r="I672" s="42">
        <v>515</v>
      </c>
      <c r="J672" s="39" t="str">
        <f>'Emissions Factor'!$A$2</f>
        <v>7439976</v>
      </c>
      <c r="K672" s="34">
        <f>'Emissions Factor'!$B$2</f>
        <v>1.5E-3</v>
      </c>
      <c r="L672" s="41" t="str">
        <f>'Emissions Factor'!$C$2</f>
        <v>LB</v>
      </c>
      <c r="M672" s="41" t="str">
        <f>'Emissions Factor'!$D$2</f>
        <v>TON</v>
      </c>
      <c r="N672" s="51">
        <f t="shared" si="20"/>
        <v>1.1428129640941853E-3</v>
      </c>
      <c r="O672" s="41" t="str">
        <f t="shared" si="21"/>
        <v>LB</v>
      </c>
    </row>
    <row r="673" spans="1:15" x14ac:dyDescent="0.25">
      <c r="A673" s="39" t="s">
        <v>395</v>
      </c>
      <c r="B673" s="39" t="s">
        <v>278</v>
      </c>
      <c r="C673" s="39" t="s">
        <v>5383</v>
      </c>
      <c r="D673" s="12" t="s">
        <v>4822</v>
      </c>
      <c r="E673" s="41" t="s">
        <v>2679</v>
      </c>
      <c r="F673" s="41" t="s">
        <v>279</v>
      </c>
      <c r="G673" s="44">
        <f>VLOOKUP(Emissions!A673,Population!$A$5:$I$3147,9,FALSE)*'National Throughput'!$B$12</f>
        <v>1.0296122202397411</v>
      </c>
      <c r="H673" s="43" t="str">
        <f>'Emissions Factor'!$D$2</f>
        <v>TON</v>
      </c>
      <c r="I673" s="42">
        <v>515</v>
      </c>
      <c r="J673" s="39" t="str">
        <f>'Emissions Factor'!$A$2</f>
        <v>7439976</v>
      </c>
      <c r="K673" s="34">
        <f>'Emissions Factor'!$B$2</f>
        <v>1.5E-3</v>
      </c>
      <c r="L673" s="41" t="str">
        <f>'Emissions Factor'!$C$2</f>
        <v>LB</v>
      </c>
      <c r="M673" s="41" t="str">
        <f>'Emissions Factor'!$D$2</f>
        <v>TON</v>
      </c>
      <c r="N673" s="51">
        <f t="shared" si="20"/>
        <v>1.5444183303596117E-3</v>
      </c>
      <c r="O673" s="41" t="str">
        <f t="shared" si="21"/>
        <v>LB</v>
      </c>
    </row>
    <row r="674" spans="1:15" x14ac:dyDescent="0.25">
      <c r="A674" s="39" t="s">
        <v>396</v>
      </c>
      <c r="B674" s="39" t="s">
        <v>278</v>
      </c>
      <c r="C674" s="39" t="s">
        <v>5385</v>
      </c>
      <c r="D674" s="12" t="s">
        <v>5224</v>
      </c>
      <c r="E674" s="41" t="s">
        <v>2679</v>
      </c>
      <c r="F674" s="41" t="s">
        <v>279</v>
      </c>
      <c r="G674" s="44">
        <f>VLOOKUP(Emissions!A674,Population!$A$5:$I$3147,9,FALSE)*'National Throughput'!$B$12</f>
        <v>1.0232661179327496</v>
      </c>
      <c r="H674" s="43" t="str">
        <f>'Emissions Factor'!$D$2</f>
        <v>TON</v>
      </c>
      <c r="I674" s="42">
        <v>515</v>
      </c>
      <c r="J674" s="39" t="str">
        <f>'Emissions Factor'!$A$2</f>
        <v>7439976</v>
      </c>
      <c r="K674" s="34">
        <f>'Emissions Factor'!$B$2</f>
        <v>1.5E-3</v>
      </c>
      <c r="L674" s="41" t="str">
        <f>'Emissions Factor'!$C$2</f>
        <v>LB</v>
      </c>
      <c r="M674" s="41" t="str">
        <f>'Emissions Factor'!$D$2</f>
        <v>TON</v>
      </c>
      <c r="N674" s="51">
        <f t="shared" si="20"/>
        <v>1.5348991768991244E-3</v>
      </c>
      <c r="O674" s="41" t="str">
        <f t="shared" si="21"/>
        <v>LB</v>
      </c>
    </row>
    <row r="675" spans="1:15" x14ac:dyDescent="0.25">
      <c r="A675" s="39" t="s">
        <v>397</v>
      </c>
      <c r="B675" s="39" t="s">
        <v>278</v>
      </c>
      <c r="C675" s="39" t="s">
        <v>5388</v>
      </c>
      <c r="D675" s="12" t="s">
        <v>2845</v>
      </c>
      <c r="E675" s="41" t="s">
        <v>2679</v>
      </c>
      <c r="F675" s="41" t="s">
        <v>279</v>
      </c>
      <c r="G675" s="44">
        <f>VLOOKUP(Emissions!A675,Population!$A$5:$I$3147,9,FALSE)*'National Throughput'!$B$12</f>
        <v>5.7054890065425603</v>
      </c>
      <c r="H675" s="43" t="str">
        <f>'Emissions Factor'!$D$2</f>
        <v>TON</v>
      </c>
      <c r="I675" s="42">
        <v>515</v>
      </c>
      <c r="J675" s="39" t="str">
        <f>'Emissions Factor'!$A$2</f>
        <v>7439976</v>
      </c>
      <c r="K675" s="34">
        <f>'Emissions Factor'!$B$2</f>
        <v>1.5E-3</v>
      </c>
      <c r="L675" s="41" t="str">
        <f>'Emissions Factor'!$C$2</f>
        <v>LB</v>
      </c>
      <c r="M675" s="41" t="str">
        <f>'Emissions Factor'!$D$2</f>
        <v>TON</v>
      </c>
      <c r="N675" s="51">
        <f t="shared" si="20"/>
        <v>8.5582335098138406E-3</v>
      </c>
      <c r="O675" s="41" t="str">
        <f t="shared" si="21"/>
        <v>LB</v>
      </c>
    </row>
    <row r="676" spans="1:15" x14ac:dyDescent="0.25">
      <c r="A676" s="39" t="s">
        <v>398</v>
      </c>
      <c r="B676" s="39" t="s">
        <v>278</v>
      </c>
      <c r="C676" s="39" t="s">
        <v>5390</v>
      </c>
      <c r="D676" s="12" t="s">
        <v>399</v>
      </c>
      <c r="E676" s="41" t="s">
        <v>2679</v>
      </c>
      <c r="F676" s="41" t="s">
        <v>279</v>
      </c>
      <c r="G676" s="44">
        <f>VLOOKUP(Emissions!A676,Population!$A$5:$I$3147,9,FALSE)*'National Throughput'!$B$12</f>
        <v>2.7843952662621954</v>
      </c>
      <c r="H676" s="43" t="str">
        <f>'Emissions Factor'!$D$2</f>
        <v>TON</v>
      </c>
      <c r="I676" s="42">
        <v>515</v>
      </c>
      <c r="J676" s="39" t="str">
        <f>'Emissions Factor'!$A$2</f>
        <v>7439976</v>
      </c>
      <c r="K676" s="34">
        <f>'Emissions Factor'!$B$2</f>
        <v>1.5E-3</v>
      </c>
      <c r="L676" s="41" t="str">
        <f>'Emissions Factor'!$C$2</f>
        <v>LB</v>
      </c>
      <c r="M676" s="41" t="str">
        <f>'Emissions Factor'!$D$2</f>
        <v>TON</v>
      </c>
      <c r="N676" s="51">
        <f t="shared" si="20"/>
        <v>4.1765928993932932E-3</v>
      </c>
      <c r="O676" s="41" t="str">
        <f t="shared" si="21"/>
        <v>LB</v>
      </c>
    </row>
    <row r="677" spans="1:15" x14ac:dyDescent="0.25">
      <c r="A677" s="39" t="s">
        <v>400</v>
      </c>
      <c r="B677" s="39" t="s">
        <v>278</v>
      </c>
      <c r="C677" s="39" t="s">
        <v>5393</v>
      </c>
      <c r="D677" s="12" t="s">
        <v>401</v>
      </c>
      <c r="E677" s="41" t="s">
        <v>2679</v>
      </c>
      <c r="F677" s="41" t="s">
        <v>279</v>
      </c>
      <c r="G677" s="44">
        <f>VLOOKUP(Emissions!A677,Population!$A$5:$I$3147,9,FALSE)*'National Throughput'!$B$12</f>
        <v>25.284586753840106</v>
      </c>
      <c r="H677" s="43" t="str">
        <f>'Emissions Factor'!$D$2</f>
        <v>TON</v>
      </c>
      <c r="I677" s="42">
        <v>515</v>
      </c>
      <c r="J677" s="39" t="str">
        <f>'Emissions Factor'!$A$2</f>
        <v>7439976</v>
      </c>
      <c r="K677" s="34">
        <f>'Emissions Factor'!$B$2</f>
        <v>1.5E-3</v>
      </c>
      <c r="L677" s="41" t="str">
        <f>'Emissions Factor'!$C$2</f>
        <v>LB</v>
      </c>
      <c r="M677" s="41" t="str">
        <f>'Emissions Factor'!$D$2</f>
        <v>TON</v>
      </c>
      <c r="N677" s="51">
        <f t="shared" si="20"/>
        <v>3.7926880130760163E-2</v>
      </c>
      <c r="O677" s="41" t="str">
        <f t="shared" si="21"/>
        <v>LB</v>
      </c>
    </row>
    <row r="678" spans="1:15" x14ac:dyDescent="0.25">
      <c r="A678" s="39" t="s">
        <v>402</v>
      </c>
      <c r="B678" s="39" t="s">
        <v>278</v>
      </c>
      <c r="C678" s="39" t="s">
        <v>5396</v>
      </c>
      <c r="D678" s="12" t="s">
        <v>2851</v>
      </c>
      <c r="E678" s="41" t="s">
        <v>2679</v>
      </c>
      <c r="F678" s="41" t="s">
        <v>279</v>
      </c>
      <c r="G678" s="44">
        <f>VLOOKUP(Emissions!A678,Population!$A$5:$I$3147,9,FALSE)*'National Throughput'!$B$12</f>
        <v>46.329634134052704</v>
      </c>
      <c r="H678" s="43" t="str">
        <f>'Emissions Factor'!$D$2</f>
        <v>TON</v>
      </c>
      <c r="I678" s="42">
        <v>515</v>
      </c>
      <c r="J678" s="39" t="str">
        <f>'Emissions Factor'!$A$2</f>
        <v>7439976</v>
      </c>
      <c r="K678" s="34">
        <f>'Emissions Factor'!$B$2</f>
        <v>1.5E-3</v>
      </c>
      <c r="L678" s="41" t="str">
        <f>'Emissions Factor'!$C$2</f>
        <v>LB</v>
      </c>
      <c r="M678" s="41" t="str">
        <f>'Emissions Factor'!$D$2</f>
        <v>TON</v>
      </c>
      <c r="N678" s="51">
        <f t="shared" si="20"/>
        <v>6.9494451201079055E-2</v>
      </c>
      <c r="O678" s="41" t="str">
        <f t="shared" si="21"/>
        <v>LB</v>
      </c>
    </row>
    <row r="679" spans="1:15" x14ac:dyDescent="0.25">
      <c r="A679" s="39" t="s">
        <v>403</v>
      </c>
      <c r="B679" s="39" t="s">
        <v>278</v>
      </c>
      <c r="C679" s="39" t="s">
        <v>5398</v>
      </c>
      <c r="D679" s="12" t="s">
        <v>4827</v>
      </c>
      <c r="E679" s="41" t="s">
        <v>2679</v>
      </c>
      <c r="F679" s="41" t="s">
        <v>279</v>
      </c>
      <c r="G679" s="44">
        <f>VLOOKUP(Emissions!A679,Population!$A$5:$I$3147,9,FALSE)*'National Throughput'!$B$12</f>
        <v>4.2808747967622356</v>
      </c>
      <c r="H679" s="43" t="str">
        <f>'Emissions Factor'!$D$2</f>
        <v>TON</v>
      </c>
      <c r="I679" s="42">
        <v>515</v>
      </c>
      <c r="J679" s="39" t="str">
        <f>'Emissions Factor'!$A$2</f>
        <v>7439976</v>
      </c>
      <c r="K679" s="34">
        <f>'Emissions Factor'!$B$2</f>
        <v>1.5E-3</v>
      </c>
      <c r="L679" s="41" t="str">
        <f>'Emissions Factor'!$C$2</f>
        <v>LB</v>
      </c>
      <c r="M679" s="41" t="str">
        <f>'Emissions Factor'!$D$2</f>
        <v>TON</v>
      </c>
      <c r="N679" s="51">
        <f t="shared" si="20"/>
        <v>6.4213121951433539E-3</v>
      </c>
      <c r="O679" s="41" t="str">
        <f t="shared" si="21"/>
        <v>LB</v>
      </c>
    </row>
    <row r="680" spans="1:15" x14ac:dyDescent="0.25">
      <c r="A680" s="39" t="s">
        <v>404</v>
      </c>
      <c r="B680" s="39" t="s">
        <v>278</v>
      </c>
      <c r="C680" s="39" t="s">
        <v>5401</v>
      </c>
      <c r="D680" s="12" t="s">
        <v>405</v>
      </c>
      <c r="E680" s="41" t="s">
        <v>2679</v>
      </c>
      <c r="F680" s="41" t="s">
        <v>279</v>
      </c>
      <c r="G680" s="44">
        <f>VLOOKUP(Emissions!A680,Population!$A$5:$I$3147,9,FALSE)*'National Throughput'!$B$12</f>
        <v>34.116989034943842</v>
      </c>
      <c r="H680" s="43" t="str">
        <f>'Emissions Factor'!$D$2</f>
        <v>TON</v>
      </c>
      <c r="I680" s="42">
        <v>515</v>
      </c>
      <c r="J680" s="39" t="str">
        <f>'Emissions Factor'!$A$2</f>
        <v>7439976</v>
      </c>
      <c r="K680" s="34">
        <f>'Emissions Factor'!$B$2</f>
        <v>1.5E-3</v>
      </c>
      <c r="L680" s="41" t="str">
        <f>'Emissions Factor'!$C$2</f>
        <v>LB</v>
      </c>
      <c r="M680" s="41" t="str">
        <f>'Emissions Factor'!$D$2</f>
        <v>TON</v>
      </c>
      <c r="N680" s="51">
        <f t="shared" si="20"/>
        <v>5.1175483552415767E-2</v>
      </c>
      <c r="O680" s="41" t="str">
        <f t="shared" si="21"/>
        <v>LB</v>
      </c>
    </row>
    <row r="681" spans="1:15" x14ac:dyDescent="0.25">
      <c r="A681" s="39" t="s">
        <v>406</v>
      </c>
      <c r="B681" s="39" t="s">
        <v>278</v>
      </c>
      <c r="C681" s="39" t="s">
        <v>5403</v>
      </c>
      <c r="D681" s="12" t="s">
        <v>407</v>
      </c>
      <c r="E681" s="41" t="s">
        <v>2679</v>
      </c>
      <c r="F681" s="41" t="s">
        <v>279</v>
      </c>
      <c r="G681" s="44">
        <f>VLOOKUP(Emissions!A681,Population!$A$5:$I$3147,9,FALSE)*'National Throughput'!$B$12</f>
        <v>1.2831132799622695</v>
      </c>
      <c r="H681" s="43" t="str">
        <f>'Emissions Factor'!$D$2</f>
        <v>TON</v>
      </c>
      <c r="I681" s="42">
        <v>515</v>
      </c>
      <c r="J681" s="39" t="str">
        <f>'Emissions Factor'!$A$2</f>
        <v>7439976</v>
      </c>
      <c r="K681" s="34">
        <f>'Emissions Factor'!$B$2</f>
        <v>1.5E-3</v>
      </c>
      <c r="L681" s="41" t="str">
        <f>'Emissions Factor'!$C$2</f>
        <v>LB</v>
      </c>
      <c r="M681" s="41" t="str">
        <f>'Emissions Factor'!$D$2</f>
        <v>TON</v>
      </c>
      <c r="N681" s="51">
        <f t="shared" si="20"/>
        <v>1.9246699199434044E-3</v>
      </c>
      <c r="O681" s="41" t="str">
        <f t="shared" si="21"/>
        <v>LB</v>
      </c>
    </row>
    <row r="682" spans="1:15" x14ac:dyDescent="0.25">
      <c r="A682" s="39" t="s">
        <v>408</v>
      </c>
      <c r="B682" s="39" t="s">
        <v>278</v>
      </c>
      <c r="C682" s="39" t="s">
        <v>5406</v>
      </c>
      <c r="D682" s="12" t="s">
        <v>4829</v>
      </c>
      <c r="E682" s="41" t="s">
        <v>2679</v>
      </c>
      <c r="F682" s="41" t="s">
        <v>279</v>
      </c>
      <c r="G682" s="44">
        <f>VLOOKUP(Emissions!A682,Population!$A$5:$I$3147,9,FALSE)*'National Throughput'!$B$12</f>
        <v>0.89685862062862021</v>
      </c>
      <c r="H682" s="43" t="str">
        <f>'Emissions Factor'!$D$2</f>
        <v>TON</v>
      </c>
      <c r="I682" s="42">
        <v>515</v>
      </c>
      <c r="J682" s="39" t="str">
        <f>'Emissions Factor'!$A$2</f>
        <v>7439976</v>
      </c>
      <c r="K682" s="34">
        <f>'Emissions Factor'!$B$2</f>
        <v>1.5E-3</v>
      </c>
      <c r="L682" s="41" t="str">
        <f>'Emissions Factor'!$C$2</f>
        <v>LB</v>
      </c>
      <c r="M682" s="41" t="str">
        <f>'Emissions Factor'!$D$2</f>
        <v>TON</v>
      </c>
      <c r="N682" s="51">
        <f t="shared" si="20"/>
        <v>1.3452879309429303E-3</v>
      </c>
      <c r="O682" s="41" t="str">
        <f t="shared" si="21"/>
        <v>LB</v>
      </c>
    </row>
    <row r="683" spans="1:15" x14ac:dyDescent="0.25">
      <c r="A683" s="39" t="s">
        <v>409</v>
      </c>
      <c r="B683" s="39" t="s">
        <v>278</v>
      </c>
      <c r="C683" s="39" t="s">
        <v>5408</v>
      </c>
      <c r="D683" s="12" t="s">
        <v>2854</v>
      </c>
      <c r="E683" s="41" t="s">
        <v>2679</v>
      </c>
      <c r="F683" s="41" t="s">
        <v>279</v>
      </c>
      <c r="G683" s="44">
        <f>VLOOKUP(Emissions!A683,Population!$A$5:$I$3147,9,FALSE)*'National Throughput'!$B$12</f>
        <v>3.8208681376446303</v>
      </c>
      <c r="H683" s="43" t="str">
        <f>'Emissions Factor'!$D$2</f>
        <v>TON</v>
      </c>
      <c r="I683" s="42">
        <v>515</v>
      </c>
      <c r="J683" s="39" t="str">
        <f>'Emissions Factor'!$A$2</f>
        <v>7439976</v>
      </c>
      <c r="K683" s="34">
        <f>'Emissions Factor'!$B$2</f>
        <v>1.5E-3</v>
      </c>
      <c r="L683" s="41" t="str">
        <f>'Emissions Factor'!$C$2</f>
        <v>LB</v>
      </c>
      <c r="M683" s="41" t="str">
        <f>'Emissions Factor'!$D$2</f>
        <v>TON</v>
      </c>
      <c r="N683" s="51">
        <f t="shared" si="20"/>
        <v>5.7313022064669457E-3</v>
      </c>
      <c r="O683" s="41" t="str">
        <f t="shared" si="21"/>
        <v>LB</v>
      </c>
    </row>
    <row r="684" spans="1:15" x14ac:dyDescent="0.25">
      <c r="A684" s="39" t="s">
        <v>410</v>
      </c>
      <c r="B684" s="39" t="s">
        <v>278</v>
      </c>
      <c r="C684" s="39" t="s">
        <v>5411</v>
      </c>
      <c r="D684" s="12" t="s">
        <v>411</v>
      </c>
      <c r="E684" s="41" t="s">
        <v>2679</v>
      </c>
      <c r="F684" s="41" t="s">
        <v>279</v>
      </c>
      <c r="G684" s="44">
        <f>VLOOKUP(Emissions!A684,Population!$A$5:$I$3147,9,FALSE)*'National Throughput'!$B$12</f>
        <v>1.0026841645046687</v>
      </c>
      <c r="H684" s="43" t="str">
        <f>'Emissions Factor'!$D$2</f>
        <v>TON</v>
      </c>
      <c r="I684" s="42">
        <v>515</v>
      </c>
      <c r="J684" s="39" t="str">
        <f>'Emissions Factor'!$A$2</f>
        <v>7439976</v>
      </c>
      <c r="K684" s="34">
        <f>'Emissions Factor'!$B$2</f>
        <v>1.5E-3</v>
      </c>
      <c r="L684" s="41" t="str">
        <f>'Emissions Factor'!$C$2</f>
        <v>LB</v>
      </c>
      <c r="M684" s="41" t="str">
        <f>'Emissions Factor'!$D$2</f>
        <v>TON</v>
      </c>
      <c r="N684" s="51">
        <f t="shared" si="20"/>
        <v>1.504026246757003E-3</v>
      </c>
      <c r="O684" s="41" t="str">
        <f t="shared" si="21"/>
        <v>LB</v>
      </c>
    </row>
    <row r="685" spans="1:15" x14ac:dyDescent="0.25">
      <c r="A685" s="39" t="s">
        <v>412</v>
      </c>
      <c r="B685" s="39" t="s">
        <v>278</v>
      </c>
      <c r="C685" s="39" t="s">
        <v>1</v>
      </c>
      <c r="D685" s="12" t="s">
        <v>413</v>
      </c>
      <c r="E685" s="41" t="s">
        <v>2679</v>
      </c>
      <c r="F685" s="41" t="s">
        <v>279</v>
      </c>
      <c r="G685" s="44">
        <f>VLOOKUP(Emissions!A685,Population!$A$5:$I$3147,9,FALSE)*'National Throughput'!$B$12</f>
        <v>8.1315867668775823</v>
      </c>
      <c r="H685" s="43" t="str">
        <f>'Emissions Factor'!$D$2</f>
        <v>TON</v>
      </c>
      <c r="I685" s="42">
        <v>515</v>
      </c>
      <c r="J685" s="39" t="str">
        <f>'Emissions Factor'!$A$2</f>
        <v>7439976</v>
      </c>
      <c r="K685" s="34">
        <f>'Emissions Factor'!$B$2</f>
        <v>1.5E-3</v>
      </c>
      <c r="L685" s="41" t="str">
        <f>'Emissions Factor'!$C$2</f>
        <v>LB</v>
      </c>
      <c r="M685" s="41" t="str">
        <f>'Emissions Factor'!$D$2</f>
        <v>TON</v>
      </c>
      <c r="N685" s="51">
        <f t="shared" si="20"/>
        <v>1.2197380150316373E-2</v>
      </c>
      <c r="O685" s="41" t="str">
        <f t="shared" si="21"/>
        <v>LB</v>
      </c>
    </row>
    <row r="686" spans="1:15" x14ac:dyDescent="0.25">
      <c r="A686" s="39" t="s">
        <v>414</v>
      </c>
      <c r="B686" s="39" t="s">
        <v>278</v>
      </c>
      <c r="C686" s="39" t="s">
        <v>3</v>
      </c>
      <c r="D686" s="12" t="s">
        <v>415</v>
      </c>
      <c r="E686" s="41" t="s">
        <v>2679</v>
      </c>
      <c r="F686" s="41" t="s">
        <v>279</v>
      </c>
      <c r="G686" s="44">
        <f>VLOOKUP(Emissions!A686,Population!$A$5:$I$3147,9,FALSE)*'National Throughput'!$B$12</f>
        <v>23.284878462023492</v>
      </c>
      <c r="H686" s="43" t="str">
        <f>'Emissions Factor'!$D$2</f>
        <v>TON</v>
      </c>
      <c r="I686" s="42">
        <v>515</v>
      </c>
      <c r="J686" s="39" t="str">
        <f>'Emissions Factor'!$A$2</f>
        <v>7439976</v>
      </c>
      <c r="K686" s="34">
        <f>'Emissions Factor'!$B$2</f>
        <v>1.5E-3</v>
      </c>
      <c r="L686" s="41" t="str">
        <f>'Emissions Factor'!$C$2</f>
        <v>LB</v>
      </c>
      <c r="M686" s="41" t="str">
        <f>'Emissions Factor'!$D$2</f>
        <v>TON</v>
      </c>
      <c r="N686" s="51">
        <f t="shared" si="20"/>
        <v>3.492731769303524E-2</v>
      </c>
      <c r="O686" s="41" t="str">
        <f t="shared" si="21"/>
        <v>LB</v>
      </c>
    </row>
    <row r="687" spans="1:15" x14ac:dyDescent="0.25">
      <c r="A687" s="39" t="s">
        <v>416</v>
      </c>
      <c r="B687" s="39" t="s">
        <v>278</v>
      </c>
      <c r="C687" s="39" t="s">
        <v>5</v>
      </c>
      <c r="D687" s="12" t="s">
        <v>4844</v>
      </c>
      <c r="E687" s="41" t="s">
        <v>2679</v>
      </c>
      <c r="F687" s="41" t="s">
        <v>279</v>
      </c>
      <c r="G687" s="44">
        <f>VLOOKUP(Emissions!A687,Population!$A$5:$I$3147,9,FALSE)*'National Throughput'!$B$12</f>
        <v>3.0377248097061562</v>
      </c>
      <c r="H687" s="43" t="str">
        <f>'Emissions Factor'!$D$2</f>
        <v>TON</v>
      </c>
      <c r="I687" s="42">
        <v>515</v>
      </c>
      <c r="J687" s="39" t="str">
        <f>'Emissions Factor'!$A$2</f>
        <v>7439976</v>
      </c>
      <c r="K687" s="34">
        <f>'Emissions Factor'!$B$2</f>
        <v>1.5E-3</v>
      </c>
      <c r="L687" s="41" t="str">
        <f>'Emissions Factor'!$C$2</f>
        <v>LB</v>
      </c>
      <c r="M687" s="41" t="str">
        <f>'Emissions Factor'!$D$2</f>
        <v>TON</v>
      </c>
      <c r="N687" s="51">
        <f t="shared" si="20"/>
        <v>4.5565872145592341E-3</v>
      </c>
      <c r="O687" s="41" t="str">
        <f t="shared" si="21"/>
        <v>LB</v>
      </c>
    </row>
    <row r="688" spans="1:15" x14ac:dyDescent="0.25">
      <c r="A688" s="39" t="s">
        <v>417</v>
      </c>
      <c r="B688" s="39" t="s">
        <v>278</v>
      </c>
      <c r="C688" s="39" t="s">
        <v>7</v>
      </c>
      <c r="D688" s="12" t="s">
        <v>418</v>
      </c>
      <c r="E688" s="41" t="s">
        <v>2679</v>
      </c>
      <c r="F688" s="41" t="s">
        <v>279</v>
      </c>
      <c r="G688" s="44">
        <f>VLOOKUP(Emissions!A688,Population!$A$5:$I$3147,9,FALSE)*'National Throughput'!$B$12</f>
        <v>13.95850929864582</v>
      </c>
      <c r="H688" s="43" t="str">
        <f>'Emissions Factor'!$D$2</f>
        <v>TON</v>
      </c>
      <c r="I688" s="42">
        <v>515</v>
      </c>
      <c r="J688" s="39" t="str">
        <f>'Emissions Factor'!$A$2</f>
        <v>7439976</v>
      </c>
      <c r="K688" s="34">
        <f>'Emissions Factor'!$B$2</f>
        <v>1.5E-3</v>
      </c>
      <c r="L688" s="41" t="str">
        <f>'Emissions Factor'!$C$2</f>
        <v>LB</v>
      </c>
      <c r="M688" s="41" t="str">
        <f>'Emissions Factor'!$D$2</f>
        <v>TON</v>
      </c>
      <c r="N688" s="51">
        <f t="shared" si="20"/>
        <v>2.0937763947968729E-2</v>
      </c>
      <c r="O688" s="41" t="str">
        <f t="shared" si="21"/>
        <v>LB</v>
      </c>
    </row>
    <row r="689" spans="1:15" x14ac:dyDescent="0.25">
      <c r="A689" s="39" t="s">
        <v>419</v>
      </c>
      <c r="B689" s="39" t="s">
        <v>278</v>
      </c>
      <c r="C689" s="39" t="s">
        <v>4659</v>
      </c>
      <c r="D689" s="12" t="s">
        <v>420</v>
      </c>
      <c r="E689" s="41" t="s">
        <v>2679</v>
      </c>
      <c r="F689" s="41" t="s">
        <v>279</v>
      </c>
      <c r="G689" s="44">
        <f>VLOOKUP(Emissions!A689,Population!$A$5:$I$3147,9,FALSE)*'National Throughput'!$B$12</f>
        <v>2.0328109335801119</v>
      </c>
      <c r="H689" s="43" t="str">
        <f>'Emissions Factor'!$D$2</f>
        <v>TON</v>
      </c>
      <c r="I689" s="42">
        <v>515</v>
      </c>
      <c r="J689" s="39" t="str">
        <f>'Emissions Factor'!$A$2</f>
        <v>7439976</v>
      </c>
      <c r="K689" s="34">
        <f>'Emissions Factor'!$B$2</f>
        <v>1.5E-3</v>
      </c>
      <c r="L689" s="41" t="str">
        <f>'Emissions Factor'!$C$2</f>
        <v>LB</v>
      </c>
      <c r="M689" s="41" t="str">
        <f>'Emissions Factor'!$D$2</f>
        <v>TON</v>
      </c>
      <c r="N689" s="51">
        <f t="shared" si="20"/>
        <v>3.049216400370168E-3</v>
      </c>
      <c r="O689" s="41" t="str">
        <f t="shared" si="21"/>
        <v>LB</v>
      </c>
    </row>
    <row r="690" spans="1:15" x14ac:dyDescent="0.25">
      <c r="A690" s="39" t="s">
        <v>421</v>
      </c>
      <c r="B690" s="39" t="s">
        <v>278</v>
      </c>
      <c r="C690" s="39" t="s">
        <v>11</v>
      </c>
      <c r="D690" s="12" t="s">
        <v>158</v>
      </c>
      <c r="E690" s="41" t="s">
        <v>2679</v>
      </c>
      <c r="F690" s="41" t="s">
        <v>279</v>
      </c>
      <c r="G690" s="44">
        <f>VLOOKUP(Emissions!A690,Population!$A$5:$I$3147,9,FALSE)*'National Throughput'!$B$12</f>
        <v>3.0646528654412286</v>
      </c>
      <c r="H690" s="43" t="str">
        <f>'Emissions Factor'!$D$2</f>
        <v>TON</v>
      </c>
      <c r="I690" s="42">
        <v>515</v>
      </c>
      <c r="J690" s="39" t="str">
        <f>'Emissions Factor'!$A$2</f>
        <v>7439976</v>
      </c>
      <c r="K690" s="34">
        <f>'Emissions Factor'!$B$2</f>
        <v>1.5E-3</v>
      </c>
      <c r="L690" s="41" t="str">
        <f>'Emissions Factor'!$C$2</f>
        <v>LB</v>
      </c>
      <c r="M690" s="41" t="str">
        <f>'Emissions Factor'!$D$2</f>
        <v>TON</v>
      </c>
      <c r="N690" s="51">
        <f t="shared" si="20"/>
        <v>4.5969792981618426E-3</v>
      </c>
      <c r="O690" s="41" t="str">
        <f t="shared" si="21"/>
        <v>LB</v>
      </c>
    </row>
    <row r="691" spans="1:15" x14ac:dyDescent="0.25">
      <c r="A691" s="39" t="s">
        <v>422</v>
      </c>
      <c r="B691" s="39" t="s">
        <v>278</v>
      </c>
      <c r="C691" s="39" t="s">
        <v>14</v>
      </c>
      <c r="D691" s="12" t="s">
        <v>2872</v>
      </c>
      <c r="E691" s="41" t="s">
        <v>2679</v>
      </c>
      <c r="F691" s="41" t="s">
        <v>279</v>
      </c>
      <c r="G691" s="44">
        <f>VLOOKUP(Emissions!A691,Population!$A$5:$I$3147,9,FALSE)*'National Throughput'!$B$12</f>
        <v>2.5024225042974884</v>
      </c>
      <c r="H691" s="43" t="str">
        <f>'Emissions Factor'!$D$2</f>
        <v>TON</v>
      </c>
      <c r="I691" s="42">
        <v>515</v>
      </c>
      <c r="J691" s="39" t="str">
        <f>'Emissions Factor'!$A$2</f>
        <v>7439976</v>
      </c>
      <c r="K691" s="34">
        <f>'Emissions Factor'!$B$2</f>
        <v>1.5E-3</v>
      </c>
      <c r="L691" s="41" t="str">
        <f>'Emissions Factor'!$C$2</f>
        <v>LB</v>
      </c>
      <c r="M691" s="41" t="str">
        <f>'Emissions Factor'!$D$2</f>
        <v>TON</v>
      </c>
      <c r="N691" s="51">
        <f t="shared" si="20"/>
        <v>3.7536337564462326E-3</v>
      </c>
      <c r="O691" s="41" t="str">
        <f t="shared" si="21"/>
        <v>LB</v>
      </c>
    </row>
    <row r="692" spans="1:15" x14ac:dyDescent="0.25">
      <c r="A692" s="39" t="s">
        <v>423</v>
      </c>
      <c r="B692" s="39" t="s">
        <v>278</v>
      </c>
      <c r="C692" s="39" t="s">
        <v>17</v>
      </c>
      <c r="D692" s="12" t="s">
        <v>163</v>
      </c>
      <c r="E692" s="41" t="s">
        <v>2679</v>
      </c>
      <c r="F692" s="41" t="s">
        <v>279</v>
      </c>
      <c r="G692" s="44">
        <f>VLOOKUP(Emissions!A692,Population!$A$5:$I$3147,9,FALSE)*'National Throughput'!$B$12</f>
        <v>2.8488853870035151</v>
      </c>
      <c r="H692" s="43" t="str">
        <f>'Emissions Factor'!$D$2</f>
        <v>TON</v>
      </c>
      <c r="I692" s="42">
        <v>515</v>
      </c>
      <c r="J692" s="39" t="str">
        <f>'Emissions Factor'!$A$2</f>
        <v>7439976</v>
      </c>
      <c r="K692" s="34">
        <f>'Emissions Factor'!$B$2</f>
        <v>1.5E-3</v>
      </c>
      <c r="L692" s="41" t="str">
        <f>'Emissions Factor'!$C$2</f>
        <v>LB</v>
      </c>
      <c r="M692" s="41" t="str">
        <f>'Emissions Factor'!$D$2</f>
        <v>TON</v>
      </c>
      <c r="N692" s="51">
        <f t="shared" si="20"/>
        <v>4.2733280805052724E-3</v>
      </c>
      <c r="O692" s="41" t="str">
        <f t="shared" si="21"/>
        <v>LB</v>
      </c>
    </row>
    <row r="693" spans="1:15" x14ac:dyDescent="0.25">
      <c r="A693" s="39" t="s">
        <v>424</v>
      </c>
      <c r="B693" s="39" t="s">
        <v>278</v>
      </c>
      <c r="C693" s="39" t="s">
        <v>20</v>
      </c>
      <c r="D693" s="12" t="s">
        <v>4852</v>
      </c>
      <c r="E693" s="41" t="s">
        <v>2679</v>
      </c>
      <c r="F693" s="41" t="s">
        <v>279</v>
      </c>
      <c r="G693" s="44">
        <f>VLOOKUP(Emissions!A693,Population!$A$5:$I$3147,9,FALSE)*'National Throughput'!$B$12</f>
        <v>2.5063673787045375</v>
      </c>
      <c r="H693" s="43" t="str">
        <f>'Emissions Factor'!$D$2</f>
        <v>TON</v>
      </c>
      <c r="I693" s="42">
        <v>515</v>
      </c>
      <c r="J693" s="39" t="str">
        <f>'Emissions Factor'!$A$2</f>
        <v>7439976</v>
      </c>
      <c r="K693" s="34">
        <f>'Emissions Factor'!$B$2</f>
        <v>1.5E-3</v>
      </c>
      <c r="L693" s="41" t="str">
        <f>'Emissions Factor'!$C$2</f>
        <v>LB</v>
      </c>
      <c r="M693" s="41" t="str">
        <f>'Emissions Factor'!$D$2</f>
        <v>TON</v>
      </c>
      <c r="N693" s="51">
        <f t="shared" si="20"/>
        <v>3.7595510680568061E-3</v>
      </c>
      <c r="O693" s="41" t="str">
        <f t="shared" si="21"/>
        <v>LB</v>
      </c>
    </row>
    <row r="694" spans="1:15" x14ac:dyDescent="0.25">
      <c r="A694" s="39" t="s">
        <v>425</v>
      </c>
      <c r="B694" s="39" t="s">
        <v>278</v>
      </c>
      <c r="C694" s="39" t="s">
        <v>22</v>
      </c>
      <c r="D694" s="12" t="s">
        <v>426</v>
      </c>
      <c r="E694" s="41" t="s">
        <v>2679</v>
      </c>
      <c r="F694" s="41" t="s">
        <v>279</v>
      </c>
      <c r="G694" s="44">
        <f>VLOOKUP(Emissions!A694,Population!$A$5:$I$3147,9,FALSE)*'National Throughput'!$B$12</f>
        <v>9.9856777381905264</v>
      </c>
      <c r="H694" s="43" t="str">
        <f>'Emissions Factor'!$D$2</f>
        <v>TON</v>
      </c>
      <c r="I694" s="42">
        <v>515</v>
      </c>
      <c r="J694" s="39" t="str">
        <f>'Emissions Factor'!$A$2</f>
        <v>7439976</v>
      </c>
      <c r="K694" s="34">
        <f>'Emissions Factor'!$B$2</f>
        <v>1.5E-3</v>
      </c>
      <c r="L694" s="41" t="str">
        <f>'Emissions Factor'!$C$2</f>
        <v>LB</v>
      </c>
      <c r="M694" s="41" t="str">
        <f>'Emissions Factor'!$D$2</f>
        <v>TON</v>
      </c>
      <c r="N694" s="51">
        <f t="shared" si="20"/>
        <v>1.497851660728579E-2</v>
      </c>
      <c r="O694" s="41" t="str">
        <f t="shared" si="21"/>
        <v>LB</v>
      </c>
    </row>
    <row r="695" spans="1:15" x14ac:dyDescent="0.25">
      <c r="A695" s="39" t="s">
        <v>427</v>
      </c>
      <c r="B695" s="39" t="s">
        <v>278</v>
      </c>
      <c r="C695" s="39" t="s">
        <v>24</v>
      </c>
      <c r="D695" s="12" t="s">
        <v>428</v>
      </c>
      <c r="E695" s="41" t="s">
        <v>2679</v>
      </c>
      <c r="F695" s="41" t="s">
        <v>279</v>
      </c>
      <c r="G695" s="44">
        <f>VLOOKUP(Emissions!A695,Population!$A$5:$I$3147,9,FALSE)*'National Throughput'!$B$12</f>
        <v>116.66400055127605</v>
      </c>
      <c r="H695" s="43" t="str">
        <f>'Emissions Factor'!$D$2</f>
        <v>TON</v>
      </c>
      <c r="I695" s="42">
        <v>515</v>
      </c>
      <c r="J695" s="39" t="str">
        <f>'Emissions Factor'!$A$2</f>
        <v>7439976</v>
      </c>
      <c r="K695" s="34">
        <f>'Emissions Factor'!$B$2</f>
        <v>1.5E-3</v>
      </c>
      <c r="L695" s="41" t="str">
        <f>'Emissions Factor'!$C$2</f>
        <v>LB</v>
      </c>
      <c r="M695" s="41" t="str">
        <f>'Emissions Factor'!$D$2</f>
        <v>TON</v>
      </c>
      <c r="N695" s="51">
        <f t="shared" si="20"/>
        <v>0.17499600082691408</v>
      </c>
      <c r="O695" s="41" t="str">
        <f t="shared" si="21"/>
        <v>LB</v>
      </c>
    </row>
    <row r="696" spans="1:15" x14ac:dyDescent="0.25">
      <c r="A696" s="39" t="s">
        <v>429</v>
      </c>
      <c r="B696" s="39" t="s">
        <v>278</v>
      </c>
      <c r="C696" s="39" t="s">
        <v>26</v>
      </c>
      <c r="D696" s="12" t="s">
        <v>430</v>
      </c>
      <c r="E696" s="41" t="s">
        <v>2679</v>
      </c>
      <c r="F696" s="41" t="s">
        <v>279</v>
      </c>
      <c r="G696" s="44">
        <f>VLOOKUP(Emissions!A696,Population!$A$5:$I$3147,9,FALSE)*'National Throughput'!$B$12</f>
        <v>11.446138850191424</v>
      </c>
      <c r="H696" s="43" t="str">
        <f>'Emissions Factor'!$D$2</f>
        <v>TON</v>
      </c>
      <c r="I696" s="42">
        <v>515</v>
      </c>
      <c r="J696" s="39" t="str">
        <f>'Emissions Factor'!$A$2</f>
        <v>7439976</v>
      </c>
      <c r="K696" s="34">
        <f>'Emissions Factor'!$B$2</f>
        <v>1.5E-3</v>
      </c>
      <c r="L696" s="41" t="str">
        <f>'Emissions Factor'!$C$2</f>
        <v>LB</v>
      </c>
      <c r="M696" s="41" t="str">
        <f>'Emissions Factor'!$D$2</f>
        <v>TON</v>
      </c>
      <c r="N696" s="51">
        <f t="shared" si="20"/>
        <v>1.7169208275287135E-2</v>
      </c>
      <c r="O696" s="41" t="str">
        <f t="shared" si="21"/>
        <v>LB</v>
      </c>
    </row>
    <row r="697" spans="1:15" x14ac:dyDescent="0.25">
      <c r="A697" s="39" t="s">
        <v>431</v>
      </c>
      <c r="B697" s="39" t="s">
        <v>278</v>
      </c>
      <c r="C697" s="39" t="s">
        <v>4664</v>
      </c>
      <c r="D697" s="12" t="s">
        <v>432</v>
      </c>
      <c r="E697" s="41" t="s">
        <v>2679</v>
      </c>
      <c r="F697" s="41" t="s">
        <v>279</v>
      </c>
      <c r="G697" s="44">
        <f>VLOOKUP(Emissions!A697,Population!$A$5:$I$3147,9,FALSE)*'National Throughput'!$B$12</f>
        <v>50.365926717577914</v>
      </c>
      <c r="H697" s="43" t="str">
        <f>'Emissions Factor'!$D$2</f>
        <v>TON</v>
      </c>
      <c r="I697" s="42">
        <v>515</v>
      </c>
      <c r="J697" s="39" t="str">
        <f>'Emissions Factor'!$A$2</f>
        <v>7439976</v>
      </c>
      <c r="K697" s="34">
        <f>'Emissions Factor'!$B$2</f>
        <v>1.5E-3</v>
      </c>
      <c r="L697" s="41" t="str">
        <f>'Emissions Factor'!$C$2</f>
        <v>LB</v>
      </c>
      <c r="M697" s="41" t="str">
        <f>'Emissions Factor'!$D$2</f>
        <v>TON</v>
      </c>
      <c r="N697" s="51">
        <f t="shared" si="20"/>
        <v>7.5548890076366879E-2</v>
      </c>
      <c r="O697" s="41" t="str">
        <f t="shared" si="21"/>
        <v>LB</v>
      </c>
    </row>
    <row r="698" spans="1:15" x14ac:dyDescent="0.25">
      <c r="A698" s="39" t="s">
        <v>433</v>
      </c>
      <c r="B698" s="39" t="s">
        <v>278</v>
      </c>
      <c r="C698" s="39" t="s">
        <v>434</v>
      </c>
      <c r="D698" s="12" t="s">
        <v>435</v>
      </c>
      <c r="E698" s="41" t="s">
        <v>2679</v>
      </c>
      <c r="F698" s="41" t="s">
        <v>279</v>
      </c>
      <c r="G698" s="44">
        <f>VLOOKUP(Emissions!A698,Population!$A$5:$I$3147,9,FALSE)*'National Throughput'!$B$12</f>
        <v>6.6807305664764538</v>
      </c>
      <c r="H698" s="43" t="str">
        <f>'Emissions Factor'!$D$2</f>
        <v>TON</v>
      </c>
      <c r="I698" s="42">
        <v>515</v>
      </c>
      <c r="J698" s="39" t="str">
        <f>'Emissions Factor'!$A$2</f>
        <v>7439976</v>
      </c>
      <c r="K698" s="34">
        <f>'Emissions Factor'!$B$2</f>
        <v>1.5E-3</v>
      </c>
      <c r="L698" s="41" t="str">
        <f>'Emissions Factor'!$C$2</f>
        <v>LB</v>
      </c>
      <c r="M698" s="41" t="str">
        <f>'Emissions Factor'!$D$2</f>
        <v>TON</v>
      </c>
      <c r="N698" s="51">
        <f t="shared" si="20"/>
        <v>1.0021095849714681E-2</v>
      </c>
      <c r="O698" s="41" t="str">
        <f t="shared" si="21"/>
        <v>LB</v>
      </c>
    </row>
    <row r="699" spans="1:15" x14ac:dyDescent="0.25">
      <c r="A699" s="39" t="s">
        <v>436</v>
      </c>
      <c r="B699" s="39" t="s">
        <v>437</v>
      </c>
      <c r="C699" s="39" t="s">
        <v>2677</v>
      </c>
      <c r="D699" s="12" t="s">
        <v>4977</v>
      </c>
      <c r="E699" s="41" t="s">
        <v>2679</v>
      </c>
      <c r="F699" s="41" t="s">
        <v>438</v>
      </c>
      <c r="G699" s="44">
        <f>VLOOKUP(Emissions!A699,Population!$A$5:$I$3147,9,FALSE)*'National Throughput'!$B$12</f>
        <v>5.8907265873952879</v>
      </c>
      <c r="H699" s="43" t="str">
        <f>'Emissions Factor'!$D$2</f>
        <v>TON</v>
      </c>
      <c r="I699" s="42">
        <v>515</v>
      </c>
      <c r="J699" s="39" t="str">
        <f>'Emissions Factor'!$A$2</f>
        <v>7439976</v>
      </c>
      <c r="K699" s="34">
        <f>'Emissions Factor'!$B$2</f>
        <v>1.5E-3</v>
      </c>
      <c r="L699" s="41" t="str">
        <f>'Emissions Factor'!$C$2</f>
        <v>LB</v>
      </c>
      <c r="M699" s="41" t="str">
        <f>'Emissions Factor'!$D$2</f>
        <v>TON</v>
      </c>
      <c r="N699" s="51">
        <f t="shared" si="20"/>
        <v>8.8360898810929314E-3</v>
      </c>
      <c r="O699" s="41" t="str">
        <f t="shared" si="21"/>
        <v>LB</v>
      </c>
    </row>
    <row r="700" spans="1:15" x14ac:dyDescent="0.25">
      <c r="A700" s="39" t="s">
        <v>439</v>
      </c>
      <c r="B700" s="39" t="s">
        <v>437</v>
      </c>
      <c r="C700" s="39" t="s">
        <v>2682</v>
      </c>
      <c r="D700" s="12" t="s">
        <v>440</v>
      </c>
      <c r="E700" s="41" t="s">
        <v>2679</v>
      </c>
      <c r="F700" s="41" t="s">
        <v>438</v>
      </c>
      <c r="G700" s="44">
        <f>VLOOKUP(Emissions!A700,Population!$A$5:$I$3147,9,FALSE)*'National Throughput'!$B$12</f>
        <v>61.502821717512433</v>
      </c>
      <c r="H700" s="43" t="str">
        <f>'Emissions Factor'!$D$2</f>
        <v>TON</v>
      </c>
      <c r="I700" s="42">
        <v>515</v>
      </c>
      <c r="J700" s="39" t="str">
        <f>'Emissions Factor'!$A$2</f>
        <v>7439976</v>
      </c>
      <c r="K700" s="34">
        <f>'Emissions Factor'!$B$2</f>
        <v>1.5E-3</v>
      </c>
      <c r="L700" s="41" t="str">
        <f>'Emissions Factor'!$C$2</f>
        <v>LB</v>
      </c>
      <c r="M700" s="41" t="str">
        <f>'Emissions Factor'!$D$2</f>
        <v>TON</v>
      </c>
      <c r="N700" s="51">
        <f t="shared" si="20"/>
        <v>9.2254232576268649E-2</v>
      </c>
      <c r="O700" s="41" t="str">
        <f t="shared" si="21"/>
        <v>LB</v>
      </c>
    </row>
    <row r="701" spans="1:15" x14ac:dyDescent="0.25">
      <c r="A701" s="39" t="s">
        <v>441</v>
      </c>
      <c r="B701" s="39" t="s">
        <v>437</v>
      </c>
      <c r="C701" s="39" t="s">
        <v>2685</v>
      </c>
      <c r="D701" s="12" t="s">
        <v>442</v>
      </c>
      <c r="E701" s="41" t="s">
        <v>2679</v>
      </c>
      <c r="F701" s="41" t="s">
        <v>438</v>
      </c>
      <c r="G701" s="44">
        <f>VLOOKUP(Emissions!A701,Population!$A$5:$I$3147,9,FALSE)*'National Throughput'!$B$12</f>
        <v>13.321326323768151</v>
      </c>
      <c r="H701" s="43" t="str">
        <f>'Emissions Factor'!$D$2</f>
        <v>TON</v>
      </c>
      <c r="I701" s="42">
        <v>515</v>
      </c>
      <c r="J701" s="39" t="str">
        <f>'Emissions Factor'!$A$2</f>
        <v>7439976</v>
      </c>
      <c r="K701" s="34">
        <f>'Emissions Factor'!$B$2</f>
        <v>1.5E-3</v>
      </c>
      <c r="L701" s="41" t="str">
        <f>'Emissions Factor'!$C$2</f>
        <v>LB</v>
      </c>
      <c r="M701" s="41" t="str">
        <f>'Emissions Factor'!$D$2</f>
        <v>TON</v>
      </c>
      <c r="N701" s="51">
        <f t="shared" si="20"/>
        <v>1.9981989485652225E-2</v>
      </c>
      <c r="O701" s="41" t="str">
        <f t="shared" si="21"/>
        <v>LB</v>
      </c>
    </row>
    <row r="702" spans="1:15" x14ac:dyDescent="0.25">
      <c r="A702" s="39" t="s">
        <v>443</v>
      </c>
      <c r="B702" s="39" t="s">
        <v>437</v>
      </c>
      <c r="C702" s="39" t="s">
        <v>2688</v>
      </c>
      <c r="D702" s="12" t="s">
        <v>4726</v>
      </c>
      <c r="E702" s="41" t="s">
        <v>2679</v>
      </c>
      <c r="F702" s="41" t="s">
        <v>438</v>
      </c>
      <c r="G702" s="44">
        <f>VLOOKUP(Emissions!A702,Population!$A$5:$I$3147,9,FALSE)*'National Throughput'!$B$12</f>
        <v>1.5240936513493819</v>
      </c>
      <c r="H702" s="43" t="str">
        <f>'Emissions Factor'!$D$2</f>
        <v>TON</v>
      </c>
      <c r="I702" s="42">
        <v>515</v>
      </c>
      <c r="J702" s="39" t="str">
        <f>'Emissions Factor'!$A$2</f>
        <v>7439976</v>
      </c>
      <c r="K702" s="34">
        <f>'Emissions Factor'!$B$2</f>
        <v>1.5E-3</v>
      </c>
      <c r="L702" s="41" t="str">
        <f>'Emissions Factor'!$C$2</f>
        <v>LB</v>
      </c>
      <c r="M702" s="41" t="str">
        <f>'Emissions Factor'!$D$2</f>
        <v>TON</v>
      </c>
      <c r="N702" s="51">
        <f t="shared" si="20"/>
        <v>2.2861404770240729E-3</v>
      </c>
      <c r="O702" s="41" t="str">
        <f t="shared" si="21"/>
        <v>LB</v>
      </c>
    </row>
    <row r="703" spans="1:15" x14ac:dyDescent="0.25">
      <c r="A703" s="39" t="s">
        <v>444</v>
      </c>
      <c r="B703" s="39" t="s">
        <v>437</v>
      </c>
      <c r="C703" s="39" t="s">
        <v>2691</v>
      </c>
      <c r="D703" s="12" t="s">
        <v>445</v>
      </c>
      <c r="E703" s="41" t="s">
        <v>2679</v>
      </c>
      <c r="F703" s="41" t="s">
        <v>438</v>
      </c>
      <c r="G703" s="44">
        <f>VLOOKUP(Emissions!A703,Population!$A$5:$I$3147,9,FALSE)*'National Throughput'!$B$12</f>
        <v>2.1755124773481387</v>
      </c>
      <c r="H703" s="43" t="str">
        <f>'Emissions Factor'!$D$2</f>
        <v>TON</v>
      </c>
      <c r="I703" s="42">
        <v>515</v>
      </c>
      <c r="J703" s="39" t="str">
        <f>'Emissions Factor'!$A$2</f>
        <v>7439976</v>
      </c>
      <c r="K703" s="34">
        <f>'Emissions Factor'!$B$2</f>
        <v>1.5E-3</v>
      </c>
      <c r="L703" s="41" t="str">
        <f>'Emissions Factor'!$C$2</f>
        <v>LB</v>
      </c>
      <c r="M703" s="41" t="str">
        <f>'Emissions Factor'!$D$2</f>
        <v>TON</v>
      </c>
      <c r="N703" s="51">
        <f t="shared" si="20"/>
        <v>3.2632687160222083E-3</v>
      </c>
      <c r="O703" s="41" t="str">
        <f t="shared" si="21"/>
        <v>LB</v>
      </c>
    </row>
    <row r="704" spans="1:15" x14ac:dyDescent="0.25">
      <c r="A704" s="39" t="s">
        <v>446</v>
      </c>
      <c r="B704" s="39" t="s">
        <v>437</v>
      </c>
      <c r="C704" s="39" t="s">
        <v>2694</v>
      </c>
      <c r="D704" s="12" t="s">
        <v>4728</v>
      </c>
      <c r="E704" s="41" t="s">
        <v>2679</v>
      </c>
      <c r="F704" s="41" t="s">
        <v>438</v>
      </c>
      <c r="G704" s="44">
        <f>VLOOKUP(Emissions!A704,Population!$A$5:$I$3147,9,FALSE)*'National Throughput'!$B$12</f>
        <v>9.9186148732706965</v>
      </c>
      <c r="H704" s="43" t="str">
        <f>'Emissions Factor'!$D$2</f>
        <v>TON</v>
      </c>
      <c r="I704" s="42">
        <v>515</v>
      </c>
      <c r="J704" s="39" t="str">
        <f>'Emissions Factor'!$A$2</f>
        <v>7439976</v>
      </c>
      <c r="K704" s="34">
        <f>'Emissions Factor'!$B$2</f>
        <v>1.5E-3</v>
      </c>
      <c r="L704" s="41" t="str">
        <f>'Emissions Factor'!$C$2</f>
        <v>LB</v>
      </c>
      <c r="M704" s="41" t="str">
        <f>'Emissions Factor'!$D$2</f>
        <v>TON</v>
      </c>
      <c r="N704" s="51">
        <f t="shared" si="20"/>
        <v>1.4877922309906045E-2</v>
      </c>
      <c r="O704" s="41" t="str">
        <f t="shared" si="21"/>
        <v>LB</v>
      </c>
    </row>
    <row r="705" spans="1:15" x14ac:dyDescent="0.25">
      <c r="A705" s="39" t="s">
        <v>447</v>
      </c>
      <c r="B705" s="39" t="s">
        <v>437</v>
      </c>
      <c r="C705" s="39" t="s">
        <v>2697</v>
      </c>
      <c r="D705" s="12" t="s">
        <v>286</v>
      </c>
      <c r="E705" s="41" t="s">
        <v>2679</v>
      </c>
      <c r="F705" s="41" t="s">
        <v>438</v>
      </c>
      <c r="G705" s="44">
        <f>VLOOKUP(Emissions!A705,Population!$A$5:$I$3147,9,FALSE)*'National Throughput'!$B$12</f>
        <v>2.5861224482383505</v>
      </c>
      <c r="H705" s="43" t="str">
        <f>'Emissions Factor'!$D$2</f>
        <v>TON</v>
      </c>
      <c r="I705" s="42">
        <v>515</v>
      </c>
      <c r="J705" s="39" t="str">
        <f>'Emissions Factor'!$A$2</f>
        <v>7439976</v>
      </c>
      <c r="K705" s="34">
        <f>'Emissions Factor'!$B$2</f>
        <v>1.5E-3</v>
      </c>
      <c r="L705" s="41" t="str">
        <f>'Emissions Factor'!$C$2</f>
        <v>LB</v>
      </c>
      <c r="M705" s="41" t="str">
        <f>'Emissions Factor'!$D$2</f>
        <v>TON</v>
      </c>
      <c r="N705" s="51">
        <f t="shared" si="20"/>
        <v>3.8791836723575256E-3</v>
      </c>
      <c r="O705" s="41" t="str">
        <f t="shared" si="21"/>
        <v>LB</v>
      </c>
    </row>
    <row r="706" spans="1:15" x14ac:dyDescent="0.25">
      <c r="A706" s="39" t="s">
        <v>448</v>
      </c>
      <c r="B706" s="39" t="s">
        <v>437</v>
      </c>
      <c r="C706" s="39" t="s">
        <v>2700</v>
      </c>
      <c r="D706" s="12" t="s">
        <v>4733</v>
      </c>
      <c r="E706" s="41" t="s">
        <v>2679</v>
      </c>
      <c r="F706" s="41" t="s">
        <v>438</v>
      </c>
      <c r="G706" s="44">
        <f>VLOOKUP(Emissions!A706,Population!$A$5:$I$3147,9,FALSE)*'National Throughput'!$B$12</f>
        <v>3.4416456457322417</v>
      </c>
      <c r="H706" s="43" t="str">
        <f>'Emissions Factor'!$D$2</f>
        <v>TON</v>
      </c>
      <c r="I706" s="42">
        <v>515</v>
      </c>
      <c r="J706" s="39" t="str">
        <f>'Emissions Factor'!$A$2</f>
        <v>7439976</v>
      </c>
      <c r="K706" s="34">
        <f>'Emissions Factor'!$B$2</f>
        <v>1.5E-3</v>
      </c>
      <c r="L706" s="41" t="str">
        <f>'Emissions Factor'!$C$2</f>
        <v>LB</v>
      </c>
      <c r="M706" s="41" t="str">
        <f>'Emissions Factor'!$D$2</f>
        <v>TON</v>
      </c>
      <c r="N706" s="51">
        <f t="shared" si="20"/>
        <v>5.1624684685983632E-3</v>
      </c>
      <c r="O706" s="41" t="str">
        <f t="shared" si="21"/>
        <v>LB</v>
      </c>
    </row>
    <row r="707" spans="1:15" x14ac:dyDescent="0.25">
      <c r="A707" s="39" t="s">
        <v>449</v>
      </c>
      <c r="B707" s="39" t="s">
        <v>437</v>
      </c>
      <c r="C707" s="39" t="s">
        <v>2703</v>
      </c>
      <c r="D707" s="12" t="s">
        <v>292</v>
      </c>
      <c r="E707" s="41" t="s">
        <v>2679</v>
      </c>
      <c r="F707" s="41" t="s">
        <v>438</v>
      </c>
      <c r="G707" s="44">
        <f>VLOOKUP(Emissions!A707,Population!$A$5:$I$3147,9,FALSE)*'National Throughput'!$B$12</f>
        <v>6.6702680734838475</v>
      </c>
      <c r="H707" s="43" t="str">
        <f>'Emissions Factor'!$D$2</f>
        <v>TON</v>
      </c>
      <c r="I707" s="42">
        <v>515</v>
      </c>
      <c r="J707" s="39" t="str">
        <f>'Emissions Factor'!$A$2</f>
        <v>7439976</v>
      </c>
      <c r="K707" s="34">
        <f>'Emissions Factor'!$B$2</f>
        <v>1.5E-3</v>
      </c>
      <c r="L707" s="41" t="str">
        <f>'Emissions Factor'!$C$2</f>
        <v>LB</v>
      </c>
      <c r="M707" s="41" t="str">
        <f>'Emissions Factor'!$D$2</f>
        <v>TON</v>
      </c>
      <c r="N707" s="51">
        <f t="shared" ref="N707:N770" si="22">K707*G707</f>
        <v>1.0005402110225771E-2</v>
      </c>
      <c r="O707" s="41" t="str">
        <f t="shared" ref="O707:O770" si="23">L707</f>
        <v>LB</v>
      </c>
    </row>
    <row r="708" spans="1:15" x14ac:dyDescent="0.25">
      <c r="A708" s="39" t="s">
        <v>450</v>
      </c>
      <c r="B708" s="39" t="s">
        <v>437</v>
      </c>
      <c r="C708" s="39" t="s">
        <v>2706</v>
      </c>
      <c r="D708" s="12" t="s">
        <v>4737</v>
      </c>
      <c r="E708" s="41" t="s">
        <v>2679</v>
      </c>
      <c r="F708" s="41" t="s">
        <v>438</v>
      </c>
      <c r="G708" s="44">
        <f>VLOOKUP(Emissions!A708,Population!$A$5:$I$3147,9,FALSE)*'National Throughput'!$B$12</f>
        <v>19.134184520693868</v>
      </c>
      <c r="H708" s="43" t="str">
        <f>'Emissions Factor'!$D$2</f>
        <v>TON</v>
      </c>
      <c r="I708" s="42">
        <v>515</v>
      </c>
      <c r="J708" s="39" t="str">
        <f>'Emissions Factor'!$A$2</f>
        <v>7439976</v>
      </c>
      <c r="K708" s="34">
        <f>'Emissions Factor'!$B$2</f>
        <v>1.5E-3</v>
      </c>
      <c r="L708" s="41" t="str">
        <f>'Emissions Factor'!$C$2</f>
        <v>LB</v>
      </c>
      <c r="M708" s="41" t="str">
        <f>'Emissions Factor'!$D$2</f>
        <v>TON</v>
      </c>
      <c r="N708" s="51">
        <f t="shared" si="22"/>
        <v>2.8701276781040803E-2</v>
      </c>
      <c r="O708" s="41" t="str">
        <f t="shared" si="23"/>
        <v>LB</v>
      </c>
    </row>
    <row r="709" spans="1:15" x14ac:dyDescent="0.25">
      <c r="A709" s="39" t="s">
        <v>451</v>
      </c>
      <c r="B709" s="39" t="s">
        <v>437</v>
      </c>
      <c r="C709" s="39" t="s">
        <v>2709</v>
      </c>
      <c r="D709" s="12" t="s">
        <v>2719</v>
      </c>
      <c r="E709" s="41" t="s">
        <v>2679</v>
      </c>
      <c r="F709" s="41" t="s">
        <v>438</v>
      </c>
      <c r="G709" s="44">
        <f>VLOOKUP(Emissions!A709,Population!$A$5:$I$3147,9,FALSE)*'National Throughput'!$B$12</f>
        <v>4.611558181840067</v>
      </c>
      <c r="H709" s="43" t="str">
        <f>'Emissions Factor'!$D$2</f>
        <v>TON</v>
      </c>
      <c r="I709" s="42">
        <v>515</v>
      </c>
      <c r="J709" s="39" t="str">
        <f>'Emissions Factor'!$A$2</f>
        <v>7439976</v>
      </c>
      <c r="K709" s="34">
        <f>'Emissions Factor'!$B$2</f>
        <v>1.5E-3</v>
      </c>
      <c r="L709" s="41" t="str">
        <f>'Emissions Factor'!$C$2</f>
        <v>LB</v>
      </c>
      <c r="M709" s="41" t="str">
        <f>'Emissions Factor'!$D$2</f>
        <v>TON</v>
      </c>
      <c r="N709" s="51">
        <f t="shared" si="22"/>
        <v>6.9173372727601009E-3</v>
      </c>
      <c r="O709" s="41" t="str">
        <f t="shared" si="23"/>
        <v>LB</v>
      </c>
    </row>
    <row r="710" spans="1:15" x14ac:dyDescent="0.25">
      <c r="A710" s="39" t="s">
        <v>452</v>
      </c>
      <c r="B710" s="39" t="s">
        <v>437</v>
      </c>
      <c r="C710" s="39" t="s">
        <v>2712</v>
      </c>
      <c r="D710" s="12" t="s">
        <v>300</v>
      </c>
      <c r="E710" s="41" t="s">
        <v>2679</v>
      </c>
      <c r="F710" s="41" t="s">
        <v>438</v>
      </c>
      <c r="G710" s="44">
        <f>VLOOKUP(Emissions!A710,Population!$A$5:$I$3147,9,FALSE)*'National Throughput'!$B$12</f>
        <v>5.6703281694362557</v>
      </c>
      <c r="H710" s="43" t="str">
        <f>'Emissions Factor'!$D$2</f>
        <v>TON</v>
      </c>
      <c r="I710" s="42">
        <v>515</v>
      </c>
      <c r="J710" s="39" t="str">
        <f>'Emissions Factor'!$A$2</f>
        <v>7439976</v>
      </c>
      <c r="K710" s="34">
        <f>'Emissions Factor'!$B$2</f>
        <v>1.5E-3</v>
      </c>
      <c r="L710" s="41" t="str">
        <f>'Emissions Factor'!$C$2</f>
        <v>LB</v>
      </c>
      <c r="M710" s="41" t="str">
        <f>'Emissions Factor'!$D$2</f>
        <v>TON</v>
      </c>
      <c r="N710" s="51">
        <f t="shared" si="22"/>
        <v>8.5054922541543832E-3</v>
      </c>
      <c r="O710" s="41" t="str">
        <f t="shared" si="23"/>
        <v>LB</v>
      </c>
    </row>
    <row r="711" spans="1:15" x14ac:dyDescent="0.25">
      <c r="A711" s="39" t="s">
        <v>453</v>
      </c>
      <c r="B711" s="39" t="s">
        <v>437</v>
      </c>
      <c r="C711" s="39" t="s">
        <v>2715</v>
      </c>
      <c r="D711" s="12" t="s">
        <v>4749</v>
      </c>
      <c r="E711" s="41" t="s">
        <v>2679</v>
      </c>
      <c r="F711" s="41" t="s">
        <v>438</v>
      </c>
      <c r="G711" s="44">
        <f>VLOOKUP(Emissions!A711,Population!$A$5:$I$3147,9,FALSE)*'National Throughput'!$B$12</f>
        <v>1.8233895574493901</v>
      </c>
      <c r="H711" s="43" t="str">
        <f>'Emissions Factor'!$D$2</f>
        <v>TON</v>
      </c>
      <c r="I711" s="42">
        <v>515</v>
      </c>
      <c r="J711" s="39" t="str">
        <f>'Emissions Factor'!$A$2</f>
        <v>7439976</v>
      </c>
      <c r="K711" s="34">
        <f>'Emissions Factor'!$B$2</f>
        <v>1.5E-3</v>
      </c>
      <c r="L711" s="41" t="str">
        <f>'Emissions Factor'!$C$2</f>
        <v>LB</v>
      </c>
      <c r="M711" s="41" t="str">
        <f>'Emissions Factor'!$D$2</f>
        <v>TON</v>
      </c>
      <c r="N711" s="51">
        <f t="shared" si="22"/>
        <v>2.7350843361740851E-3</v>
      </c>
      <c r="O711" s="41" t="str">
        <f t="shared" si="23"/>
        <v>LB</v>
      </c>
    </row>
    <row r="712" spans="1:15" x14ac:dyDescent="0.25">
      <c r="A712" s="39" t="s">
        <v>454</v>
      </c>
      <c r="B712" s="39" t="s">
        <v>437</v>
      </c>
      <c r="C712" s="39" t="s">
        <v>2718</v>
      </c>
      <c r="D712" s="12" t="s">
        <v>455</v>
      </c>
      <c r="E712" s="41" t="s">
        <v>2679</v>
      </c>
      <c r="F712" s="41" t="s">
        <v>438</v>
      </c>
      <c r="G712" s="44">
        <f>VLOOKUP(Emissions!A712,Population!$A$5:$I$3147,9,FALSE)*'National Throughput'!$B$12</f>
        <v>5.4784014537194023</v>
      </c>
      <c r="H712" s="43" t="str">
        <f>'Emissions Factor'!$D$2</f>
        <v>TON</v>
      </c>
      <c r="I712" s="42">
        <v>515</v>
      </c>
      <c r="J712" s="39" t="str">
        <f>'Emissions Factor'!$A$2</f>
        <v>7439976</v>
      </c>
      <c r="K712" s="34">
        <f>'Emissions Factor'!$B$2</f>
        <v>1.5E-3</v>
      </c>
      <c r="L712" s="41" t="str">
        <f>'Emissions Factor'!$C$2</f>
        <v>LB</v>
      </c>
      <c r="M712" s="41" t="str">
        <f>'Emissions Factor'!$D$2</f>
        <v>TON</v>
      </c>
      <c r="N712" s="51">
        <f t="shared" si="22"/>
        <v>8.217602180579103E-3</v>
      </c>
      <c r="O712" s="41" t="str">
        <f t="shared" si="23"/>
        <v>LB</v>
      </c>
    </row>
    <row r="713" spans="1:15" x14ac:dyDescent="0.25">
      <c r="A713" s="39" t="s">
        <v>456</v>
      </c>
      <c r="B713" s="39" t="s">
        <v>437</v>
      </c>
      <c r="C713" s="39" t="s">
        <v>2721</v>
      </c>
      <c r="D713" s="12" t="s">
        <v>457</v>
      </c>
      <c r="E713" s="41" t="s">
        <v>2679</v>
      </c>
      <c r="F713" s="41" t="s">
        <v>438</v>
      </c>
      <c r="G713" s="44">
        <f>VLOOKUP(Emissions!A713,Population!$A$5:$I$3147,9,FALSE)*'National Throughput'!$B$12</f>
        <v>8.5890206818166774</v>
      </c>
      <c r="H713" s="43" t="str">
        <f>'Emissions Factor'!$D$2</f>
        <v>TON</v>
      </c>
      <c r="I713" s="42">
        <v>515</v>
      </c>
      <c r="J713" s="39" t="str">
        <f>'Emissions Factor'!$A$2</f>
        <v>7439976</v>
      </c>
      <c r="K713" s="34">
        <f>'Emissions Factor'!$B$2</f>
        <v>1.5E-3</v>
      </c>
      <c r="L713" s="41" t="str">
        <f>'Emissions Factor'!$C$2</f>
        <v>LB</v>
      </c>
      <c r="M713" s="41" t="str">
        <f>'Emissions Factor'!$D$2</f>
        <v>TON</v>
      </c>
      <c r="N713" s="51">
        <f t="shared" si="22"/>
        <v>1.2883531022725016E-2</v>
      </c>
      <c r="O713" s="41" t="str">
        <f t="shared" si="23"/>
        <v>LB</v>
      </c>
    </row>
    <row r="714" spans="1:15" x14ac:dyDescent="0.25">
      <c r="A714" s="39" t="s">
        <v>458</v>
      </c>
      <c r="B714" s="39" t="s">
        <v>437</v>
      </c>
      <c r="C714" s="39" t="s">
        <v>2724</v>
      </c>
      <c r="D714" s="12" t="s">
        <v>5324</v>
      </c>
      <c r="E714" s="41" t="s">
        <v>2679</v>
      </c>
      <c r="F714" s="41" t="s">
        <v>438</v>
      </c>
      <c r="G714" s="44">
        <f>VLOOKUP(Emissions!A714,Population!$A$5:$I$3147,9,FALSE)*'National Throughput'!$B$12</f>
        <v>4.4426146474512374</v>
      </c>
      <c r="H714" s="43" t="str">
        <f>'Emissions Factor'!$D$2</f>
        <v>TON</v>
      </c>
      <c r="I714" s="42">
        <v>515</v>
      </c>
      <c r="J714" s="39" t="str">
        <f>'Emissions Factor'!$A$2</f>
        <v>7439976</v>
      </c>
      <c r="K714" s="34">
        <f>'Emissions Factor'!$B$2</f>
        <v>1.5E-3</v>
      </c>
      <c r="L714" s="41" t="str">
        <f>'Emissions Factor'!$C$2</f>
        <v>LB</v>
      </c>
      <c r="M714" s="41" t="str">
        <f>'Emissions Factor'!$D$2</f>
        <v>TON</v>
      </c>
      <c r="N714" s="51">
        <f t="shared" si="22"/>
        <v>6.6639219711768565E-3</v>
      </c>
      <c r="O714" s="41" t="str">
        <f t="shared" si="23"/>
        <v>LB</v>
      </c>
    </row>
    <row r="715" spans="1:15" x14ac:dyDescent="0.25">
      <c r="A715" s="39" t="s">
        <v>459</v>
      </c>
      <c r="B715" s="39" t="s">
        <v>437</v>
      </c>
      <c r="C715" s="39" t="s">
        <v>2727</v>
      </c>
      <c r="D715" s="12" t="s">
        <v>460</v>
      </c>
      <c r="E715" s="41" t="s">
        <v>2679</v>
      </c>
      <c r="F715" s="41" t="s">
        <v>438</v>
      </c>
      <c r="G715" s="44">
        <f>VLOOKUP(Emissions!A715,Population!$A$5:$I$3147,9,FALSE)*'National Throughput'!$B$12</f>
        <v>7.2724617275337771</v>
      </c>
      <c r="H715" s="43" t="str">
        <f>'Emissions Factor'!$D$2</f>
        <v>TON</v>
      </c>
      <c r="I715" s="42">
        <v>515</v>
      </c>
      <c r="J715" s="39" t="str">
        <f>'Emissions Factor'!$A$2</f>
        <v>7439976</v>
      </c>
      <c r="K715" s="34">
        <f>'Emissions Factor'!$B$2</f>
        <v>1.5E-3</v>
      </c>
      <c r="L715" s="41" t="str">
        <f>'Emissions Factor'!$C$2</f>
        <v>LB</v>
      </c>
      <c r="M715" s="41" t="str">
        <f>'Emissions Factor'!$D$2</f>
        <v>TON</v>
      </c>
      <c r="N715" s="51">
        <f t="shared" si="22"/>
        <v>1.0908692591300666E-2</v>
      </c>
      <c r="O715" s="41" t="str">
        <f t="shared" si="23"/>
        <v>LB</v>
      </c>
    </row>
    <row r="716" spans="1:15" x14ac:dyDescent="0.25">
      <c r="A716" s="39" t="s">
        <v>461</v>
      </c>
      <c r="B716" s="39" t="s">
        <v>437</v>
      </c>
      <c r="C716" s="39" t="s">
        <v>2730</v>
      </c>
      <c r="D716" s="12" t="s">
        <v>462</v>
      </c>
      <c r="E716" s="41" t="s">
        <v>2679</v>
      </c>
      <c r="F716" s="41" t="s">
        <v>438</v>
      </c>
      <c r="G716" s="44">
        <f>VLOOKUP(Emissions!A716,Population!$A$5:$I$3147,9,FALSE)*'National Throughput'!$B$12</f>
        <v>20.205303680346905</v>
      </c>
      <c r="H716" s="43" t="str">
        <f>'Emissions Factor'!$D$2</f>
        <v>TON</v>
      </c>
      <c r="I716" s="42">
        <v>515</v>
      </c>
      <c r="J716" s="39" t="str">
        <f>'Emissions Factor'!$A$2</f>
        <v>7439976</v>
      </c>
      <c r="K716" s="34">
        <f>'Emissions Factor'!$B$2</f>
        <v>1.5E-3</v>
      </c>
      <c r="L716" s="41" t="str">
        <f>'Emissions Factor'!$C$2</f>
        <v>LB</v>
      </c>
      <c r="M716" s="41" t="str">
        <f>'Emissions Factor'!$D$2</f>
        <v>TON</v>
      </c>
      <c r="N716" s="51">
        <f t="shared" si="22"/>
        <v>3.0307955520520357E-2</v>
      </c>
      <c r="O716" s="41" t="str">
        <f t="shared" si="23"/>
        <v>LB</v>
      </c>
    </row>
    <row r="717" spans="1:15" x14ac:dyDescent="0.25">
      <c r="A717" s="39" t="s">
        <v>463</v>
      </c>
      <c r="B717" s="39" t="s">
        <v>437</v>
      </c>
      <c r="C717" s="39" t="s">
        <v>2733</v>
      </c>
      <c r="D717" s="12" t="s">
        <v>464</v>
      </c>
      <c r="E717" s="41" t="s">
        <v>2679</v>
      </c>
      <c r="F717" s="41" t="s">
        <v>438</v>
      </c>
      <c r="G717" s="44">
        <f>VLOOKUP(Emissions!A717,Population!$A$5:$I$3147,9,FALSE)*'National Throughput'!$B$12</f>
        <v>7.2414172811130895</v>
      </c>
      <c r="H717" s="43" t="str">
        <f>'Emissions Factor'!$D$2</f>
        <v>TON</v>
      </c>
      <c r="I717" s="42">
        <v>515</v>
      </c>
      <c r="J717" s="39" t="str">
        <f>'Emissions Factor'!$A$2</f>
        <v>7439976</v>
      </c>
      <c r="K717" s="34">
        <f>'Emissions Factor'!$B$2</f>
        <v>1.5E-3</v>
      </c>
      <c r="L717" s="41" t="str">
        <f>'Emissions Factor'!$C$2</f>
        <v>LB</v>
      </c>
      <c r="M717" s="41" t="str">
        <f>'Emissions Factor'!$D$2</f>
        <v>TON</v>
      </c>
      <c r="N717" s="51">
        <f t="shared" si="22"/>
        <v>1.0862125921669635E-2</v>
      </c>
      <c r="O717" s="41" t="str">
        <f t="shared" si="23"/>
        <v>LB</v>
      </c>
    </row>
    <row r="718" spans="1:15" x14ac:dyDescent="0.25">
      <c r="A718" s="39" t="s">
        <v>465</v>
      </c>
      <c r="B718" s="39" t="s">
        <v>437</v>
      </c>
      <c r="C718" s="39" t="s">
        <v>2736</v>
      </c>
      <c r="D718" s="12" t="s">
        <v>466</v>
      </c>
      <c r="E718" s="41" t="s">
        <v>2679</v>
      </c>
      <c r="F718" s="41" t="s">
        <v>438</v>
      </c>
      <c r="G718" s="44">
        <f>VLOOKUP(Emissions!A718,Population!$A$5:$I$3147,9,FALSE)*'National Throughput'!$B$12</f>
        <v>34.050440718859711</v>
      </c>
      <c r="H718" s="43" t="str">
        <f>'Emissions Factor'!$D$2</f>
        <v>TON</v>
      </c>
      <c r="I718" s="42">
        <v>515</v>
      </c>
      <c r="J718" s="39" t="str">
        <f>'Emissions Factor'!$A$2</f>
        <v>7439976</v>
      </c>
      <c r="K718" s="34">
        <f>'Emissions Factor'!$B$2</f>
        <v>1.5E-3</v>
      </c>
      <c r="L718" s="41" t="str">
        <f>'Emissions Factor'!$C$2</f>
        <v>LB</v>
      </c>
      <c r="M718" s="41" t="str">
        <f>'Emissions Factor'!$D$2</f>
        <v>TON</v>
      </c>
      <c r="N718" s="51">
        <f t="shared" si="22"/>
        <v>5.1075661078289571E-2</v>
      </c>
      <c r="O718" s="41" t="str">
        <f t="shared" si="23"/>
        <v>LB</v>
      </c>
    </row>
    <row r="719" spans="1:15" x14ac:dyDescent="0.25">
      <c r="A719" s="39" t="s">
        <v>467</v>
      </c>
      <c r="B719" s="39" t="s">
        <v>437</v>
      </c>
      <c r="C719" s="39" t="s">
        <v>2739</v>
      </c>
      <c r="D719" s="12" t="s">
        <v>2764</v>
      </c>
      <c r="E719" s="41" t="s">
        <v>2679</v>
      </c>
      <c r="F719" s="41" t="s">
        <v>438</v>
      </c>
      <c r="G719" s="44">
        <f>VLOOKUP(Emissions!A719,Population!$A$5:$I$3147,9,FALSE)*'National Throughput'!$B$12</f>
        <v>4.141432062286988</v>
      </c>
      <c r="H719" s="43" t="str">
        <f>'Emissions Factor'!$D$2</f>
        <v>TON</v>
      </c>
      <c r="I719" s="42">
        <v>515</v>
      </c>
      <c r="J719" s="39" t="str">
        <f>'Emissions Factor'!$A$2</f>
        <v>7439976</v>
      </c>
      <c r="K719" s="34">
        <f>'Emissions Factor'!$B$2</f>
        <v>1.5E-3</v>
      </c>
      <c r="L719" s="41" t="str">
        <f>'Emissions Factor'!$C$2</f>
        <v>LB</v>
      </c>
      <c r="M719" s="41" t="str">
        <f>'Emissions Factor'!$D$2</f>
        <v>TON</v>
      </c>
      <c r="N719" s="51">
        <f t="shared" si="22"/>
        <v>6.2121480934304819E-3</v>
      </c>
      <c r="O719" s="41" t="str">
        <f t="shared" si="23"/>
        <v>LB</v>
      </c>
    </row>
    <row r="720" spans="1:15" x14ac:dyDescent="0.25">
      <c r="A720" s="39" t="s">
        <v>468</v>
      </c>
      <c r="B720" s="39" t="s">
        <v>437</v>
      </c>
      <c r="C720" s="39" t="s">
        <v>2742</v>
      </c>
      <c r="D720" s="12" t="s">
        <v>5348</v>
      </c>
      <c r="E720" s="41" t="s">
        <v>2679</v>
      </c>
      <c r="F720" s="41" t="s">
        <v>438</v>
      </c>
      <c r="G720" s="44">
        <f>VLOOKUP(Emissions!A720,Population!$A$5:$I$3147,9,FALSE)*'National Throughput'!$B$12</f>
        <v>12.868351832071808</v>
      </c>
      <c r="H720" s="43" t="str">
        <f>'Emissions Factor'!$D$2</f>
        <v>TON</v>
      </c>
      <c r="I720" s="42">
        <v>515</v>
      </c>
      <c r="J720" s="39" t="str">
        <f>'Emissions Factor'!$A$2</f>
        <v>7439976</v>
      </c>
      <c r="K720" s="34">
        <f>'Emissions Factor'!$B$2</f>
        <v>1.5E-3</v>
      </c>
      <c r="L720" s="41" t="str">
        <f>'Emissions Factor'!$C$2</f>
        <v>LB</v>
      </c>
      <c r="M720" s="41" t="str">
        <f>'Emissions Factor'!$D$2</f>
        <v>TON</v>
      </c>
      <c r="N720" s="51">
        <f t="shared" si="22"/>
        <v>1.9302527748107711E-2</v>
      </c>
      <c r="O720" s="41" t="str">
        <f t="shared" si="23"/>
        <v>LB</v>
      </c>
    </row>
    <row r="721" spans="1:15" x14ac:dyDescent="0.25">
      <c r="A721" s="39" t="s">
        <v>469</v>
      </c>
      <c r="B721" s="39" t="s">
        <v>437</v>
      </c>
      <c r="C721" s="39" t="s">
        <v>2745</v>
      </c>
      <c r="D721" s="12" t="s">
        <v>470</v>
      </c>
      <c r="E721" s="41" t="s">
        <v>2679</v>
      </c>
      <c r="F721" s="41" t="s">
        <v>438</v>
      </c>
      <c r="G721" s="44">
        <f>VLOOKUP(Emissions!A721,Population!$A$5:$I$3147,9,FALSE)*'National Throughput'!$B$12</f>
        <v>2.9363586890728586</v>
      </c>
      <c r="H721" s="43" t="str">
        <f>'Emissions Factor'!$D$2</f>
        <v>TON</v>
      </c>
      <c r="I721" s="42">
        <v>515</v>
      </c>
      <c r="J721" s="39" t="str">
        <f>'Emissions Factor'!$A$2</f>
        <v>7439976</v>
      </c>
      <c r="K721" s="34">
        <f>'Emissions Factor'!$B$2</f>
        <v>1.5E-3</v>
      </c>
      <c r="L721" s="41" t="str">
        <f>'Emissions Factor'!$C$2</f>
        <v>LB</v>
      </c>
      <c r="M721" s="41" t="str">
        <f>'Emissions Factor'!$D$2</f>
        <v>TON</v>
      </c>
      <c r="N721" s="51">
        <f t="shared" si="22"/>
        <v>4.4045380336092876E-3</v>
      </c>
      <c r="O721" s="41" t="str">
        <f t="shared" si="23"/>
        <v>LB</v>
      </c>
    </row>
    <row r="722" spans="1:15" x14ac:dyDescent="0.25">
      <c r="A722" s="39" t="s">
        <v>471</v>
      </c>
      <c r="B722" s="39" t="s">
        <v>437</v>
      </c>
      <c r="C722" s="39" t="s">
        <v>2748</v>
      </c>
      <c r="D722" s="12" t="s">
        <v>2767</v>
      </c>
      <c r="E722" s="41" t="s">
        <v>2679</v>
      </c>
      <c r="F722" s="41" t="s">
        <v>438</v>
      </c>
      <c r="G722" s="44">
        <f>VLOOKUP(Emissions!A722,Population!$A$5:$I$3147,9,FALSE)*'National Throughput'!$B$12</f>
        <v>3.9445313744916821</v>
      </c>
      <c r="H722" s="43" t="str">
        <f>'Emissions Factor'!$D$2</f>
        <v>TON</v>
      </c>
      <c r="I722" s="42">
        <v>515</v>
      </c>
      <c r="J722" s="39" t="str">
        <f>'Emissions Factor'!$A$2</f>
        <v>7439976</v>
      </c>
      <c r="K722" s="34">
        <f>'Emissions Factor'!$B$2</f>
        <v>1.5E-3</v>
      </c>
      <c r="L722" s="41" t="str">
        <f>'Emissions Factor'!$C$2</f>
        <v>LB</v>
      </c>
      <c r="M722" s="41" t="str">
        <f>'Emissions Factor'!$D$2</f>
        <v>TON</v>
      </c>
      <c r="N722" s="51">
        <f t="shared" si="22"/>
        <v>5.9167970617375236E-3</v>
      </c>
      <c r="O722" s="41" t="str">
        <f t="shared" si="23"/>
        <v>LB</v>
      </c>
    </row>
    <row r="723" spans="1:15" x14ac:dyDescent="0.25">
      <c r="A723" s="39" t="s">
        <v>472</v>
      </c>
      <c r="B723" s="39" t="s">
        <v>437</v>
      </c>
      <c r="C723" s="39" t="s">
        <v>2751</v>
      </c>
      <c r="D723" s="12" t="s">
        <v>4763</v>
      </c>
      <c r="E723" s="41" t="s">
        <v>2679</v>
      </c>
      <c r="F723" s="41" t="s">
        <v>438</v>
      </c>
      <c r="G723" s="44">
        <f>VLOOKUP(Emissions!A723,Population!$A$5:$I$3147,9,FALSE)*'National Throughput'!$B$12</f>
        <v>3.5632506872364851</v>
      </c>
      <c r="H723" s="43" t="str">
        <f>'Emissions Factor'!$D$2</f>
        <v>TON</v>
      </c>
      <c r="I723" s="42">
        <v>515</v>
      </c>
      <c r="J723" s="39" t="str">
        <f>'Emissions Factor'!$A$2</f>
        <v>7439976</v>
      </c>
      <c r="K723" s="34">
        <f>'Emissions Factor'!$B$2</f>
        <v>1.5E-3</v>
      </c>
      <c r="L723" s="41" t="str">
        <f>'Emissions Factor'!$C$2</f>
        <v>LB</v>
      </c>
      <c r="M723" s="41" t="str">
        <f>'Emissions Factor'!$D$2</f>
        <v>TON</v>
      </c>
      <c r="N723" s="51">
        <f t="shared" si="22"/>
        <v>5.3448760308547278E-3</v>
      </c>
      <c r="O723" s="41" t="str">
        <f t="shared" si="23"/>
        <v>LB</v>
      </c>
    </row>
    <row r="724" spans="1:15" x14ac:dyDescent="0.25">
      <c r="A724" s="39" t="s">
        <v>473</v>
      </c>
      <c r="B724" s="39" t="s">
        <v>437</v>
      </c>
      <c r="C724" s="39" t="s">
        <v>2754</v>
      </c>
      <c r="D724" s="12" t="s">
        <v>474</v>
      </c>
      <c r="E724" s="41" t="s">
        <v>2679</v>
      </c>
      <c r="F724" s="41" t="s">
        <v>438</v>
      </c>
      <c r="G724" s="44">
        <f>VLOOKUP(Emissions!A724,Population!$A$5:$I$3147,9,FALSE)*'National Throughput'!$B$12</f>
        <v>5.7516268854771742</v>
      </c>
      <c r="H724" s="43" t="str">
        <f>'Emissions Factor'!$D$2</f>
        <v>TON</v>
      </c>
      <c r="I724" s="42">
        <v>515</v>
      </c>
      <c r="J724" s="39" t="str">
        <f>'Emissions Factor'!$A$2</f>
        <v>7439976</v>
      </c>
      <c r="K724" s="34">
        <f>'Emissions Factor'!$B$2</f>
        <v>1.5E-3</v>
      </c>
      <c r="L724" s="41" t="str">
        <f>'Emissions Factor'!$C$2</f>
        <v>LB</v>
      </c>
      <c r="M724" s="41" t="str">
        <f>'Emissions Factor'!$D$2</f>
        <v>TON</v>
      </c>
      <c r="N724" s="51">
        <f t="shared" si="22"/>
        <v>8.627440328215762E-3</v>
      </c>
      <c r="O724" s="41" t="str">
        <f t="shared" si="23"/>
        <v>LB</v>
      </c>
    </row>
    <row r="725" spans="1:15" x14ac:dyDescent="0.25">
      <c r="A725" s="39" t="s">
        <v>475</v>
      </c>
      <c r="B725" s="39" t="s">
        <v>437</v>
      </c>
      <c r="C725" s="39" t="s">
        <v>2757</v>
      </c>
      <c r="D725" s="12" t="s">
        <v>4767</v>
      </c>
      <c r="E725" s="41" t="s">
        <v>2679</v>
      </c>
      <c r="F725" s="41" t="s">
        <v>438</v>
      </c>
      <c r="G725" s="44">
        <f>VLOOKUP(Emissions!A725,Population!$A$5:$I$3147,9,FALSE)*'National Throughput'!$B$12</f>
        <v>11.953312485915051</v>
      </c>
      <c r="H725" s="43" t="str">
        <f>'Emissions Factor'!$D$2</f>
        <v>TON</v>
      </c>
      <c r="I725" s="42">
        <v>515</v>
      </c>
      <c r="J725" s="39" t="str">
        <f>'Emissions Factor'!$A$2</f>
        <v>7439976</v>
      </c>
      <c r="K725" s="34">
        <f>'Emissions Factor'!$B$2</f>
        <v>1.5E-3</v>
      </c>
      <c r="L725" s="41" t="str">
        <f>'Emissions Factor'!$C$2</f>
        <v>LB</v>
      </c>
      <c r="M725" s="41" t="str">
        <f>'Emissions Factor'!$D$2</f>
        <v>TON</v>
      </c>
      <c r="N725" s="51">
        <f t="shared" si="22"/>
        <v>1.7929968728872578E-2</v>
      </c>
      <c r="O725" s="41" t="str">
        <f t="shared" si="23"/>
        <v>LB</v>
      </c>
    </row>
    <row r="726" spans="1:15" x14ac:dyDescent="0.25">
      <c r="A726" s="39" t="s">
        <v>476</v>
      </c>
      <c r="B726" s="39" t="s">
        <v>437</v>
      </c>
      <c r="C726" s="39" t="s">
        <v>2760</v>
      </c>
      <c r="D726" s="12" t="s">
        <v>2773</v>
      </c>
      <c r="E726" s="41" t="s">
        <v>2679</v>
      </c>
      <c r="F726" s="41" t="s">
        <v>438</v>
      </c>
      <c r="G726" s="44">
        <f>VLOOKUP(Emissions!A726,Population!$A$5:$I$3147,9,FALSE)*'National Throughput'!$B$12</f>
        <v>5.6717002996647947</v>
      </c>
      <c r="H726" s="43" t="str">
        <f>'Emissions Factor'!$D$2</f>
        <v>TON</v>
      </c>
      <c r="I726" s="42">
        <v>515</v>
      </c>
      <c r="J726" s="39" t="str">
        <f>'Emissions Factor'!$A$2</f>
        <v>7439976</v>
      </c>
      <c r="K726" s="34">
        <f>'Emissions Factor'!$B$2</f>
        <v>1.5E-3</v>
      </c>
      <c r="L726" s="41" t="str">
        <f>'Emissions Factor'!$C$2</f>
        <v>LB</v>
      </c>
      <c r="M726" s="41" t="str">
        <f>'Emissions Factor'!$D$2</f>
        <v>TON</v>
      </c>
      <c r="N726" s="51">
        <f t="shared" si="22"/>
        <v>8.5075504494971921E-3</v>
      </c>
      <c r="O726" s="41" t="str">
        <f t="shared" si="23"/>
        <v>LB</v>
      </c>
    </row>
    <row r="727" spans="1:15" x14ac:dyDescent="0.25">
      <c r="A727" s="39" t="s">
        <v>477</v>
      </c>
      <c r="B727" s="39" t="s">
        <v>437</v>
      </c>
      <c r="C727" s="39" t="s">
        <v>2763</v>
      </c>
      <c r="D727" s="12" t="s">
        <v>5171</v>
      </c>
      <c r="E727" s="41" t="s">
        <v>2679</v>
      </c>
      <c r="F727" s="41" t="s">
        <v>438</v>
      </c>
      <c r="G727" s="44">
        <f>VLOOKUP(Emissions!A727,Population!$A$5:$I$3147,9,FALSE)*'National Throughput'!$B$12</f>
        <v>48.550255392664056</v>
      </c>
      <c r="H727" s="43" t="str">
        <f>'Emissions Factor'!$D$2</f>
        <v>TON</v>
      </c>
      <c r="I727" s="42">
        <v>515</v>
      </c>
      <c r="J727" s="39" t="str">
        <f>'Emissions Factor'!$A$2</f>
        <v>7439976</v>
      </c>
      <c r="K727" s="34">
        <f>'Emissions Factor'!$B$2</f>
        <v>1.5E-3</v>
      </c>
      <c r="L727" s="41" t="str">
        <f>'Emissions Factor'!$C$2</f>
        <v>LB</v>
      </c>
      <c r="M727" s="41" t="str">
        <f>'Emissions Factor'!$D$2</f>
        <v>TON</v>
      </c>
      <c r="N727" s="51">
        <f t="shared" si="22"/>
        <v>7.2825383088996082E-2</v>
      </c>
      <c r="O727" s="41" t="str">
        <f t="shared" si="23"/>
        <v>LB</v>
      </c>
    </row>
    <row r="728" spans="1:15" x14ac:dyDescent="0.25">
      <c r="A728" s="39" t="s">
        <v>478</v>
      </c>
      <c r="B728" s="39" t="s">
        <v>437</v>
      </c>
      <c r="C728" s="39" t="s">
        <v>2766</v>
      </c>
      <c r="D728" s="12" t="s">
        <v>5371</v>
      </c>
      <c r="E728" s="41" t="s">
        <v>2679</v>
      </c>
      <c r="F728" s="41" t="s">
        <v>438</v>
      </c>
      <c r="G728" s="44">
        <f>VLOOKUP(Emissions!A728,Population!$A$5:$I$3147,9,FALSE)*'National Throughput'!$B$12</f>
        <v>12.086923666919008</v>
      </c>
      <c r="H728" s="43" t="str">
        <f>'Emissions Factor'!$D$2</f>
        <v>TON</v>
      </c>
      <c r="I728" s="42">
        <v>515</v>
      </c>
      <c r="J728" s="39" t="str">
        <f>'Emissions Factor'!$A$2</f>
        <v>7439976</v>
      </c>
      <c r="K728" s="34">
        <f>'Emissions Factor'!$B$2</f>
        <v>1.5E-3</v>
      </c>
      <c r="L728" s="41" t="str">
        <f>'Emissions Factor'!$C$2</f>
        <v>LB</v>
      </c>
      <c r="M728" s="41" t="str">
        <f>'Emissions Factor'!$D$2</f>
        <v>TON</v>
      </c>
      <c r="N728" s="51">
        <f t="shared" si="22"/>
        <v>1.8130385500378512E-2</v>
      </c>
      <c r="O728" s="41" t="str">
        <f t="shared" si="23"/>
        <v>LB</v>
      </c>
    </row>
    <row r="729" spans="1:15" x14ac:dyDescent="0.25">
      <c r="A729" s="39" t="s">
        <v>479</v>
      </c>
      <c r="B729" s="39" t="s">
        <v>437</v>
      </c>
      <c r="C729" s="39" t="s">
        <v>2769</v>
      </c>
      <c r="D729" s="12" t="s">
        <v>480</v>
      </c>
      <c r="E729" s="41" t="s">
        <v>2679</v>
      </c>
      <c r="F729" s="41" t="s">
        <v>438</v>
      </c>
      <c r="G729" s="44">
        <f>VLOOKUP(Emissions!A729,Population!$A$5:$I$3147,9,FALSE)*'National Throughput'!$B$12</f>
        <v>6.7308133198181173</v>
      </c>
      <c r="H729" s="43" t="str">
        <f>'Emissions Factor'!$D$2</f>
        <v>TON</v>
      </c>
      <c r="I729" s="42">
        <v>515</v>
      </c>
      <c r="J729" s="39" t="str">
        <f>'Emissions Factor'!$A$2</f>
        <v>7439976</v>
      </c>
      <c r="K729" s="34">
        <f>'Emissions Factor'!$B$2</f>
        <v>1.5E-3</v>
      </c>
      <c r="L729" s="41" t="str">
        <f>'Emissions Factor'!$C$2</f>
        <v>LB</v>
      </c>
      <c r="M729" s="41" t="str">
        <f>'Emissions Factor'!$D$2</f>
        <v>TON</v>
      </c>
      <c r="N729" s="51">
        <f t="shared" si="22"/>
        <v>1.0096219979727176E-2</v>
      </c>
      <c r="O729" s="41" t="str">
        <f t="shared" si="23"/>
        <v>LB</v>
      </c>
    </row>
    <row r="730" spans="1:15" x14ac:dyDescent="0.25">
      <c r="A730" s="39" t="s">
        <v>481</v>
      </c>
      <c r="B730" s="39" t="s">
        <v>437</v>
      </c>
      <c r="C730" s="39" t="s">
        <v>2772</v>
      </c>
      <c r="D730" s="12" t="s">
        <v>482</v>
      </c>
      <c r="E730" s="41" t="s">
        <v>2679</v>
      </c>
      <c r="F730" s="41" t="s">
        <v>438</v>
      </c>
      <c r="G730" s="44">
        <f>VLOOKUP(Emissions!A730,Population!$A$5:$I$3147,9,FALSE)*'National Throughput'!$B$12</f>
        <v>25.488348092778107</v>
      </c>
      <c r="H730" s="43" t="str">
        <f>'Emissions Factor'!$D$2</f>
        <v>TON</v>
      </c>
      <c r="I730" s="42">
        <v>515</v>
      </c>
      <c r="J730" s="39" t="str">
        <f>'Emissions Factor'!$A$2</f>
        <v>7439976</v>
      </c>
      <c r="K730" s="34">
        <f>'Emissions Factor'!$B$2</f>
        <v>1.5E-3</v>
      </c>
      <c r="L730" s="41" t="str">
        <f>'Emissions Factor'!$C$2</f>
        <v>LB</v>
      </c>
      <c r="M730" s="41" t="str">
        <f>'Emissions Factor'!$D$2</f>
        <v>TON</v>
      </c>
      <c r="N730" s="51">
        <f t="shared" si="22"/>
        <v>3.8232522139167162E-2</v>
      </c>
      <c r="O730" s="41" t="str">
        <f t="shared" si="23"/>
        <v>LB</v>
      </c>
    </row>
    <row r="731" spans="1:15" x14ac:dyDescent="0.25">
      <c r="A731" s="39" t="s">
        <v>483</v>
      </c>
      <c r="B731" s="39" t="s">
        <v>437</v>
      </c>
      <c r="C731" s="39" t="s">
        <v>2775</v>
      </c>
      <c r="D731" s="12" t="s">
        <v>2779</v>
      </c>
      <c r="E731" s="41" t="s">
        <v>2679</v>
      </c>
      <c r="F731" s="41" t="s">
        <v>438</v>
      </c>
      <c r="G731" s="44">
        <f>VLOOKUP(Emissions!A731,Population!$A$5:$I$3147,9,FALSE)*'National Throughput'!$B$12</f>
        <v>8.4607265054483083</v>
      </c>
      <c r="H731" s="43" t="str">
        <f>'Emissions Factor'!$D$2</f>
        <v>TON</v>
      </c>
      <c r="I731" s="42">
        <v>515</v>
      </c>
      <c r="J731" s="39" t="str">
        <f>'Emissions Factor'!$A$2</f>
        <v>7439976</v>
      </c>
      <c r="K731" s="34">
        <f>'Emissions Factor'!$B$2</f>
        <v>1.5E-3</v>
      </c>
      <c r="L731" s="41" t="str">
        <f>'Emissions Factor'!$C$2</f>
        <v>LB</v>
      </c>
      <c r="M731" s="41" t="str">
        <f>'Emissions Factor'!$D$2</f>
        <v>TON</v>
      </c>
      <c r="N731" s="51">
        <f t="shared" si="22"/>
        <v>1.2691089758172463E-2</v>
      </c>
      <c r="O731" s="41" t="str">
        <f t="shared" si="23"/>
        <v>LB</v>
      </c>
    </row>
    <row r="732" spans="1:15" x14ac:dyDescent="0.25">
      <c r="A732" s="39" t="s">
        <v>484</v>
      </c>
      <c r="B732" s="39" t="s">
        <v>437</v>
      </c>
      <c r="C732" s="39" t="s">
        <v>2778</v>
      </c>
      <c r="D732" s="12" t="s">
        <v>4774</v>
      </c>
      <c r="E732" s="41" t="s">
        <v>2679</v>
      </c>
      <c r="F732" s="41" t="s">
        <v>438</v>
      </c>
      <c r="G732" s="44">
        <f>VLOOKUP(Emissions!A732,Population!$A$5:$I$3147,9,FALSE)*'National Throughput'!$B$12</f>
        <v>14.210123679304107</v>
      </c>
      <c r="H732" s="43" t="str">
        <f>'Emissions Factor'!$D$2</f>
        <v>TON</v>
      </c>
      <c r="I732" s="42">
        <v>515</v>
      </c>
      <c r="J732" s="39" t="str">
        <f>'Emissions Factor'!$A$2</f>
        <v>7439976</v>
      </c>
      <c r="K732" s="34">
        <f>'Emissions Factor'!$B$2</f>
        <v>1.5E-3</v>
      </c>
      <c r="L732" s="41" t="str">
        <f>'Emissions Factor'!$C$2</f>
        <v>LB</v>
      </c>
      <c r="M732" s="41" t="str">
        <f>'Emissions Factor'!$D$2</f>
        <v>TON</v>
      </c>
      <c r="N732" s="51">
        <f t="shared" si="22"/>
        <v>2.1315185518956163E-2</v>
      </c>
      <c r="O732" s="41" t="str">
        <f t="shared" si="23"/>
        <v>LB</v>
      </c>
    </row>
    <row r="733" spans="1:15" x14ac:dyDescent="0.25">
      <c r="A733" s="39" t="s">
        <v>485</v>
      </c>
      <c r="B733" s="39" t="s">
        <v>437</v>
      </c>
      <c r="C733" s="39" t="s">
        <v>2781</v>
      </c>
      <c r="D733" s="12" t="s">
        <v>486</v>
      </c>
      <c r="E733" s="41" t="s">
        <v>2679</v>
      </c>
      <c r="F733" s="41" t="s">
        <v>438</v>
      </c>
      <c r="G733" s="44">
        <f>VLOOKUP(Emissions!A733,Population!$A$5:$I$3147,9,FALSE)*'National Throughput'!$B$12</f>
        <v>6.3728588464480795</v>
      </c>
      <c r="H733" s="43" t="str">
        <f>'Emissions Factor'!$D$2</f>
        <v>TON</v>
      </c>
      <c r="I733" s="42">
        <v>515</v>
      </c>
      <c r="J733" s="39" t="str">
        <f>'Emissions Factor'!$A$2</f>
        <v>7439976</v>
      </c>
      <c r="K733" s="34">
        <f>'Emissions Factor'!$B$2</f>
        <v>1.5E-3</v>
      </c>
      <c r="L733" s="41" t="str">
        <f>'Emissions Factor'!$C$2</f>
        <v>LB</v>
      </c>
      <c r="M733" s="41" t="str">
        <f>'Emissions Factor'!$D$2</f>
        <v>TON</v>
      </c>
      <c r="N733" s="51">
        <f t="shared" si="22"/>
        <v>9.5592882696721188E-3</v>
      </c>
      <c r="O733" s="41" t="str">
        <f t="shared" si="23"/>
        <v>LB</v>
      </c>
    </row>
    <row r="734" spans="1:15" x14ac:dyDescent="0.25">
      <c r="A734" s="39" t="s">
        <v>487</v>
      </c>
      <c r="B734" s="39" t="s">
        <v>437</v>
      </c>
      <c r="C734" s="39" t="s">
        <v>2784</v>
      </c>
      <c r="D734" s="12" t="s">
        <v>2785</v>
      </c>
      <c r="E734" s="41" t="s">
        <v>2679</v>
      </c>
      <c r="F734" s="41" t="s">
        <v>438</v>
      </c>
      <c r="G734" s="44">
        <f>VLOOKUP(Emissions!A734,Population!$A$5:$I$3147,9,FALSE)*'National Throughput'!$B$12</f>
        <v>7.3671387133029498</v>
      </c>
      <c r="H734" s="43" t="str">
        <f>'Emissions Factor'!$D$2</f>
        <v>TON</v>
      </c>
      <c r="I734" s="42">
        <v>515</v>
      </c>
      <c r="J734" s="39" t="str">
        <f>'Emissions Factor'!$A$2</f>
        <v>7439976</v>
      </c>
      <c r="K734" s="34">
        <f>'Emissions Factor'!$B$2</f>
        <v>1.5E-3</v>
      </c>
      <c r="L734" s="41" t="str">
        <f>'Emissions Factor'!$C$2</f>
        <v>LB</v>
      </c>
      <c r="M734" s="41" t="str">
        <f>'Emissions Factor'!$D$2</f>
        <v>TON</v>
      </c>
      <c r="N734" s="51">
        <f t="shared" si="22"/>
        <v>1.1050708069954425E-2</v>
      </c>
      <c r="O734" s="41" t="str">
        <f t="shared" si="23"/>
        <v>LB</v>
      </c>
    </row>
    <row r="735" spans="1:15" x14ac:dyDescent="0.25">
      <c r="A735" s="39" t="s">
        <v>488</v>
      </c>
      <c r="B735" s="39" t="s">
        <v>437</v>
      </c>
      <c r="C735" s="39" t="s">
        <v>2787</v>
      </c>
      <c r="D735" s="12" t="s">
        <v>5391</v>
      </c>
      <c r="E735" s="41" t="s">
        <v>2679</v>
      </c>
      <c r="F735" s="41" t="s">
        <v>438</v>
      </c>
      <c r="G735" s="44">
        <f>VLOOKUP(Emissions!A735,Population!$A$5:$I$3147,9,FALSE)*'National Throughput'!$B$12</f>
        <v>5.725727927413506</v>
      </c>
      <c r="H735" s="43" t="str">
        <f>'Emissions Factor'!$D$2</f>
        <v>TON</v>
      </c>
      <c r="I735" s="42">
        <v>515</v>
      </c>
      <c r="J735" s="39" t="str">
        <f>'Emissions Factor'!$A$2</f>
        <v>7439976</v>
      </c>
      <c r="K735" s="34">
        <f>'Emissions Factor'!$B$2</f>
        <v>1.5E-3</v>
      </c>
      <c r="L735" s="41" t="str">
        <f>'Emissions Factor'!$C$2</f>
        <v>LB</v>
      </c>
      <c r="M735" s="41" t="str">
        <f>'Emissions Factor'!$D$2</f>
        <v>TON</v>
      </c>
      <c r="N735" s="51">
        <f t="shared" si="22"/>
        <v>8.5885918911202588E-3</v>
      </c>
      <c r="O735" s="41" t="str">
        <f t="shared" si="23"/>
        <v>LB</v>
      </c>
    </row>
    <row r="736" spans="1:15" x14ac:dyDescent="0.25">
      <c r="A736" s="39" t="s">
        <v>489</v>
      </c>
      <c r="B736" s="39" t="s">
        <v>437</v>
      </c>
      <c r="C736" s="39" t="s">
        <v>2790</v>
      </c>
      <c r="D736" s="12" t="s">
        <v>490</v>
      </c>
      <c r="E736" s="41" t="s">
        <v>2679</v>
      </c>
      <c r="F736" s="41" t="s">
        <v>438</v>
      </c>
      <c r="G736" s="44">
        <f>VLOOKUP(Emissions!A736,Population!$A$5:$I$3147,9,FALSE)*'National Throughput'!$B$12</f>
        <v>3.6659889380983222</v>
      </c>
      <c r="H736" s="43" t="str">
        <f>'Emissions Factor'!$D$2</f>
        <v>TON</v>
      </c>
      <c r="I736" s="42">
        <v>515</v>
      </c>
      <c r="J736" s="39" t="str">
        <f>'Emissions Factor'!$A$2</f>
        <v>7439976</v>
      </c>
      <c r="K736" s="34">
        <f>'Emissions Factor'!$B$2</f>
        <v>1.5E-3</v>
      </c>
      <c r="L736" s="41" t="str">
        <f>'Emissions Factor'!$C$2</f>
        <v>LB</v>
      </c>
      <c r="M736" s="41" t="str">
        <f>'Emissions Factor'!$D$2</f>
        <v>TON</v>
      </c>
      <c r="N736" s="51">
        <f t="shared" si="22"/>
        <v>5.4989834071474831E-3</v>
      </c>
      <c r="O736" s="41" t="str">
        <f t="shared" si="23"/>
        <v>LB</v>
      </c>
    </row>
    <row r="737" spans="1:15" x14ac:dyDescent="0.25">
      <c r="A737" s="39" t="s">
        <v>491</v>
      </c>
      <c r="B737" s="39" t="s">
        <v>437</v>
      </c>
      <c r="C737" s="39" t="s">
        <v>2793</v>
      </c>
      <c r="D737" s="12" t="s">
        <v>2788</v>
      </c>
      <c r="E737" s="41" t="s">
        <v>2679</v>
      </c>
      <c r="F737" s="41" t="s">
        <v>438</v>
      </c>
      <c r="G737" s="44">
        <f>VLOOKUP(Emissions!A737,Population!$A$5:$I$3147,9,FALSE)*'National Throughput'!$B$12</f>
        <v>5.5423770256250204</v>
      </c>
      <c r="H737" s="43" t="str">
        <f>'Emissions Factor'!$D$2</f>
        <v>TON</v>
      </c>
      <c r="I737" s="42">
        <v>515</v>
      </c>
      <c r="J737" s="39" t="str">
        <f>'Emissions Factor'!$A$2</f>
        <v>7439976</v>
      </c>
      <c r="K737" s="34">
        <f>'Emissions Factor'!$B$2</f>
        <v>1.5E-3</v>
      </c>
      <c r="L737" s="41" t="str">
        <f>'Emissions Factor'!$C$2</f>
        <v>LB</v>
      </c>
      <c r="M737" s="41" t="str">
        <f>'Emissions Factor'!$D$2</f>
        <v>TON</v>
      </c>
      <c r="N737" s="51">
        <f t="shared" si="22"/>
        <v>8.3135655384375309E-3</v>
      </c>
      <c r="O737" s="41" t="str">
        <f t="shared" si="23"/>
        <v>LB</v>
      </c>
    </row>
    <row r="738" spans="1:15" x14ac:dyDescent="0.25">
      <c r="A738" s="39" t="s">
        <v>492</v>
      </c>
      <c r="B738" s="39" t="s">
        <v>437</v>
      </c>
      <c r="C738" s="39" t="s">
        <v>2796</v>
      </c>
      <c r="D738" s="12" t="s">
        <v>493</v>
      </c>
      <c r="E738" s="41" t="s">
        <v>2679</v>
      </c>
      <c r="F738" s="41" t="s">
        <v>438</v>
      </c>
      <c r="G738" s="44">
        <f>VLOOKUP(Emissions!A738,Population!$A$5:$I$3147,9,FALSE)*'National Throughput'!$B$12</f>
        <v>4.837273604434686</v>
      </c>
      <c r="H738" s="43" t="str">
        <f>'Emissions Factor'!$D$2</f>
        <v>TON</v>
      </c>
      <c r="I738" s="42">
        <v>515</v>
      </c>
      <c r="J738" s="39" t="str">
        <f>'Emissions Factor'!$A$2</f>
        <v>7439976</v>
      </c>
      <c r="K738" s="34">
        <f>'Emissions Factor'!$B$2</f>
        <v>1.5E-3</v>
      </c>
      <c r="L738" s="41" t="str">
        <f>'Emissions Factor'!$C$2</f>
        <v>LB</v>
      </c>
      <c r="M738" s="41" t="str">
        <f>'Emissions Factor'!$D$2</f>
        <v>TON</v>
      </c>
      <c r="N738" s="51">
        <f t="shared" si="22"/>
        <v>7.2559104066520289E-3</v>
      </c>
      <c r="O738" s="41" t="str">
        <f t="shared" si="23"/>
        <v>LB</v>
      </c>
    </row>
    <row r="739" spans="1:15" x14ac:dyDescent="0.25">
      <c r="A739" s="39" t="s">
        <v>494</v>
      </c>
      <c r="B739" s="39" t="s">
        <v>437</v>
      </c>
      <c r="C739" s="39" t="s">
        <v>2799</v>
      </c>
      <c r="D739" s="12" t="s">
        <v>4782</v>
      </c>
      <c r="E739" s="41" t="s">
        <v>2679</v>
      </c>
      <c r="F739" s="41" t="s">
        <v>438</v>
      </c>
      <c r="G739" s="44">
        <f>VLOOKUP(Emissions!A739,Population!$A$5:$I$3147,9,FALSE)*'National Throughput'!$B$12</f>
        <v>24.270925547507129</v>
      </c>
      <c r="H739" s="43" t="str">
        <f>'Emissions Factor'!$D$2</f>
        <v>TON</v>
      </c>
      <c r="I739" s="42">
        <v>515</v>
      </c>
      <c r="J739" s="39" t="str">
        <f>'Emissions Factor'!$A$2</f>
        <v>7439976</v>
      </c>
      <c r="K739" s="34">
        <f>'Emissions Factor'!$B$2</f>
        <v>1.5E-3</v>
      </c>
      <c r="L739" s="41" t="str">
        <f>'Emissions Factor'!$C$2</f>
        <v>LB</v>
      </c>
      <c r="M739" s="41" t="str">
        <f>'Emissions Factor'!$D$2</f>
        <v>TON</v>
      </c>
      <c r="N739" s="51">
        <f t="shared" si="22"/>
        <v>3.6406388321260696E-2</v>
      </c>
      <c r="O739" s="41" t="str">
        <f t="shared" si="23"/>
        <v>LB</v>
      </c>
    </row>
    <row r="740" spans="1:15" x14ac:dyDescent="0.25">
      <c r="A740" s="39" t="s">
        <v>495</v>
      </c>
      <c r="B740" s="39" t="s">
        <v>437</v>
      </c>
      <c r="C740" s="39" t="s">
        <v>2802</v>
      </c>
      <c r="D740" s="12" t="s">
        <v>352</v>
      </c>
      <c r="E740" s="41" t="s">
        <v>2679</v>
      </c>
      <c r="F740" s="41" t="s">
        <v>438</v>
      </c>
      <c r="G740" s="44">
        <f>VLOOKUP(Emissions!A740,Population!$A$5:$I$3147,9,FALSE)*'National Throughput'!$B$12</f>
        <v>6.5990888178784006</v>
      </c>
      <c r="H740" s="43" t="str">
        <f>'Emissions Factor'!$D$2</f>
        <v>TON</v>
      </c>
      <c r="I740" s="42">
        <v>515</v>
      </c>
      <c r="J740" s="39" t="str">
        <f>'Emissions Factor'!$A$2</f>
        <v>7439976</v>
      </c>
      <c r="K740" s="34">
        <f>'Emissions Factor'!$B$2</f>
        <v>1.5E-3</v>
      </c>
      <c r="L740" s="41" t="str">
        <f>'Emissions Factor'!$C$2</f>
        <v>LB</v>
      </c>
      <c r="M740" s="41" t="str">
        <f>'Emissions Factor'!$D$2</f>
        <v>TON</v>
      </c>
      <c r="N740" s="51">
        <f t="shared" si="22"/>
        <v>9.8986332268176016E-3</v>
      </c>
      <c r="O740" s="41" t="str">
        <f t="shared" si="23"/>
        <v>LB</v>
      </c>
    </row>
    <row r="741" spans="1:15" x14ac:dyDescent="0.25">
      <c r="A741" s="39" t="s">
        <v>496</v>
      </c>
      <c r="B741" s="39" t="s">
        <v>437</v>
      </c>
      <c r="C741" s="39" t="s">
        <v>2805</v>
      </c>
      <c r="D741" s="12" t="s">
        <v>497</v>
      </c>
      <c r="E741" s="41" t="s">
        <v>2679</v>
      </c>
      <c r="F741" s="41" t="s">
        <v>438</v>
      </c>
      <c r="G741" s="44">
        <f>VLOOKUP(Emissions!A741,Population!$A$5:$I$3147,9,FALSE)*'National Throughput'!$B$12</f>
        <v>13.272101151819326</v>
      </c>
      <c r="H741" s="43" t="str">
        <f>'Emissions Factor'!$D$2</f>
        <v>TON</v>
      </c>
      <c r="I741" s="42">
        <v>515</v>
      </c>
      <c r="J741" s="39" t="str">
        <f>'Emissions Factor'!$A$2</f>
        <v>7439976</v>
      </c>
      <c r="K741" s="34">
        <f>'Emissions Factor'!$B$2</f>
        <v>1.5E-3</v>
      </c>
      <c r="L741" s="41" t="str">
        <f>'Emissions Factor'!$C$2</f>
        <v>LB</v>
      </c>
      <c r="M741" s="41" t="str">
        <f>'Emissions Factor'!$D$2</f>
        <v>TON</v>
      </c>
      <c r="N741" s="51">
        <f t="shared" si="22"/>
        <v>1.9908151727728991E-2</v>
      </c>
      <c r="O741" s="41" t="str">
        <f t="shared" si="23"/>
        <v>LB</v>
      </c>
    </row>
    <row r="742" spans="1:15" x14ac:dyDescent="0.25">
      <c r="A742" s="39" t="s">
        <v>498</v>
      </c>
      <c r="B742" s="39" t="s">
        <v>437</v>
      </c>
      <c r="C742" s="39" t="s">
        <v>2808</v>
      </c>
      <c r="D742" s="12" t="s">
        <v>499</v>
      </c>
      <c r="E742" s="41" t="s">
        <v>2679</v>
      </c>
      <c r="F742" s="41" t="s">
        <v>438</v>
      </c>
      <c r="G742" s="44">
        <f>VLOOKUP(Emissions!A742,Population!$A$5:$I$3147,9,FALSE)*'National Throughput'!$B$12</f>
        <v>6.4256858602468201</v>
      </c>
      <c r="H742" s="43" t="str">
        <f>'Emissions Factor'!$D$2</f>
        <v>TON</v>
      </c>
      <c r="I742" s="42">
        <v>515</v>
      </c>
      <c r="J742" s="39" t="str">
        <f>'Emissions Factor'!$A$2</f>
        <v>7439976</v>
      </c>
      <c r="K742" s="34">
        <f>'Emissions Factor'!$B$2</f>
        <v>1.5E-3</v>
      </c>
      <c r="L742" s="41" t="str">
        <f>'Emissions Factor'!$C$2</f>
        <v>LB</v>
      </c>
      <c r="M742" s="41" t="str">
        <f>'Emissions Factor'!$D$2</f>
        <v>TON</v>
      </c>
      <c r="N742" s="51">
        <f t="shared" si="22"/>
        <v>9.6385287903702297E-3</v>
      </c>
      <c r="O742" s="41" t="str">
        <f t="shared" si="23"/>
        <v>LB</v>
      </c>
    </row>
    <row r="743" spans="1:15" x14ac:dyDescent="0.25">
      <c r="A743" s="39" t="s">
        <v>500</v>
      </c>
      <c r="B743" s="39" t="s">
        <v>437</v>
      </c>
      <c r="C743" s="39" t="s">
        <v>2811</v>
      </c>
      <c r="D743" s="12" t="s">
        <v>4894</v>
      </c>
      <c r="E743" s="41" t="s">
        <v>2679</v>
      </c>
      <c r="F743" s="41" t="s">
        <v>438</v>
      </c>
      <c r="G743" s="44">
        <f>VLOOKUP(Emissions!A743,Population!$A$5:$I$3147,9,FALSE)*'National Throughput'!$B$12</f>
        <v>84.871914672312485</v>
      </c>
      <c r="H743" s="43" t="str">
        <f>'Emissions Factor'!$D$2</f>
        <v>TON</v>
      </c>
      <c r="I743" s="42">
        <v>515</v>
      </c>
      <c r="J743" s="39" t="str">
        <f>'Emissions Factor'!$A$2</f>
        <v>7439976</v>
      </c>
      <c r="K743" s="34">
        <f>'Emissions Factor'!$B$2</f>
        <v>1.5E-3</v>
      </c>
      <c r="L743" s="41" t="str">
        <f>'Emissions Factor'!$C$2</f>
        <v>LB</v>
      </c>
      <c r="M743" s="41" t="str">
        <f>'Emissions Factor'!$D$2</f>
        <v>TON</v>
      </c>
      <c r="N743" s="51">
        <f t="shared" si="22"/>
        <v>0.12730787200846874</v>
      </c>
      <c r="O743" s="41" t="str">
        <f t="shared" si="23"/>
        <v>LB</v>
      </c>
    </row>
    <row r="744" spans="1:15" x14ac:dyDescent="0.25">
      <c r="A744" s="39" t="s">
        <v>501</v>
      </c>
      <c r="B744" s="39" t="s">
        <v>437</v>
      </c>
      <c r="C744" s="39" t="s">
        <v>2814</v>
      </c>
      <c r="D744" s="12" t="s">
        <v>502</v>
      </c>
      <c r="E744" s="41" t="s">
        <v>2679</v>
      </c>
      <c r="F744" s="41" t="s">
        <v>438</v>
      </c>
      <c r="G744" s="44">
        <f>VLOOKUP(Emissions!A744,Population!$A$5:$I$3147,9,FALSE)*'National Throughput'!$B$12</f>
        <v>19.073467758081026</v>
      </c>
      <c r="H744" s="43" t="str">
        <f>'Emissions Factor'!$D$2</f>
        <v>TON</v>
      </c>
      <c r="I744" s="42">
        <v>515</v>
      </c>
      <c r="J744" s="39" t="str">
        <f>'Emissions Factor'!$A$2</f>
        <v>7439976</v>
      </c>
      <c r="K744" s="34">
        <f>'Emissions Factor'!$B$2</f>
        <v>1.5E-3</v>
      </c>
      <c r="L744" s="41" t="str">
        <f>'Emissions Factor'!$C$2</f>
        <v>LB</v>
      </c>
      <c r="M744" s="41" t="str">
        <f>'Emissions Factor'!$D$2</f>
        <v>TON</v>
      </c>
      <c r="N744" s="51">
        <f t="shared" si="22"/>
        <v>2.8610201637121541E-2</v>
      </c>
      <c r="O744" s="41" t="str">
        <f t="shared" si="23"/>
        <v>LB</v>
      </c>
    </row>
    <row r="745" spans="1:15" x14ac:dyDescent="0.25">
      <c r="A745" s="39" t="s">
        <v>503</v>
      </c>
      <c r="B745" s="39" t="s">
        <v>437</v>
      </c>
      <c r="C745" s="39" t="s">
        <v>2817</v>
      </c>
      <c r="D745" s="12" t="s">
        <v>2797</v>
      </c>
      <c r="E745" s="41" t="s">
        <v>2679</v>
      </c>
      <c r="F745" s="41" t="s">
        <v>438</v>
      </c>
      <c r="G745" s="44">
        <f>VLOOKUP(Emissions!A745,Population!$A$5:$I$3147,9,FALSE)*'National Throughput'!$B$12</f>
        <v>7.9027840512687506</v>
      </c>
      <c r="H745" s="43" t="str">
        <f>'Emissions Factor'!$D$2</f>
        <v>TON</v>
      </c>
      <c r="I745" s="42">
        <v>515</v>
      </c>
      <c r="J745" s="39" t="str">
        <f>'Emissions Factor'!$A$2</f>
        <v>7439976</v>
      </c>
      <c r="K745" s="34">
        <f>'Emissions Factor'!$B$2</f>
        <v>1.5E-3</v>
      </c>
      <c r="L745" s="41" t="str">
        <f>'Emissions Factor'!$C$2</f>
        <v>LB</v>
      </c>
      <c r="M745" s="41" t="str">
        <f>'Emissions Factor'!$D$2</f>
        <v>TON</v>
      </c>
      <c r="N745" s="51">
        <f t="shared" si="22"/>
        <v>1.1854176076903125E-2</v>
      </c>
      <c r="O745" s="41" t="str">
        <f t="shared" si="23"/>
        <v>LB</v>
      </c>
    </row>
    <row r="746" spans="1:15" x14ac:dyDescent="0.25">
      <c r="A746" s="39" t="s">
        <v>504</v>
      </c>
      <c r="B746" s="39" t="s">
        <v>437</v>
      </c>
      <c r="C746" s="39" t="s">
        <v>2820</v>
      </c>
      <c r="D746" s="12" t="s">
        <v>2812</v>
      </c>
      <c r="E746" s="41" t="s">
        <v>2679</v>
      </c>
      <c r="F746" s="41" t="s">
        <v>438</v>
      </c>
      <c r="G746" s="44">
        <f>VLOOKUP(Emissions!A746,Population!$A$5:$I$3147,9,FALSE)*'National Throughput'!$B$12</f>
        <v>22.485441087621119</v>
      </c>
      <c r="H746" s="43" t="str">
        <f>'Emissions Factor'!$D$2</f>
        <v>TON</v>
      </c>
      <c r="I746" s="42">
        <v>515</v>
      </c>
      <c r="J746" s="39" t="str">
        <f>'Emissions Factor'!$A$2</f>
        <v>7439976</v>
      </c>
      <c r="K746" s="34">
        <f>'Emissions Factor'!$B$2</f>
        <v>1.5E-3</v>
      </c>
      <c r="L746" s="41" t="str">
        <f>'Emissions Factor'!$C$2</f>
        <v>LB</v>
      </c>
      <c r="M746" s="41" t="str">
        <f>'Emissions Factor'!$D$2</f>
        <v>TON</v>
      </c>
      <c r="N746" s="51">
        <f t="shared" si="22"/>
        <v>3.3728161631431677E-2</v>
      </c>
      <c r="O746" s="41" t="str">
        <f t="shared" si="23"/>
        <v>LB</v>
      </c>
    </row>
    <row r="747" spans="1:15" x14ac:dyDescent="0.25">
      <c r="A747" s="39" t="s">
        <v>505</v>
      </c>
      <c r="B747" s="39" t="s">
        <v>437</v>
      </c>
      <c r="C747" s="39" t="s">
        <v>2823</v>
      </c>
      <c r="D747" s="12" t="s">
        <v>2818</v>
      </c>
      <c r="E747" s="41" t="s">
        <v>2679</v>
      </c>
      <c r="F747" s="41" t="s">
        <v>438</v>
      </c>
      <c r="G747" s="44">
        <f>VLOOKUP(Emissions!A747,Population!$A$5:$I$3147,9,FALSE)*'National Throughput'!$B$12</f>
        <v>156.23417814698988</v>
      </c>
      <c r="H747" s="43" t="str">
        <f>'Emissions Factor'!$D$2</f>
        <v>TON</v>
      </c>
      <c r="I747" s="42">
        <v>515</v>
      </c>
      <c r="J747" s="39" t="str">
        <f>'Emissions Factor'!$A$2</f>
        <v>7439976</v>
      </c>
      <c r="K747" s="34">
        <f>'Emissions Factor'!$B$2</f>
        <v>1.5E-3</v>
      </c>
      <c r="L747" s="41" t="str">
        <f>'Emissions Factor'!$C$2</f>
        <v>LB</v>
      </c>
      <c r="M747" s="41" t="str">
        <f>'Emissions Factor'!$D$2</f>
        <v>TON</v>
      </c>
      <c r="N747" s="51">
        <f t="shared" si="22"/>
        <v>0.23435126722048483</v>
      </c>
      <c r="O747" s="41" t="str">
        <f t="shared" si="23"/>
        <v>LB</v>
      </c>
    </row>
    <row r="748" spans="1:15" x14ac:dyDescent="0.25">
      <c r="A748" s="39" t="s">
        <v>506</v>
      </c>
      <c r="B748" s="39" t="s">
        <v>437</v>
      </c>
      <c r="C748" s="39" t="s">
        <v>2826</v>
      </c>
      <c r="D748" s="12" t="s">
        <v>2821</v>
      </c>
      <c r="E748" s="41" t="s">
        <v>2679</v>
      </c>
      <c r="F748" s="41" t="s">
        <v>438</v>
      </c>
      <c r="G748" s="44">
        <f>VLOOKUP(Emissions!A748,Population!$A$5:$I$3147,9,FALSE)*'National Throughput'!$B$12</f>
        <v>8.0621226740578091</v>
      </c>
      <c r="H748" s="43" t="str">
        <f>'Emissions Factor'!$D$2</f>
        <v>TON</v>
      </c>
      <c r="I748" s="42">
        <v>515</v>
      </c>
      <c r="J748" s="39" t="str">
        <f>'Emissions Factor'!$A$2</f>
        <v>7439976</v>
      </c>
      <c r="K748" s="34">
        <f>'Emissions Factor'!$B$2</f>
        <v>1.5E-3</v>
      </c>
      <c r="L748" s="41" t="str">
        <f>'Emissions Factor'!$C$2</f>
        <v>LB</v>
      </c>
      <c r="M748" s="41" t="str">
        <f>'Emissions Factor'!$D$2</f>
        <v>TON</v>
      </c>
      <c r="N748" s="51">
        <f t="shared" si="22"/>
        <v>1.2093184011086715E-2</v>
      </c>
      <c r="O748" s="41" t="str">
        <f t="shared" si="23"/>
        <v>LB</v>
      </c>
    </row>
    <row r="749" spans="1:15" x14ac:dyDescent="0.25">
      <c r="A749" s="39" t="s">
        <v>507</v>
      </c>
      <c r="B749" s="39" t="s">
        <v>437</v>
      </c>
      <c r="C749" s="39" t="s">
        <v>2829</v>
      </c>
      <c r="D749" s="12" t="s">
        <v>5202</v>
      </c>
      <c r="E749" s="41" t="s">
        <v>2679</v>
      </c>
      <c r="F749" s="41" t="s">
        <v>438</v>
      </c>
      <c r="G749" s="44">
        <f>VLOOKUP(Emissions!A749,Population!$A$5:$I$3147,9,FALSE)*'National Throughput'!$B$12</f>
        <v>1.7659316041293311</v>
      </c>
      <c r="H749" s="43" t="str">
        <f>'Emissions Factor'!$D$2</f>
        <v>TON</v>
      </c>
      <c r="I749" s="42">
        <v>515</v>
      </c>
      <c r="J749" s="39" t="str">
        <f>'Emissions Factor'!$A$2</f>
        <v>7439976</v>
      </c>
      <c r="K749" s="34">
        <f>'Emissions Factor'!$B$2</f>
        <v>1.5E-3</v>
      </c>
      <c r="L749" s="41" t="str">
        <f>'Emissions Factor'!$C$2</f>
        <v>LB</v>
      </c>
      <c r="M749" s="41" t="str">
        <f>'Emissions Factor'!$D$2</f>
        <v>TON</v>
      </c>
      <c r="N749" s="51">
        <f t="shared" si="22"/>
        <v>2.6488974061939967E-3</v>
      </c>
      <c r="O749" s="41" t="str">
        <f t="shared" si="23"/>
        <v>LB</v>
      </c>
    </row>
    <row r="750" spans="1:15" x14ac:dyDescent="0.25">
      <c r="A750" s="39" t="s">
        <v>508</v>
      </c>
      <c r="B750" s="39" t="s">
        <v>437</v>
      </c>
      <c r="C750" s="39" t="s">
        <v>2832</v>
      </c>
      <c r="D750" s="12" t="s">
        <v>509</v>
      </c>
      <c r="E750" s="41" t="s">
        <v>2679</v>
      </c>
      <c r="F750" s="41" t="s">
        <v>438</v>
      </c>
      <c r="G750" s="44">
        <f>VLOOKUP(Emissions!A750,Population!$A$5:$I$3147,9,FALSE)*'National Throughput'!$B$12</f>
        <v>6.275609116500398</v>
      </c>
      <c r="H750" s="43" t="str">
        <f>'Emissions Factor'!$D$2</f>
        <v>TON</v>
      </c>
      <c r="I750" s="42">
        <v>515</v>
      </c>
      <c r="J750" s="39" t="str">
        <f>'Emissions Factor'!$A$2</f>
        <v>7439976</v>
      </c>
      <c r="K750" s="34">
        <f>'Emissions Factor'!$B$2</f>
        <v>1.5E-3</v>
      </c>
      <c r="L750" s="41" t="str">
        <f>'Emissions Factor'!$C$2</f>
        <v>LB</v>
      </c>
      <c r="M750" s="41" t="str">
        <f>'Emissions Factor'!$D$2</f>
        <v>TON</v>
      </c>
      <c r="N750" s="51">
        <f t="shared" si="22"/>
        <v>9.4134136747505964E-3</v>
      </c>
      <c r="O750" s="41" t="str">
        <f t="shared" si="23"/>
        <v>LB</v>
      </c>
    </row>
    <row r="751" spans="1:15" x14ac:dyDescent="0.25">
      <c r="A751" s="39" t="s">
        <v>510</v>
      </c>
      <c r="B751" s="39" t="s">
        <v>437</v>
      </c>
      <c r="C751" s="39" t="s">
        <v>2835</v>
      </c>
      <c r="D751" s="12" t="s">
        <v>2827</v>
      </c>
      <c r="E751" s="41" t="s">
        <v>2679</v>
      </c>
      <c r="F751" s="41" t="s">
        <v>438</v>
      </c>
      <c r="G751" s="44">
        <f>VLOOKUP(Emissions!A751,Population!$A$5:$I$3147,9,FALSE)*'National Throughput'!$B$12</f>
        <v>24.06459146439062</v>
      </c>
      <c r="H751" s="43" t="str">
        <f>'Emissions Factor'!$D$2</f>
        <v>TON</v>
      </c>
      <c r="I751" s="42">
        <v>515</v>
      </c>
      <c r="J751" s="39" t="str">
        <f>'Emissions Factor'!$A$2</f>
        <v>7439976</v>
      </c>
      <c r="K751" s="34">
        <f>'Emissions Factor'!$B$2</f>
        <v>1.5E-3</v>
      </c>
      <c r="L751" s="41" t="str">
        <f>'Emissions Factor'!$C$2</f>
        <v>LB</v>
      </c>
      <c r="M751" s="41" t="str">
        <f>'Emissions Factor'!$D$2</f>
        <v>TON</v>
      </c>
      <c r="N751" s="51">
        <f t="shared" si="22"/>
        <v>3.6096887196585929E-2</v>
      </c>
      <c r="O751" s="41" t="str">
        <f t="shared" si="23"/>
        <v>LB</v>
      </c>
    </row>
    <row r="752" spans="1:15" x14ac:dyDescent="0.25">
      <c r="A752" s="39" t="s">
        <v>511</v>
      </c>
      <c r="B752" s="39" t="s">
        <v>437</v>
      </c>
      <c r="C752" s="39" t="s">
        <v>2838</v>
      </c>
      <c r="D752" s="12" t="s">
        <v>2830</v>
      </c>
      <c r="E752" s="41" t="s">
        <v>2679</v>
      </c>
      <c r="F752" s="41" t="s">
        <v>438</v>
      </c>
      <c r="G752" s="44">
        <f>VLOOKUP(Emissions!A752,Population!$A$5:$I$3147,9,FALSE)*'National Throughput'!$B$12</f>
        <v>6.5817656737431003</v>
      </c>
      <c r="H752" s="43" t="str">
        <f>'Emissions Factor'!$D$2</f>
        <v>TON</v>
      </c>
      <c r="I752" s="42">
        <v>515</v>
      </c>
      <c r="J752" s="39" t="str">
        <f>'Emissions Factor'!$A$2</f>
        <v>7439976</v>
      </c>
      <c r="K752" s="34">
        <f>'Emissions Factor'!$B$2</f>
        <v>1.5E-3</v>
      </c>
      <c r="L752" s="41" t="str">
        <f>'Emissions Factor'!$C$2</f>
        <v>LB</v>
      </c>
      <c r="M752" s="41" t="str">
        <f>'Emissions Factor'!$D$2</f>
        <v>TON</v>
      </c>
      <c r="N752" s="51">
        <f t="shared" si="22"/>
        <v>9.8726485106146507E-3</v>
      </c>
      <c r="O752" s="41" t="str">
        <f t="shared" si="23"/>
        <v>LB</v>
      </c>
    </row>
    <row r="753" spans="1:15" x14ac:dyDescent="0.25">
      <c r="A753" s="39" t="s">
        <v>512</v>
      </c>
      <c r="B753" s="39" t="s">
        <v>437</v>
      </c>
      <c r="C753" s="39" t="s">
        <v>2841</v>
      </c>
      <c r="D753" s="12" t="s">
        <v>2833</v>
      </c>
      <c r="E753" s="41" t="s">
        <v>2679</v>
      </c>
      <c r="F753" s="41" t="s">
        <v>438</v>
      </c>
      <c r="G753" s="44">
        <f>VLOOKUP(Emissions!A753,Population!$A$5:$I$3147,9,FALSE)*'National Throughput'!$B$12</f>
        <v>11.870470123367024</v>
      </c>
      <c r="H753" s="43" t="str">
        <f>'Emissions Factor'!$D$2</f>
        <v>TON</v>
      </c>
      <c r="I753" s="42">
        <v>515</v>
      </c>
      <c r="J753" s="39" t="str">
        <f>'Emissions Factor'!$A$2</f>
        <v>7439976</v>
      </c>
      <c r="K753" s="34">
        <f>'Emissions Factor'!$B$2</f>
        <v>1.5E-3</v>
      </c>
      <c r="L753" s="41" t="str">
        <f>'Emissions Factor'!$C$2</f>
        <v>LB</v>
      </c>
      <c r="M753" s="41" t="str">
        <f>'Emissions Factor'!$D$2</f>
        <v>TON</v>
      </c>
      <c r="N753" s="51">
        <f t="shared" si="22"/>
        <v>1.7805705185050535E-2</v>
      </c>
      <c r="O753" s="41" t="str">
        <f t="shared" si="23"/>
        <v>LB</v>
      </c>
    </row>
    <row r="754" spans="1:15" x14ac:dyDescent="0.25">
      <c r="A754" s="39" t="s">
        <v>513</v>
      </c>
      <c r="B754" s="39" t="s">
        <v>437</v>
      </c>
      <c r="C754" s="39" t="s">
        <v>2844</v>
      </c>
      <c r="D754" s="12" t="s">
        <v>4806</v>
      </c>
      <c r="E754" s="41" t="s">
        <v>2679</v>
      </c>
      <c r="F754" s="41" t="s">
        <v>438</v>
      </c>
      <c r="G754" s="44">
        <f>VLOOKUP(Emissions!A754,Population!$A$5:$I$3147,9,FALSE)*'National Throughput'!$B$12</f>
        <v>2.423868048713647</v>
      </c>
      <c r="H754" s="43" t="str">
        <f>'Emissions Factor'!$D$2</f>
        <v>TON</v>
      </c>
      <c r="I754" s="42">
        <v>515</v>
      </c>
      <c r="J754" s="39" t="str">
        <f>'Emissions Factor'!$A$2</f>
        <v>7439976</v>
      </c>
      <c r="K754" s="34">
        <f>'Emissions Factor'!$B$2</f>
        <v>1.5E-3</v>
      </c>
      <c r="L754" s="41" t="str">
        <f>'Emissions Factor'!$C$2</f>
        <v>LB</v>
      </c>
      <c r="M754" s="41" t="str">
        <f>'Emissions Factor'!$D$2</f>
        <v>TON</v>
      </c>
      <c r="N754" s="51">
        <f t="shared" si="22"/>
        <v>3.6358020730704707E-3</v>
      </c>
      <c r="O754" s="41" t="str">
        <f t="shared" si="23"/>
        <v>LB</v>
      </c>
    </row>
    <row r="755" spans="1:15" x14ac:dyDescent="0.25">
      <c r="A755" s="39" t="s">
        <v>514</v>
      </c>
      <c r="B755" s="39" t="s">
        <v>437</v>
      </c>
      <c r="C755" s="39" t="s">
        <v>2847</v>
      </c>
      <c r="D755" s="12" t="s">
        <v>515</v>
      </c>
      <c r="E755" s="41" t="s">
        <v>2679</v>
      </c>
      <c r="F755" s="41" t="s">
        <v>438</v>
      </c>
      <c r="G755" s="44">
        <f>VLOOKUP(Emissions!A755,Population!$A$5:$I$3147,9,FALSE)*'National Throughput'!$B$12</f>
        <v>8.141020162198787</v>
      </c>
      <c r="H755" s="43" t="str">
        <f>'Emissions Factor'!$D$2</f>
        <v>TON</v>
      </c>
      <c r="I755" s="42">
        <v>515</v>
      </c>
      <c r="J755" s="39" t="str">
        <f>'Emissions Factor'!$A$2</f>
        <v>7439976</v>
      </c>
      <c r="K755" s="34">
        <f>'Emissions Factor'!$B$2</f>
        <v>1.5E-3</v>
      </c>
      <c r="L755" s="41" t="str">
        <f>'Emissions Factor'!$C$2</f>
        <v>LB</v>
      </c>
      <c r="M755" s="41" t="str">
        <f>'Emissions Factor'!$D$2</f>
        <v>TON</v>
      </c>
      <c r="N755" s="51">
        <f t="shared" si="22"/>
        <v>1.221153024329818E-2</v>
      </c>
      <c r="O755" s="41" t="str">
        <f t="shared" si="23"/>
        <v>LB</v>
      </c>
    </row>
    <row r="756" spans="1:15" x14ac:dyDescent="0.25">
      <c r="A756" s="39" t="s">
        <v>516</v>
      </c>
      <c r="B756" s="39" t="s">
        <v>437</v>
      </c>
      <c r="C756" s="39" t="s">
        <v>2850</v>
      </c>
      <c r="D756" s="12" t="s">
        <v>517</v>
      </c>
      <c r="E756" s="41" t="s">
        <v>2679</v>
      </c>
      <c r="F756" s="41" t="s">
        <v>438</v>
      </c>
      <c r="G756" s="44">
        <f>VLOOKUP(Emissions!A756,Population!$A$5:$I$3147,9,FALSE)*'National Throughput'!$B$12</f>
        <v>1.0417898760180224</v>
      </c>
      <c r="H756" s="43" t="str">
        <f>'Emissions Factor'!$D$2</f>
        <v>TON</v>
      </c>
      <c r="I756" s="42">
        <v>515</v>
      </c>
      <c r="J756" s="39" t="str">
        <f>'Emissions Factor'!$A$2</f>
        <v>7439976</v>
      </c>
      <c r="K756" s="34">
        <f>'Emissions Factor'!$B$2</f>
        <v>1.5E-3</v>
      </c>
      <c r="L756" s="41" t="str">
        <f>'Emissions Factor'!$C$2</f>
        <v>LB</v>
      </c>
      <c r="M756" s="41" t="str">
        <f>'Emissions Factor'!$D$2</f>
        <v>TON</v>
      </c>
      <c r="N756" s="51">
        <f t="shared" si="22"/>
        <v>1.5626848140270337E-3</v>
      </c>
      <c r="O756" s="41" t="str">
        <f t="shared" si="23"/>
        <v>LB</v>
      </c>
    </row>
    <row r="757" spans="1:15" x14ac:dyDescent="0.25">
      <c r="A757" s="39" t="s">
        <v>518</v>
      </c>
      <c r="B757" s="39" t="s">
        <v>437</v>
      </c>
      <c r="C757" s="39" t="s">
        <v>2853</v>
      </c>
      <c r="D757" s="12" t="s">
        <v>4919</v>
      </c>
      <c r="E757" s="41" t="s">
        <v>2679</v>
      </c>
      <c r="F757" s="41" t="s">
        <v>438</v>
      </c>
      <c r="G757" s="44">
        <f>VLOOKUP(Emissions!A757,Population!$A$5:$I$3147,9,FALSE)*'National Throughput'!$B$12</f>
        <v>3.415232138832871</v>
      </c>
      <c r="H757" s="43" t="str">
        <f>'Emissions Factor'!$D$2</f>
        <v>TON</v>
      </c>
      <c r="I757" s="42">
        <v>515</v>
      </c>
      <c r="J757" s="39" t="str">
        <f>'Emissions Factor'!$A$2</f>
        <v>7439976</v>
      </c>
      <c r="K757" s="34">
        <f>'Emissions Factor'!$B$2</f>
        <v>1.5E-3</v>
      </c>
      <c r="L757" s="41" t="str">
        <f>'Emissions Factor'!$C$2</f>
        <v>LB</v>
      </c>
      <c r="M757" s="41" t="str">
        <f>'Emissions Factor'!$D$2</f>
        <v>TON</v>
      </c>
      <c r="N757" s="51">
        <f t="shared" si="22"/>
        <v>5.1228482082493068E-3</v>
      </c>
      <c r="O757" s="41" t="str">
        <f t="shared" si="23"/>
        <v>LB</v>
      </c>
    </row>
    <row r="758" spans="1:15" x14ac:dyDescent="0.25">
      <c r="A758" s="39" t="s">
        <v>519</v>
      </c>
      <c r="B758" s="39" t="s">
        <v>437</v>
      </c>
      <c r="C758" s="39" t="s">
        <v>2856</v>
      </c>
      <c r="D758" s="12" t="s">
        <v>520</v>
      </c>
      <c r="E758" s="41" t="s">
        <v>2679</v>
      </c>
      <c r="F758" s="41" t="s">
        <v>438</v>
      </c>
      <c r="G758" s="44">
        <f>VLOOKUP(Emissions!A758,Population!$A$5:$I$3147,9,FALSE)*'National Throughput'!$B$12</f>
        <v>3.6941176077833662</v>
      </c>
      <c r="H758" s="43" t="str">
        <f>'Emissions Factor'!$D$2</f>
        <v>TON</v>
      </c>
      <c r="I758" s="42">
        <v>515</v>
      </c>
      <c r="J758" s="39" t="str">
        <f>'Emissions Factor'!$A$2</f>
        <v>7439976</v>
      </c>
      <c r="K758" s="34">
        <f>'Emissions Factor'!$B$2</f>
        <v>1.5E-3</v>
      </c>
      <c r="L758" s="41" t="str">
        <f>'Emissions Factor'!$C$2</f>
        <v>LB</v>
      </c>
      <c r="M758" s="41" t="str">
        <f>'Emissions Factor'!$D$2</f>
        <v>TON</v>
      </c>
      <c r="N758" s="51">
        <f t="shared" si="22"/>
        <v>5.5411764116750492E-3</v>
      </c>
      <c r="O758" s="41" t="str">
        <f t="shared" si="23"/>
        <v>LB</v>
      </c>
    </row>
    <row r="759" spans="1:15" x14ac:dyDescent="0.25">
      <c r="A759" s="39" t="s">
        <v>521</v>
      </c>
      <c r="B759" s="39" t="s">
        <v>437</v>
      </c>
      <c r="C759" s="39" t="s">
        <v>2859</v>
      </c>
      <c r="D759" s="12" t="s">
        <v>522</v>
      </c>
      <c r="E759" s="41" t="s">
        <v>2679</v>
      </c>
      <c r="F759" s="41" t="s">
        <v>438</v>
      </c>
      <c r="G759" s="44">
        <f>VLOOKUP(Emissions!A759,Population!$A$5:$I$3147,9,FALSE)*'National Throughput'!$B$12</f>
        <v>2.9368732379085603</v>
      </c>
      <c r="H759" s="43" t="str">
        <f>'Emissions Factor'!$D$2</f>
        <v>TON</v>
      </c>
      <c r="I759" s="42">
        <v>515</v>
      </c>
      <c r="J759" s="39" t="str">
        <f>'Emissions Factor'!$A$2</f>
        <v>7439976</v>
      </c>
      <c r="K759" s="34">
        <f>'Emissions Factor'!$B$2</f>
        <v>1.5E-3</v>
      </c>
      <c r="L759" s="41" t="str">
        <f>'Emissions Factor'!$C$2</f>
        <v>LB</v>
      </c>
      <c r="M759" s="41" t="str">
        <f>'Emissions Factor'!$D$2</f>
        <v>TON</v>
      </c>
      <c r="N759" s="51">
        <f t="shared" si="22"/>
        <v>4.4053098568628407E-3</v>
      </c>
      <c r="O759" s="41" t="str">
        <f t="shared" si="23"/>
        <v>LB</v>
      </c>
    </row>
    <row r="760" spans="1:15" x14ac:dyDescent="0.25">
      <c r="A760" s="39" t="s">
        <v>523</v>
      </c>
      <c r="B760" s="39" t="s">
        <v>437</v>
      </c>
      <c r="C760" s="39" t="s">
        <v>2862</v>
      </c>
      <c r="D760" s="12" t="s">
        <v>2836</v>
      </c>
      <c r="E760" s="41" t="s">
        <v>2679</v>
      </c>
      <c r="F760" s="41" t="s">
        <v>438</v>
      </c>
      <c r="G760" s="44">
        <f>VLOOKUP(Emissions!A760,Population!$A$5:$I$3147,9,FALSE)*'National Throughput'!$B$12</f>
        <v>3.3401080088203763</v>
      </c>
      <c r="H760" s="43" t="str">
        <f>'Emissions Factor'!$D$2</f>
        <v>TON</v>
      </c>
      <c r="I760" s="42">
        <v>515</v>
      </c>
      <c r="J760" s="39" t="str">
        <f>'Emissions Factor'!$A$2</f>
        <v>7439976</v>
      </c>
      <c r="K760" s="34">
        <f>'Emissions Factor'!$B$2</f>
        <v>1.5E-3</v>
      </c>
      <c r="L760" s="41" t="str">
        <f>'Emissions Factor'!$C$2</f>
        <v>LB</v>
      </c>
      <c r="M760" s="41" t="str">
        <f>'Emissions Factor'!$D$2</f>
        <v>TON</v>
      </c>
      <c r="N760" s="51">
        <f t="shared" si="22"/>
        <v>5.0101620132305645E-3</v>
      </c>
      <c r="O760" s="41" t="str">
        <f t="shared" si="23"/>
        <v>LB</v>
      </c>
    </row>
    <row r="761" spans="1:15" x14ac:dyDescent="0.25">
      <c r="A761" s="39" t="s">
        <v>524</v>
      </c>
      <c r="B761" s="39" t="s">
        <v>437</v>
      </c>
      <c r="C761" s="39" t="s">
        <v>2865</v>
      </c>
      <c r="D761" s="12" t="s">
        <v>2842</v>
      </c>
      <c r="E761" s="41" t="s">
        <v>2679</v>
      </c>
      <c r="F761" s="41" t="s">
        <v>438</v>
      </c>
      <c r="G761" s="44">
        <f>VLOOKUP(Emissions!A761,Population!$A$5:$I$3147,9,FALSE)*'National Throughput'!$B$12</f>
        <v>2.1859749703407463</v>
      </c>
      <c r="H761" s="43" t="str">
        <f>'Emissions Factor'!$D$2</f>
        <v>TON</v>
      </c>
      <c r="I761" s="42">
        <v>515</v>
      </c>
      <c r="J761" s="39" t="str">
        <f>'Emissions Factor'!$A$2</f>
        <v>7439976</v>
      </c>
      <c r="K761" s="34">
        <f>'Emissions Factor'!$B$2</f>
        <v>1.5E-3</v>
      </c>
      <c r="L761" s="41" t="str">
        <f>'Emissions Factor'!$C$2</f>
        <v>LB</v>
      </c>
      <c r="M761" s="41" t="str">
        <f>'Emissions Factor'!$D$2</f>
        <v>TON</v>
      </c>
      <c r="N761" s="51">
        <f t="shared" si="22"/>
        <v>3.2789624555111196E-3</v>
      </c>
      <c r="O761" s="41" t="str">
        <f t="shared" si="23"/>
        <v>LB</v>
      </c>
    </row>
    <row r="762" spans="1:15" x14ac:dyDescent="0.25">
      <c r="A762" s="39" t="s">
        <v>525</v>
      </c>
      <c r="B762" s="39" t="s">
        <v>437</v>
      </c>
      <c r="C762" s="39" t="s">
        <v>2868</v>
      </c>
      <c r="D762" s="12" t="s">
        <v>526</v>
      </c>
      <c r="E762" s="41" t="s">
        <v>2679</v>
      </c>
      <c r="F762" s="41" t="s">
        <v>438</v>
      </c>
      <c r="G762" s="44">
        <f>VLOOKUP(Emissions!A762,Population!$A$5:$I$3147,9,FALSE)*'National Throughput'!$B$12</f>
        <v>28.389374428466091</v>
      </c>
      <c r="H762" s="43" t="str">
        <f>'Emissions Factor'!$D$2</f>
        <v>TON</v>
      </c>
      <c r="I762" s="42">
        <v>515</v>
      </c>
      <c r="J762" s="39" t="str">
        <f>'Emissions Factor'!$A$2</f>
        <v>7439976</v>
      </c>
      <c r="K762" s="34">
        <f>'Emissions Factor'!$B$2</f>
        <v>1.5E-3</v>
      </c>
      <c r="L762" s="41" t="str">
        <f>'Emissions Factor'!$C$2</f>
        <v>LB</v>
      </c>
      <c r="M762" s="41" t="str">
        <f>'Emissions Factor'!$D$2</f>
        <v>TON</v>
      </c>
      <c r="N762" s="51">
        <f t="shared" si="22"/>
        <v>4.2584061642699136E-2</v>
      </c>
      <c r="O762" s="41" t="str">
        <f t="shared" si="23"/>
        <v>LB</v>
      </c>
    </row>
    <row r="763" spans="1:15" x14ac:dyDescent="0.25">
      <c r="A763" s="39" t="s">
        <v>527</v>
      </c>
      <c r="B763" s="39" t="s">
        <v>437</v>
      </c>
      <c r="C763" s="39" t="s">
        <v>2871</v>
      </c>
      <c r="D763" s="12" t="s">
        <v>528</v>
      </c>
      <c r="E763" s="41" t="s">
        <v>2679</v>
      </c>
      <c r="F763" s="41" t="s">
        <v>438</v>
      </c>
      <c r="G763" s="44">
        <f>VLOOKUP(Emissions!A763,Population!$A$5:$I$3147,9,FALSE)*'National Throughput'!$B$12</f>
        <v>4.4033374196593167</v>
      </c>
      <c r="H763" s="43" t="str">
        <f>'Emissions Factor'!$D$2</f>
        <v>TON</v>
      </c>
      <c r="I763" s="42">
        <v>515</v>
      </c>
      <c r="J763" s="39" t="str">
        <f>'Emissions Factor'!$A$2</f>
        <v>7439976</v>
      </c>
      <c r="K763" s="34">
        <f>'Emissions Factor'!$B$2</f>
        <v>1.5E-3</v>
      </c>
      <c r="L763" s="41" t="str">
        <f>'Emissions Factor'!$C$2</f>
        <v>LB</v>
      </c>
      <c r="M763" s="41" t="str">
        <f>'Emissions Factor'!$D$2</f>
        <v>TON</v>
      </c>
      <c r="N763" s="51">
        <f t="shared" si="22"/>
        <v>6.6050061294889752E-3</v>
      </c>
      <c r="O763" s="41" t="str">
        <f t="shared" si="23"/>
        <v>LB</v>
      </c>
    </row>
    <row r="764" spans="1:15" x14ac:dyDescent="0.25">
      <c r="A764" s="39" t="s">
        <v>529</v>
      </c>
      <c r="B764" s="39" t="s">
        <v>437</v>
      </c>
      <c r="C764" s="39" t="s">
        <v>2874</v>
      </c>
      <c r="D764" s="12" t="s">
        <v>4822</v>
      </c>
      <c r="E764" s="41" t="s">
        <v>2679</v>
      </c>
      <c r="F764" s="41" t="s">
        <v>438</v>
      </c>
      <c r="G764" s="44">
        <f>VLOOKUP(Emissions!A764,Population!$A$5:$I$3147,9,FALSE)*'National Throughput'!$B$12</f>
        <v>2.2797943747170812</v>
      </c>
      <c r="H764" s="43" t="str">
        <f>'Emissions Factor'!$D$2</f>
        <v>TON</v>
      </c>
      <c r="I764" s="42">
        <v>515</v>
      </c>
      <c r="J764" s="39" t="str">
        <f>'Emissions Factor'!$A$2</f>
        <v>7439976</v>
      </c>
      <c r="K764" s="34">
        <f>'Emissions Factor'!$B$2</f>
        <v>1.5E-3</v>
      </c>
      <c r="L764" s="41" t="str">
        <f>'Emissions Factor'!$C$2</f>
        <v>LB</v>
      </c>
      <c r="M764" s="41" t="str">
        <f>'Emissions Factor'!$D$2</f>
        <v>TON</v>
      </c>
      <c r="N764" s="51">
        <f t="shared" si="22"/>
        <v>3.419691562075622E-3</v>
      </c>
      <c r="O764" s="41" t="str">
        <f t="shared" si="23"/>
        <v>LB</v>
      </c>
    </row>
    <row r="765" spans="1:15" x14ac:dyDescent="0.25">
      <c r="A765" s="39" t="s">
        <v>530</v>
      </c>
      <c r="B765" s="39" t="s">
        <v>437</v>
      </c>
      <c r="C765" s="39" t="s">
        <v>2877</v>
      </c>
      <c r="D765" s="12" t="s">
        <v>5224</v>
      </c>
      <c r="E765" s="41" t="s">
        <v>2679</v>
      </c>
      <c r="F765" s="41" t="s">
        <v>438</v>
      </c>
      <c r="G765" s="44">
        <f>VLOOKUP(Emissions!A765,Population!$A$5:$I$3147,9,FALSE)*'National Throughput'!$B$12</f>
        <v>6.4932632740023521</v>
      </c>
      <c r="H765" s="43" t="str">
        <f>'Emissions Factor'!$D$2</f>
        <v>TON</v>
      </c>
      <c r="I765" s="42">
        <v>515</v>
      </c>
      <c r="J765" s="39" t="str">
        <f>'Emissions Factor'!$A$2</f>
        <v>7439976</v>
      </c>
      <c r="K765" s="34">
        <f>'Emissions Factor'!$B$2</f>
        <v>1.5E-3</v>
      </c>
      <c r="L765" s="41" t="str">
        <f>'Emissions Factor'!$C$2</f>
        <v>LB</v>
      </c>
      <c r="M765" s="41" t="str">
        <f>'Emissions Factor'!$D$2</f>
        <v>TON</v>
      </c>
      <c r="N765" s="51">
        <f t="shared" si="22"/>
        <v>9.7398949110035285E-3</v>
      </c>
      <c r="O765" s="41" t="str">
        <f t="shared" si="23"/>
        <v>LB</v>
      </c>
    </row>
    <row r="766" spans="1:15" x14ac:dyDescent="0.25">
      <c r="A766" s="39" t="s">
        <v>531</v>
      </c>
      <c r="B766" s="39" t="s">
        <v>437</v>
      </c>
      <c r="C766" s="39" t="s">
        <v>4837</v>
      </c>
      <c r="D766" s="12" t="s">
        <v>2845</v>
      </c>
      <c r="E766" s="41" t="s">
        <v>2679</v>
      </c>
      <c r="F766" s="41" t="s">
        <v>438</v>
      </c>
      <c r="G766" s="44">
        <f>VLOOKUP(Emissions!A766,Population!$A$5:$I$3147,9,FALSE)*'National Throughput'!$B$12</f>
        <v>4.4589086939151343</v>
      </c>
      <c r="H766" s="43" t="str">
        <f>'Emissions Factor'!$D$2</f>
        <v>TON</v>
      </c>
      <c r="I766" s="42">
        <v>515</v>
      </c>
      <c r="J766" s="39" t="str">
        <f>'Emissions Factor'!$A$2</f>
        <v>7439976</v>
      </c>
      <c r="K766" s="34">
        <f>'Emissions Factor'!$B$2</f>
        <v>1.5E-3</v>
      </c>
      <c r="L766" s="41" t="str">
        <f>'Emissions Factor'!$C$2</f>
        <v>LB</v>
      </c>
      <c r="M766" s="41" t="str">
        <f>'Emissions Factor'!$D$2</f>
        <v>TON</v>
      </c>
      <c r="N766" s="51">
        <f t="shared" si="22"/>
        <v>6.688363040872702E-3</v>
      </c>
      <c r="O766" s="41" t="str">
        <f t="shared" si="23"/>
        <v>LB</v>
      </c>
    </row>
    <row r="767" spans="1:15" x14ac:dyDescent="0.25">
      <c r="A767" s="39" t="s">
        <v>532</v>
      </c>
      <c r="B767" s="39" t="s">
        <v>437</v>
      </c>
      <c r="C767" s="39" t="s">
        <v>4840</v>
      </c>
      <c r="D767" s="12" t="s">
        <v>533</v>
      </c>
      <c r="E767" s="41" t="s">
        <v>2679</v>
      </c>
      <c r="F767" s="41" t="s">
        <v>438</v>
      </c>
      <c r="G767" s="44">
        <f>VLOOKUP(Emissions!A767,Population!$A$5:$I$3147,9,FALSE)*'National Throughput'!$B$12</f>
        <v>4.9276626832396744</v>
      </c>
      <c r="H767" s="43" t="str">
        <f>'Emissions Factor'!$D$2</f>
        <v>TON</v>
      </c>
      <c r="I767" s="42">
        <v>515</v>
      </c>
      <c r="J767" s="39" t="str">
        <f>'Emissions Factor'!$A$2</f>
        <v>7439976</v>
      </c>
      <c r="K767" s="34">
        <f>'Emissions Factor'!$B$2</f>
        <v>1.5E-3</v>
      </c>
      <c r="L767" s="41" t="str">
        <f>'Emissions Factor'!$C$2</f>
        <v>LB</v>
      </c>
      <c r="M767" s="41" t="str">
        <f>'Emissions Factor'!$D$2</f>
        <v>TON</v>
      </c>
      <c r="N767" s="51">
        <f t="shared" si="22"/>
        <v>7.3914940248595113E-3</v>
      </c>
      <c r="O767" s="41" t="str">
        <f t="shared" si="23"/>
        <v>LB</v>
      </c>
    </row>
    <row r="768" spans="1:15" x14ac:dyDescent="0.25">
      <c r="A768" s="39" t="s">
        <v>534</v>
      </c>
      <c r="B768" s="39" t="s">
        <v>437</v>
      </c>
      <c r="C768" s="39" t="s">
        <v>4843</v>
      </c>
      <c r="D768" s="12" t="s">
        <v>535</v>
      </c>
      <c r="E768" s="41" t="s">
        <v>2679</v>
      </c>
      <c r="F768" s="41" t="s">
        <v>438</v>
      </c>
      <c r="G768" s="44">
        <f>VLOOKUP(Emissions!A768,Population!$A$5:$I$3147,9,FALSE)*'National Throughput'!$B$12</f>
        <v>2.9718625587362975</v>
      </c>
      <c r="H768" s="43" t="str">
        <f>'Emissions Factor'!$D$2</f>
        <v>TON</v>
      </c>
      <c r="I768" s="42">
        <v>515</v>
      </c>
      <c r="J768" s="39" t="str">
        <f>'Emissions Factor'!$A$2</f>
        <v>7439976</v>
      </c>
      <c r="K768" s="34">
        <f>'Emissions Factor'!$B$2</f>
        <v>1.5E-3</v>
      </c>
      <c r="L768" s="41" t="str">
        <f>'Emissions Factor'!$C$2</f>
        <v>LB</v>
      </c>
      <c r="M768" s="41" t="str">
        <f>'Emissions Factor'!$D$2</f>
        <v>TON</v>
      </c>
      <c r="N768" s="51">
        <f t="shared" si="22"/>
        <v>4.4577938381044459E-3</v>
      </c>
      <c r="O768" s="41" t="str">
        <f t="shared" si="23"/>
        <v>LB</v>
      </c>
    </row>
    <row r="769" spans="1:15" x14ac:dyDescent="0.25">
      <c r="A769" s="39" t="s">
        <v>536</v>
      </c>
      <c r="B769" s="39" t="s">
        <v>437</v>
      </c>
      <c r="C769" s="39" t="s">
        <v>4846</v>
      </c>
      <c r="D769" s="12" t="s">
        <v>537</v>
      </c>
      <c r="E769" s="41" t="s">
        <v>2679</v>
      </c>
      <c r="F769" s="41" t="s">
        <v>438</v>
      </c>
      <c r="G769" s="44">
        <f>VLOOKUP(Emissions!A769,Population!$A$5:$I$3147,9,FALSE)*'National Throughput'!$B$12</f>
        <v>45.743906042745245</v>
      </c>
      <c r="H769" s="43" t="str">
        <f>'Emissions Factor'!$D$2</f>
        <v>TON</v>
      </c>
      <c r="I769" s="42">
        <v>515</v>
      </c>
      <c r="J769" s="39" t="str">
        <f>'Emissions Factor'!$A$2</f>
        <v>7439976</v>
      </c>
      <c r="K769" s="34">
        <f>'Emissions Factor'!$B$2</f>
        <v>1.5E-3</v>
      </c>
      <c r="L769" s="41" t="str">
        <f>'Emissions Factor'!$C$2</f>
        <v>LB</v>
      </c>
      <c r="M769" s="41" t="str">
        <f>'Emissions Factor'!$D$2</f>
        <v>TON</v>
      </c>
      <c r="N769" s="51">
        <f t="shared" si="22"/>
        <v>6.8615859064117865E-2</v>
      </c>
      <c r="O769" s="41" t="str">
        <f t="shared" si="23"/>
        <v>LB</v>
      </c>
    </row>
    <row r="770" spans="1:15" x14ac:dyDescent="0.25">
      <c r="A770" s="39" t="s">
        <v>538</v>
      </c>
      <c r="B770" s="39" t="s">
        <v>437</v>
      </c>
      <c r="C770" s="39" t="s">
        <v>4849</v>
      </c>
      <c r="D770" s="12" t="s">
        <v>4829</v>
      </c>
      <c r="E770" s="41" t="s">
        <v>2679</v>
      </c>
      <c r="F770" s="41" t="s">
        <v>438</v>
      </c>
      <c r="G770" s="44">
        <f>VLOOKUP(Emissions!A770,Population!$A$5:$I$3147,9,FALSE)*'National Throughput'!$B$12</f>
        <v>4.1167337181732915</v>
      </c>
      <c r="H770" s="43" t="str">
        <f>'Emissions Factor'!$D$2</f>
        <v>TON</v>
      </c>
      <c r="I770" s="42">
        <v>515</v>
      </c>
      <c r="J770" s="39" t="str">
        <f>'Emissions Factor'!$A$2</f>
        <v>7439976</v>
      </c>
      <c r="K770" s="34">
        <f>'Emissions Factor'!$B$2</f>
        <v>1.5E-3</v>
      </c>
      <c r="L770" s="41" t="str">
        <f>'Emissions Factor'!$C$2</f>
        <v>LB</v>
      </c>
      <c r="M770" s="41" t="str">
        <f>'Emissions Factor'!$D$2</f>
        <v>TON</v>
      </c>
      <c r="N770" s="51">
        <f t="shared" si="22"/>
        <v>6.1751005772599371E-3</v>
      </c>
      <c r="O770" s="41" t="str">
        <f t="shared" si="23"/>
        <v>LB</v>
      </c>
    </row>
    <row r="771" spans="1:15" x14ac:dyDescent="0.25">
      <c r="A771" s="39" t="s">
        <v>539</v>
      </c>
      <c r="B771" s="39" t="s">
        <v>437</v>
      </c>
      <c r="C771" s="39" t="s">
        <v>4851</v>
      </c>
      <c r="D771" s="12" t="s">
        <v>2854</v>
      </c>
      <c r="E771" s="41" t="s">
        <v>2679</v>
      </c>
      <c r="F771" s="41" t="s">
        <v>438</v>
      </c>
      <c r="G771" s="44">
        <f>VLOOKUP(Emissions!A771,Population!$A$5:$I$3147,9,FALSE)*'National Throughput'!$B$12</f>
        <v>7.6158373172255915</v>
      </c>
      <c r="H771" s="43" t="str">
        <f>'Emissions Factor'!$D$2</f>
        <v>TON</v>
      </c>
      <c r="I771" s="42">
        <v>515</v>
      </c>
      <c r="J771" s="39" t="str">
        <f>'Emissions Factor'!$A$2</f>
        <v>7439976</v>
      </c>
      <c r="K771" s="34">
        <f>'Emissions Factor'!$B$2</f>
        <v>1.5E-3</v>
      </c>
      <c r="L771" s="41" t="str">
        <f>'Emissions Factor'!$C$2</f>
        <v>LB</v>
      </c>
      <c r="M771" s="41" t="str">
        <f>'Emissions Factor'!$D$2</f>
        <v>TON</v>
      </c>
      <c r="N771" s="51">
        <f t="shared" ref="N771:N834" si="24">K771*G771</f>
        <v>1.1423755975838388E-2</v>
      </c>
      <c r="O771" s="41" t="str">
        <f t="shared" ref="O771:O834" si="25">L771</f>
        <v>LB</v>
      </c>
    </row>
    <row r="772" spans="1:15" x14ac:dyDescent="0.25">
      <c r="A772" s="39" t="s">
        <v>540</v>
      </c>
      <c r="B772" s="39" t="s">
        <v>437</v>
      </c>
      <c r="C772" s="39" t="s">
        <v>4854</v>
      </c>
      <c r="D772" s="12" t="s">
        <v>541</v>
      </c>
      <c r="E772" s="41" t="s">
        <v>2679</v>
      </c>
      <c r="F772" s="41" t="s">
        <v>438</v>
      </c>
      <c r="G772" s="44">
        <f>VLOOKUP(Emissions!A772,Population!$A$5:$I$3147,9,FALSE)*'National Throughput'!$B$12</f>
        <v>3.6147055708066871</v>
      </c>
      <c r="H772" s="43" t="str">
        <f>'Emissions Factor'!$D$2</f>
        <v>TON</v>
      </c>
      <c r="I772" s="42">
        <v>515</v>
      </c>
      <c r="J772" s="39" t="str">
        <f>'Emissions Factor'!$A$2</f>
        <v>7439976</v>
      </c>
      <c r="K772" s="34">
        <f>'Emissions Factor'!$B$2</f>
        <v>1.5E-3</v>
      </c>
      <c r="L772" s="41" t="str">
        <f>'Emissions Factor'!$C$2</f>
        <v>LB</v>
      </c>
      <c r="M772" s="41" t="str">
        <f>'Emissions Factor'!$D$2</f>
        <v>TON</v>
      </c>
      <c r="N772" s="51">
        <f t="shared" si="24"/>
        <v>5.4220583562100307E-3</v>
      </c>
      <c r="O772" s="41" t="str">
        <f t="shared" si="25"/>
        <v>LB</v>
      </c>
    </row>
    <row r="773" spans="1:15" x14ac:dyDescent="0.25">
      <c r="A773" s="39" t="s">
        <v>542</v>
      </c>
      <c r="B773" s="39" t="s">
        <v>437</v>
      </c>
      <c r="C773" s="39" t="s">
        <v>4857</v>
      </c>
      <c r="D773" s="12" t="s">
        <v>543</v>
      </c>
      <c r="E773" s="41" t="s">
        <v>2679</v>
      </c>
      <c r="F773" s="41" t="s">
        <v>438</v>
      </c>
      <c r="G773" s="44">
        <f>VLOOKUP(Emissions!A773,Population!$A$5:$I$3147,9,FALSE)*'National Throughput'!$B$12</f>
        <v>3.9836370860050354</v>
      </c>
      <c r="H773" s="43" t="str">
        <f>'Emissions Factor'!$D$2</f>
        <v>TON</v>
      </c>
      <c r="I773" s="42">
        <v>515</v>
      </c>
      <c r="J773" s="39" t="str">
        <f>'Emissions Factor'!$A$2</f>
        <v>7439976</v>
      </c>
      <c r="K773" s="34">
        <f>'Emissions Factor'!$B$2</f>
        <v>1.5E-3</v>
      </c>
      <c r="L773" s="41" t="str">
        <f>'Emissions Factor'!$C$2</f>
        <v>LB</v>
      </c>
      <c r="M773" s="41" t="str">
        <f>'Emissions Factor'!$D$2</f>
        <v>TON</v>
      </c>
      <c r="N773" s="51">
        <f t="shared" si="24"/>
        <v>5.9754556290075528E-3</v>
      </c>
      <c r="O773" s="41" t="str">
        <f t="shared" si="25"/>
        <v>LB</v>
      </c>
    </row>
    <row r="774" spans="1:15" x14ac:dyDescent="0.25">
      <c r="A774" s="39" t="s">
        <v>544</v>
      </c>
      <c r="B774" s="39" t="s">
        <v>437</v>
      </c>
      <c r="C774" s="39" t="s">
        <v>5381</v>
      </c>
      <c r="D774" s="12" t="s">
        <v>545</v>
      </c>
      <c r="E774" s="41" t="s">
        <v>2679</v>
      </c>
      <c r="F774" s="41" t="s">
        <v>438</v>
      </c>
      <c r="G774" s="44">
        <f>VLOOKUP(Emissions!A774,Population!$A$5:$I$3147,9,FALSE)*'National Throughput'!$B$12</f>
        <v>5.8451032572963753</v>
      </c>
      <c r="H774" s="43" t="str">
        <f>'Emissions Factor'!$D$2</f>
        <v>TON</v>
      </c>
      <c r="I774" s="42">
        <v>515</v>
      </c>
      <c r="J774" s="39" t="str">
        <f>'Emissions Factor'!$A$2</f>
        <v>7439976</v>
      </c>
      <c r="K774" s="34">
        <f>'Emissions Factor'!$B$2</f>
        <v>1.5E-3</v>
      </c>
      <c r="L774" s="41" t="str">
        <f>'Emissions Factor'!$C$2</f>
        <v>LB</v>
      </c>
      <c r="M774" s="41" t="str">
        <f>'Emissions Factor'!$D$2</f>
        <v>TON</v>
      </c>
      <c r="N774" s="51">
        <f t="shared" si="24"/>
        <v>8.7676548859445622E-3</v>
      </c>
      <c r="O774" s="41" t="str">
        <f t="shared" si="25"/>
        <v>LB</v>
      </c>
    </row>
    <row r="775" spans="1:15" x14ac:dyDescent="0.25">
      <c r="A775" s="39" t="s">
        <v>546</v>
      </c>
      <c r="B775" s="39" t="s">
        <v>437</v>
      </c>
      <c r="C775" s="39" t="s">
        <v>5383</v>
      </c>
      <c r="D775" s="12" t="s">
        <v>547</v>
      </c>
      <c r="E775" s="41" t="s">
        <v>2679</v>
      </c>
      <c r="F775" s="41" t="s">
        <v>438</v>
      </c>
      <c r="G775" s="44">
        <f>VLOOKUP(Emissions!A775,Population!$A$5:$I$3147,9,FALSE)*'National Throughput'!$B$12</f>
        <v>3.6447209195559722</v>
      </c>
      <c r="H775" s="43" t="str">
        <f>'Emissions Factor'!$D$2</f>
        <v>TON</v>
      </c>
      <c r="I775" s="42">
        <v>515</v>
      </c>
      <c r="J775" s="39" t="str">
        <f>'Emissions Factor'!$A$2</f>
        <v>7439976</v>
      </c>
      <c r="K775" s="34">
        <f>'Emissions Factor'!$B$2</f>
        <v>1.5E-3</v>
      </c>
      <c r="L775" s="41" t="str">
        <f>'Emissions Factor'!$C$2</f>
        <v>LB</v>
      </c>
      <c r="M775" s="41" t="str">
        <f>'Emissions Factor'!$D$2</f>
        <v>TON</v>
      </c>
      <c r="N775" s="51">
        <f t="shared" si="24"/>
        <v>5.4670813793339587E-3</v>
      </c>
      <c r="O775" s="41" t="str">
        <f t="shared" si="25"/>
        <v>LB</v>
      </c>
    </row>
    <row r="776" spans="1:15" x14ac:dyDescent="0.25">
      <c r="A776" s="39" t="s">
        <v>548</v>
      </c>
      <c r="B776" s="39" t="s">
        <v>437</v>
      </c>
      <c r="C776" s="39" t="s">
        <v>5385</v>
      </c>
      <c r="D776" s="12" t="s">
        <v>549</v>
      </c>
      <c r="E776" s="41" t="s">
        <v>2679</v>
      </c>
      <c r="F776" s="41" t="s">
        <v>438</v>
      </c>
      <c r="G776" s="44">
        <f>VLOOKUP(Emissions!A776,Population!$A$5:$I$3147,9,FALSE)*'National Throughput'!$B$12</f>
        <v>1.8117264505068109</v>
      </c>
      <c r="H776" s="43" t="str">
        <f>'Emissions Factor'!$D$2</f>
        <v>TON</v>
      </c>
      <c r="I776" s="42">
        <v>515</v>
      </c>
      <c r="J776" s="39" t="str">
        <f>'Emissions Factor'!$A$2</f>
        <v>7439976</v>
      </c>
      <c r="K776" s="34">
        <f>'Emissions Factor'!$B$2</f>
        <v>1.5E-3</v>
      </c>
      <c r="L776" s="41" t="str">
        <f>'Emissions Factor'!$C$2</f>
        <v>LB</v>
      </c>
      <c r="M776" s="41" t="str">
        <f>'Emissions Factor'!$D$2</f>
        <v>TON</v>
      </c>
      <c r="N776" s="51">
        <f t="shared" si="24"/>
        <v>2.7175896757602163E-3</v>
      </c>
      <c r="O776" s="41" t="str">
        <f t="shared" si="25"/>
        <v>LB</v>
      </c>
    </row>
    <row r="777" spans="1:15" x14ac:dyDescent="0.25">
      <c r="A777" s="39" t="s">
        <v>550</v>
      </c>
      <c r="B777" s="39" t="s">
        <v>437</v>
      </c>
      <c r="C777" s="39" t="s">
        <v>5388</v>
      </c>
      <c r="D777" s="12" t="s">
        <v>551</v>
      </c>
      <c r="E777" s="41" t="s">
        <v>2679</v>
      </c>
      <c r="F777" s="41" t="s">
        <v>438</v>
      </c>
      <c r="G777" s="44">
        <f>VLOOKUP(Emissions!A777,Population!$A$5:$I$3147,9,FALSE)*'National Throughput'!$B$12</f>
        <v>30.060457530547684</v>
      </c>
      <c r="H777" s="43" t="str">
        <f>'Emissions Factor'!$D$2</f>
        <v>TON</v>
      </c>
      <c r="I777" s="42">
        <v>515</v>
      </c>
      <c r="J777" s="39" t="str">
        <f>'Emissions Factor'!$A$2</f>
        <v>7439976</v>
      </c>
      <c r="K777" s="34">
        <f>'Emissions Factor'!$B$2</f>
        <v>1.5E-3</v>
      </c>
      <c r="L777" s="41" t="str">
        <f>'Emissions Factor'!$C$2</f>
        <v>LB</v>
      </c>
      <c r="M777" s="41" t="str">
        <f>'Emissions Factor'!$D$2</f>
        <v>TON</v>
      </c>
      <c r="N777" s="51">
        <f t="shared" si="24"/>
        <v>4.5090686295821525E-2</v>
      </c>
      <c r="O777" s="41" t="str">
        <f t="shared" si="25"/>
        <v>LB</v>
      </c>
    </row>
    <row r="778" spans="1:15" x14ac:dyDescent="0.25">
      <c r="A778" s="39" t="s">
        <v>552</v>
      </c>
      <c r="B778" s="39" t="s">
        <v>437</v>
      </c>
      <c r="C778" s="39" t="s">
        <v>5390</v>
      </c>
      <c r="D778" s="12" t="s">
        <v>553</v>
      </c>
      <c r="E778" s="41" t="s">
        <v>2679</v>
      </c>
      <c r="F778" s="41" t="s">
        <v>438</v>
      </c>
      <c r="G778" s="44">
        <f>VLOOKUP(Emissions!A778,Population!$A$5:$I$3147,9,FALSE)*'National Throughput'!$B$12</f>
        <v>2.7175039176209328</v>
      </c>
      <c r="H778" s="43" t="str">
        <f>'Emissions Factor'!$D$2</f>
        <v>TON</v>
      </c>
      <c r="I778" s="42">
        <v>515</v>
      </c>
      <c r="J778" s="39" t="str">
        <f>'Emissions Factor'!$A$2</f>
        <v>7439976</v>
      </c>
      <c r="K778" s="34">
        <f>'Emissions Factor'!$B$2</f>
        <v>1.5E-3</v>
      </c>
      <c r="L778" s="41" t="str">
        <f>'Emissions Factor'!$C$2</f>
        <v>LB</v>
      </c>
      <c r="M778" s="41" t="str">
        <f>'Emissions Factor'!$D$2</f>
        <v>TON</v>
      </c>
      <c r="N778" s="51">
        <f t="shared" si="24"/>
        <v>4.0762558764313997E-3</v>
      </c>
      <c r="O778" s="41" t="str">
        <f t="shared" si="25"/>
        <v>LB</v>
      </c>
    </row>
    <row r="779" spans="1:15" x14ac:dyDescent="0.25">
      <c r="A779" s="39" t="s">
        <v>554</v>
      </c>
      <c r="B779" s="39" t="s">
        <v>437</v>
      </c>
      <c r="C779" s="39" t="s">
        <v>5393</v>
      </c>
      <c r="D779" s="12" t="s">
        <v>4844</v>
      </c>
      <c r="E779" s="41" t="s">
        <v>2679</v>
      </c>
      <c r="F779" s="41" t="s">
        <v>438</v>
      </c>
      <c r="G779" s="44">
        <f>VLOOKUP(Emissions!A779,Population!$A$5:$I$3147,9,FALSE)*'National Throughput'!$B$12</f>
        <v>1.2820841822908653</v>
      </c>
      <c r="H779" s="43" t="str">
        <f>'Emissions Factor'!$D$2</f>
        <v>TON</v>
      </c>
      <c r="I779" s="42">
        <v>515</v>
      </c>
      <c r="J779" s="39" t="str">
        <f>'Emissions Factor'!$A$2</f>
        <v>7439976</v>
      </c>
      <c r="K779" s="34">
        <f>'Emissions Factor'!$B$2</f>
        <v>1.5E-3</v>
      </c>
      <c r="L779" s="41" t="str">
        <f>'Emissions Factor'!$C$2</f>
        <v>LB</v>
      </c>
      <c r="M779" s="41" t="str">
        <f>'Emissions Factor'!$D$2</f>
        <v>TON</v>
      </c>
      <c r="N779" s="51">
        <f t="shared" si="24"/>
        <v>1.923126273436298E-3</v>
      </c>
      <c r="O779" s="41" t="str">
        <f t="shared" si="25"/>
        <v>LB</v>
      </c>
    </row>
    <row r="780" spans="1:15" x14ac:dyDescent="0.25">
      <c r="A780" s="39" t="s">
        <v>555</v>
      </c>
      <c r="B780" s="39" t="s">
        <v>437</v>
      </c>
      <c r="C780" s="39" t="s">
        <v>5396</v>
      </c>
      <c r="D780" s="12" t="s">
        <v>556</v>
      </c>
      <c r="E780" s="41" t="s">
        <v>2679</v>
      </c>
      <c r="F780" s="41" t="s">
        <v>438</v>
      </c>
      <c r="G780" s="44">
        <f>VLOOKUP(Emissions!A780,Population!$A$5:$I$3147,9,FALSE)*'National Throughput'!$B$12</f>
        <v>30.921640765234297</v>
      </c>
      <c r="H780" s="43" t="str">
        <f>'Emissions Factor'!$D$2</f>
        <v>TON</v>
      </c>
      <c r="I780" s="42">
        <v>515</v>
      </c>
      <c r="J780" s="39" t="str">
        <f>'Emissions Factor'!$A$2</f>
        <v>7439976</v>
      </c>
      <c r="K780" s="34">
        <f>'Emissions Factor'!$B$2</f>
        <v>1.5E-3</v>
      </c>
      <c r="L780" s="41" t="str">
        <f>'Emissions Factor'!$C$2</f>
        <v>LB</v>
      </c>
      <c r="M780" s="41" t="str">
        <f>'Emissions Factor'!$D$2</f>
        <v>TON</v>
      </c>
      <c r="N780" s="51">
        <f t="shared" si="24"/>
        <v>4.6382461147851446E-2</v>
      </c>
      <c r="O780" s="41" t="str">
        <f t="shared" si="25"/>
        <v>LB</v>
      </c>
    </row>
    <row r="781" spans="1:15" x14ac:dyDescent="0.25">
      <c r="A781" s="39" t="s">
        <v>557</v>
      </c>
      <c r="B781" s="39" t="s">
        <v>437</v>
      </c>
      <c r="C781" s="39" t="s">
        <v>5398</v>
      </c>
      <c r="D781" s="12" t="s">
        <v>558</v>
      </c>
      <c r="E781" s="41" t="s">
        <v>2679</v>
      </c>
      <c r="F781" s="41" t="s">
        <v>438</v>
      </c>
      <c r="G781" s="44">
        <f>VLOOKUP(Emissions!A781,Population!$A$5:$I$3147,9,FALSE)*'National Throughput'!$B$12</f>
        <v>2.7660430244554899</v>
      </c>
      <c r="H781" s="43" t="str">
        <f>'Emissions Factor'!$D$2</f>
        <v>TON</v>
      </c>
      <c r="I781" s="42">
        <v>515</v>
      </c>
      <c r="J781" s="39" t="str">
        <f>'Emissions Factor'!$A$2</f>
        <v>7439976</v>
      </c>
      <c r="K781" s="34">
        <f>'Emissions Factor'!$B$2</f>
        <v>1.5E-3</v>
      </c>
      <c r="L781" s="41" t="str">
        <f>'Emissions Factor'!$C$2</f>
        <v>LB</v>
      </c>
      <c r="M781" s="41" t="str">
        <f>'Emissions Factor'!$D$2</f>
        <v>TON</v>
      </c>
      <c r="N781" s="51">
        <f t="shared" si="24"/>
        <v>4.1490645366832352E-3</v>
      </c>
      <c r="O781" s="41" t="str">
        <f t="shared" si="25"/>
        <v>LB</v>
      </c>
    </row>
    <row r="782" spans="1:15" x14ac:dyDescent="0.25">
      <c r="A782" s="39" t="s">
        <v>559</v>
      </c>
      <c r="B782" s="39" t="s">
        <v>437</v>
      </c>
      <c r="C782" s="39" t="s">
        <v>5401</v>
      </c>
      <c r="D782" s="12" t="s">
        <v>560</v>
      </c>
      <c r="E782" s="41" t="s">
        <v>2679</v>
      </c>
      <c r="F782" s="41" t="s">
        <v>438</v>
      </c>
      <c r="G782" s="44">
        <f>VLOOKUP(Emissions!A782,Population!$A$5:$I$3147,9,FALSE)*'National Throughput'!$B$12</f>
        <v>18.574012354892936</v>
      </c>
      <c r="H782" s="43" t="str">
        <f>'Emissions Factor'!$D$2</f>
        <v>TON</v>
      </c>
      <c r="I782" s="42">
        <v>515</v>
      </c>
      <c r="J782" s="39" t="str">
        <f>'Emissions Factor'!$A$2</f>
        <v>7439976</v>
      </c>
      <c r="K782" s="34">
        <f>'Emissions Factor'!$B$2</f>
        <v>1.5E-3</v>
      </c>
      <c r="L782" s="41" t="str">
        <f>'Emissions Factor'!$C$2</f>
        <v>LB</v>
      </c>
      <c r="M782" s="41" t="str">
        <f>'Emissions Factor'!$D$2</f>
        <v>TON</v>
      </c>
      <c r="N782" s="51">
        <f t="shared" si="24"/>
        <v>2.7861018532339406E-2</v>
      </c>
      <c r="O782" s="41" t="str">
        <f t="shared" si="25"/>
        <v>LB</v>
      </c>
    </row>
    <row r="783" spans="1:15" x14ac:dyDescent="0.25">
      <c r="A783" s="39" t="s">
        <v>561</v>
      </c>
      <c r="B783" s="39" t="s">
        <v>437</v>
      </c>
      <c r="C783" s="39" t="s">
        <v>5403</v>
      </c>
      <c r="D783" s="12" t="s">
        <v>420</v>
      </c>
      <c r="E783" s="41" t="s">
        <v>2679</v>
      </c>
      <c r="F783" s="41" t="s">
        <v>438</v>
      </c>
      <c r="G783" s="44">
        <f>VLOOKUP(Emissions!A783,Population!$A$5:$I$3147,9,FALSE)*'National Throughput'!$B$12</f>
        <v>5.5886864208382026</v>
      </c>
      <c r="H783" s="43" t="str">
        <f>'Emissions Factor'!$D$2</f>
        <v>TON</v>
      </c>
      <c r="I783" s="42">
        <v>515</v>
      </c>
      <c r="J783" s="39" t="str">
        <f>'Emissions Factor'!$A$2</f>
        <v>7439976</v>
      </c>
      <c r="K783" s="34">
        <f>'Emissions Factor'!$B$2</f>
        <v>1.5E-3</v>
      </c>
      <c r="L783" s="41" t="str">
        <f>'Emissions Factor'!$C$2</f>
        <v>LB</v>
      </c>
      <c r="M783" s="41" t="str">
        <f>'Emissions Factor'!$D$2</f>
        <v>TON</v>
      </c>
      <c r="N783" s="51">
        <f t="shared" si="24"/>
        <v>8.3830296312573035E-3</v>
      </c>
      <c r="O783" s="41" t="str">
        <f t="shared" si="25"/>
        <v>LB</v>
      </c>
    </row>
    <row r="784" spans="1:15" x14ac:dyDescent="0.25">
      <c r="A784" s="39" t="s">
        <v>562</v>
      </c>
      <c r="B784" s="39" t="s">
        <v>437</v>
      </c>
      <c r="C784" s="39" t="s">
        <v>5406</v>
      </c>
      <c r="D784" s="12" t="s">
        <v>158</v>
      </c>
      <c r="E784" s="41" t="s">
        <v>2679</v>
      </c>
      <c r="F784" s="41" t="s">
        <v>438</v>
      </c>
      <c r="G784" s="44">
        <f>VLOOKUP(Emissions!A784,Population!$A$5:$I$3147,9,FALSE)*'National Throughput'!$B$12</f>
        <v>1.4537719771367728</v>
      </c>
      <c r="H784" s="43" t="str">
        <f>'Emissions Factor'!$D$2</f>
        <v>TON</v>
      </c>
      <c r="I784" s="42">
        <v>515</v>
      </c>
      <c r="J784" s="39" t="str">
        <f>'Emissions Factor'!$A$2</f>
        <v>7439976</v>
      </c>
      <c r="K784" s="34">
        <f>'Emissions Factor'!$B$2</f>
        <v>1.5E-3</v>
      </c>
      <c r="L784" s="41" t="str">
        <f>'Emissions Factor'!$C$2</f>
        <v>LB</v>
      </c>
      <c r="M784" s="41" t="str">
        <f>'Emissions Factor'!$D$2</f>
        <v>TON</v>
      </c>
      <c r="N784" s="51">
        <f t="shared" si="24"/>
        <v>2.180657965705159E-3</v>
      </c>
      <c r="O784" s="41" t="str">
        <f t="shared" si="25"/>
        <v>LB</v>
      </c>
    </row>
    <row r="785" spans="1:15" x14ac:dyDescent="0.25">
      <c r="A785" s="39" t="s">
        <v>563</v>
      </c>
      <c r="B785" s="39" t="s">
        <v>437</v>
      </c>
      <c r="C785" s="39" t="s">
        <v>5408</v>
      </c>
      <c r="D785" s="12" t="s">
        <v>564</v>
      </c>
      <c r="E785" s="41" t="s">
        <v>2679</v>
      </c>
      <c r="F785" s="41" t="s">
        <v>438</v>
      </c>
      <c r="G785" s="44">
        <f>VLOOKUP(Emissions!A785,Population!$A$5:$I$3147,9,FALSE)*'National Throughput'!$B$12</f>
        <v>10.335913979025035</v>
      </c>
      <c r="H785" s="43" t="str">
        <f>'Emissions Factor'!$D$2</f>
        <v>TON</v>
      </c>
      <c r="I785" s="42">
        <v>515</v>
      </c>
      <c r="J785" s="39" t="str">
        <f>'Emissions Factor'!$A$2</f>
        <v>7439976</v>
      </c>
      <c r="K785" s="34">
        <f>'Emissions Factor'!$B$2</f>
        <v>1.5E-3</v>
      </c>
      <c r="L785" s="41" t="str">
        <f>'Emissions Factor'!$C$2</f>
        <v>LB</v>
      </c>
      <c r="M785" s="41" t="str">
        <f>'Emissions Factor'!$D$2</f>
        <v>TON</v>
      </c>
      <c r="N785" s="51">
        <f t="shared" si="24"/>
        <v>1.5503870968537553E-2</v>
      </c>
      <c r="O785" s="41" t="str">
        <f t="shared" si="25"/>
        <v>LB</v>
      </c>
    </row>
    <row r="786" spans="1:15" x14ac:dyDescent="0.25">
      <c r="A786" s="39" t="s">
        <v>565</v>
      </c>
      <c r="B786" s="39" t="s">
        <v>437</v>
      </c>
      <c r="C786" s="39" t="s">
        <v>5411</v>
      </c>
      <c r="D786" s="12" t="s">
        <v>2872</v>
      </c>
      <c r="E786" s="41" t="s">
        <v>2679</v>
      </c>
      <c r="F786" s="41" t="s">
        <v>438</v>
      </c>
      <c r="G786" s="44">
        <f>VLOOKUP(Emissions!A786,Population!$A$5:$I$3147,9,FALSE)*'National Throughput'!$B$12</f>
        <v>4.8355584416490123</v>
      </c>
      <c r="H786" s="43" t="str">
        <f>'Emissions Factor'!$D$2</f>
        <v>TON</v>
      </c>
      <c r="I786" s="42">
        <v>515</v>
      </c>
      <c r="J786" s="39" t="str">
        <f>'Emissions Factor'!$A$2</f>
        <v>7439976</v>
      </c>
      <c r="K786" s="34">
        <f>'Emissions Factor'!$B$2</f>
        <v>1.5E-3</v>
      </c>
      <c r="L786" s="41" t="str">
        <f>'Emissions Factor'!$C$2</f>
        <v>LB</v>
      </c>
      <c r="M786" s="41" t="str">
        <f>'Emissions Factor'!$D$2</f>
        <v>TON</v>
      </c>
      <c r="N786" s="51">
        <f t="shared" si="24"/>
        <v>7.2533376624735182E-3</v>
      </c>
      <c r="O786" s="41" t="str">
        <f t="shared" si="25"/>
        <v>LB</v>
      </c>
    </row>
    <row r="787" spans="1:15" x14ac:dyDescent="0.25">
      <c r="A787" s="39" t="s">
        <v>566</v>
      </c>
      <c r="B787" s="39" t="s">
        <v>437</v>
      </c>
      <c r="C787" s="39" t="s">
        <v>1</v>
      </c>
      <c r="D787" s="12" t="s">
        <v>163</v>
      </c>
      <c r="E787" s="41" t="s">
        <v>2679</v>
      </c>
      <c r="F787" s="41" t="s">
        <v>438</v>
      </c>
      <c r="G787" s="44">
        <f>VLOOKUP(Emissions!A787,Population!$A$5:$I$3147,9,FALSE)*'National Throughput'!$B$12</f>
        <v>11.792087184061749</v>
      </c>
      <c r="H787" s="43" t="str">
        <f>'Emissions Factor'!$D$2</f>
        <v>TON</v>
      </c>
      <c r="I787" s="42">
        <v>515</v>
      </c>
      <c r="J787" s="39" t="str">
        <f>'Emissions Factor'!$A$2</f>
        <v>7439976</v>
      </c>
      <c r="K787" s="34">
        <f>'Emissions Factor'!$B$2</f>
        <v>1.5E-3</v>
      </c>
      <c r="L787" s="41" t="str">
        <f>'Emissions Factor'!$C$2</f>
        <v>LB</v>
      </c>
      <c r="M787" s="41" t="str">
        <f>'Emissions Factor'!$D$2</f>
        <v>TON</v>
      </c>
      <c r="N787" s="51">
        <f t="shared" si="24"/>
        <v>1.7688130776092624E-2</v>
      </c>
      <c r="O787" s="41" t="str">
        <f t="shared" si="25"/>
        <v>LB</v>
      </c>
    </row>
    <row r="788" spans="1:15" x14ac:dyDescent="0.25">
      <c r="A788" s="39" t="s">
        <v>567</v>
      </c>
      <c r="B788" s="39" t="s">
        <v>437</v>
      </c>
      <c r="C788" s="39" t="s">
        <v>3</v>
      </c>
      <c r="D788" s="12" t="s">
        <v>568</v>
      </c>
      <c r="E788" s="41" t="s">
        <v>2679</v>
      </c>
      <c r="F788" s="41" t="s">
        <v>438</v>
      </c>
      <c r="G788" s="44">
        <f>VLOOKUP(Emissions!A788,Population!$A$5:$I$3147,9,FALSE)*'National Throughput'!$B$12</f>
        <v>4.7551173070009307</v>
      </c>
      <c r="H788" s="43" t="str">
        <f>'Emissions Factor'!$D$2</f>
        <v>TON</v>
      </c>
      <c r="I788" s="42">
        <v>515</v>
      </c>
      <c r="J788" s="39" t="str">
        <f>'Emissions Factor'!$A$2</f>
        <v>7439976</v>
      </c>
      <c r="K788" s="34">
        <f>'Emissions Factor'!$B$2</f>
        <v>1.5E-3</v>
      </c>
      <c r="L788" s="41" t="str">
        <f>'Emissions Factor'!$C$2</f>
        <v>LB</v>
      </c>
      <c r="M788" s="41" t="str">
        <f>'Emissions Factor'!$D$2</f>
        <v>TON</v>
      </c>
      <c r="N788" s="51">
        <f t="shared" si="24"/>
        <v>7.1326759605013961E-3</v>
      </c>
      <c r="O788" s="41" t="str">
        <f t="shared" si="25"/>
        <v>LB</v>
      </c>
    </row>
    <row r="789" spans="1:15" x14ac:dyDescent="0.25">
      <c r="A789" s="39" t="s">
        <v>569</v>
      </c>
      <c r="B789" s="39" t="s">
        <v>437</v>
      </c>
      <c r="C789" s="39" t="s">
        <v>5</v>
      </c>
      <c r="D789" s="12" t="s">
        <v>4852</v>
      </c>
      <c r="E789" s="41" t="s">
        <v>2679</v>
      </c>
      <c r="F789" s="41" t="s">
        <v>438</v>
      </c>
      <c r="G789" s="44">
        <f>VLOOKUP(Emissions!A789,Population!$A$5:$I$3147,9,FALSE)*'National Throughput'!$B$12</f>
        <v>4.2079803783711158</v>
      </c>
      <c r="H789" s="43" t="str">
        <f>'Emissions Factor'!$D$2</f>
        <v>TON</v>
      </c>
      <c r="I789" s="42">
        <v>515</v>
      </c>
      <c r="J789" s="39" t="str">
        <f>'Emissions Factor'!$A$2</f>
        <v>7439976</v>
      </c>
      <c r="K789" s="34">
        <f>'Emissions Factor'!$B$2</f>
        <v>1.5E-3</v>
      </c>
      <c r="L789" s="41" t="str">
        <f>'Emissions Factor'!$C$2</f>
        <v>LB</v>
      </c>
      <c r="M789" s="41" t="str">
        <f>'Emissions Factor'!$D$2</f>
        <v>TON</v>
      </c>
      <c r="N789" s="51">
        <f t="shared" si="24"/>
        <v>6.3119705675566736E-3</v>
      </c>
      <c r="O789" s="41" t="str">
        <f t="shared" si="25"/>
        <v>LB</v>
      </c>
    </row>
    <row r="790" spans="1:15" x14ac:dyDescent="0.25">
      <c r="A790" s="39" t="s">
        <v>570</v>
      </c>
      <c r="B790" s="39" t="s">
        <v>437</v>
      </c>
      <c r="C790" s="39" t="s">
        <v>7</v>
      </c>
      <c r="D790" s="12" t="s">
        <v>571</v>
      </c>
      <c r="E790" s="41" t="s">
        <v>2679</v>
      </c>
      <c r="F790" s="41" t="s">
        <v>438</v>
      </c>
      <c r="G790" s="44">
        <f>VLOOKUP(Emissions!A790,Population!$A$5:$I$3147,9,FALSE)*'National Throughput'!$B$12</f>
        <v>5.7118351088495523</v>
      </c>
      <c r="H790" s="43" t="str">
        <f>'Emissions Factor'!$D$2</f>
        <v>TON</v>
      </c>
      <c r="I790" s="42">
        <v>515</v>
      </c>
      <c r="J790" s="39" t="str">
        <f>'Emissions Factor'!$A$2</f>
        <v>7439976</v>
      </c>
      <c r="K790" s="34">
        <f>'Emissions Factor'!$B$2</f>
        <v>1.5E-3</v>
      </c>
      <c r="L790" s="41" t="str">
        <f>'Emissions Factor'!$C$2</f>
        <v>LB</v>
      </c>
      <c r="M790" s="41" t="str">
        <f>'Emissions Factor'!$D$2</f>
        <v>TON</v>
      </c>
      <c r="N790" s="51">
        <f t="shared" si="24"/>
        <v>8.5677526632743292E-3</v>
      </c>
      <c r="O790" s="41" t="str">
        <f t="shared" si="25"/>
        <v>LB</v>
      </c>
    </row>
    <row r="791" spans="1:15" x14ac:dyDescent="0.25">
      <c r="A791" s="39" t="s">
        <v>572</v>
      </c>
      <c r="B791" s="39" t="s">
        <v>573</v>
      </c>
      <c r="C791" s="39" t="s">
        <v>2677</v>
      </c>
      <c r="D791" s="12" t="s">
        <v>574</v>
      </c>
      <c r="E791" s="41" t="s">
        <v>2679</v>
      </c>
      <c r="F791" s="41" t="s">
        <v>575</v>
      </c>
      <c r="G791" s="44">
        <f>VLOOKUP(Emissions!A791,Population!$A$5:$I$3147,9,FALSE)*'National Throughput'!$B$12</f>
        <v>1.3009509729332727</v>
      </c>
      <c r="H791" s="43" t="str">
        <f>'Emissions Factor'!$D$2</f>
        <v>TON</v>
      </c>
      <c r="I791" s="42">
        <v>515</v>
      </c>
      <c r="J791" s="39" t="str">
        <f>'Emissions Factor'!$A$2</f>
        <v>7439976</v>
      </c>
      <c r="K791" s="34">
        <f>'Emissions Factor'!$B$2</f>
        <v>1.5E-3</v>
      </c>
      <c r="L791" s="41" t="str">
        <f>'Emissions Factor'!$C$2</f>
        <v>LB</v>
      </c>
      <c r="M791" s="41" t="str">
        <f>'Emissions Factor'!$D$2</f>
        <v>TON</v>
      </c>
      <c r="N791" s="51">
        <f t="shared" si="24"/>
        <v>1.951426459399909E-3</v>
      </c>
      <c r="O791" s="41" t="str">
        <f t="shared" si="25"/>
        <v>LB</v>
      </c>
    </row>
    <row r="792" spans="1:15" x14ac:dyDescent="0.25">
      <c r="A792" s="39" t="s">
        <v>576</v>
      </c>
      <c r="B792" s="39" t="s">
        <v>573</v>
      </c>
      <c r="C792" s="39" t="s">
        <v>2682</v>
      </c>
      <c r="D792" s="12" t="s">
        <v>4977</v>
      </c>
      <c r="E792" s="41" t="s">
        <v>2679</v>
      </c>
      <c r="F792" s="41" t="s">
        <v>575</v>
      </c>
      <c r="G792" s="44">
        <f>VLOOKUP(Emissions!A792,Population!$A$5:$I$3147,9,FALSE)*'National Throughput'!$B$12</f>
        <v>0.68503601659795543</v>
      </c>
      <c r="H792" s="43" t="str">
        <f>'Emissions Factor'!$D$2</f>
        <v>TON</v>
      </c>
      <c r="I792" s="42">
        <v>515</v>
      </c>
      <c r="J792" s="39" t="str">
        <f>'Emissions Factor'!$A$2</f>
        <v>7439976</v>
      </c>
      <c r="K792" s="34">
        <f>'Emissions Factor'!$B$2</f>
        <v>1.5E-3</v>
      </c>
      <c r="L792" s="41" t="str">
        <f>'Emissions Factor'!$C$2</f>
        <v>LB</v>
      </c>
      <c r="M792" s="41" t="str">
        <f>'Emissions Factor'!$D$2</f>
        <v>TON</v>
      </c>
      <c r="N792" s="51">
        <f t="shared" si="24"/>
        <v>1.0275540248969332E-3</v>
      </c>
      <c r="O792" s="41" t="str">
        <f t="shared" si="25"/>
        <v>LB</v>
      </c>
    </row>
    <row r="793" spans="1:15" x14ac:dyDescent="0.25">
      <c r="A793" s="39" t="s">
        <v>577</v>
      </c>
      <c r="B793" s="39" t="s">
        <v>573</v>
      </c>
      <c r="C793" s="39" t="s">
        <v>2685</v>
      </c>
      <c r="D793" s="12" t="s">
        <v>578</v>
      </c>
      <c r="E793" s="41" t="s">
        <v>2679</v>
      </c>
      <c r="F793" s="41" t="s">
        <v>575</v>
      </c>
      <c r="G793" s="44">
        <f>VLOOKUP(Emissions!A793,Population!$A$5:$I$3147,9,FALSE)*'National Throughput'!$B$12</f>
        <v>2.4408481602918135</v>
      </c>
      <c r="H793" s="43" t="str">
        <f>'Emissions Factor'!$D$2</f>
        <v>TON</v>
      </c>
      <c r="I793" s="42">
        <v>515</v>
      </c>
      <c r="J793" s="39" t="str">
        <f>'Emissions Factor'!$A$2</f>
        <v>7439976</v>
      </c>
      <c r="K793" s="34">
        <f>'Emissions Factor'!$B$2</f>
        <v>1.5E-3</v>
      </c>
      <c r="L793" s="41" t="str">
        <f>'Emissions Factor'!$C$2</f>
        <v>LB</v>
      </c>
      <c r="M793" s="41" t="str">
        <f>'Emissions Factor'!$D$2</f>
        <v>TON</v>
      </c>
      <c r="N793" s="51">
        <f t="shared" si="24"/>
        <v>3.6612722404377202E-3</v>
      </c>
      <c r="O793" s="41" t="str">
        <f t="shared" si="25"/>
        <v>LB</v>
      </c>
    </row>
    <row r="794" spans="1:15" x14ac:dyDescent="0.25">
      <c r="A794" s="39" t="s">
        <v>579</v>
      </c>
      <c r="B794" s="39" t="s">
        <v>573</v>
      </c>
      <c r="C794" s="39" t="s">
        <v>2688</v>
      </c>
      <c r="D794" s="12" t="s">
        <v>580</v>
      </c>
      <c r="E794" s="41" t="s">
        <v>2679</v>
      </c>
      <c r="F794" s="41" t="s">
        <v>575</v>
      </c>
      <c r="G794" s="44">
        <f>VLOOKUP(Emissions!A794,Population!$A$5:$I$3147,9,FALSE)*'National Throughput'!$B$12</f>
        <v>2.2072429888830967</v>
      </c>
      <c r="H794" s="43" t="str">
        <f>'Emissions Factor'!$D$2</f>
        <v>TON</v>
      </c>
      <c r="I794" s="42">
        <v>515</v>
      </c>
      <c r="J794" s="39" t="str">
        <f>'Emissions Factor'!$A$2</f>
        <v>7439976</v>
      </c>
      <c r="K794" s="34">
        <f>'Emissions Factor'!$B$2</f>
        <v>1.5E-3</v>
      </c>
      <c r="L794" s="41" t="str">
        <f>'Emissions Factor'!$C$2</f>
        <v>LB</v>
      </c>
      <c r="M794" s="41" t="str">
        <f>'Emissions Factor'!$D$2</f>
        <v>TON</v>
      </c>
      <c r="N794" s="51">
        <f t="shared" si="24"/>
        <v>3.3108644833246452E-3</v>
      </c>
      <c r="O794" s="41" t="str">
        <f t="shared" si="25"/>
        <v>LB</v>
      </c>
    </row>
    <row r="795" spans="1:15" x14ac:dyDescent="0.25">
      <c r="A795" s="39" t="s">
        <v>581</v>
      </c>
      <c r="B795" s="39" t="s">
        <v>573</v>
      </c>
      <c r="C795" s="39" t="s">
        <v>2691</v>
      </c>
      <c r="D795" s="12" t="s">
        <v>582</v>
      </c>
      <c r="E795" s="41" t="s">
        <v>2679</v>
      </c>
      <c r="F795" s="41" t="s">
        <v>575</v>
      </c>
      <c r="G795" s="44">
        <f>VLOOKUP(Emissions!A795,Population!$A$5:$I$3147,9,FALSE)*'National Throughput'!$B$12</f>
        <v>1.0318419318611165</v>
      </c>
      <c r="H795" s="43" t="str">
        <f>'Emissions Factor'!$D$2</f>
        <v>TON</v>
      </c>
      <c r="I795" s="42">
        <v>515</v>
      </c>
      <c r="J795" s="39" t="str">
        <f>'Emissions Factor'!$A$2</f>
        <v>7439976</v>
      </c>
      <c r="K795" s="34">
        <f>'Emissions Factor'!$B$2</f>
        <v>1.5E-3</v>
      </c>
      <c r="L795" s="41" t="str">
        <f>'Emissions Factor'!$C$2</f>
        <v>LB</v>
      </c>
      <c r="M795" s="41" t="str">
        <f>'Emissions Factor'!$D$2</f>
        <v>TON</v>
      </c>
      <c r="N795" s="51">
        <f t="shared" si="24"/>
        <v>1.5477628977916748E-3</v>
      </c>
      <c r="O795" s="41" t="str">
        <f t="shared" si="25"/>
        <v>LB</v>
      </c>
    </row>
    <row r="796" spans="1:15" x14ac:dyDescent="0.25">
      <c r="A796" s="39" t="s">
        <v>583</v>
      </c>
      <c r="B796" s="39" t="s">
        <v>573</v>
      </c>
      <c r="C796" s="39" t="s">
        <v>2694</v>
      </c>
      <c r="D796" s="12" t="s">
        <v>4726</v>
      </c>
      <c r="E796" s="41" t="s">
        <v>2679</v>
      </c>
      <c r="F796" s="41" t="s">
        <v>575</v>
      </c>
      <c r="G796" s="44">
        <f>VLOOKUP(Emissions!A796,Population!$A$5:$I$3147,9,FALSE)*'National Throughput'!$B$12</f>
        <v>4.4820633915217254</v>
      </c>
      <c r="H796" s="43" t="str">
        <f>'Emissions Factor'!$D$2</f>
        <v>TON</v>
      </c>
      <c r="I796" s="42">
        <v>515</v>
      </c>
      <c r="J796" s="39" t="str">
        <f>'Emissions Factor'!$A$2</f>
        <v>7439976</v>
      </c>
      <c r="K796" s="34">
        <f>'Emissions Factor'!$B$2</f>
        <v>1.5E-3</v>
      </c>
      <c r="L796" s="41" t="str">
        <f>'Emissions Factor'!$C$2</f>
        <v>LB</v>
      </c>
      <c r="M796" s="41" t="str">
        <f>'Emissions Factor'!$D$2</f>
        <v>TON</v>
      </c>
      <c r="N796" s="51">
        <f t="shared" si="24"/>
        <v>6.7230950872825884E-3</v>
      </c>
      <c r="O796" s="41" t="str">
        <f t="shared" si="25"/>
        <v>LB</v>
      </c>
    </row>
    <row r="797" spans="1:15" x14ac:dyDescent="0.25">
      <c r="A797" s="39" t="s">
        <v>584</v>
      </c>
      <c r="B797" s="39" t="s">
        <v>573</v>
      </c>
      <c r="C797" s="39" t="s">
        <v>2697</v>
      </c>
      <c r="D797" s="12" t="s">
        <v>585</v>
      </c>
      <c r="E797" s="41" t="s">
        <v>2679</v>
      </c>
      <c r="F797" s="41" t="s">
        <v>575</v>
      </c>
      <c r="G797" s="44">
        <f>VLOOKUP(Emissions!A797,Population!$A$5:$I$3147,9,FALSE)*'National Throughput'!$B$12</f>
        <v>22.537410520027027</v>
      </c>
      <c r="H797" s="43" t="str">
        <f>'Emissions Factor'!$D$2</f>
        <v>TON</v>
      </c>
      <c r="I797" s="42">
        <v>515</v>
      </c>
      <c r="J797" s="39" t="str">
        <f>'Emissions Factor'!$A$2</f>
        <v>7439976</v>
      </c>
      <c r="K797" s="34">
        <f>'Emissions Factor'!$B$2</f>
        <v>1.5E-3</v>
      </c>
      <c r="L797" s="41" t="str">
        <f>'Emissions Factor'!$C$2</f>
        <v>LB</v>
      </c>
      <c r="M797" s="41" t="str">
        <f>'Emissions Factor'!$D$2</f>
        <v>TON</v>
      </c>
      <c r="N797" s="51">
        <f t="shared" si="24"/>
        <v>3.3806115780040544E-2</v>
      </c>
      <c r="O797" s="41" t="str">
        <f t="shared" si="25"/>
        <v>LB</v>
      </c>
    </row>
    <row r="798" spans="1:15" x14ac:dyDescent="0.25">
      <c r="A798" s="39" t="s">
        <v>586</v>
      </c>
      <c r="B798" s="39" t="s">
        <v>573</v>
      </c>
      <c r="C798" s="39" t="s">
        <v>2700</v>
      </c>
      <c r="D798" s="12" t="s">
        <v>4728</v>
      </c>
      <c r="E798" s="41" t="s">
        <v>2679</v>
      </c>
      <c r="F798" s="41" t="s">
        <v>575</v>
      </c>
      <c r="G798" s="44">
        <f>VLOOKUP(Emissions!A798,Population!$A$5:$I$3147,9,FALSE)*'National Throughput'!$B$12</f>
        <v>4.5168811960708952</v>
      </c>
      <c r="H798" s="43" t="str">
        <f>'Emissions Factor'!$D$2</f>
        <v>TON</v>
      </c>
      <c r="I798" s="42">
        <v>515</v>
      </c>
      <c r="J798" s="39" t="str">
        <f>'Emissions Factor'!$A$2</f>
        <v>7439976</v>
      </c>
      <c r="K798" s="34">
        <f>'Emissions Factor'!$B$2</f>
        <v>1.5E-3</v>
      </c>
      <c r="L798" s="41" t="str">
        <f>'Emissions Factor'!$C$2</f>
        <v>LB</v>
      </c>
      <c r="M798" s="41" t="str">
        <f>'Emissions Factor'!$D$2</f>
        <v>TON</v>
      </c>
      <c r="N798" s="51">
        <f t="shared" si="24"/>
        <v>6.7753217941063431E-3</v>
      </c>
      <c r="O798" s="41" t="str">
        <f t="shared" si="25"/>
        <v>LB</v>
      </c>
    </row>
    <row r="799" spans="1:15" x14ac:dyDescent="0.25">
      <c r="A799" s="39" t="s">
        <v>587</v>
      </c>
      <c r="B799" s="39" t="s">
        <v>573</v>
      </c>
      <c r="C799" s="39" t="s">
        <v>2703</v>
      </c>
      <c r="D799" s="12" t="s">
        <v>588</v>
      </c>
      <c r="E799" s="41" t="s">
        <v>2679</v>
      </c>
      <c r="F799" s="41" t="s">
        <v>575</v>
      </c>
      <c r="G799" s="44">
        <f>VLOOKUP(Emissions!A799,Population!$A$5:$I$3147,9,FALSE)*'National Throughput'!$B$12</f>
        <v>4.1800232249646392</v>
      </c>
      <c r="H799" s="43" t="str">
        <f>'Emissions Factor'!$D$2</f>
        <v>TON</v>
      </c>
      <c r="I799" s="42">
        <v>515</v>
      </c>
      <c r="J799" s="39" t="str">
        <f>'Emissions Factor'!$A$2</f>
        <v>7439976</v>
      </c>
      <c r="K799" s="34">
        <f>'Emissions Factor'!$B$2</f>
        <v>1.5E-3</v>
      </c>
      <c r="L799" s="41" t="str">
        <f>'Emissions Factor'!$C$2</f>
        <v>LB</v>
      </c>
      <c r="M799" s="41" t="str">
        <f>'Emissions Factor'!$D$2</f>
        <v>TON</v>
      </c>
      <c r="N799" s="51">
        <f t="shared" si="24"/>
        <v>6.2700348374469589E-3</v>
      </c>
      <c r="O799" s="41" t="str">
        <f t="shared" si="25"/>
        <v>LB</v>
      </c>
    </row>
    <row r="800" spans="1:15" x14ac:dyDescent="0.25">
      <c r="A800" s="39" t="s">
        <v>589</v>
      </c>
      <c r="B800" s="39" t="s">
        <v>573</v>
      </c>
      <c r="C800" s="39" t="s">
        <v>2706</v>
      </c>
      <c r="D800" s="12" t="s">
        <v>590</v>
      </c>
      <c r="E800" s="41" t="s">
        <v>2679</v>
      </c>
      <c r="F800" s="41" t="s">
        <v>575</v>
      </c>
      <c r="G800" s="44">
        <f>VLOOKUP(Emissions!A800,Population!$A$5:$I$3147,9,FALSE)*'National Throughput'!$B$12</f>
        <v>3.5821174778788927</v>
      </c>
      <c r="H800" s="43" t="str">
        <f>'Emissions Factor'!$D$2</f>
        <v>TON</v>
      </c>
      <c r="I800" s="42">
        <v>515</v>
      </c>
      <c r="J800" s="39" t="str">
        <f>'Emissions Factor'!$A$2</f>
        <v>7439976</v>
      </c>
      <c r="K800" s="34">
        <f>'Emissions Factor'!$B$2</f>
        <v>1.5E-3</v>
      </c>
      <c r="L800" s="41" t="str">
        <f>'Emissions Factor'!$C$2</f>
        <v>LB</v>
      </c>
      <c r="M800" s="41" t="str">
        <f>'Emissions Factor'!$D$2</f>
        <v>TON</v>
      </c>
      <c r="N800" s="51">
        <f t="shared" si="24"/>
        <v>5.3731762168183388E-3</v>
      </c>
      <c r="O800" s="41" t="str">
        <f t="shared" si="25"/>
        <v>LB</v>
      </c>
    </row>
    <row r="801" spans="1:15" x14ac:dyDescent="0.25">
      <c r="A801" s="39" t="s">
        <v>591</v>
      </c>
      <c r="B801" s="39" t="s">
        <v>573</v>
      </c>
      <c r="C801" s="39" t="s">
        <v>2709</v>
      </c>
      <c r="D801" s="12" t="s">
        <v>592</v>
      </c>
      <c r="E801" s="41" t="s">
        <v>2679</v>
      </c>
      <c r="F801" s="41" t="s">
        <v>575</v>
      </c>
      <c r="G801" s="44">
        <f>VLOOKUP(Emissions!A801,Population!$A$5:$I$3147,9,FALSE)*'National Throughput'!$B$12</f>
        <v>3.4790361944599213</v>
      </c>
      <c r="H801" s="43" t="str">
        <f>'Emissions Factor'!$D$2</f>
        <v>TON</v>
      </c>
      <c r="I801" s="42">
        <v>515</v>
      </c>
      <c r="J801" s="39" t="str">
        <f>'Emissions Factor'!$A$2</f>
        <v>7439976</v>
      </c>
      <c r="K801" s="34">
        <f>'Emissions Factor'!$B$2</f>
        <v>1.5E-3</v>
      </c>
      <c r="L801" s="41" t="str">
        <f>'Emissions Factor'!$C$2</f>
        <v>LB</v>
      </c>
      <c r="M801" s="41" t="str">
        <f>'Emissions Factor'!$D$2</f>
        <v>TON</v>
      </c>
      <c r="N801" s="51">
        <f t="shared" si="24"/>
        <v>5.2185542916898817E-3</v>
      </c>
      <c r="O801" s="41" t="str">
        <f t="shared" si="25"/>
        <v>LB</v>
      </c>
    </row>
    <row r="802" spans="1:15" x14ac:dyDescent="0.25">
      <c r="A802" s="39" t="s">
        <v>593</v>
      </c>
      <c r="B802" s="39" t="s">
        <v>573</v>
      </c>
      <c r="C802" s="39" t="s">
        <v>2712</v>
      </c>
      <c r="D802" s="12" t="s">
        <v>2698</v>
      </c>
      <c r="E802" s="41" t="s">
        <v>2679</v>
      </c>
      <c r="F802" s="41" t="s">
        <v>575</v>
      </c>
      <c r="G802" s="44">
        <f>VLOOKUP(Emissions!A802,Population!$A$5:$I$3147,9,FALSE)*'National Throughput'!$B$12</f>
        <v>2.5638253320245958</v>
      </c>
      <c r="H802" s="43" t="str">
        <f>'Emissions Factor'!$D$2</f>
        <v>TON</v>
      </c>
      <c r="I802" s="42">
        <v>515</v>
      </c>
      <c r="J802" s="39" t="str">
        <f>'Emissions Factor'!$A$2</f>
        <v>7439976</v>
      </c>
      <c r="K802" s="34">
        <f>'Emissions Factor'!$B$2</f>
        <v>1.5E-3</v>
      </c>
      <c r="L802" s="41" t="str">
        <f>'Emissions Factor'!$C$2</f>
        <v>LB</v>
      </c>
      <c r="M802" s="41" t="str">
        <f>'Emissions Factor'!$D$2</f>
        <v>TON</v>
      </c>
      <c r="N802" s="51">
        <f t="shared" si="24"/>
        <v>3.8457379980368937E-3</v>
      </c>
      <c r="O802" s="41" t="str">
        <f t="shared" si="25"/>
        <v>LB</v>
      </c>
    </row>
    <row r="803" spans="1:15" x14ac:dyDescent="0.25">
      <c r="A803" s="39" t="s">
        <v>594</v>
      </c>
      <c r="B803" s="39" t="s">
        <v>573</v>
      </c>
      <c r="C803" s="39" t="s">
        <v>2715</v>
      </c>
      <c r="D803" s="12" t="s">
        <v>2701</v>
      </c>
      <c r="E803" s="41" t="s">
        <v>2679</v>
      </c>
      <c r="F803" s="41" t="s">
        <v>575</v>
      </c>
      <c r="G803" s="44">
        <f>VLOOKUP(Emissions!A803,Population!$A$5:$I$3147,9,FALSE)*'National Throughput'!$B$12</f>
        <v>1.7252822461088717</v>
      </c>
      <c r="H803" s="43" t="str">
        <f>'Emissions Factor'!$D$2</f>
        <v>TON</v>
      </c>
      <c r="I803" s="42">
        <v>515</v>
      </c>
      <c r="J803" s="39" t="str">
        <f>'Emissions Factor'!$A$2</f>
        <v>7439976</v>
      </c>
      <c r="K803" s="34">
        <f>'Emissions Factor'!$B$2</f>
        <v>1.5E-3</v>
      </c>
      <c r="L803" s="41" t="str">
        <f>'Emissions Factor'!$C$2</f>
        <v>LB</v>
      </c>
      <c r="M803" s="41" t="str">
        <f>'Emissions Factor'!$D$2</f>
        <v>TON</v>
      </c>
      <c r="N803" s="51">
        <f t="shared" si="24"/>
        <v>2.5879233691633078E-3</v>
      </c>
      <c r="O803" s="41" t="str">
        <f t="shared" si="25"/>
        <v>LB</v>
      </c>
    </row>
    <row r="804" spans="1:15" x14ac:dyDescent="0.25">
      <c r="A804" s="39" t="s">
        <v>595</v>
      </c>
      <c r="B804" s="39" t="s">
        <v>573</v>
      </c>
      <c r="C804" s="39" t="s">
        <v>2718</v>
      </c>
      <c r="D804" s="12" t="s">
        <v>4733</v>
      </c>
      <c r="E804" s="41" t="s">
        <v>2679</v>
      </c>
      <c r="F804" s="41" t="s">
        <v>575</v>
      </c>
      <c r="G804" s="44">
        <f>VLOOKUP(Emissions!A804,Population!$A$5:$I$3147,9,FALSE)*'National Throughput'!$B$12</f>
        <v>3.5738846965076605</v>
      </c>
      <c r="H804" s="43" t="str">
        <f>'Emissions Factor'!$D$2</f>
        <v>TON</v>
      </c>
      <c r="I804" s="42">
        <v>515</v>
      </c>
      <c r="J804" s="39" t="str">
        <f>'Emissions Factor'!$A$2</f>
        <v>7439976</v>
      </c>
      <c r="K804" s="34">
        <f>'Emissions Factor'!$B$2</f>
        <v>1.5E-3</v>
      </c>
      <c r="L804" s="41" t="str">
        <f>'Emissions Factor'!$C$2</f>
        <v>LB</v>
      </c>
      <c r="M804" s="41" t="str">
        <f>'Emissions Factor'!$D$2</f>
        <v>TON</v>
      </c>
      <c r="N804" s="51">
        <f t="shared" si="24"/>
        <v>5.3608270447614908E-3</v>
      </c>
      <c r="O804" s="41" t="str">
        <f t="shared" si="25"/>
        <v>LB</v>
      </c>
    </row>
    <row r="805" spans="1:15" x14ac:dyDescent="0.25">
      <c r="A805" s="39" t="s">
        <v>596</v>
      </c>
      <c r="B805" s="39" t="s">
        <v>573</v>
      </c>
      <c r="C805" s="39" t="s">
        <v>2721</v>
      </c>
      <c r="D805" s="12" t="s">
        <v>292</v>
      </c>
      <c r="E805" s="41" t="s">
        <v>2679</v>
      </c>
      <c r="F805" s="41" t="s">
        <v>575</v>
      </c>
      <c r="G805" s="44">
        <f>VLOOKUP(Emissions!A805,Population!$A$5:$I$3147,9,FALSE)*'National Throughput'!$B$12</f>
        <v>2.3624652209865391</v>
      </c>
      <c r="H805" s="43" t="str">
        <f>'Emissions Factor'!$D$2</f>
        <v>TON</v>
      </c>
      <c r="I805" s="42">
        <v>515</v>
      </c>
      <c r="J805" s="39" t="str">
        <f>'Emissions Factor'!$A$2</f>
        <v>7439976</v>
      </c>
      <c r="K805" s="34">
        <f>'Emissions Factor'!$B$2</f>
        <v>1.5E-3</v>
      </c>
      <c r="L805" s="41" t="str">
        <f>'Emissions Factor'!$C$2</f>
        <v>LB</v>
      </c>
      <c r="M805" s="41" t="str">
        <f>'Emissions Factor'!$D$2</f>
        <v>TON</v>
      </c>
      <c r="N805" s="51">
        <f t="shared" si="24"/>
        <v>3.5436978314798088E-3</v>
      </c>
      <c r="O805" s="41" t="str">
        <f t="shared" si="25"/>
        <v>LB</v>
      </c>
    </row>
    <row r="806" spans="1:15" x14ac:dyDescent="0.25">
      <c r="A806" s="39" t="s">
        <v>597</v>
      </c>
      <c r="B806" s="39" t="s">
        <v>573</v>
      </c>
      <c r="C806" s="39" t="s">
        <v>2724</v>
      </c>
      <c r="D806" s="12" t="s">
        <v>598</v>
      </c>
      <c r="E806" s="41" t="s">
        <v>2679</v>
      </c>
      <c r="F806" s="41" t="s">
        <v>575</v>
      </c>
      <c r="G806" s="44">
        <f>VLOOKUP(Emissions!A806,Population!$A$5:$I$3147,9,FALSE)*'National Throughput'!$B$12</f>
        <v>3.1649898884031225</v>
      </c>
      <c r="H806" s="43" t="str">
        <f>'Emissions Factor'!$D$2</f>
        <v>TON</v>
      </c>
      <c r="I806" s="42">
        <v>515</v>
      </c>
      <c r="J806" s="39" t="str">
        <f>'Emissions Factor'!$A$2</f>
        <v>7439976</v>
      </c>
      <c r="K806" s="34">
        <f>'Emissions Factor'!$B$2</f>
        <v>1.5E-3</v>
      </c>
      <c r="L806" s="41" t="str">
        <f>'Emissions Factor'!$C$2</f>
        <v>LB</v>
      </c>
      <c r="M806" s="41" t="str">
        <f>'Emissions Factor'!$D$2</f>
        <v>TON</v>
      </c>
      <c r="N806" s="51">
        <f t="shared" si="24"/>
        <v>4.7474848326046837E-3</v>
      </c>
      <c r="O806" s="41" t="str">
        <f t="shared" si="25"/>
        <v>LB</v>
      </c>
    </row>
    <row r="807" spans="1:15" x14ac:dyDescent="0.25">
      <c r="A807" s="39" t="s">
        <v>599</v>
      </c>
      <c r="B807" s="39" t="s">
        <v>573</v>
      </c>
      <c r="C807" s="39" t="s">
        <v>2727</v>
      </c>
      <c r="D807" s="12" t="s">
        <v>600</v>
      </c>
      <c r="E807" s="41" t="s">
        <v>2679</v>
      </c>
      <c r="F807" s="41" t="s">
        <v>575</v>
      </c>
      <c r="G807" s="44">
        <f>VLOOKUP(Emissions!A807,Population!$A$5:$I$3147,9,FALSE)*'National Throughput'!$B$12</f>
        <v>7.5443150290630117</v>
      </c>
      <c r="H807" s="43" t="str">
        <f>'Emissions Factor'!$D$2</f>
        <v>TON</v>
      </c>
      <c r="I807" s="42">
        <v>515</v>
      </c>
      <c r="J807" s="39" t="str">
        <f>'Emissions Factor'!$A$2</f>
        <v>7439976</v>
      </c>
      <c r="K807" s="34">
        <f>'Emissions Factor'!$B$2</f>
        <v>1.5E-3</v>
      </c>
      <c r="L807" s="41" t="str">
        <f>'Emissions Factor'!$C$2</f>
        <v>LB</v>
      </c>
      <c r="M807" s="41" t="str">
        <f>'Emissions Factor'!$D$2</f>
        <v>TON</v>
      </c>
      <c r="N807" s="51">
        <f t="shared" si="24"/>
        <v>1.1316472543594518E-2</v>
      </c>
      <c r="O807" s="41" t="str">
        <f t="shared" si="25"/>
        <v>LB</v>
      </c>
    </row>
    <row r="808" spans="1:15" x14ac:dyDescent="0.25">
      <c r="A808" s="39" t="s">
        <v>601</v>
      </c>
      <c r="B808" s="39" t="s">
        <v>573</v>
      </c>
      <c r="C808" s="39" t="s">
        <v>2730</v>
      </c>
      <c r="D808" s="12" t="s">
        <v>2707</v>
      </c>
      <c r="E808" s="41" t="s">
        <v>2679</v>
      </c>
      <c r="F808" s="41" t="s">
        <v>575</v>
      </c>
      <c r="G808" s="44">
        <f>VLOOKUP(Emissions!A808,Population!$A$5:$I$3147,9,FALSE)*'National Throughput'!$B$12</f>
        <v>2.0662566079007432</v>
      </c>
      <c r="H808" s="43" t="str">
        <f>'Emissions Factor'!$D$2</f>
        <v>TON</v>
      </c>
      <c r="I808" s="42">
        <v>515</v>
      </c>
      <c r="J808" s="39" t="str">
        <f>'Emissions Factor'!$A$2</f>
        <v>7439976</v>
      </c>
      <c r="K808" s="34">
        <f>'Emissions Factor'!$B$2</f>
        <v>1.5E-3</v>
      </c>
      <c r="L808" s="41" t="str">
        <f>'Emissions Factor'!$C$2</f>
        <v>LB</v>
      </c>
      <c r="M808" s="41" t="str">
        <f>'Emissions Factor'!$D$2</f>
        <v>TON</v>
      </c>
      <c r="N808" s="51">
        <f t="shared" si="24"/>
        <v>3.0993849118511147E-3</v>
      </c>
      <c r="O808" s="41" t="str">
        <f t="shared" si="25"/>
        <v>LB</v>
      </c>
    </row>
    <row r="809" spans="1:15" x14ac:dyDescent="0.25">
      <c r="A809" s="39" t="s">
        <v>602</v>
      </c>
      <c r="B809" s="39" t="s">
        <v>573</v>
      </c>
      <c r="C809" s="39" t="s">
        <v>2733</v>
      </c>
      <c r="D809" s="12" t="s">
        <v>603</v>
      </c>
      <c r="E809" s="41" t="s">
        <v>2679</v>
      </c>
      <c r="F809" s="41" t="s">
        <v>575</v>
      </c>
      <c r="G809" s="44">
        <f>VLOOKUP(Emissions!A809,Population!$A$5:$I$3147,9,FALSE)*'National Throughput'!$B$12</f>
        <v>2.1286885332992549</v>
      </c>
      <c r="H809" s="43" t="str">
        <f>'Emissions Factor'!$D$2</f>
        <v>TON</v>
      </c>
      <c r="I809" s="42">
        <v>515</v>
      </c>
      <c r="J809" s="39" t="str">
        <f>'Emissions Factor'!$A$2</f>
        <v>7439976</v>
      </c>
      <c r="K809" s="34">
        <f>'Emissions Factor'!$B$2</f>
        <v>1.5E-3</v>
      </c>
      <c r="L809" s="41" t="str">
        <f>'Emissions Factor'!$C$2</f>
        <v>LB</v>
      </c>
      <c r="M809" s="41" t="str">
        <f>'Emissions Factor'!$D$2</f>
        <v>TON</v>
      </c>
      <c r="N809" s="51">
        <f t="shared" si="24"/>
        <v>3.1930327999488825E-3</v>
      </c>
      <c r="O809" s="41" t="str">
        <f t="shared" si="25"/>
        <v>LB</v>
      </c>
    </row>
    <row r="810" spans="1:15" x14ac:dyDescent="0.25">
      <c r="A810" s="39" t="s">
        <v>604</v>
      </c>
      <c r="B810" s="39" t="s">
        <v>573</v>
      </c>
      <c r="C810" s="39" t="s">
        <v>2736</v>
      </c>
      <c r="D810" s="12" t="s">
        <v>2716</v>
      </c>
      <c r="E810" s="41" t="s">
        <v>2679</v>
      </c>
      <c r="F810" s="41" t="s">
        <v>575</v>
      </c>
      <c r="G810" s="44">
        <f>VLOOKUP(Emissions!A810,Population!$A$5:$I$3147,9,FALSE)*'National Throughput'!$B$12</f>
        <v>1.5973311022976362</v>
      </c>
      <c r="H810" s="43" t="str">
        <f>'Emissions Factor'!$D$2</f>
        <v>TON</v>
      </c>
      <c r="I810" s="42">
        <v>515</v>
      </c>
      <c r="J810" s="39" t="str">
        <f>'Emissions Factor'!$A$2</f>
        <v>7439976</v>
      </c>
      <c r="K810" s="34">
        <f>'Emissions Factor'!$B$2</f>
        <v>1.5E-3</v>
      </c>
      <c r="L810" s="41" t="str">
        <f>'Emissions Factor'!$C$2</f>
        <v>LB</v>
      </c>
      <c r="M810" s="41" t="str">
        <f>'Emissions Factor'!$D$2</f>
        <v>TON</v>
      </c>
      <c r="N810" s="51">
        <f t="shared" si="24"/>
        <v>2.3959966534464541E-3</v>
      </c>
      <c r="O810" s="41" t="str">
        <f t="shared" si="25"/>
        <v>LB</v>
      </c>
    </row>
    <row r="811" spans="1:15" x14ac:dyDescent="0.25">
      <c r="A811" s="39" t="s">
        <v>605</v>
      </c>
      <c r="B811" s="39" t="s">
        <v>573</v>
      </c>
      <c r="C811" s="39" t="s">
        <v>2739</v>
      </c>
      <c r="D811" s="12" t="s">
        <v>2719</v>
      </c>
      <c r="E811" s="41" t="s">
        <v>2679</v>
      </c>
      <c r="F811" s="41" t="s">
        <v>575</v>
      </c>
      <c r="G811" s="44">
        <f>VLOOKUP(Emissions!A811,Population!$A$5:$I$3147,9,FALSE)*'National Throughput'!$B$12</f>
        <v>2.8476847730535435</v>
      </c>
      <c r="H811" s="43" t="str">
        <f>'Emissions Factor'!$D$2</f>
        <v>TON</v>
      </c>
      <c r="I811" s="42">
        <v>515</v>
      </c>
      <c r="J811" s="39" t="str">
        <f>'Emissions Factor'!$A$2</f>
        <v>7439976</v>
      </c>
      <c r="K811" s="34">
        <f>'Emissions Factor'!$B$2</f>
        <v>1.5E-3</v>
      </c>
      <c r="L811" s="41" t="str">
        <f>'Emissions Factor'!$C$2</f>
        <v>LB</v>
      </c>
      <c r="M811" s="41" t="str">
        <f>'Emissions Factor'!$D$2</f>
        <v>TON</v>
      </c>
      <c r="N811" s="51">
        <f t="shared" si="24"/>
        <v>4.2715271595803158E-3</v>
      </c>
      <c r="O811" s="41" t="str">
        <f t="shared" si="25"/>
        <v>LB</v>
      </c>
    </row>
    <row r="812" spans="1:15" x14ac:dyDescent="0.25">
      <c r="A812" s="39" t="s">
        <v>606</v>
      </c>
      <c r="B812" s="39" t="s">
        <v>573</v>
      </c>
      <c r="C812" s="39" t="s">
        <v>2742</v>
      </c>
      <c r="D812" s="12" t="s">
        <v>5303</v>
      </c>
      <c r="E812" s="41" t="s">
        <v>2679</v>
      </c>
      <c r="F812" s="41" t="s">
        <v>575</v>
      </c>
      <c r="G812" s="44">
        <f>VLOOKUP(Emissions!A812,Population!$A$5:$I$3147,9,FALSE)*'National Throughput'!$B$12</f>
        <v>3.0854063351478764</v>
      </c>
      <c r="H812" s="43" t="str">
        <f>'Emissions Factor'!$D$2</f>
        <v>TON</v>
      </c>
      <c r="I812" s="42">
        <v>515</v>
      </c>
      <c r="J812" s="39" t="str">
        <f>'Emissions Factor'!$A$2</f>
        <v>7439976</v>
      </c>
      <c r="K812" s="34">
        <f>'Emissions Factor'!$B$2</f>
        <v>1.5E-3</v>
      </c>
      <c r="L812" s="41" t="str">
        <f>'Emissions Factor'!$C$2</f>
        <v>LB</v>
      </c>
      <c r="M812" s="41" t="str">
        <f>'Emissions Factor'!$D$2</f>
        <v>TON</v>
      </c>
      <c r="N812" s="51">
        <f t="shared" si="24"/>
        <v>4.6281095027218147E-3</v>
      </c>
      <c r="O812" s="41" t="str">
        <f t="shared" si="25"/>
        <v>LB</v>
      </c>
    </row>
    <row r="813" spans="1:15" x14ac:dyDescent="0.25">
      <c r="A813" s="39" t="s">
        <v>607</v>
      </c>
      <c r="B813" s="39" t="s">
        <v>573</v>
      </c>
      <c r="C813" s="39" t="s">
        <v>2745</v>
      </c>
      <c r="D813" s="12" t="s">
        <v>300</v>
      </c>
      <c r="E813" s="41" t="s">
        <v>2679</v>
      </c>
      <c r="F813" s="41" t="s">
        <v>575</v>
      </c>
      <c r="G813" s="44">
        <f>VLOOKUP(Emissions!A813,Population!$A$5:$I$3147,9,FALSE)*'National Throughput'!$B$12</f>
        <v>8.4211062450992511</v>
      </c>
      <c r="H813" s="43" t="str">
        <f>'Emissions Factor'!$D$2</f>
        <v>TON</v>
      </c>
      <c r="I813" s="42">
        <v>515</v>
      </c>
      <c r="J813" s="39" t="str">
        <f>'Emissions Factor'!$A$2</f>
        <v>7439976</v>
      </c>
      <c r="K813" s="34">
        <f>'Emissions Factor'!$B$2</f>
        <v>1.5E-3</v>
      </c>
      <c r="L813" s="41" t="str">
        <f>'Emissions Factor'!$C$2</f>
        <v>LB</v>
      </c>
      <c r="M813" s="41" t="str">
        <f>'Emissions Factor'!$D$2</f>
        <v>TON</v>
      </c>
      <c r="N813" s="51">
        <f t="shared" si="24"/>
        <v>1.2631659367648877E-2</v>
      </c>
      <c r="O813" s="41" t="str">
        <f t="shared" si="25"/>
        <v>LB</v>
      </c>
    </row>
    <row r="814" spans="1:15" x14ac:dyDescent="0.25">
      <c r="A814" s="39" t="s">
        <v>608</v>
      </c>
      <c r="B814" s="39" t="s">
        <v>573</v>
      </c>
      <c r="C814" s="39" t="s">
        <v>2748</v>
      </c>
      <c r="D814" s="12" t="s">
        <v>4749</v>
      </c>
      <c r="E814" s="41" t="s">
        <v>2679</v>
      </c>
      <c r="F814" s="41" t="s">
        <v>575</v>
      </c>
      <c r="G814" s="44">
        <f>VLOOKUP(Emissions!A814,Population!$A$5:$I$3147,9,FALSE)*'National Throughput'!$B$12</f>
        <v>2.9531672843724577</v>
      </c>
      <c r="H814" s="43" t="str">
        <f>'Emissions Factor'!$D$2</f>
        <v>TON</v>
      </c>
      <c r="I814" s="42">
        <v>515</v>
      </c>
      <c r="J814" s="39" t="str">
        <f>'Emissions Factor'!$A$2</f>
        <v>7439976</v>
      </c>
      <c r="K814" s="34">
        <f>'Emissions Factor'!$B$2</f>
        <v>1.5E-3</v>
      </c>
      <c r="L814" s="41" t="str">
        <f>'Emissions Factor'!$C$2</f>
        <v>LB</v>
      </c>
      <c r="M814" s="41" t="str">
        <f>'Emissions Factor'!$D$2</f>
        <v>TON</v>
      </c>
      <c r="N814" s="51">
        <f t="shared" si="24"/>
        <v>4.4297509265586862E-3</v>
      </c>
      <c r="O814" s="41" t="str">
        <f t="shared" si="25"/>
        <v>LB</v>
      </c>
    </row>
    <row r="815" spans="1:15" x14ac:dyDescent="0.25">
      <c r="A815" s="39" t="s">
        <v>609</v>
      </c>
      <c r="B815" s="39" t="s">
        <v>573</v>
      </c>
      <c r="C815" s="39" t="s">
        <v>2751</v>
      </c>
      <c r="D815" s="12" t="s">
        <v>2749</v>
      </c>
      <c r="E815" s="41" t="s">
        <v>2679</v>
      </c>
      <c r="F815" s="41" t="s">
        <v>575</v>
      </c>
      <c r="G815" s="44">
        <f>VLOOKUP(Emissions!A815,Population!$A$5:$I$3147,9,FALSE)*'National Throughput'!$B$12</f>
        <v>11.960173137057742</v>
      </c>
      <c r="H815" s="43" t="str">
        <f>'Emissions Factor'!$D$2</f>
        <v>TON</v>
      </c>
      <c r="I815" s="42">
        <v>515</v>
      </c>
      <c r="J815" s="39" t="str">
        <f>'Emissions Factor'!$A$2</f>
        <v>7439976</v>
      </c>
      <c r="K815" s="34">
        <f>'Emissions Factor'!$B$2</f>
        <v>1.5E-3</v>
      </c>
      <c r="L815" s="41" t="str">
        <f>'Emissions Factor'!$C$2</f>
        <v>LB</v>
      </c>
      <c r="M815" s="41" t="str">
        <f>'Emissions Factor'!$D$2</f>
        <v>TON</v>
      </c>
      <c r="N815" s="51">
        <f t="shared" si="24"/>
        <v>1.7940259705586614E-2</v>
      </c>
      <c r="O815" s="41" t="str">
        <f t="shared" si="25"/>
        <v>LB</v>
      </c>
    </row>
    <row r="816" spans="1:15" x14ac:dyDescent="0.25">
      <c r="A816" s="39" t="s">
        <v>610</v>
      </c>
      <c r="B816" s="39" t="s">
        <v>573</v>
      </c>
      <c r="C816" s="39" t="s">
        <v>2754</v>
      </c>
      <c r="D816" s="12" t="s">
        <v>611</v>
      </c>
      <c r="E816" s="41" t="s">
        <v>2679</v>
      </c>
      <c r="F816" s="41" t="s">
        <v>575</v>
      </c>
      <c r="G816" s="44">
        <f>VLOOKUP(Emissions!A816,Population!$A$5:$I$3147,9,FALSE)*'National Throughput'!$B$12</f>
        <v>1.5048838281498398</v>
      </c>
      <c r="H816" s="43" t="str">
        <f>'Emissions Factor'!$D$2</f>
        <v>TON</v>
      </c>
      <c r="I816" s="42">
        <v>515</v>
      </c>
      <c r="J816" s="39" t="str">
        <f>'Emissions Factor'!$A$2</f>
        <v>7439976</v>
      </c>
      <c r="K816" s="34">
        <f>'Emissions Factor'!$B$2</f>
        <v>1.5E-3</v>
      </c>
      <c r="L816" s="41" t="str">
        <f>'Emissions Factor'!$C$2</f>
        <v>LB</v>
      </c>
      <c r="M816" s="41" t="str">
        <f>'Emissions Factor'!$D$2</f>
        <v>TON</v>
      </c>
      <c r="N816" s="51">
        <f t="shared" si="24"/>
        <v>2.2573257422247596E-3</v>
      </c>
      <c r="O816" s="41" t="str">
        <f t="shared" si="25"/>
        <v>LB</v>
      </c>
    </row>
    <row r="817" spans="1:15" x14ac:dyDescent="0.25">
      <c r="A817" s="39" t="s">
        <v>612</v>
      </c>
      <c r="B817" s="39" t="s">
        <v>573</v>
      </c>
      <c r="C817" s="39" t="s">
        <v>2757</v>
      </c>
      <c r="D817" s="12" t="s">
        <v>5324</v>
      </c>
      <c r="E817" s="41" t="s">
        <v>2679</v>
      </c>
      <c r="F817" s="41" t="s">
        <v>575</v>
      </c>
      <c r="G817" s="44">
        <f>VLOOKUP(Emissions!A817,Population!$A$5:$I$3147,9,FALSE)*'National Throughput'!$B$12</f>
        <v>1.4141517167877171</v>
      </c>
      <c r="H817" s="43" t="str">
        <f>'Emissions Factor'!$D$2</f>
        <v>TON</v>
      </c>
      <c r="I817" s="42">
        <v>515</v>
      </c>
      <c r="J817" s="39" t="str">
        <f>'Emissions Factor'!$A$2</f>
        <v>7439976</v>
      </c>
      <c r="K817" s="34">
        <f>'Emissions Factor'!$B$2</f>
        <v>1.5E-3</v>
      </c>
      <c r="L817" s="41" t="str">
        <f>'Emissions Factor'!$C$2</f>
        <v>LB</v>
      </c>
      <c r="M817" s="41" t="str">
        <f>'Emissions Factor'!$D$2</f>
        <v>TON</v>
      </c>
      <c r="N817" s="51">
        <f t="shared" si="24"/>
        <v>2.1212275751815758E-3</v>
      </c>
      <c r="O817" s="41" t="str">
        <f t="shared" si="25"/>
        <v>LB</v>
      </c>
    </row>
    <row r="818" spans="1:15" x14ac:dyDescent="0.25">
      <c r="A818" s="39" t="s">
        <v>613</v>
      </c>
      <c r="B818" s="39" t="s">
        <v>573</v>
      </c>
      <c r="C818" s="39" t="s">
        <v>2760</v>
      </c>
      <c r="D818" s="12" t="s">
        <v>462</v>
      </c>
      <c r="E818" s="41" t="s">
        <v>2679</v>
      </c>
      <c r="F818" s="41" t="s">
        <v>575</v>
      </c>
      <c r="G818" s="44">
        <f>VLOOKUP(Emissions!A818,Population!$A$5:$I$3147,9,FALSE)*'National Throughput'!$B$12</f>
        <v>3.0284629306635198</v>
      </c>
      <c r="H818" s="43" t="str">
        <f>'Emissions Factor'!$D$2</f>
        <v>TON</v>
      </c>
      <c r="I818" s="42">
        <v>515</v>
      </c>
      <c r="J818" s="39" t="str">
        <f>'Emissions Factor'!$A$2</f>
        <v>7439976</v>
      </c>
      <c r="K818" s="34">
        <f>'Emissions Factor'!$B$2</f>
        <v>1.5E-3</v>
      </c>
      <c r="L818" s="41" t="str">
        <f>'Emissions Factor'!$C$2</f>
        <v>LB</v>
      </c>
      <c r="M818" s="41" t="str">
        <f>'Emissions Factor'!$D$2</f>
        <v>TON</v>
      </c>
      <c r="N818" s="51">
        <f t="shared" si="24"/>
        <v>4.5426943959952799E-3</v>
      </c>
      <c r="O818" s="41" t="str">
        <f t="shared" si="25"/>
        <v>LB</v>
      </c>
    </row>
    <row r="819" spans="1:15" x14ac:dyDescent="0.25">
      <c r="A819" s="39" t="s">
        <v>614</v>
      </c>
      <c r="B819" s="39" t="s">
        <v>573</v>
      </c>
      <c r="C819" s="39" t="s">
        <v>2763</v>
      </c>
      <c r="D819" s="12" t="s">
        <v>615</v>
      </c>
      <c r="E819" s="41" t="s">
        <v>2679</v>
      </c>
      <c r="F819" s="41" t="s">
        <v>575</v>
      </c>
      <c r="G819" s="44">
        <f>VLOOKUP(Emissions!A819,Population!$A$5:$I$3147,9,FALSE)*'National Throughput'!$B$12</f>
        <v>6.8757445752075199</v>
      </c>
      <c r="H819" s="43" t="str">
        <f>'Emissions Factor'!$D$2</f>
        <v>TON</v>
      </c>
      <c r="I819" s="42">
        <v>515</v>
      </c>
      <c r="J819" s="39" t="str">
        <f>'Emissions Factor'!$A$2</f>
        <v>7439976</v>
      </c>
      <c r="K819" s="34">
        <f>'Emissions Factor'!$B$2</f>
        <v>1.5E-3</v>
      </c>
      <c r="L819" s="41" t="str">
        <f>'Emissions Factor'!$C$2</f>
        <v>LB</v>
      </c>
      <c r="M819" s="41" t="str">
        <f>'Emissions Factor'!$D$2</f>
        <v>TON</v>
      </c>
      <c r="N819" s="51">
        <f t="shared" si="24"/>
        <v>1.031361686281128E-2</v>
      </c>
      <c r="O819" s="41" t="str">
        <f t="shared" si="25"/>
        <v>LB</v>
      </c>
    </row>
    <row r="820" spans="1:15" x14ac:dyDescent="0.25">
      <c r="A820" s="39" t="s">
        <v>616</v>
      </c>
      <c r="B820" s="39" t="s">
        <v>573</v>
      </c>
      <c r="C820" s="39" t="s">
        <v>2766</v>
      </c>
      <c r="D820" s="12" t="s">
        <v>617</v>
      </c>
      <c r="E820" s="41" t="s">
        <v>2679</v>
      </c>
      <c r="F820" s="41" t="s">
        <v>575</v>
      </c>
      <c r="G820" s="44">
        <f>VLOOKUP(Emissions!A820,Population!$A$5:$I$3147,9,FALSE)*'National Throughput'!$B$12</f>
        <v>2.8924505217596193</v>
      </c>
      <c r="H820" s="43" t="str">
        <f>'Emissions Factor'!$D$2</f>
        <v>TON</v>
      </c>
      <c r="I820" s="42">
        <v>515</v>
      </c>
      <c r="J820" s="39" t="str">
        <f>'Emissions Factor'!$A$2</f>
        <v>7439976</v>
      </c>
      <c r="K820" s="34">
        <f>'Emissions Factor'!$B$2</f>
        <v>1.5E-3</v>
      </c>
      <c r="L820" s="41" t="str">
        <f>'Emissions Factor'!$C$2</f>
        <v>LB</v>
      </c>
      <c r="M820" s="41" t="str">
        <f>'Emissions Factor'!$D$2</f>
        <v>TON</v>
      </c>
      <c r="N820" s="51">
        <f t="shared" si="24"/>
        <v>4.3386757826394291E-3</v>
      </c>
      <c r="O820" s="41" t="str">
        <f t="shared" si="25"/>
        <v>LB</v>
      </c>
    </row>
    <row r="821" spans="1:15" x14ac:dyDescent="0.25">
      <c r="A821" s="39" t="s">
        <v>618</v>
      </c>
      <c r="B821" s="39" t="s">
        <v>573</v>
      </c>
      <c r="C821" s="39" t="s">
        <v>2769</v>
      </c>
      <c r="D821" s="12" t="s">
        <v>619</v>
      </c>
      <c r="E821" s="41" t="s">
        <v>2679</v>
      </c>
      <c r="F821" s="41" t="s">
        <v>575</v>
      </c>
      <c r="G821" s="44">
        <f>VLOOKUP(Emissions!A821,Population!$A$5:$I$3147,9,FALSE)*'National Throughput'!$B$12</f>
        <v>16.201427673470924</v>
      </c>
      <c r="H821" s="43" t="str">
        <f>'Emissions Factor'!$D$2</f>
        <v>TON</v>
      </c>
      <c r="I821" s="42">
        <v>515</v>
      </c>
      <c r="J821" s="39" t="str">
        <f>'Emissions Factor'!$A$2</f>
        <v>7439976</v>
      </c>
      <c r="K821" s="34">
        <f>'Emissions Factor'!$B$2</f>
        <v>1.5E-3</v>
      </c>
      <c r="L821" s="41" t="str">
        <f>'Emissions Factor'!$C$2</f>
        <v>LB</v>
      </c>
      <c r="M821" s="41" t="str">
        <f>'Emissions Factor'!$D$2</f>
        <v>TON</v>
      </c>
      <c r="N821" s="51">
        <f t="shared" si="24"/>
        <v>2.4302141510206387E-2</v>
      </c>
      <c r="O821" s="41" t="str">
        <f t="shared" si="25"/>
        <v>LB</v>
      </c>
    </row>
    <row r="822" spans="1:15" x14ac:dyDescent="0.25">
      <c r="A822" s="39" t="s">
        <v>620</v>
      </c>
      <c r="B822" s="39" t="s">
        <v>573</v>
      </c>
      <c r="C822" s="39" t="s">
        <v>2772</v>
      </c>
      <c r="D822" s="12" t="s">
        <v>621</v>
      </c>
      <c r="E822" s="41" t="s">
        <v>2679</v>
      </c>
      <c r="F822" s="41" t="s">
        <v>575</v>
      </c>
      <c r="G822" s="44">
        <f>VLOOKUP(Emissions!A822,Population!$A$5:$I$3147,9,FALSE)*'National Throughput'!$B$12</f>
        <v>1.7275119577302469</v>
      </c>
      <c r="H822" s="43" t="str">
        <f>'Emissions Factor'!$D$2</f>
        <v>TON</v>
      </c>
      <c r="I822" s="42">
        <v>515</v>
      </c>
      <c r="J822" s="39" t="str">
        <f>'Emissions Factor'!$A$2</f>
        <v>7439976</v>
      </c>
      <c r="K822" s="34">
        <f>'Emissions Factor'!$B$2</f>
        <v>1.5E-3</v>
      </c>
      <c r="L822" s="41" t="str">
        <f>'Emissions Factor'!$C$2</f>
        <v>LB</v>
      </c>
      <c r="M822" s="41" t="str">
        <f>'Emissions Factor'!$D$2</f>
        <v>TON</v>
      </c>
      <c r="N822" s="51">
        <f t="shared" si="24"/>
        <v>2.5912679365953702E-3</v>
      </c>
      <c r="O822" s="41" t="str">
        <f t="shared" si="25"/>
        <v>LB</v>
      </c>
    </row>
    <row r="823" spans="1:15" x14ac:dyDescent="0.25">
      <c r="A823" s="39" t="s">
        <v>622</v>
      </c>
      <c r="B823" s="39" t="s">
        <v>573</v>
      </c>
      <c r="C823" s="39" t="s">
        <v>2775</v>
      </c>
      <c r="D823" s="12" t="s">
        <v>2764</v>
      </c>
      <c r="E823" s="41" t="s">
        <v>2679</v>
      </c>
      <c r="F823" s="41" t="s">
        <v>575</v>
      </c>
      <c r="G823" s="44">
        <f>VLOOKUP(Emissions!A823,Population!$A$5:$I$3147,9,FALSE)*'National Throughput'!$B$12</f>
        <v>3.5973824266713859</v>
      </c>
      <c r="H823" s="43" t="str">
        <f>'Emissions Factor'!$D$2</f>
        <v>TON</v>
      </c>
      <c r="I823" s="42">
        <v>515</v>
      </c>
      <c r="J823" s="39" t="str">
        <f>'Emissions Factor'!$A$2</f>
        <v>7439976</v>
      </c>
      <c r="K823" s="34">
        <f>'Emissions Factor'!$B$2</f>
        <v>1.5E-3</v>
      </c>
      <c r="L823" s="41" t="str">
        <f>'Emissions Factor'!$C$2</f>
        <v>LB</v>
      </c>
      <c r="M823" s="41" t="str">
        <f>'Emissions Factor'!$D$2</f>
        <v>TON</v>
      </c>
      <c r="N823" s="51">
        <f t="shared" si="24"/>
        <v>5.3960736400070789E-3</v>
      </c>
      <c r="O823" s="41" t="str">
        <f t="shared" si="25"/>
        <v>LB</v>
      </c>
    </row>
    <row r="824" spans="1:15" x14ac:dyDescent="0.25">
      <c r="A824" s="39" t="s">
        <v>623</v>
      </c>
      <c r="B824" s="39" t="s">
        <v>573</v>
      </c>
      <c r="C824" s="39" t="s">
        <v>2778</v>
      </c>
      <c r="D824" s="12" t="s">
        <v>5348</v>
      </c>
      <c r="E824" s="41" t="s">
        <v>2679</v>
      </c>
      <c r="F824" s="41" t="s">
        <v>575</v>
      </c>
      <c r="G824" s="44">
        <f>VLOOKUP(Emissions!A824,Population!$A$5:$I$3147,9,FALSE)*'National Throughput'!$B$12</f>
        <v>2.7636417965555471</v>
      </c>
      <c r="H824" s="43" t="str">
        <f>'Emissions Factor'!$D$2</f>
        <v>TON</v>
      </c>
      <c r="I824" s="42">
        <v>515</v>
      </c>
      <c r="J824" s="39" t="str">
        <f>'Emissions Factor'!$A$2</f>
        <v>7439976</v>
      </c>
      <c r="K824" s="34">
        <f>'Emissions Factor'!$B$2</f>
        <v>1.5E-3</v>
      </c>
      <c r="L824" s="41" t="str">
        <f>'Emissions Factor'!$C$2</f>
        <v>LB</v>
      </c>
      <c r="M824" s="41" t="str">
        <f>'Emissions Factor'!$D$2</f>
        <v>TON</v>
      </c>
      <c r="N824" s="51">
        <f t="shared" si="24"/>
        <v>4.145462694833321E-3</v>
      </c>
      <c r="O824" s="41" t="str">
        <f t="shared" si="25"/>
        <v>LB</v>
      </c>
    </row>
    <row r="825" spans="1:15" x14ac:dyDescent="0.25">
      <c r="A825" s="39" t="s">
        <v>624</v>
      </c>
      <c r="B825" s="39" t="s">
        <v>573</v>
      </c>
      <c r="C825" s="39" t="s">
        <v>2781</v>
      </c>
      <c r="D825" s="12" t="s">
        <v>2767</v>
      </c>
      <c r="E825" s="41" t="s">
        <v>2679</v>
      </c>
      <c r="F825" s="41" t="s">
        <v>575</v>
      </c>
      <c r="G825" s="44">
        <f>VLOOKUP(Emissions!A825,Population!$A$5:$I$3147,9,FALSE)*'National Throughput'!$B$12</f>
        <v>1.832479920213459</v>
      </c>
      <c r="H825" s="43" t="str">
        <f>'Emissions Factor'!$D$2</f>
        <v>TON</v>
      </c>
      <c r="I825" s="42">
        <v>515</v>
      </c>
      <c r="J825" s="39" t="str">
        <f>'Emissions Factor'!$A$2</f>
        <v>7439976</v>
      </c>
      <c r="K825" s="34">
        <f>'Emissions Factor'!$B$2</f>
        <v>1.5E-3</v>
      </c>
      <c r="L825" s="41" t="str">
        <f>'Emissions Factor'!$C$2</f>
        <v>LB</v>
      </c>
      <c r="M825" s="41" t="str">
        <f>'Emissions Factor'!$D$2</f>
        <v>TON</v>
      </c>
      <c r="N825" s="51">
        <f t="shared" si="24"/>
        <v>2.7487198803201884E-3</v>
      </c>
      <c r="O825" s="41" t="str">
        <f t="shared" si="25"/>
        <v>LB</v>
      </c>
    </row>
    <row r="826" spans="1:15" x14ac:dyDescent="0.25">
      <c r="A826" s="39" t="s">
        <v>625</v>
      </c>
      <c r="B826" s="39" t="s">
        <v>573</v>
      </c>
      <c r="C826" s="39" t="s">
        <v>2784</v>
      </c>
      <c r="D826" s="12" t="s">
        <v>5023</v>
      </c>
      <c r="E826" s="41" t="s">
        <v>2679</v>
      </c>
      <c r="F826" s="41" t="s">
        <v>575</v>
      </c>
      <c r="G826" s="44">
        <f>VLOOKUP(Emissions!A826,Population!$A$5:$I$3147,9,FALSE)*'National Throughput'!$B$12</f>
        <v>1.2625313265341886</v>
      </c>
      <c r="H826" s="43" t="str">
        <f>'Emissions Factor'!$D$2</f>
        <v>TON</v>
      </c>
      <c r="I826" s="42">
        <v>515</v>
      </c>
      <c r="J826" s="39" t="str">
        <f>'Emissions Factor'!$A$2</f>
        <v>7439976</v>
      </c>
      <c r="K826" s="34">
        <f>'Emissions Factor'!$B$2</f>
        <v>1.5E-3</v>
      </c>
      <c r="L826" s="41" t="str">
        <f>'Emissions Factor'!$C$2</f>
        <v>LB</v>
      </c>
      <c r="M826" s="41" t="str">
        <f>'Emissions Factor'!$D$2</f>
        <v>TON</v>
      </c>
      <c r="N826" s="51">
        <f t="shared" si="24"/>
        <v>1.8937969898012829E-3</v>
      </c>
      <c r="O826" s="41" t="str">
        <f t="shared" si="25"/>
        <v>LB</v>
      </c>
    </row>
    <row r="827" spans="1:15" x14ac:dyDescent="0.25">
      <c r="A827" s="39" t="s">
        <v>626</v>
      </c>
      <c r="B827" s="39" t="s">
        <v>573</v>
      </c>
      <c r="C827" s="39" t="s">
        <v>2787</v>
      </c>
      <c r="D827" s="12" t="s">
        <v>2773</v>
      </c>
      <c r="E827" s="41" t="s">
        <v>2679</v>
      </c>
      <c r="F827" s="41" t="s">
        <v>575</v>
      </c>
      <c r="G827" s="44">
        <f>VLOOKUP(Emissions!A827,Population!$A$5:$I$3147,9,FALSE)*'National Throughput'!$B$12</f>
        <v>1.5959589720690974</v>
      </c>
      <c r="H827" s="43" t="str">
        <f>'Emissions Factor'!$D$2</f>
        <v>TON</v>
      </c>
      <c r="I827" s="42">
        <v>515</v>
      </c>
      <c r="J827" s="39" t="str">
        <f>'Emissions Factor'!$A$2</f>
        <v>7439976</v>
      </c>
      <c r="K827" s="34">
        <f>'Emissions Factor'!$B$2</f>
        <v>1.5E-3</v>
      </c>
      <c r="L827" s="41" t="str">
        <f>'Emissions Factor'!$C$2</f>
        <v>LB</v>
      </c>
      <c r="M827" s="41" t="str">
        <f>'Emissions Factor'!$D$2</f>
        <v>TON</v>
      </c>
      <c r="N827" s="51">
        <f t="shared" si="24"/>
        <v>2.3939384581036461E-3</v>
      </c>
      <c r="O827" s="41" t="str">
        <f t="shared" si="25"/>
        <v>LB</v>
      </c>
    </row>
    <row r="828" spans="1:15" x14ac:dyDescent="0.25">
      <c r="A828" s="39" t="s">
        <v>627</v>
      </c>
      <c r="B828" s="39" t="s">
        <v>573</v>
      </c>
      <c r="C828" s="39" t="s">
        <v>2790</v>
      </c>
      <c r="D828" s="12" t="s">
        <v>327</v>
      </c>
      <c r="E828" s="41" t="s">
        <v>2679</v>
      </c>
      <c r="F828" s="41" t="s">
        <v>575</v>
      </c>
      <c r="G828" s="44">
        <f>VLOOKUP(Emissions!A828,Population!$A$5:$I$3147,9,FALSE)*'National Throughput'!$B$12</f>
        <v>2.1352061518848138</v>
      </c>
      <c r="H828" s="43" t="str">
        <f>'Emissions Factor'!$D$2</f>
        <v>TON</v>
      </c>
      <c r="I828" s="42">
        <v>515</v>
      </c>
      <c r="J828" s="39" t="str">
        <f>'Emissions Factor'!$A$2</f>
        <v>7439976</v>
      </c>
      <c r="K828" s="34">
        <f>'Emissions Factor'!$B$2</f>
        <v>1.5E-3</v>
      </c>
      <c r="L828" s="41" t="str">
        <f>'Emissions Factor'!$C$2</f>
        <v>LB</v>
      </c>
      <c r="M828" s="41" t="str">
        <f>'Emissions Factor'!$D$2</f>
        <v>TON</v>
      </c>
      <c r="N828" s="51">
        <f t="shared" si="24"/>
        <v>3.2028092278272207E-3</v>
      </c>
      <c r="O828" s="41" t="str">
        <f t="shared" si="25"/>
        <v>LB</v>
      </c>
    </row>
    <row r="829" spans="1:15" x14ac:dyDescent="0.25">
      <c r="A829" s="39" t="s">
        <v>628</v>
      </c>
      <c r="B829" s="39" t="s">
        <v>573</v>
      </c>
      <c r="C829" s="39" t="s">
        <v>2793</v>
      </c>
      <c r="D829" s="12" t="s">
        <v>629</v>
      </c>
      <c r="E829" s="41" t="s">
        <v>2679</v>
      </c>
      <c r="F829" s="41" t="s">
        <v>575</v>
      </c>
      <c r="G829" s="44">
        <f>VLOOKUP(Emissions!A829,Population!$A$5:$I$3147,9,FALSE)*'National Throughput'!$B$12</f>
        <v>1.8635243666341477</v>
      </c>
      <c r="H829" s="43" t="str">
        <f>'Emissions Factor'!$D$2</f>
        <v>TON</v>
      </c>
      <c r="I829" s="42">
        <v>515</v>
      </c>
      <c r="J829" s="39" t="str">
        <f>'Emissions Factor'!$A$2</f>
        <v>7439976</v>
      </c>
      <c r="K829" s="34">
        <f>'Emissions Factor'!$B$2</f>
        <v>1.5E-3</v>
      </c>
      <c r="L829" s="41" t="str">
        <f>'Emissions Factor'!$C$2</f>
        <v>LB</v>
      </c>
      <c r="M829" s="41" t="str">
        <f>'Emissions Factor'!$D$2</f>
        <v>TON</v>
      </c>
      <c r="N829" s="51">
        <f t="shared" si="24"/>
        <v>2.7952865499512214E-3</v>
      </c>
      <c r="O829" s="41" t="str">
        <f t="shared" si="25"/>
        <v>LB</v>
      </c>
    </row>
    <row r="830" spans="1:15" x14ac:dyDescent="0.25">
      <c r="A830" s="39" t="s">
        <v>630</v>
      </c>
      <c r="B830" s="39" t="s">
        <v>573</v>
      </c>
      <c r="C830" s="39" t="s">
        <v>2796</v>
      </c>
      <c r="D830" s="12" t="s">
        <v>5171</v>
      </c>
      <c r="E830" s="41" t="s">
        <v>2679</v>
      </c>
      <c r="F830" s="41" t="s">
        <v>575</v>
      </c>
      <c r="G830" s="44">
        <f>VLOOKUP(Emissions!A830,Population!$A$5:$I$3147,9,FALSE)*'National Throughput'!$B$12</f>
        <v>2.6499265038654007</v>
      </c>
      <c r="H830" s="43" t="str">
        <f>'Emissions Factor'!$D$2</f>
        <v>TON</v>
      </c>
      <c r="I830" s="42">
        <v>515</v>
      </c>
      <c r="J830" s="39" t="str">
        <f>'Emissions Factor'!$A$2</f>
        <v>7439976</v>
      </c>
      <c r="K830" s="34">
        <f>'Emissions Factor'!$B$2</f>
        <v>1.5E-3</v>
      </c>
      <c r="L830" s="41" t="str">
        <f>'Emissions Factor'!$C$2</f>
        <v>LB</v>
      </c>
      <c r="M830" s="41" t="str">
        <f>'Emissions Factor'!$D$2</f>
        <v>TON</v>
      </c>
      <c r="N830" s="51">
        <f t="shared" si="24"/>
        <v>3.9748897557981009E-3</v>
      </c>
      <c r="O830" s="41" t="str">
        <f t="shared" si="25"/>
        <v>LB</v>
      </c>
    </row>
    <row r="831" spans="1:15" x14ac:dyDescent="0.25">
      <c r="A831" s="39" t="s">
        <v>631</v>
      </c>
      <c r="B831" s="39" t="s">
        <v>573</v>
      </c>
      <c r="C831" s="39" t="s">
        <v>2799</v>
      </c>
      <c r="D831" s="12" t="s">
        <v>5371</v>
      </c>
      <c r="E831" s="41" t="s">
        <v>2679</v>
      </c>
      <c r="F831" s="41" t="s">
        <v>575</v>
      </c>
      <c r="G831" s="44">
        <f>VLOOKUP(Emissions!A831,Population!$A$5:$I$3147,9,FALSE)*'National Throughput'!$B$12</f>
        <v>1.9341890734038916</v>
      </c>
      <c r="H831" s="43" t="str">
        <f>'Emissions Factor'!$D$2</f>
        <v>TON</v>
      </c>
      <c r="I831" s="42">
        <v>515</v>
      </c>
      <c r="J831" s="39" t="str">
        <f>'Emissions Factor'!$A$2</f>
        <v>7439976</v>
      </c>
      <c r="K831" s="34">
        <f>'Emissions Factor'!$B$2</f>
        <v>1.5E-3</v>
      </c>
      <c r="L831" s="41" t="str">
        <f>'Emissions Factor'!$C$2</f>
        <v>LB</v>
      </c>
      <c r="M831" s="41" t="str">
        <f>'Emissions Factor'!$D$2</f>
        <v>TON</v>
      </c>
      <c r="N831" s="51">
        <f t="shared" si="24"/>
        <v>2.9012836101058375E-3</v>
      </c>
      <c r="O831" s="41" t="str">
        <f t="shared" si="25"/>
        <v>LB</v>
      </c>
    </row>
    <row r="832" spans="1:15" x14ac:dyDescent="0.25">
      <c r="A832" s="39" t="s">
        <v>632</v>
      </c>
      <c r="B832" s="39" t="s">
        <v>573</v>
      </c>
      <c r="C832" s="39" t="s">
        <v>2802</v>
      </c>
      <c r="D832" s="12" t="s">
        <v>331</v>
      </c>
      <c r="E832" s="41" t="s">
        <v>2679</v>
      </c>
      <c r="F832" s="41" t="s">
        <v>575</v>
      </c>
      <c r="G832" s="44">
        <f>VLOOKUP(Emissions!A832,Population!$A$5:$I$3147,9,FALSE)*'National Throughput'!$B$12</f>
        <v>2.9812959540575013</v>
      </c>
      <c r="H832" s="43" t="str">
        <f>'Emissions Factor'!$D$2</f>
        <v>TON</v>
      </c>
      <c r="I832" s="42">
        <v>515</v>
      </c>
      <c r="J832" s="39" t="str">
        <f>'Emissions Factor'!$A$2</f>
        <v>7439976</v>
      </c>
      <c r="K832" s="34">
        <f>'Emissions Factor'!$B$2</f>
        <v>1.5E-3</v>
      </c>
      <c r="L832" s="41" t="str">
        <f>'Emissions Factor'!$C$2</f>
        <v>LB</v>
      </c>
      <c r="M832" s="41" t="str">
        <f>'Emissions Factor'!$D$2</f>
        <v>TON</v>
      </c>
      <c r="N832" s="51">
        <f t="shared" si="24"/>
        <v>4.4719439310862523E-3</v>
      </c>
      <c r="O832" s="41" t="str">
        <f t="shared" si="25"/>
        <v>LB</v>
      </c>
    </row>
    <row r="833" spans="1:15" x14ac:dyDescent="0.25">
      <c r="A833" s="39" t="s">
        <v>633</v>
      </c>
      <c r="B833" s="39" t="s">
        <v>573</v>
      </c>
      <c r="C833" s="39" t="s">
        <v>2805</v>
      </c>
      <c r="D833" s="12" t="s">
        <v>480</v>
      </c>
      <c r="E833" s="41" t="s">
        <v>2679</v>
      </c>
      <c r="F833" s="41" t="s">
        <v>575</v>
      </c>
      <c r="G833" s="44">
        <f>VLOOKUP(Emissions!A833,Population!$A$5:$I$3147,9,FALSE)*'National Throughput'!$B$12</f>
        <v>2.5375833414037934</v>
      </c>
      <c r="H833" s="43" t="str">
        <f>'Emissions Factor'!$D$2</f>
        <v>TON</v>
      </c>
      <c r="I833" s="42">
        <v>515</v>
      </c>
      <c r="J833" s="39" t="str">
        <f>'Emissions Factor'!$A$2</f>
        <v>7439976</v>
      </c>
      <c r="K833" s="34">
        <f>'Emissions Factor'!$B$2</f>
        <v>1.5E-3</v>
      </c>
      <c r="L833" s="41" t="str">
        <f>'Emissions Factor'!$C$2</f>
        <v>LB</v>
      </c>
      <c r="M833" s="41" t="str">
        <f>'Emissions Factor'!$D$2</f>
        <v>TON</v>
      </c>
      <c r="N833" s="51">
        <f t="shared" si="24"/>
        <v>3.80637501210569E-3</v>
      </c>
      <c r="O833" s="41" t="str">
        <f t="shared" si="25"/>
        <v>LB</v>
      </c>
    </row>
    <row r="834" spans="1:15" x14ac:dyDescent="0.25">
      <c r="A834" s="39" t="s">
        <v>634</v>
      </c>
      <c r="B834" s="39" t="s">
        <v>573</v>
      </c>
      <c r="C834" s="39" t="s">
        <v>2808</v>
      </c>
      <c r="D834" s="12" t="s">
        <v>2779</v>
      </c>
      <c r="E834" s="41" t="s">
        <v>2679</v>
      </c>
      <c r="F834" s="41" t="s">
        <v>575</v>
      </c>
      <c r="G834" s="44">
        <f>VLOOKUP(Emissions!A834,Population!$A$5:$I$3147,9,FALSE)*'National Throughput'!$B$12</f>
        <v>3.4816089386384319</v>
      </c>
      <c r="H834" s="43" t="str">
        <f>'Emissions Factor'!$D$2</f>
        <v>TON</v>
      </c>
      <c r="I834" s="42">
        <v>515</v>
      </c>
      <c r="J834" s="39" t="str">
        <f>'Emissions Factor'!$A$2</f>
        <v>7439976</v>
      </c>
      <c r="K834" s="34">
        <f>'Emissions Factor'!$B$2</f>
        <v>1.5E-3</v>
      </c>
      <c r="L834" s="41" t="str">
        <f>'Emissions Factor'!$C$2</f>
        <v>LB</v>
      </c>
      <c r="M834" s="41" t="str">
        <f>'Emissions Factor'!$D$2</f>
        <v>TON</v>
      </c>
      <c r="N834" s="51">
        <f t="shared" si="24"/>
        <v>5.2224134079576481E-3</v>
      </c>
      <c r="O834" s="41" t="str">
        <f t="shared" si="25"/>
        <v>LB</v>
      </c>
    </row>
    <row r="835" spans="1:15" x14ac:dyDescent="0.25">
      <c r="A835" s="39" t="s">
        <v>635</v>
      </c>
      <c r="B835" s="39" t="s">
        <v>573</v>
      </c>
      <c r="C835" s="39" t="s">
        <v>2811</v>
      </c>
      <c r="D835" s="12" t="s">
        <v>4774</v>
      </c>
      <c r="E835" s="41" t="s">
        <v>2679</v>
      </c>
      <c r="F835" s="41" t="s">
        <v>575</v>
      </c>
      <c r="G835" s="44">
        <f>VLOOKUP(Emissions!A835,Population!$A$5:$I$3147,9,FALSE)*'National Throughput'!$B$12</f>
        <v>1.6379804603180959</v>
      </c>
      <c r="H835" s="43" t="str">
        <f>'Emissions Factor'!$D$2</f>
        <v>TON</v>
      </c>
      <c r="I835" s="42">
        <v>515</v>
      </c>
      <c r="J835" s="39" t="str">
        <f>'Emissions Factor'!$A$2</f>
        <v>7439976</v>
      </c>
      <c r="K835" s="34">
        <f>'Emissions Factor'!$B$2</f>
        <v>1.5E-3</v>
      </c>
      <c r="L835" s="41" t="str">
        <f>'Emissions Factor'!$C$2</f>
        <v>LB</v>
      </c>
      <c r="M835" s="41" t="str">
        <f>'Emissions Factor'!$D$2</f>
        <v>TON</v>
      </c>
      <c r="N835" s="51">
        <f t="shared" ref="N835:N898" si="26">K835*G835</f>
        <v>2.4569706904771439E-3</v>
      </c>
      <c r="O835" s="41" t="str">
        <f t="shared" ref="O835:O898" si="27">L835</f>
        <v>LB</v>
      </c>
    </row>
    <row r="836" spans="1:15" x14ac:dyDescent="0.25">
      <c r="A836" s="39" t="s">
        <v>636</v>
      </c>
      <c r="B836" s="39" t="s">
        <v>573</v>
      </c>
      <c r="C836" s="39" t="s">
        <v>2814</v>
      </c>
      <c r="D836" s="12" t="s">
        <v>4884</v>
      </c>
      <c r="E836" s="41" t="s">
        <v>2679</v>
      </c>
      <c r="F836" s="41" t="s">
        <v>575</v>
      </c>
      <c r="G836" s="44">
        <f>VLOOKUP(Emissions!A836,Population!$A$5:$I$3147,9,FALSE)*'National Throughput'!$B$12</f>
        <v>1.6813740787956326</v>
      </c>
      <c r="H836" s="43" t="str">
        <f>'Emissions Factor'!$D$2</f>
        <v>TON</v>
      </c>
      <c r="I836" s="42">
        <v>515</v>
      </c>
      <c r="J836" s="39" t="str">
        <f>'Emissions Factor'!$A$2</f>
        <v>7439976</v>
      </c>
      <c r="K836" s="34">
        <f>'Emissions Factor'!$B$2</f>
        <v>1.5E-3</v>
      </c>
      <c r="L836" s="41" t="str">
        <f>'Emissions Factor'!$C$2</f>
        <v>LB</v>
      </c>
      <c r="M836" s="41" t="str">
        <f>'Emissions Factor'!$D$2</f>
        <v>TON</v>
      </c>
      <c r="N836" s="51">
        <f t="shared" si="26"/>
        <v>2.5220611181934489E-3</v>
      </c>
      <c r="O836" s="41" t="str">
        <f t="shared" si="27"/>
        <v>LB</v>
      </c>
    </row>
    <row r="837" spans="1:15" x14ac:dyDescent="0.25">
      <c r="A837" s="39" t="s">
        <v>637</v>
      </c>
      <c r="B837" s="39" t="s">
        <v>573</v>
      </c>
      <c r="C837" s="39" t="s">
        <v>2817</v>
      </c>
      <c r="D837" s="12" t="s">
        <v>638</v>
      </c>
      <c r="E837" s="41" t="s">
        <v>2679</v>
      </c>
      <c r="F837" s="41" t="s">
        <v>575</v>
      </c>
      <c r="G837" s="44">
        <f>VLOOKUP(Emissions!A837,Population!$A$5:$I$3147,9,FALSE)*'National Throughput'!$B$12</f>
        <v>1.2150213173710356</v>
      </c>
      <c r="H837" s="43" t="str">
        <f>'Emissions Factor'!$D$2</f>
        <v>TON</v>
      </c>
      <c r="I837" s="42">
        <v>515</v>
      </c>
      <c r="J837" s="39" t="str">
        <f>'Emissions Factor'!$A$2</f>
        <v>7439976</v>
      </c>
      <c r="K837" s="34">
        <f>'Emissions Factor'!$B$2</f>
        <v>1.5E-3</v>
      </c>
      <c r="L837" s="41" t="str">
        <f>'Emissions Factor'!$C$2</f>
        <v>LB</v>
      </c>
      <c r="M837" s="41" t="str">
        <f>'Emissions Factor'!$D$2</f>
        <v>TON</v>
      </c>
      <c r="N837" s="51">
        <f t="shared" si="26"/>
        <v>1.8225319760565534E-3</v>
      </c>
      <c r="O837" s="41" t="str">
        <f t="shared" si="27"/>
        <v>LB</v>
      </c>
    </row>
    <row r="838" spans="1:15" x14ac:dyDescent="0.25">
      <c r="A838" s="39" t="s">
        <v>639</v>
      </c>
      <c r="B838" s="39" t="s">
        <v>573</v>
      </c>
      <c r="C838" s="39" t="s">
        <v>2820</v>
      </c>
      <c r="D838" s="12" t="s">
        <v>640</v>
      </c>
      <c r="E838" s="41" t="s">
        <v>2679</v>
      </c>
      <c r="F838" s="41" t="s">
        <v>575</v>
      </c>
      <c r="G838" s="44">
        <f>VLOOKUP(Emissions!A838,Population!$A$5:$I$3147,9,FALSE)*'National Throughput'!$B$12</f>
        <v>2.801889926676064</v>
      </c>
      <c r="H838" s="43" t="str">
        <f>'Emissions Factor'!$D$2</f>
        <v>TON</v>
      </c>
      <c r="I838" s="42">
        <v>515</v>
      </c>
      <c r="J838" s="39" t="str">
        <f>'Emissions Factor'!$A$2</f>
        <v>7439976</v>
      </c>
      <c r="K838" s="34">
        <f>'Emissions Factor'!$B$2</f>
        <v>1.5E-3</v>
      </c>
      <c r="L838" s="41" t="str">
        <f>'Emissions Factor'!$C$2</f>
        <v>LB</v>
      </c>
      <c r="M838" s="41" t="str">
        <f>'Emissions Factor'!$D$2</f>
        <v>TON</v>
      </c>
      <c r="N838" s="51">
        <f t="shared" si="26"/>
        <v>4.2028348900140962E-3</v>
      </c>
      <c r="O838" s="41" t="str">
        <f t="shared" si="27"/>
        <v>LB</v>
      </c>
    </row>
    <row r="839" spans="1:15" x14ac:dyDescent="0.25">
      <c r="A839" s="39" t="s">
        <v>641</v>
      </c>
      <c r="B839" s="39" t="s">
        <v>573</v>
      </c>
      <c r="C839" s="39" t="s">
        <v>2823</v>
      </c>
      <c r="D839" s="12" t="s">
        <v>2785</v>
      </c>
      <c r="E839" s="41" t="s">
        <v>2679</v>
      </c>
      <c r="F839" s="41" t="s">
        <v>575</v>
      </c>
      <c r="G839" s="44">
        <f>VLOOKUP(Emissions!A839,Population!$A$5:$I$3147,9,FALSE)*'National Throughput'!$B$12</f>
        <v>3.3824725296265092</v>
      </c>
      <c r="H839" s="43" t="str">
        <f>'Emissions Factor'!$D$2</f>
        <v>TON</v>
      </c>
      <c r="I839" s="42">
        <v>515</v>
      </c>
      <c r="J839" s="39" t="str">
        <f>'Emissions Factor'!$A$2</f>
        <v>7439976</v>
      </c>
      <c r="K839" s="34">
        <f>'Emissions Factor'!$B$2</f>
        <v>1.5E-3</v>
      </c>
      <c r="L839" s="41" t="str">
        <f>'Emissions Factor'!$C$2</f>
        <v>LB</v>
      </c>
      <c r="M839" s="41" t="str">
        <f>'Emissions Factor'!$D$2</f>
        <v>TON</v>
      </c>
      <c r="N839" s="51">
        <f t="shared" si="26"/>
        <v>5.0737087944397637E-3</v>
      </c>
      <c r="O839" s="41" t="str">
        <f t="shared" si="27"/>
        <v>LB</v>
      </c>
    </row>
    <row r="840" spans="1:15" x14ac:dyDescent="0.25">
      <c r="A840" s="39" t="s">
        <v>642</v>
      </c>
      <c r="B840" s="39" t="s">
        <v>573</v>
      </c>
      <c r="C840" s="39" t="s">
        <v>2826</v>
      </c>
      <c r="D840" s="12" t="s">
        <v>5391</v>
      </c>
      <c r="E840" s="41" t="s">
        <v>2679</v>
      </c>
      <c r="F840" s="41" t="s">
        <v>575</v>
      </c>
      <c r="G840" s="44">
        <f>VLOOKUP(Emissions!A840,Population!$A$5:$I$3147,9,FALSE)*'National Throughput'!$B$12</f>
        <v>6.2816121862502552</v>
      </c>
      <c r="H840" s="43" t="str">
        <f>'Emissions Factor'!$D$2</f>
        <v>TON</v>
      </c>
      <c r="I840" s="42">
        <v>515</v>
      </c>
      <c r="J840" s="39" t="str">
        <f>'Emissions Factor'!$A$2</f>
        <v>7439976</v>
      </c>
      <c r="K840" s="34">
        <f>'Emissions Factor'!$B$2</f>
        <v>1.5E-3</v>
      </c>
      <c r="L840" s="41" t="str">
        <f>'Emissions Factor'!$C$2</f>
        <v>LB</v>
      </c>
      <c r="M840" s="41" t="str">
        <f>'Emissions Factor'!$D$2</f>
        <v>TON</v>
      </c>
      <c r="N840" s="51">
        <f t="shared" si="26"/>
        <v>9.4224182793753823E-3</v>
      </c>
      <c r="O840" s="41" t="str">
        <f t="shared" si="27"/>
        <v>LB</v>
      </c>
    </row>
    <row r="841" spans="1:15" x14ac:dyDescent="0.25">
      <c r="A841" s="39" t="s">
        <v>643</v>
      </c>
      <c r="B841" s="39" t="s">
        <v>573</v>
      </c>
      <c r="C841" s="39" t="s">
        <v>2829</v>
      </c>
      <c r="D841" s="12" t="s">
        <v>2788</v>
      </c>
      <c r="E841" s="41" t="s">
        <v>2679</v>
      </c>
      <c r="F841" s="41" t="s">
        <v>575</v>
      </c>
      <c r="G841" s="44">
        <f>VLOOKUP(Emissions!A841,Population!$A$5:$I$3147,9,FALSE)*'National Throughput'!$B$12</f>
        <v>2.8888486799097053</v>
      </c>
      <c r="H841" s="43" t="str">
        <f>'Emissions Factor'!$D$2</f>
        <v>TON</v>
      </c>
      <c r="I841" s="42">
        <v>515</v>
      </c>
      <c r="J841" s="39" t="str">
        <f>'Emissions Factor'!$A$2</f>
        <v>7439976</v>
      </c>
      <c r="K841" s="34">
        <f>'Emissions Factor'!$B$2</f>
        <v>1.5E-3</v>
      </c>
      <c r="L841" s="41" t="str">
        <f>'Emissions Factor'!$C$2</f>
        <v>LB</v>
      </c>
      <c r="M841" s="41" t="str">
        <f>'Emissions Factor'!$D$2</f>
        <v>TON</v>
      </c>
      <c r="N841" s="51">
        <f t="shared" si="26"/>
        <v>4.3332730198645582E-3</v>
      </c>
      <c r="O841" s="41" t="str">
        <f t="shared" si="27"/>
        <v>LB</v>
      </c>
    </row>
    <row r="842" spans="1:15" x14ac:dyDescent="0.25">
      <c r="A842" s="39" t="s">
        <v>644</v>
      </c>
      <c r="B842" s="39" t="s">
        <v>573</v>
      </c>
      <c r="C842" s="39" t="s">
        <v>2832</v>
      </c>
      <c r="D842" s="12" t="s">
        <v>4782</v>
      </c>
      <c r="E842" s="41" t="s">
        <v>2679</v>
      </c>
      <c r="F842" s="41" t="s">
        <v>575</v>
      </c>
      <c r="G842" s="44">
        <f>VLOOKUP(Emissions!A842,Population!$A$5:$I$3147,9,FALSE)*'National Throughput'!$B$12</f>
        <v>22.893478314332821</v>
      </c>
      <c r="H842" s="43" t="str">
        <f>'Emissions Factor'!$D$2</f>
        <v>TON</v>
      </c>
      <c r="I842" s="42">
        <v>515</v>
      </c>
      <c r="J842" s="39" t="str">
        <f>'Emissions Factor'!$A$2</f>
        <v>7439976</v>
      </c>
      <c r="K842" s="34">
        <f>'Emissions Factor'!$B$2</f>
        <v>1.5E-3</v>
      </c>
      <c r="L842" s="41" t="str">
        <f>'Emissions Factor'!$C$2</f>
        <v>LB</v>
      </c>
      <c r="M842" s="41" t="str">
        <f>'Emissions Factor'!$D$2</f>
        <v>TON</v>
      </c>
      <c r="N842" s="51">
        <f t="shared" si="26"/>
        <v>3.4340217471499235E-2</v>
      </c>
      <c r="O842" s="41" t="str">
        <f t="shared" si="27"/>
        <v>LB</v>
      </c>
    </row>
    <row r="843" spans="1:15" x14ac:dyDescent="0.25">
      <c r="A843" s="39" t="s">
        <v>645</v>
      </c>
      <c r="B843" s="39" t="s">
        <v>573</v>
      </c>
      <c r="C843" s="39" t="s">
        <v>2835</v>
      </c>
      <c r="D843" s="12" t="s">
        <v>5404</v>
      </c>
      <c r="E843" s="41" t="s">
        <v>2679</v>
      </c>
      <c r="F843" s="41" t="s">
        <v>575</v>
      </c>
      <c r="G843" s="44">
        <f>VLOOKUP(Emissions!A843,Population!$A$5:$I$3147,9,FALSE)*'National Throughput'!$B$12</f>
        <v>3.5557039709795224</v>
      </c>
      <c r="H843" s="43" t="str">
        <f>'Emissions Factor'!$D$2</f>
        <v>TON</v>
      </c>
      <c r="I843" s="42">
        <v>515</v>
      </c>
      <c r="J843" s="39" t="str">
        <f>'Emissions Factor'!$A$2</f>
        <v>7439976</v>
      </c>
      <c r="K843" s="34">
        <f>'Emissions Factor'!$B$2</f>
        <v>1.5E-3</v>
      </c>
      <c r="L843" s="41" t="str">
        <f>'Emissions Factor'!$C$2</f>
        <v>LB</v>
      </c>
      <c r="M843" s="41" t="str">
        <f>'Emissions Factor'!$D$2</f>
        <v>TON</v>
      </c>
      <c r="N843" s="51">
        <f t="shared" si="26"/>
        <v>5.3335559564692834E-3</v>
      </c>
      <c r="O843" s="41" t="str">
        <f t="shared" si="27"/>
        <v>LB</v>
      </c>
    </row>
    <row r="844" spans="1:15" x14ac:dyDescent="0.25">
      <c r="A844" s="39" t="s">
        <v>646</v>
      </c>
      <c r="B844" s="39" t="s">
        <v>573</v>
      </c>
      <c r="C844" s="39" t="s">
        <v>2838</v>
      </c>
      <c r="D844" s="12" t="s">
        <v>647</v>
      </c>
      <c r="E844" s="41" t="s">
        <v>2679</v>
      </c>
      <c r="F844" s="41" t="s">
        <v>575</v>
      </c>
      <c r="G844" s="44">
        <f>VLOOKUP(Emissions!A844,Population!$A$5:$I$3147,9,FALSE)*'National Throughput'!$B$12</f>
        <v>1.7782807761861796</v>
      </c>
      <c r="H844" s="43" t="str">
        <f>'Emissions Factor'!$D$2</f>
        <v>TON</v>
      </c>
      <c r="I844" s="42">
        <v>515</v>
      </c>
      <c r="J844" s="39" t="str">
        <f>'Emissions Factor'!$A$2</f>
        <v>7439976</v>
      </c>
      <c r="K844" s="34">
        <f>'Emissions Factor'!$B$2</f>
        <v>1.5E-3</v>
      </c>
      <c r="L844" s="41" t="str">
        <f>'Emissions Factor'!$C$2</f>
        <v>LB</v>
      </c>
      <c r="M844" s="41" t="str">
        <f>'Emissions Factor'!$D$2</f>
        <v>TON</v>
      </c>
      <c r="N844" s="51">
        <f t="shared" si="26"/>
        <v>2.6674211642792696E-3</v>
      </c>
      <c r="O844" s="41" t="str">
        <f t="shared" si="27"/>
        <v>LB</v>
      </c>
    </row>
    <row r="845" spans="1:15" x14ac:dyDescent="0.25">
      <c r="A845" s="39" t="s">
        <v>648</v>
      </c>
      <c r="B845" s="39" t="s">
        <v>573</v>
      </c>
      <c r="C845" s="39" t="s">
        <v>2841</v>
      </c>
      <c r="D845" s="12" t="s">
        <v>649</v>
      </c>
      <c r="E845" s="41" t="s">
        <v>2679</v>
      </c>
      <c r="F845" s="41" t="s">
        <v>575</v>
      </c>
      <c r="G845" s="44">
        <f>VLOOKUP(Emissions!A845,Population!$A$5:$I$3147,9,FALSE)*'National Throughput'!$B$12</f>
        <v>2.6356906527443114</v>
      </c>
      <c r="H845" s="43" t="str">
        <f>'Emissions Factor'!$D$2</f>
        <v>TON</v>
      </c>
      <c r="I845" s="42">
        <v>515</v>
      </c>
      <c r="J845" s="39" t="str">
        <f>'Emissions Factor'!$A$2</f>
        <v>7439976</v>
      </c>
      <c r="K845" s="34">
        <f>'Emissions Factor'!$B$2</f>
        <v>1.5E-3</v>
      </c>
      <c r="L845" s="41" t="str">
        <f>'Emissions Factor'!$C$2</f>
        <v>LB</v>
      </c>
      <c r="M845" s="41" t="str">
        <f>'Emissions Factor'!$D$2</f>
        <v>TON</v>
      </c>
      <c r="N845" s="51">
        <f t="shared" si="26"/>
        <v>3.9535359791164669E-3</v>
      </c>
      <c r="O845" s="41" t="str">
        <f t="shared" si="27"/>
        <v>LB</v>
      </c>
    </row>
    <row r="846" spans="1:15" x14ac:dyDescent="0.25">
      <c r="A846" s="39" t="s">
        <v>650</v>
      </c>
      <c r="B846" s="39" t="s">
        <v>573</v>
      </c>
      <c r="C846" s="39" t="s">
        <v>2844</v>
      </c>
      <c r="D846" s="12" t="s">
        <v>2800</v>
      </c>
      <c r="E846" s="41" t="s">
        <v>2679</v>
      </c>
      <c r="F846" s="41" t="s">
        <v>575</v>
      </c>
      <c r="G846" s="44">
        <f>VLOOKUP(Emissions!A846,Population!$A$5:$I$3147,9,FALSE)*'National Throughput'!$B$12</f>
        <v>6.1095813588472137</v>
      </c>
      <c r="H846" s="43" t="str">
        <f>'Emissions Factor'!$D$2</f>
        <v>TON</v>
      </c>
      <c r="I846" s="42">
        <v>515</v>
      </c>
      <c r="J846" s="39" t="str">
        <f>'Emissions Factor'!$A$2</f>
        <v>7439976</v>
      </c>
      <c r="K846" s="34">
        <f>'Emissions Factor'!$B$2</f>
        <v>1.5E-3</v>
      </c>
      <c r="L846" s="41" t="str">
        <f>'Emissions Factor'!$C$2</f>
        <v>LB</v>
      </c>
      <c r="M846" s="41" t="str">
        <f>'Emissions Factor'!$D$2</f>
        <v>TON</v>
      </c>
      <c r="N846" s="51">
        <f t="shared" si="26"/>
        <v>9.164372038270821E-3</v>
      </c>
      <c r="O846" s="41" t="str">
        <f t="shared" si="27"/>
        <v>LB</v>
      </c>
    </row>
    <row r="847" spans="1:15" x14ac:dyDescent="0.25">
      <c r="A847" s="39" t="s">
        <v>651</v>
      </c>
      <c r="B847" s="39" t="s">
        <v>573</v>
      </c>
      <c r="C847" s="39" t="s">
        <v>2847</v>
      </c>
      <c r="D847" s="12" t="s">
        <v>652</v>
      </c>
      <c r="E847" s="41" t="s">
        <v>2679</v>
      </c>
      <c r="F847" s="41" t="s">
        <v>575</v>
      </c>
      <c r="G847" s="44">
        <f>VLOOKUP(Emissions!A847,Population!$A$5:$I$3147,9,FALSE)*'National Throughput'!$B$12</f>
        <v>36.703282999460761</v>
      </c>
      <c r="H847" s="43" t="str">
        <f>'Emissions Factor'!$D$2</f>
        <v>TON</v>
      </c>
      <c r="I847" s="42">
        <v>515</v>
      </c>
      <c r="J847" s="39" t="str">
        <f>'Emissions Factor'!$A$2</f>
        <v>7439976</v>
      </c>
      <c r="K847" s="34">
        <f>'Emissions Factor'!$B$2</f>
        <v>1.5E-3</v>
      </c>
      <c r="L847" s="41" t="str">
        <f>'Emissions Factor'!$C$2</f>
        <v>LB</v>
      </c>
      <c r="M847" s="41" t="str">
        <f>'Emissions Factor'!$D$2</f>
        <v>TON</v>
      </c>
      <c r="N847" s="51">
        <f t="shared" si="26"/>
        <v>5.5054924499191145E-2</v>
      </c>
      <c r="O847" s="41" t="str">
        <f t="shared" si="27"/>
        <v>LB</v>
      </c>
    </row>
    <row r="848" spans="1:15" x14ac:dyDescent="0.25">
      <c r="A848" s="39" t="s">
        <v>653</v>
      </c>
      <c r="B848" s="39" t="s">
        <v>573</v>
      </c>
      <c r="C848" s="39" t="s">
        <v>2850</v>
      </c>
      <c r="D848" s="12" t="s">
        <v>654</v>
      </c>
      <c r="E848" s="41" t="s">
        <v>2679</v>
      </c>
      <c r="F848" s="41" t="s">
        <v>575</v>
      </c>
      <c r="G848" s="44">
        <f>VLOOKUP(Emissions!A848,Population!$A$5:$I$3147,9,FALSE)*'National Throughput'!$B$12</f>
        <v>1.9492825059178176</v>
      </c>
      <c r="H848" s="43" t="str">
        <f>'Emissions Factor'!$D$2</f>
        <v>TON</v>
      </c>
      <c r="I848" s="42">
        <v>515</v>
      </c>
      <c r="J848" s="39" t="str">
        <f>'Emissions Factor'!$A$2</f>
        <v>7439976</v>
      </c>
      <c r="K848" s="34">
        <f>'Emissions Factor'!$B$2</f>
        <v>1.5E-3</v>
      </c>
      <c r="L848" s="41" t="str">
        <f>'Emissions Factor'!$C$2</f>
        <v>LB</v>
      </c>
      <c r="M848" s="41" t="str">
        <f>'Emissions Factor'!$D$2</f>
        <v>TON</v>
      </c>
      <c r="N848" s="51">
        <f t="shared" si="26"/>
        <v>2.9239237588767264E-3</v>
      </c>
      <c r="O848" s="41" t="str">
        <f t="shared" si="27"/>
        <v>LB</v>
      </c>
    </row>
    <row r="849" spans="1:15" x14ac:dyDescent="0.25">
      <c r="A849" s="39" t="s">
        <v>655</v>
      </c>
      <c r="B849" s="39" t="s">
        <v>573</v>
      </c>
      <c r="C849" s="39" t="s">
        <v>2853</v>
      </c>
      <c r="D849" s="12" t="s">
        <v>656</v>
      </c>
      <c r="E849" s="41" t="s">
        <v>2679</v>
      </c>
      <c r="F849" s="41" t="s">
        <v>575</v>
      </c>
      <c r="G849" s="44">
        <f>VLOOKUP(Emissions!A849,Population!$A$5:$I$3147,9,FALSE)*'National Throughput'!$B$12</f>
        <v>1.5163754188138516</v>
      </c>
      <c r="H849" s="43" t="str">
        <f>'Emissions Factor'!$D$2</f>
        <v>TON</v>
      </c>
      <c r="I849" s="42">
        <v>515</v>
      </c>
      <c r="J849" s="39" t="str">
        <f>'Emissions Factor'!$A$2</f>
        <v>7439976</v>
      </c>
      <c r="K849" s="34">
        <f>'Emissions Factor'!$B$2</f>
        <v>1.5E-3</v>
      </c>
      <c r="L849" s="41" t="str">
        <f>'Emissions Factor'!$C$2</f>
        <v>LB</v>
      </c>
      <c r="M849" s="41" t="str">
        <f>'Emissions Factor'!$D$2</f>
        <v>TON</v>
      </c>
      <c r="N849" s="51">
        <f t="shared" si="26"/>
        <v>2.2745631282207776E-3</v>
      </c>
      <c r="O849" s="41" t="str">
        <f t="shared" si="27"/>
        <v>LB</v>
      </c>
    </row>
    <row r="850" spans="1:15" x14ac:dyDescent="0.25">
      <c r="A850" s="39" t="s">
        <v>657</v>
      </c>
      <c r="B850" s="39" t="s">
        <v>573</v>
      </c>
      <c r="C850" s="39" t="s">
        <v>2856</v>
      </c>
      <c r="D850" s="12" t="s">
        <v>658</v>
      </c>
      <c r="E850" s="41" t="s">
        <v>2679</v>
      </c>
      <c r="F850" s="41" t="s">
        <v>575</v>
      </c>
      <c r="G850" s="44">
        <f>VLOOKUP(Emissions!A850,Population!$A$5:$I$3147,9,FALSE)*'National Throughput'!$B$12</f>
        <v>2.0055398452879047</v>
      </c>
      <c r="H850" s="43" t="str">
        <f>'Emissions Factor'!$D$2</f>
        <v>TON</v>
      </c>
      <c r="I850" s="42">
        <v>515</v>
      </c>
      <c r="J850" s="39" t="str">
        <f>'Emissions Factor'!$A$2</f>
        <v>7439976</v>
      </c>
      <c r="K850" s="34">
        <f>'Emissions Factor'!$B$2</f>
        <v>1.5E-3</v>
      </c>
      <c r="L850" s="41" t="str">
        <f>'Emissions Factor'!$C$2</f>
        <v>LB</v>
      </c>
      <c r="M850" s="41" t="str">
        <f>'Emissions Factor'!$D$2</f>
        <v>TON</v>
      </c>
      <c r="N850" s="51">
        <f t="shared" si="26"/>
        <v>3.0083097679318572E-3</v>
      </c>
      <c r="O850" s="41" t="str">
        <f t="shared" si="27"/>
        <v>LB</v>
      </c>
    </row>
    <row r="851" spans="1:15" x14ac:dyDescent="0.25">
      <c r="A851" s="39" t="s">
        <v>659</v>
      </c>
      <c r="B851" s="39" t="s">
        <v>573</v>
      </c>
      <c r="C851" s="39" t="s">
        <v>2859</v>
      </c>
      <c r="D851" s="12" t="s">
        <v>2812</v>
      </c>
      <c r="E851" s="41" t="s">
        <v>2679</v>
      </c>
      <c r="F851" s="41" t="s">
        <v>575</v>
      </c>
      <c r="G851" s="44">
        <f>VLOOKUP(Emissions!A851,Population!$A$5:$I$3147,9,FALSE)*'National Throughput'!$B$12</f>
        <v>2.6965789316357172</v>
      </c>
      <c r="H851" s="43" t="str">
        <f>'Emissions Factor'!$D$2</f>
        <v>TON</v>
      </c>
      <c r="I851" s="42">
        <v>515</v>
      </c>
      <c r="J851" s="39" t="str">
        <f>'Emissions Factor'!$A$2</f>
        <v>7439976</v>
      </c>
      <c r="K851" s="34">
        <f>'Emissions Factor'!$B$2</f>
        <v>1.5E-3</v>
      </c>
      <c r="L851" s="41" t="str">
        <f>'Emissions Factor'!$C$2</f>
        <v>LB</v>
      </c>
      <c r="M851" s="41" t="str">
        <f>'Emissions Factor'!$D$2</f>
        <v>TON</v>
      </c>
      <c r="N851" s="51">
        <f t="shared" si="26"/>
        <v>4.0448683974535762E-3</v>
      </c>
      <c r="O851" s="41" t="str">
        <f t="shared" si="27"/>
        <v>LB</v>
      </c>
    </row>
    <row r="852" spans="1:15" x14ac:dyDescent="0.25">
      <c r="A852" s="39" t="s">
        <v>660</v>
      </c>
      <c r="B852" s="39" t="s">
        <v>573</v>
      </c>
      <c r="C852" s="39" t="s">
        <v>2862</v>
      </c>
      <c r="D852" s="12" t="s">
        <v>661</v>
      </c>
      <c r="E852" s="41" t="s">
        <v>2679</v>
      </c>
      <c r="F852" s="41" t="s">
        <v>575</v>
      </c>
      <c r="G852" s="44">
        <f>VLOOKUP(Emissions!A852,Population!$A$5:$I$3147,9,FALSE)*'National Throughput'!$B$12</f>
        <v>3.8618605282222243</v>
      </c>
      <c r="H852" s="43" t="str">
        <f>'Emissions Factor'!$D$2</f>
        <v>TON</v>
      </c>
      <c r="I852" s="42">
        <v>515</v>
      </c>
      <c r="J852" s="39" t="str">
        <f>'Emissions Factor'!$A$2</f>
        <v>7439976</v>
      </c>
      <c r="K852" s="34">
        <f>'Emissions Factor'!$B$2</f>
        <v>1.5E-3</v>
      </c>
      <c r="L852" s="41" t="str">
        <f>'Emissions Factor'!$C$2</f>
        <v>LB</v>
      </c>
      <c r="M852" s="41" t="str">
        <f>'Emissions Factor'!$D$2</f>
        <v>TON</v>
      </c>
      <c r="N852" s="51">
        <f t="shared" si="26"/>
        <v>5.7927907923333369E-3</v>
      </c>
      <c r="O852" s="41" t="str">
        <f t="shared" si="27"/>
        <v>LB</v>
      </c>
    </row>
    <row r="853" spans="1:15" x14ac:dyDescent="0.25">
      <c r="A853" s="39" t="s">
        <v>662</v>
      </c>
      <c r="B853" s="39" t="s">
        <v>573</v>
      </c>
      <c r="C853" s="39" t="s">
        <v>2865</v>
      </c>
      <c r="D853" s="12" t="s">
        <v>2818</v>
      </c>
      <c r="E853" s="41" t="s">
        <v>2679</v>
      </c>
      <c r="F853" s="41" t="s">
        <v>575</v>
      </c>
      <c r="G853" s="44">
        <f>VLOOKUP(Emissions!A853,Population!$A$5:$I$3147,9,FALSE)*'National Throughput'!$B$12</f>
        <v>5.7118351088495523</v>
      </c>
      <c r="H853" s="43" t="str">
        <f>'Emissions Factor'!$D$2</f>
        <v>TON</v>
      </c>
      <c r="I853" s="42">
        <v>515</v>
      </c>
      <c r="J853" s="39" t="str">
        <f>'Emissions Factor'!$A$2</f>
        <v>7439976</v>
      </c>
      <c r="K853" s="34">
        <f>'Emissions Factor'!$B$2</f>
        <v>1.5E-3</v>
      </c>
      <c r="L853" s="41" t="str">
        <f>'Emissions Factor'!$C$2</f>
        <v>LB</v>
      </c>
      <c r="M853" s="41" t="str">
        <f>'Emissions Factor'!$D$2</f>
        <v>TON</v>
      </c>
      <c r="N853" s="51">
        <f t="shared" si="26"/>
        <v>8.5677526632743292E-3</v>
      </c>
      <c r="O853" s="41" t="str">
        <f t="shared" si="27"/>
        <v>LB</v>
      </c>
    </row>
    <row r="854" spans="1:15" x14ac:dyDescent="0.25">
      <c r="A854" s="39" t="s">
        <v>663</v>
      </c>
      <c r="B854" s="39" t="s">
        <v>573</v>
      </c>
      <c r="C854" s="39" t="s">
        <v>2868</v>
      </c>
      <c r="D854" s="12" t="s">
        <v>2821</v>
      </c>
      <c r="E854" s="41" t="s">
        <v>2679</v>
      </c>
      <c r="F854" s="41" t="s">
        <v>575</v>
      </c>
      <c r="G854" s="44">
        <f>VLOOKUP(Emissions!A854,Population!$A$5:$I$3147,9,FALSE)*'National Throughput'!$B$12</f>
        <v>7.0265073840682124</v>
      </c>
      <c r="H854" s="43" t="str">
        <f>'Emissions Factor'!$D$2</f>
        <v>TON</v>
      </c>
      <c r="I854" s="42">
        <v>515</v>
      </c>
      <c r="J854" s="39" t="str">
        <f>'Emissions Factor'!$A$2</f>
        <v>7439976</v>
      </c>
      <c r="K854" s="34">
        <f>'Emissions Factor'!$B$2</f>
        <v>1.5E-3</v>
      </c>
      <c r="L854" s="41" t="str">
        <f>'Emissions Factor'!$C$2</f>
        <v>LB</v>
      </c>
      <c r="M854" s="41" t="str">
        <f>'Emissions Factor'!$D$2</f>
        <v>TON</v>
      </c>
      <c r="N854" s="51">
        <f t="shared" si="26"/>
        <v>1.0539761076102319E-2</v>
      </c>
      <c r="O854" s="41" t="str">
        <f t="shared" si="27"/>
        <v>LB</v>
      </c>
    </row>
    <row r="855" spans="1:15" x14ac:dyDescent="0.25">
      <c r="A855" s="39" t="s">
        <v>664</v>
      </c>
      <c r="B855" s="39" t="s">
        <v>573</v>
      </c>
      <c r="C855" s="39" t="s">
        <v>2871</v>
      </c>
      <c r="D855" s="12" t="s">
        <v>665</v>
      </c>
      <c r="E855" s="41" t="s">
        <v>2679</v>
      </c>
      <c r="F855" s="41" t="s">
        <v>575</v>
      </c>
      <c r="G855" s="44">
        <f>VLOOKUP(Emissions!A855,Population!$A$5:$I$3147,9,FALSE)*'National Throughput'!$B$12</f>
        <v>2.5753169226886081</v>
      </c>
      <c r="H855" s="43" t="str">
        <f>'Emissions Factor'!$D$2</f>
        <v>TON</v>
      </c>
      <c r="I855" s="42">
        <v>515</v>
      </c>
      <c r="J855" s="39" t="str">
        <f>'Emissions Factor'!$A$2</f>
        <v>7439976</v>
      </c>
      <c r="K855" s="34">
        <f>'Emissions Factor'!$B$2</f>
        <v>1.5E-3</v>
      </c>
      <c r="L855" s="41" t="str">
        <f>'Emissions Factor'!$C$2</f>
        <v>LB</v>
      </c>
      <c r="M855" s="41" t="str">
        <f>'Emissions Factor'!$D$2</f>
        <v>TON</v>
      </c>
      <c r="N855" s="51">
        <f t="shared" si="26"/>
        <v>3.8629753840329121E-3</v>
      </c>
      <c r="O855" s="41" t="str">
        <f t="shared" si="27"/>
        <v>LB</v>
      </c>
    </row>
    <row r="856" spans="1:15" x14ac:dyDescent="0.25">
      <c r="A856" s="39" t="s">
        <v>666</v>
      </c>
      <c r="B856" s="39" t="s">
        <v>573</v>
      </c>
      <c r="C856" s="39" t="s">
        <v>2874</v>
      </c>
      <c r="D856" s="12" t="s">
        <v>31</v>
      </c>
      <c r="E856" s="41" t="s">
        <v>2679</v>
      </c>
      <c r="F856" s="41" t="s">
        <v>575</v>
      </c>
      <c r="G856" s="44">
        <f>VLOOKUP(Emissions!A856,Population!$A$5:$I$3147,9,FALSE)*'National Throughput'!$B$12</f>
        <v>1.8362532783419403</v>
      </c>
      <c r="H856" s="43" t="str">
        <f>'Emissions Factor'!$D$2</f>
        <v>TON</v>
      </c>
      <c r="I856" s="42">
        <v>515</v>
      </c>
      <c r="J856" s="39" t="str">
        <f>'Emissions Factor'!$A$2</f>
        <v>7439976</v>
      </c>
      <c r="K856" s="34">
        <f>'Emissions Factor'!$B$2</f>
        <v>1.5E-3</v>
      </c>
      <c r="L856" s="41" t="str">
        <f>'Emissions Factor'!$C$2</f>
        <v>LB</v>
      </c>
      <c r="M856" s="41" t="str">
        <f>'Emissions Factor'!$D$2</f>
        <v>TON</v>
      </c>
      <c r="N856" s="51">
        <f t="shared" si="26"/>
        <v>2.7543799175129106E-3</v>
      </c>
      <c r="O856" s="41" t="str">
        <f t="shared" si="27"/>
        <v>LB</v>
      </c>
    </row>
    <row r="857" spans="1:15" x14ac:dyDescent="0.25">
      <c r="A857" s="39" t="s">
        <v>667</v>
      </c>
      <c r="B857" s="39" t="s">
        <v>573</v>
      </c>
      <c r="C857" s="39" t="s">
        <v>2877</v>
      </c>
      <c r="D857" s="12" t="s">
        <v>668</v>
      </c>
      <c r="E857" s="41" t="s">
        <v>2679</v>
      </c>
      <c r="F857" s="41" t="s">
        <v>575</v>
      </c>
      <c r="G857" s="44">
        <f>VLOOKUP(Emissions!A857,Population!$A$5:$I$3147,9,FALSE)*'National Throughput'!$B$12</f>
        <v>1.5897843860406731</v>
      </c>
      <c r="H857" s="43" t="str">
        <f>'Emissions Factor'!$D$2</f>
        <v>TON</v>
      </c>
      <c r="I857" s="42">
        <v>515</v>
      </c>
      <c r="J857" s="39" t="str">
        <f>'Emissions Factor'!$A$2</f>
        <v>7439976</v>
      </c>
      <c r="K857" s="34">
        <f>'Emissions Factor'!$B$2</f>
        <v>1.5E-3</v>
      </c>
      <c r="L857" s="41" t="str">
        <f>'Emissions Factor'!$C$2</f>
        <v>LB</v>
      </c>
      <c r="M857" s="41" t="str">
        <f>'Emissions Factor'!$D$2</f>
        <v>TON</v>
      </c>
      <c r="N857" s="51">
        <f t="shared" si="26"/>
        <v>2.3846765790610097E-3</v>
      </c>
      <c r="O857" s="41" t="str">
        <f t="shared" si="27"/>
        <v>LB</v>
      </c>
    </row>
    <row r="858" spans="1:15" x14ac:dyDescent="0.25">
      <c r="A858" s="39" t="s">
        <v>669</v>
      </c>
      <c r="B858" s="39" t="s">
        <v>573</v>
      </c>
      <c r="C858" s="39" t="s">
        <v>4837</v>
      </c>
      <c r="D858" s="12" t="s">
        <v>2827</v>
      </c>
      <c r="E858" s="41" t="s">
        <v>2679</v>
      </c>
      <c r="F858" s="41" t="s">
        <v>575</v>
      </c>
      <c r="G858" s="44">
        <f>VLOOKUP(Emissions!A858,Population!$A$5:$I$3147,9,FALSE)*'National Throughput'!$B$12</f>
        <v>1.3810490750242206</v>
      </c>
      <c r="H858" s="43" t="str">
        <f>'Emissions Factor'!$D$2</f>
        <v>TON</v>
      </c>
      <c r="I858" s="42">
        <v>515</v>
      </c>
      <c r="J858" s="39" t="str">
        <f>'Emissions Factor'!$A$2</f>
        <v>7439976</v>
      </c>
      <c r="K858" s="34">
        <f>'Emissions Factor'!$B$2</f>
        <v>1.5E-3</v>
      </c>
      <c r="L858" s="41" t="str">
        <f>'Emissions Factor'!$C$2</f>
        <v>LB</v>
      </c>
      <c r="M858" s="41" t="str">
        <f>'Emissions Factor'!$D$2</f>
        <v>TON</v>
      </c>
      <c r="N858" s="51">
        <f t="shared" si="26"/>
        <v>2.0715736125363308E-3</v>
      </c>
      <c r="O858" s="41" t="str">
        <f t="shared" si="27"/>
        <v>LB</v>
      </c>
    </row>
    <row r="859" spans="1:15" x14ac:dyDescent="0.25">
      <c r="A859" s="39" t="s">
        <v>670</v>
      </c>
      <c r="B859" s="39" t="s">
        <v>573</v>
      </c>
      <c r="C859" s="39" t="s">
        <v>4840</v>
      </c>
      <c r="D859" s="12" t="s">
        <v>2830</v>
      </c>
      <c r="E859" s="41" t="s">
        <v>2679</v>
      </c>
      <c r="F859" s="41" t="s">
        <v>575</v>
      </c>
      <c r="G859" s="44">
        <f>VLOOKUP(Emissions!A859,Population!$A$5:$I$3147,9,FALSE)*'National Throughput'!$B$12</f>
        <v>1.8266483667421696</v>
      </c>
      <c r="H859" s="43" t="str">
        <f>'Emissions Factor'!$D$2</f>
        <v>TON</v>
      </c>
      <c r="I859" s="42">
        <v>515</v>
      </c>
      <c r="J859" s="39" t="str">
        <f>'Emissions Factor'!$A$2</f>
        <v>7439976</v>
      </c>
      <c r="K859" s="34">
        <f>'Emissions Factor'!$B$2</f>
        <v>1.5E-3</v>
      </c>
      <c r="L859" s="41" t="str">
        <f>'Emissions Factor'!$C$2</f>
        <v>LB</v>
      </c>
      <c r="M859" s="41" t="str">
        <f>'Emissions Factor'!$D$2</f>
        <v>TON</v>
      </c>
      <c r="N859" s="51">
        <f t="shared" si="26"/>
        <v>2.7399725501132542E-3</v>
      </c>
      <c r="O859" s="41" t="str">
        <f t="shared" si="27"/>
        <v>LB</v>
      </c>
    </row>
    <row r="860" spans="1:15" x14ac:dyDescent="0.25">
      <c r="A860" s="39" t="s">
        <v>671</v>
      </c>
      <c r="B860" s="39" t="s">
        <v>573</v>
      </c>
      <c r="C860" s="39" t="s">
        <v>4843</v>
      </c>
      <c r="D860" s="12" t="s">
        <v>672</v>
      </c>
      <c r="E860" s="41" t="s">
        <v>2679</v>
      </c>
      <c r="F860" s="41" t="s">
        <v>575</v>
      </c>
      <c r="G860" s="44">
        <f>VLOOKUP(Emissions!A860,Population!$A$5:$I$3147,9,FALSE)*'National Throughput'!$B$12</f>
        <v>7.3345506203751549</v>
      </c>
      <c r="H860" s="43" t="str">
        <f>'Emissions Factor'!$D$2</f>
        <v>TON</v>
      </c>
      <c r="I860" s="42">
        <v>515</v>
      </c>
      <c r="J860" s="39" t="str">
        <f>'Emissions Factor'!$A$2</f>
        <v>7439976</v>
      </c>
      <c r="K860" s="34">
        <f>'Emissions Factor'!$B$2</f>
        <v>1.5E-3</v>
      </c>
      <c r="L860" s="41" t="str">
        <f>'Emissions Factor'!$C$2</f>
        <v>LB</v>
      </c>
      <c r="M860" s="41" t="str">
        <f>'Emissions Factor'!$D$2</f>
        <v>TON</v>
      </c>
      <c r="N860" s="51">
        <f t="shared" si="26"/>
        <v>1.1001825930562733E-2</v>
      </c>
      <c r="O860" s="41" t="str">
        <f t="shared" si="27"/>
        <v>LB</v>
      </c>
    </row>
    <row r="861" spans="1:15" x14ac:dyDescent="0.25">
      <c r="A861" s="39" t="s">
        <v>673</v>
      </c>
      <c r="B861" s="39" t="s">
        <v>573</v>
      </c>
      <c r="C861" s="39" t="s">
        <v>4846</v>
      </c>
      <c r="D861" s="12" t="s">
        <v>674</v>
      </c>
      <c r="E861" s="41" t="s">
        <v>2679</v>
      </c>
      <c r="F861" s="41" t="s">
        <v>575</v>
      </c>
      <c r="G861" s="44">
        <f>VLOOKUP(Emissions!A861,Population!$A$5:$I$3147,9,FALSE)*'National Throughput'!$B$12</f>
        <v>2.43656025332763</v>
      </c>
      <c r="H861" s="43" t="str">
        <f>'Emissions Factor'!$D$2</f>
        <v>TON</v>
      </c>
      <c r="I861" s="42">
        <v>515</v>
      </c>
      <c r="J861" s="39" t="str">
        <f>'Emissions Factor'!$A$2</f>
        <v>7439976</v>
      </c>
      <c r="K861" s="34">
        <f>'Emissions Factor'!$B$2</f>
        <v>1.5E-3</v>
      </c>
      <c r="L861" s="41" t="str">
        <f>'Emissions Factor'!$C$2</f>
        <v>LB</v>
      </c>
      <c r="M861" s="41" t="str">
        <f>'Emissions Factor'!$D$2</f>
        <v>TON</v>
      </c>
      <c r="N861" s="51">
        <f t="shared" si="26"/>
        <v>3.6548403799914453E-3</v>
      </c>
      <c r="O861" s="41" t="str">
        <f t="shared" si="27"/>
        <v>LB</v>
      </c>
    </row>
    <row r="862" spans="1:15" x14ac:dyDescent="0.25">
      <c r="A862" s="39" t="s">
        <v>675</v>
      </c>
      <c r="B862" s="39" t="s">
        <v>573</v>
      </c>
      <c r="C862" s="39" t="s">
        <v>4849</v>
      </c>
      <c r="D862" s="12" t="s">
        <v>5215</v>
      </c>
      <c r="E862" s="41" t="s">
        <v>2679</v>
      </c>
      <c r="F862" s="41" t="s">
        <v>575</v>
      </c>
      <c r="G862" s="44">
        <f>VLOOKUP(Emissions!A862,Population!$A$5:$I$3147,9,FALSE)*'National Throughput'!$B$12</f>
        <v>1.0815816526456452</v>
      </c>
      <c r="H862" s="43" t="str">
        <f>'Emissions Factor'!$D$2</f>
        <v>TON</v>
      </c>
      <c r="I862" s="42">
        <v>515</v>
      </c>
      <c r="J862" s="39" t="str">
        <f>'Emissions Factor'!$A$2</f>
        <v>7439976</v>
      </c>
      <c r="K862" s="34">
        <f>'Emissions Factor'!$B$2</f>
        <v>1.5E-3</v>
      </c>
      <c r="L862" s="41" t="str">
        <f>'Emissions Factor'!$C$2</f>
        <v>LB</v>
      </c>
      <c r="M862" s="41" t="str">
        <f>'Emissions Factor'!$D$2</f>
        <v>TON</v>
      </c>
      <c r="N862" s="51">
        <f t="shared" si="26"/>
        <v>1.6223724789684679E-3</v>
      </c>
      <c r="O862" s="41" t="str">
        <f t="shared" si="27"/>
        <v>LB</v>
      </c>
    </row>
    <row r="863" spans="1:15" x14ac:dyDescent="0.25">
      <c r="A863" s="39" t="s">
        <v>676</v>
      </c>
      <c r="B863" s="39" t="s">
        <v>573</v>
      </c>
      <c r="C863" s="39" t="s">
        <v>4851</v>
      </c>
      <c r="D863" s="12" t="s">
        <v>677</v>
      </c>
      <c r="E863" s="41" t="s">
        <v>2679</v>
      </c>
      <c r="F863" s="41" t="s">
        <v>575</v>
      </c>
      <c r="G863" s="44">
        <f>VLOOKUP(Emissions!A863,Population!$A$5:$I$3147,9,FALSE)*'National Throughput'!$B$12</f>
        <v>2.7305391547920506</v>
      </c>
      <c r="H863" s="43" t="str">
        <f>'Emissions Factor'!$D$2</f>
        <v>TON</v>
      </c>
      <c r="I863" s="42">
        <v>515</v>
      </c>
      <c r="J863" s="39" t="str">
        <f>'Emissions Factor'!$A$2</f>
        <v>7439976</v>
      </c>
      <c r="K863" s="34">
        <f>'Emissions Factor'!$B$2</f>
        <v>1.5E-3</v>
      </c>
      <c r="L863" s="41" t="str">
        <f>'Emissions Factor'!$C$2</f>
        <v>LB</v>
      </c>
      <c r="M863" s="41" t="str">
        <f>'Emissions Factor'!$D$2</f>
        <v>TON</v>
      </c>
      <c r="N863" s="51">
        <f t="shared" si="26"/>
        <v>4.0958087321880761E-3</v>
      </c>
      <c r="O863" s="41" t="str">
        <f t="shared" si="27"/>
        <v>LB</v>
      </c>
    </row>
    <row r="864" spans="1:15" x14ac:dyDescent="0.25">
      <c r="A864" s="39" t="s">
        <v>678</v>
      </c>
      <c r="B864" s="39" t="s">
        <v>573</v>
      </c>
      <c r="C864" s="39" t="s">
        <v>4854</v>
      </c>
      <c r="D864" s="12" t="s">
        <v>679</v>
      </c>
      <c r="E864" s="41" t="s">
        <v>2679</v>
      </c>
      <c r="F864" s="41" t="s">
        <v>575</v>
      </c>
      <c r="G864" s="44">
        <f>VLOOKUP(Emissions!A864,Population!$A$5:$I$3147,9,FALSE)*'National Throughput'!$B$12</f>
        <v>1.6074505627331093</v>
      </c>
      <c r="H864" s="43" t="str">
        <f>'Emissions Factor'!$D$2</f>
        <v>TON</v>
      </c>
      <c r="I864" s="42">
        <v>515</v>
      </c>
      <c r="J864" s="39" t="str">
        <f>'Emissions Factor'!$A$2</f>
        <v>7439976</v>
      </c>
      <c r="K864" s="34">
        <f>'Emissions Factor'!$B$2</f>
        <v>1.5E-3</v>
      </c>
      <c r="L864" s="41" t="str">
        <f>'Emissions Factor'!$C$2</f>
        <v>LB</v>
      </c>
      <c r="M864" s="41" t="str">
        <f>'Emissions Factor'!$D$2</f>
        <v>TON</v>
      </c>
      <c r="N864" s="51">
        <f t="shared" si="26"/>
        <v>2.4111758440996641E-3</v>
      </c>
      <c r="O864" s="41" t="str">
        <f t="shared" si="27"/>
        <v>LB</v>
      </c>
    </row>
    <row r="865" spans="1:15" x14ac:dyDescent="0.25">
      <c r="A865" s="39" t="s">
        <v>680</v>
      </c>
      <c r="B865" s="39" t="s">
        <v>573</v>
      </c>
      <c r="C865" s="39" t="s">
        <v>4857</v>
      </c>
      <c r="D865" s="12" t="s">
        <v>681</v>
      </c>
      <c r="E865" s="41" t="s">
        <v>2679</v>
      </c>
      <c r="F865" s="41" t="s">
        <v>575</v>
      </c>
      <c r="G865" s="44">
        <f>VLOOKUP(Emissions!A865,Population!$A$5:$I$3147,9,FALSE)*'National Throughput'!$B$12</f>
        <v>4.2664674293625788</v>
      </c>
      <c r="H865" s="43" t="str">
        <f>'Emissions Factor'!$D$2</f>
        <v>TON</v>
      </c>
      <c r="I865" s="42">
        <v>515</v>
      </c>
      <c r="J865" s="39" t="str">
        <f>'Emissions Factor'!$A$2</f>
        <v>7439976</v>
      </c>
      <c r="K865" s="34">
        <f>'Emissions Factor'!$B$2</f>
        <v>1.5E-3</v>
      </c>
      <c r="L865" s="41" t="str">
        <f>'Emissions Factor'!$C$2</f>
        <v>LB</v>
      </c>
      <c r="M865" s="41" t="str">
        <f>'Emissions Factor'!$D$2</f>
        <v>TON</v>
      </c>
      <c r="N865" s="51">
        <f t="shared" si="26"/>
        <v>6.3997011440438687E-3</v>
      </c>
      <c r="O865" s="41" t="str">
        <f t="shared" si="27"/>
        <v>LB</v>
      </c>
    </row>
    <row r="866" spans="1:15" x14ac:dyDescent="0.25">
      <c r="A866" s="39" t="s">
        <v>682</v>
      </c>
      <c r="B866" s="39" t="s">
        <v>573</v>
      </c>
      <c r="C866" s="39" t="s">
        <v>5381</v>
      </c>
      <c r="D866" s="12" t="s">
        <v>683</v>
      </c>
      <c r="E866" s="41" t="s">
        <v>2679</v>
      </c>
      <c r="F866" s="41" t="s">
        <v>575</v>
      </c>
      <c r="G866" s="44">
        <f>VLOOKUP(Emissions!A866,Population!$A$5:$I$3147,9,FALSE)*'National Throughput'!$B$12</f>
        <v>1.2378329824204917</v>
      </c>
      <c r="H866" s="43" t="str">
        <f>'Emissions Factor'!$D$2</f>
        <v>TON</v>
      </c>
      <c r="I866" s="42">
        <v>515</v>
      </c>
      <c r="J866" s="39" t="str">
        <f>'Emissions Factor'!$A$2</f>
        <v>7439976</v>
      </c>
      <c r="K866" s="34">
        <f>'Emissions Factor'!$B$2</f>
        <v>1.5E-3</v>
      </c>
      <c r="L866" s="41" t="str">
        <f>'Emissions Factor'!$C$2</f>
        <v>LB</v>
      </c>
      <c r="M866" s="41" t="str">
        <f>'Emissions Factor'!$D$2</f>
        <v>TON</v>
      </c>
      <c r="N866" s="51">
        <f t="shared" si="26"/>
        <v>1.8567494736307375E-3</v>
      </c>
      <c r="O866" s="41" t="str">
        <f t="shared" si="27"/>
        <v>LB</v>
      </c>
    </row>
    <row r="867" spans="1:15" x14ac:dyDescent="0.25">
      <c r="A867" s="39" t="s">
        <v>684</v>
      </c>
      <c r="B867" s="39" t="s">
        <v>573</v>
      </c>
      <c r="C867" s="39" t="s">
        <v>5383</v>
      </c>
      <c r="D867" s="12" t="s">
        <v>4816</v>
      </c>
      <c r="E867" s="41" t="s">
        <v>2679</v>
      </c>
      <c r="F867" s="41" t="s">
        <v>575</v>
      </c>
      <c r="G867" s="44">
        <f>VLOOKUP(Emissions!A867,Population!$A$5:$I$3147,9,FALSE)*'National Throughput'!$B$12</f>
        <v>75.091370403288494</v>
      </c>
      <c r="H867" s="43" t="str">
        <f>'Emissions Factor'!$D$2</f>
        <v>TON</v>
      </c>
      <c r="I867" s="42">
        <v>515</v>
      </c>
      <c r="J867" s="39" t="str">
        <f>'Emissions Factor'!$A$2</f>
        <v>7439976</v>
      </c>
      <c r="K867" s="34">
        <f>'Emissions Factor'!$B$2</f>
        <v>1.5E-3</v>
      </c>
      <c r="L867" s="41" t="str">
        <f>'Emissions Factor'!$C$2</f>
        <v>LB</v>
      </c>
      <c r="M867" s="41" t="str">
        <f>'Emissions Factor'!$D$2</f>
        <v>TON</v>
      </c>
      <c r="N867" s="51">
        <f t="shared" si="26"/>
        <v>0.11263705560493274</v>
      </c>
      <c r="O867" s="41" t="str">
        <f t="shared" si="27"/>
        <v>LB</v>
      </c>
    </row>
    <row r="868" spans="1:15" x14ac:dyDescent="0.25">
      <c r="A868" s="39" t="s">
        <v>685</v>
      </c>
      <c r="B868" s="39" t="s">
        <v>573</v>
      </c>
      <c r="C868" s="39" t="s">
        <v>5385</v>
      </c>
      <c r="D868" s="12" t="s">
        <v>686</v>
      </c>
      <c r="E868" s="41" t="s">
        <v>2679</v>
      </c>
      <c r="F868" s="41" t="s">
        <v>575</v>
      </c>
      <c r="G868" s="44">
        <f>VLOOKUP(Emissions!A868,Population!$A$5:$I$3147,9,FALSE)*'National Throughput'!$B$12</f>
        <v>16.032312622803527</v>
      </c>
      <c r="H868" s="43" t="str">
        <f>'Emissions Factor'!$D$2</f>
        <v>TON</v>
      </c>
      <c r="I868" s="42">
        <v>515</v>
      </c>
      <c r="J868" s="39" t="str">
        <f>'Emissions Factor'!$A$2</f>
        <v>7439976</v>
      </c>
      <c r="K868" s="34">
        <f>'Emissions Factor'!$B$2</f>
        <v>1.5E-3</v>
      </c>
      <c r="L868" s="41" t="str">
        <f>'Emissions Factor'!$C$2</f>
        <v>LB</v>
      </c>
      <c r="M868" s="41" t="str">
        <f>'Emissions Factor'!$D$2</f>
        <v>TON</v>
      </c>
      <c r="N868" s="51">
        <f t="shared" si="26"/>
        <v>2.4048468934205289E-2</v>
      </c>
      <c r="O868" s="41" t="str">
        <f t="shared" si="27"/>
        <v>LB</v>
      </c>
    </row>
    <row r="869" spans="1:15" x14ac:dyDescent="0.25">
      <c r="A869" s="39" t="s">
        <v>687</v>
      </c>
      <c r="B869" s="39" t="s">
        <v>573</v>
      </c>
      <c r="C869" s="39" t="s">
        <v>5388</v>
      </c>
      <c r="D869" s="12" t="s">
        <v>688</v>
      </c>
      <c r="E869" s="41" t="s">
        <v>2679</v>
      </c>
      <c r="F869" s="41" t="s">
        <v>575</v>
      </c>
      <c r="G869" s="44">
        <f>VLOOKUP(Emissions!A869,Population!$A$5:$I$3147,9,FALSE)*'National Throughput'!$B$12</f>
        <v>3.2308521393729808</v>
      </c>
      <c r="H869" s="43" t="str">
        <f>'Emissions Factor'!$D$2</f>
        <v>TON</v>
      </c>
      <c r="I869" s="42">
        <v>515</v>
      </c>
      <c r="J869" s="39" t="str">
        <f>'Emissions Factor'!$A$2</f>
        <v>7439976</v>
      </c>
      <c r="K869" s="34">
        <f>'Emissions Factor'!$B$2</f>
        <v>1.5E-3</v>
      </c>
      <c r="L869" s="41" t="str">
        <f>'Emissions Factor'!$C$2</f>
        <v>LB</v>
      </c>
      <c r="M869" s="41" t="str">
        <f>'Emissions Factor'!$D$2</f>
        <v>TON</v>
      </c>
      <c r="N869" s="51">
        <f t="shared" si="26"/>
        <v>4.846278209059471E-3</v>
      </c>
      <c r="O869" s="41" t="str">
        <f t="shared" si="27"/>
        <v>LB</v>
      </c>
    </row>
    <row r="870" spans="1:15" x14ac:dyDescent="0.25">
      <c r="A870" s="39" t="s">
        <v>689</v>
      </c>
      <c r="B870" s="39" t="s">
        <v>573</v>
      </c>
      <c r="C870" s="39" t="s">
        <v>5390</v>
      </c>
      <c r="D870" s="12" t="s">
        <v>690</v>
      </c>
      <c r="E870" s="41" t="s">
        <v>2679</v>
      </c>
      <c r="F870" s="41" t="s">
        <v>575</v>
      </c>
      <c r="G870" s="44">
        <f>VLOOKUP(Emissions!A870,Population!$A$5:$I$3147,9,FALSE)*'National Throughput'!$B$12</f>
        <v>0.87644818347910658</v>
      </c>
      <c r="H870" s="43" t="str">
        <f>'Emissions Factor'!$D$2</f>
        <v>TON</v>
      </c>
      <c r="I870" s="42">
        <v>515</v>
      </c>
      <c r="J870" s="39" t="str">
        <f>'Emissions Factor'!$A$2</f>
        <v>7439976</v>
      </c>
      <c r="K870" s="34">
        <f>'Emissions Factor'!$B$2</f>
        <v>1.5E-3</v>
      </c>
      <c r="L870" s="41" t="str">
        <f>'Emissions Factor'!$C$2</f>
        <v>LB</v>
      </c>
      <c r="M870" s="41" t="str">
        <f>'Emissions Factor'!$D$2</f>
        <v>TON</v>
      </c>
      <c r="N870" s="51">
        <f t="shared" si="26"/>
        <v>1.3146722752186599E-3</v>
      </c>
      <c r="O870" s="41" t="str">
        <f t="shared" si="27"/>
        <v>LB</v>
      </c>
    </row>
    <row r="871" spans="1:15" x14ac:dyDescent="0.25">
      <c r="A871" s="39" t="s">
        <v>691</v>
      </c>
      <c r="B871" s="39" t="s">
        <v>573</v>
      </c>
      <c r="C871" s="39" t="s">
        <v>5393</v>
      </c>
      <c r="D871" s="12" t="s">
        <v>692</v>
      </c>
      <c r="E871" s="41" t="s">
        <v>2679</v>
      </c>
      <c r="F871" s="41" t="s">
        <v>575</v>
      </c>
      <c r="G871" s="44">
        <f>VLOOKUP(Emissions!A871,Population!$A$5:$I$3147,9,FALSE)*'National Throughput'!$B$12</f>
        <v>1.7522103018439439</v>
      </c>
      <c r="H871" s="43" t="str">
        <f>'Emissions Factor'!$D$2</f>
        <v>TON</v>
      </c>
      <c r="I871" s="42">
        <v>515</v>
      </c>
      <c r="J871" s="39" t="str">
        <f>'Emissions Factor'!$A$2</f>
        <v>7439976</v>
      </c>
      <c r="K871" s="34">
        <f>'Emissions Factor'!$B$2</f>
        <v>1.5E-3</v>
      </c>
      <c r="L871" s="41" t="str">
        <f>'Emissions Factor'!$C$2</f>
        <v>LB</v>
      </c>
      <c r="M871" s="41" t="str">
        <f>'Emissions Factor'!$D$2</f>
        <v>TON</v>
      </c>
      <c r="N871" s="51">
        <f t="shared" si="26"/>
        <v>2.6283154527659159E-3</v>
      </c>
      <c r="O871" s="41" t="str">
        <f t="shared" si="27"/>
        <v>LB</v>
      </c>
    </row>
    <row r="872" spans="1:15" x14ac:dyDescent="0.25">
      <c r="A872" s="39" t="s">
        <v>693</v>
      </c>
      <c r="B872" s="39" t="s">
        <v>573</v>
      </c>
      <c r="C872" s="39" t="s">
        <v>5396</v>
      </c>
      <c r="D872" s="12" t="s">
        <v>4829</v>
      </c>
      <c r="E872" s="41" t="s">
        <v>2679</v>
      </c>
      <c r="F872" s="41" t="s">
        <v>575</v>
      </c>
      <c r="G872" s="44">
        <f>VLOOKUP(Emissions!A872,Population!$A$5:$I$3147,9,FALSE)*'National Throughput'!$B$12</f>
        <v>28.642360939352923</v>
      </c>
      <c r="H872" s="43" t="str">
        <f>'Emissions Factor'!$D$2</f>
        <v>TON</v>
      </c>
      <c r="I872" s="42">
        <v>515</v>
      </c>
      <c r="J872" s="39" t="str">
        <f>'Emissions Factor'!$A$2</f>
        <v>7439976</v>
      </c>
      <c r="K872" s="34">
        <f>'Emissions Factor'!$B$2</f>
        <v>1.5E-3</v>
      </c>
      <c r="L872" s="41" t="str">
        <f>'Emissions Factor'!$C$2</f>
        <v>LB</v>
      </c>
      <c r="M872" s="41" t="str">
        <f>'Emissions Factor'!$D$2</f>
        <v>TON</v>
      </c>
      <c r="N872" s="51">
        <f t="shared" si="26"/>
        <v>4.2963541409029388E-2</v>
      </c>
      <c r="O872" s="41" t="str">
        <f t="shared" si="27"/>
        <v>LB</v>
      </c>
    </row>
    <row r="873" spans="1:15" x14ac:dyDescent="0.25">
      <c r="A873" s="39" t="s">
        <v>694</v>
      </c>
      <c r="B873" s="39" t="s">
        <v>573</v>
      </c>
      <c r="C873" s="39" t="s">
        <v>5398</v>
      </c>
      <c r="D873" s="12" t="s">
        <v>2854</v>
      </c>
      <c r="E873" s="41" t="s">
        <v>2679</v>
      </c>
      <c r="F873" s="41" t="s">
        <v>575</v>
      </c>
      <c r="G873" s="44">
        <f>VLOOKUP(Emissions!A873,Population!$A$5:$I$3147,9,FALSE)*'National Throughput'!$B$12</f>
        <v>2.0679717706864165</v>
      </c>
      <c r="H873" s="43" t="str">
        <f>'Emissions Factor'!$D$2</f>
        <v>TON</v>
      </c>
      <c r="I873" s="42">
        <v>515</v>
      </c>
      <c r="J873" s="39" t="str">
        <f>'Emissions Factor'!$A$2</f>
        <v>7439976</v>
      </c>
      <c r="K873" s="34">
        <f>'Emissions Factor'!$B$2</f>
        <v>1.5E-3</v>
      </c>
      <c r="L873" s="41" t="str">
        <f>'Emissions Factor'!$C$2</f>
        <v>LB</v>
      </c>
      <c r="M873" s="41" t="str">
        <f>'Emissions Factor'!$D$2</f>
        <v>TON</v>
      </c>
      <c r="N873" s="51">
        <f t="shared" si="26"/>
        <v>3.101957656029625E-3</v>
      </c>
      <c r="O873" s="41" t="str">
        <f t="shared" si="27"/>
        <v>LB</v>
      </c>
    </row>
    <row r="874" spans="1:15" x14ac:dyDescent="0.25">
      <c r="A874" s="39" t="s">
        <v>695</v>
      </c>
      <c r="B874" s="39" t="s">
        <v>573</v>
      </c>
      <c r="C874" s="39" t="s">
        <v>5401</v>
      </c>
      <c r="D874" s="12" t="s">
        <v>696</v>
      </c>
      <c r="E874" s="41" t="s">
        <v>2679</v>
      </c>
      <c r="F874" s="41" t="s">
        <v>575</v>
      </c>
      <c r="G874" s="44">
        <f>VLOOKUP(Emissions!A874,Population!$A$5:$I$3147,9,FALSE)*'National Throughput'!$B$12</f>
        <v>5.8365274433680083</v>
      </c>
      <c r="H874" s="43" t="str">
        <f>'Emissions Factor'!$D$2</f>
        <v>TON</v>
      </c>
      <c r="I874" s="42">
        <v>515</v>
      </c>
      <c r="J874" s="39" t="str">
        <f>'Emissions Factor'!$A$2</f>
        <v>7439976</v>
      </c>
      <c r="K874" s="34">
        <f>'Emissions Factor'!$B$2</f>
        <v>1.5E-3</v>
      </c>
      <c r="L874" s="41" t="str">
        <f>'Emissions Factor'!$C$2</f>
        <v>LB</v>
      </c>
      <c r="M874" s="41" t="str">
        <f>'Emissions Factor'!$D$2</f>
        <v>TON</v>
      </c>
      <c r="N874" s="51">
        <f t="shared" si="26"/>
        <v>8.7547911650520133E-3</v>
      </c>
      <c r="O874" s="41" t="str">
        <f t="shared" si="27"/>
        <v>LB</v>
      </c>
    </row>
    <row r="875" spans="1:15" x14ac:dyDescent="0.25">
      <c r="A875" s="39" t="s">
        <v>697</v>
      </c>
      <c r="B875" s="39" t="s">
        <v>573</v>
      </c>
      <c r="C875" s="39" t="s">
        <v>5403</v>
      </c>
      <c r="D875" s="12" t="s">
        <v>698</v>
      </c>
      <c r="E875" s="41" t="s">
        <v>2679</v>
      </c>
      <c r="F875" s="41" t="s">
        <v>575</v>
      </c>
      <c r="G875" s="44">
        <f>VLOOKUP(Emissions!A875,Population!$A$5:$I$3147,9,FALSE)*'National Throughput'!$B$12</f>
        <v>15.57950964738575</v>
      </c>
      <c r="H875" s="43" t="str">
        <f>'Emissions Factor'!$D$2</f>
        <v>TON</v>
      </c>
      <c r="I875" s="42">
        <v>515</v>
      </c>
      <c r="J875" s="39" t="str">
        <f>'Emissions Factor'!$A$2</f>
        <v>7439976</v>
      </c>
      <c r="K875" s="34">
        <f>'Emissions Factor'!$B$2</f>
        <v>1.5E-3</v>
      </c>
      <c r="L875" s="41" t="str">
        <f>'Emissions Factor'!$C$2</f>
        <v>LB</v>
      </c>
      <c r="M875" s="41" t="str">
        <f>'Emissions Factor'!$D$2</f>
        <v>TON</v>
      </c>
      <c r="N875" s="51">
        <f t="shared" si="26"/>
        <v>2.3369264471078625E-2</v>
      </c>
      <c r="O875" s="41" t="str">
        <f t="shared" si="27"/>
        <v>LB</v>
      </c>
    </row>
    <row r="876" spans="1:15" x14ac:dyDescent="0.25">
      <c r="A876" s="39" t="s">
        <v>699</v>
      </c>
      <c r="B876" s="39" t="s">
        <v>573</v>
      </c>
      <c r="C876" s="39" t="s">
        <v>5406</v>
      </c>
      <c r="D876" s="12" t="s">
        <v>700</v>
      </c>
      <c r="E876" s="41" t="s">
        <v>2679</v>
      </c>
      <c r="F876" s="41" t="s">
        <v>575</v>
      </c>
      <c r="G876" s="44">
        <f>VLOOKUP(Emissions!A876,Population!$A$5:$I$3147,9,FALSE)*'National Throughput'!$B$12</f>
        <v>3.0234889585850668</v>
      </c>
      <c r="H876" s="43" t="str">
        <f>'Emissions Factor'!$D$2</f>
        <v>TON</v>
      </c>
      <c r="I876" s="42">
        <v>515</v>
      </c>
      <c r="J876" s="39" t="str">
        <f>'Emissions Factor'!$A$2</f>
        <v>7439976</v>
      </c>
      <c r="K876" s="34">
        <f>'Emissions Factor'!$B$2</f>
        <v>1.5E-3</v>
      </c>
      <c r="L876" s="41" t="str">
        <f>'Emissions Factor'!$C$2</f>
        <v>LB</v>
      </c>
      <c r="M876" s="41" t="str">
        <f>'Emissions Factor'!$D$2</f>
        <v>TON</v>
      </c>
      <c r="N876" s="51">
        <f t="shared" si="26"/>
        <v>4.5352334378776001E-3</v>
      </c>
      <c r="O876" s="41" t="str">
        <f t="shared" si="27"/>
        <v>LB</v>
      </c>
    </row>
    <row r="877" spans="1:15" x14ac:dyDescent="0.25">
      <c r="A877" s="39" t="s">
        <v>701</v>
      </c>
      <c r="B877" s="39" t="s">
        <v>573</v>
      </c>
      <c r="C877" s="39" t="s">
        <v>5408</v>
      </c>
      <c r="D877" s="12" t="s">
        <v>5239</v>
      </c>
      <c r="E877" s="41" t="s">
        <v>2679</v>
      </c>
      <c r="F877" s="41" t="s">
        <v>575</v>
      </c>
      <c r="G877" s="44">
        <f>VLOOKUP(Emissions!A877,Population!$A$5:$I$3147,9,FALSE)*'National Throughput'!$B$12</f>
        <v>1.0723197736030088</v>
      </c>
      <c r="H877" s="43" t="str">
        <f>'Emissions Factor'!$D$2</f>
        <v>TON</v>
      </c>
      <c r="I877" s="42">
        <v>515</v>
      </c>
      <c r="J877" s="39" t="str">
        <f>'Emissions Factor'!$A$2</f>
        <v>7439976</v>
      </c>
      <c r="K877" s="34">
        <f>'Emissions Factor'!$B$2</f>
        <v>1.5E-3</v>
      </c>
      <c r="L877" s="41" t="str">
        <f>'Emissions Factor'!$C$2</f>
        <v>LB</v>
      </c>
      <c r="M877" s="41" t="str">
        <f>'Emissions Factor'!$D$2</f>
        <v>TON</v>
      </c>
      <c r="N877" s="51">
        <f t="shared" si="26"/>
        <v>1.6084796604045133E-3</v>
      </c>
      <c r="O877" s="41" t="str">
        <f t="shared" si="27"/>
        <v>LB</v>
      </c>
    </row>
    <row r="878" spans="1:15" x14ac:dyDescent="0.25">
      <c r="A878" s="39" t="s">
        <v>702</v>
      </c>
      <c r="B878" s="39" t="s">
        <v>573</v>
      </c>
      <c r="C878" s="39" t="s">
        <v>5411</v>
      </c>
      <c r="D878" s="12" t="s">
        <v>4844</v>
      </c>
      <c r="E878" s="41" t="s">
        <v>2679</v>
      </c>
      <c r="F878" s="41" t="s">
        <v>575</v>
      </c>
      <c r="G878" s="44">
        <f>VLOOKUP(Emissions!A878,Population!$A$5:$I$3147,9,FALSE)*'National Throughput'!$B$12</f>
        <v>2.15029958439874</v>
      </c>
      <c r="H878" s="43" t="str">
        <f>'Emissions Factor'!$D$2</f>
        <v>TON</v>
      </c>
      <c r="I878" s="42">
        <v>515</v>
      </c>
      <c r="J878" s="39" t="str">
        <f>'Emissions Factor'!$A$2</f>
        <v>7439976</v>
      </c>
      <c r="K878" s="34">
        <f>'Emissions Factor'!$B$2</f>
        <v>1.5E-3</v>
      </c>
      <c r="L878" s="41" t="str">
        <f>'Emissions Factor'!$C$2</f>
        <v>LB</v>
      </c>
      <c r="M878" s="41" t="str">
        <f>'Emissions Factor'!$D$2</f>
        <v>TON</v>
      </c>
      <c r="N878" s="51">
        <f t="shared" si="26"/>
        <v>3.2254493765981099E-3</v>
      </c>
      <c r="O878" s="41" t="str">
        <f t="shared" si="27"/>
        <v>LB</v>
      </c>
    </row>
    <row r="879" spans="1:15" x14ac:dyDescent="0.25">
      <c r="A879" s="39" t="s">
        <v>703</v>
      </c>
      <c r="B879" s="39" t="s">
        <v>573</v>
      </c>
      <c r="C879" s="39" t="s">
        <v>1</v>
      </c>
      <c r="D879" s="12" t="s">
        <v>4847</v>
      </c>
      <c r="E879" s="41" t="s">
        <v>2679</v>
      </c>
      <c r="F879" s="41" t="s">
        <v>575</v>
      </c>
      <c r="G879" s="44">
        <f>VLOOKUP(Emissions!A879,Population!$A$5:$I$3147,9,FALSE)*'National Throughput'!$B$12</f>
        <v>1.286372089255049</v>
      </c>
      <c r="H879" s="43" t="str">
        <f>'Emissions Factor'!$D$2</f>
        <v>TON</v>
      </c>
      <c r="I879" s="42">
        <v>515</v>
      </c>
      <c r="J879" s="39" t="str">
        <f>'Emissions Factor'!$A$2</f>
        <v>7439976</v>
      </c>
      <c r="K879" s="34">
        <f>'Emissions Factor'!$B$2</f>
        <v>1.5E-3</v>
      </c>
      <c r="L879" s="41" t="str">
        <f>'Emissions Factor'!$C$2</f>
        <v>LB</v>
      </c>
      <c r="M879" s="41" t="str">
        <f>'Emissions Factor'!$D$2</f>
        <v>TON</v>
      </c>
      <c r="N879" s="51">
        <f t="shared" si="26"/>
        <v>1.9295581338825735E-3</v>
      </c>
      <c r="O879" s="41" t="str">
        <f t="shared" si="27"/>
        <v>LB</v>
      </c>
    </row>
    <row r="880" spans="1:15" x14ac:dyDescent="0.25">
      <c r="A880" s="39" t="s">
        <v>704</v>
      </c>
      <c r="B880" s="39" t="s">
        <v>573</v>
      </c>
      <c r="C880" s="39" t="s">
        <v>3</v>
      </c>
      <c r="D880" s="12" t="s">
        <v>705</v>
      </c>
      <c r="E880" s="41" t="s">
        <v>2679</v>
      </c>
      <c r="F880" s="41" t="s">
        <v>575</v>
      </c>
      <c r="G880" s="44">
        <f>VLOOKUP(Emissions!A880,Population!$A$5:$I$3147,9,FALSE)*'National Throughput'!$B$12</f>
        <v>6.0792229775407938</v>
      </c>
      <c r="H880" s="43" t="str">
        <f>'Emissions Factor'!$D$2</f>
        <v>TON</v>
      </c>
      <c r="I880" s="42">
        <v>515</v>
      </c>
      <c r="J880" s="39" t="str">
        <f>'Emissions Factor'!$A$2</f>
        <v>7439976</v>
      </c>
      <c r="K880" s="34">
        <f>'Emissions Factor'!$B$2</f>
        <v>1.5E-3</v>
      </c>
      <c r="L880" s="41" t="str">
        <f>'Emissions Factor'!$C$2</f>
        <v>LB</v>
      </c>
      <c r="M880" s="41" t="str">
        <f>'Emissions Factor'!$D$2</f>
        <v>TON</v>
      </c>
      <c r="N880" s="51">
        <f t="shared" si="26"/>
        <v>9.1188344663111903E-3</v>
      </c>
      <c r="O880" s="41" t="str">
        <f t="shared" si="27"/>
        <v>LB</v>
      </c>
    </row>
    <row r="881" spans="1:15" x14ac:dyDescent="0.25">
      <c r="A881" s="39" t="s">
        <v>706</v>
      </c>
      <c r="B881" s="39" t="s">
        <v>573</v>
      </c>
      <c r="C881" s="39" t="s">
        <v>5</v>
      </c>
      <c r="D881" s="12" t="s">
        <v>158</v>
      </c>
      <c r="E881" s="41" t="s">
        <v>2679</v>
      </c>
      <c r="F881" s="41" t="s">
        <v>575</v>
      </c>
      <c r="G881" s="44">
        <f>VLOOKUP(Emissions!A881,Population!$A$5:$I$3147,9,FALSE)*'National Throughput'!$B$12</f>
        <v>8.0014059114449712</v>
      </c>
      <c r="H881" s="43" t="str">
        <f>'Emissions Factor'!$D$2</f>
        <v>TON</v>
      </c>
      <c r="I881" s="42">
        <v>515</v>
      </c>
      <c r="J881" s="39" t="str">
        <f>'Emissions Factor'!$A$2</f>
        <v>7439976</v>
      </c>
      <c r="K881" s="34">
        <f>'Emissions Factor'!$B$2</f>
        <v>1.5E-3</v>
      </c>
      <c r="L881" s="41" t="str">
        <f>'Emissions Factor'!$C$2</f>
        <v>LB</v>
      </c>
      <c r="M881" s="41" t="str">
        <f>'Emissions Factor'!$D$2</f>
        <v>TON</v>
      </c>
      <c r="N881" s="51">
        <f t="shared" si="26"/>
        <v>1.2002108867167457E-2</v>
      </c>
      <c r="O881" s="41" t="str">
        <f t="shared" si="27"/>
        <v>LB</v>
      </c>
    </row>
    <row r="882" spans="1:15" x14ac:dyDescent="0.25">
      <c r="A882" s="39" t="s">
        <v>707</v>
      </c>
      <c r="B882" s="39" t="s">
        <v>573</v>
      </c>
      <c r="C882" s="39" t="s">
        <v>7</v>
      </c>
      <c r="D882" s="12" t="s">
        <v>2872</v>
      </c>
      <c r="E882" s="41" t="s">
        <v>2679</v>
      </c>
      <c r="F882" s="41" t="s">
        <v>575</v>
      </c>
      <c r="G882" s="44">
        <f>VLOOKUP(Emissions!A882,Population!$A$5:$I$3147,9,FALSE)*'National Throughput'!$B$12</f>
        <v>3.7435142960107597</v>
      </c>
      <c r="H882" s="43" t="str">
        <f>'Emissions Factor'!$D$2</f>
        <v>TON</v>
      </c>
      <c r="I882" s="42">
        <v>515</v>
      </c>
      <c r="J882" s="39" t="str">
        <f>'Emissions Factor'!$A$2</f>
        <v>7439976</v>
      </c>
      <c r="K882" s="34">
        <f>'Emissions Factor'!$B$2</f>
        <v>1.5E-3</v>
      </c>
      <c r="L882" s="41" t="str">
        <f>'Emissions Factor'!$C$2</f>
        <v>LB</v>
      </c>
      <c r="M882" s="41" t="str">
        <f>'Emissions Factor'!$D$2</f>
        <v>TON</v>
      </c>
      <c r="N882" s="51">
        <f t="shared" si="26"/>
        <v>5.6152714440161396E-3</v>
      </c>
      <c r="O882" s="41" t="str">
        <f t="shared" si="27"/>
        <v>LB</v>
      </c>
    </row>
    <row r="883" spans="1:15" x14ac:dyDescent="0.25">
      <c r="A883" s="39" t="s">
        <v>708</v>
      </c>
      <c r="B883" s="39" t="s">
        <v>573</v>
      </c>
      <c r="C883" s="39" t="s">
        <v>4659</v>
      </c>
      <c r="D883" s="12" t="s">
        <v>163</v>
      </c>
      <c r="E883" s="41" t="s">
        <v>2679</v>
      </c>
      <c r="F883" s="41" t="s">
        <v>575</v>
      </c>
      <c r="G883" s="44">
        <f>VLOOKUP(Emissions!A883,Population!$A$5:$I$3147,9,FALSE)*'National Throughput'!$B$12</f>
        <v>1.090672015409714</v>
      </c>
      <c r="H883" s="43" t="str">
        <f>'Emissions Factor'!$D$2</f>
        <v>TON</v>
      </c>
      <c r="I883" s="42">
        <v>515</v>
      </c>
      <c r="J883" s="39" t="str">
        <f>'Emissions Factor'!$A$2</f>
        <v>7439976</v>
      </c>
      <c r="K883" s="34">
        <f>'Emissions Factor'!$B$2</f>
        <v>1.5E-3</v>
      </c>
      <c r="L883" s="41" t="str">
        <f>'Emissions Factor'!$C$2</f>
        <v>LB</v>
      </c>
      <c r="M883" s="41" t="str">
        <f>'Emissions Factor'!$D$2</f>
        <v>TON</v>
      </c>
      <c r="N883" s="51">
        <f t="shared" si="26"/>
        <v>1.636008023114571E-3</v>
      </c>
      <c r="O883" s="41" t="str">
        <f t="shared" si="27"/>
        <v>LB</v>
      </c>
    </row>
    <row r="884" spans="1:15" x14ac:dyDescent="0.25">
      <c r="A884" s="39" t="s">
        <v>709</v>
      </c>
      <c r="B884" s="39" t="s">
        <v>573</v>
      </c>
      <c r="C884" s="39" t="s">
        <v>11</v>
      </c>
      <c r="D884" s="12" t="s">
        <v>166</v>
      </c>
      <c r="E884" s="41" t="s">
        <v>2679</v>
      </c>
      <c r="F884" s="41" t="s">
        <v>575</v>
      </c>
      <c r="G884" s="44">
        <f>VLOOKUP(Emissions!A884,Population!$A$5:$I$3147,9,FALSE)*'National Throughput'!$B$12</f>
        <v>6.4661637019887124</v>
      </c>
      <c r="H884" s="43" t="str">
        <f>'Emissions Factor'!$D$2</f>
        <v>TON</v>
      </c>
      <c r="I884" s="42">
        <v>515</v>
      </c>
      <c r="J884" s="39" t="str">
        <f>'Emissions Factor'!$A$2</f>
        <v>7439976</v>
      </c>
      <c r="K884" s="34">
        <f>'Emissions Factor'!$B$2</f>
        <v>1.5E-3</v>
      </c>
      <c r="L884" s="41" t="str">
        <f>'Emissions Factor'!$C$2</f>
        <v>LB</v>
      </c>
      <c r="M884" s="41" t="str">
        <f>'Emissions Factor'!$D$2</f>
        <v>TON</v>
      </c>
      <c r="N884" s="51">
        <f t="shared" si="26"/>
        <v>9.6992455529830695E-3</v>
      </c>
      <c r="O884" s="41" t="str">
        <f t="shared" si="27"/>
        <v>LB</v>
      </c>
    </row>
    <row r="885" spans="1:15" x14ac:dyDescent="0.25">
      <c r="A885" s="39" t="s">
        <v>710</v>
      </c>
      <c r="B885" s="39" t="s">
        <v>573</v>
      </c>
      <c r="C885" s="39" t="s">
        <v>14</v>
      </c>
      <c r="D885" s="12" t="s">
        <v>432</v>
      </c>
      <c r="E885" s="41" t="s">
        <v>2679</v>
      </c>
      <c r="F885" s="41" t="s">
        <v>575</v>
      </c>
      <c r="G885" s="44">
        <f>VLOOKUP(Emissions!A885,Population!$A$5:$I$3147,9,FALSE)*'National Throughput'!$B$12</f>
        <v>1.8401981527489895</v>
      </c>
      <c r="H885" s="43" t="str">
        <f>'Emissions Factor'!$D$2</f>
        <v>TON</v>
      </c>
      <c r="I885" s="42">
        <v>515</v>
      </c>
      <c r="J885" s="39" t="str">
        <f>'Emissions Factor'!$A$2</f>
        <v>7439976</v>
      </c>
      <c r="K885" s="34">
        <f>'Emissions Factor'!$B$2</f>
        <v>1.5E-3</v>
      </c>
      <c r="L885" s="41" t="str">
        <f>'Emissions Factor'!$C$2</f>
        <v>LB</v>
      </c>
      <c r="M885" s="41" t="str">
        <f>'Emissions Factor'!$D$2</f>
        <v>TON</v>
      </c>
      <c r="N885" s="51">
        <f t="shared" si="26"/>
        <v>2.7602972291234842E-3</v>
      </c>
      <c r="O885" s="41" t="str">
        <f t="shared" si="27"/>
        <v>LB</v>
      </c>
    </row>
    <row r="886" spans="1:15" x14ac:dyDescent="0.25">
      <c r="A886" s="39" t="s">
        <v>711</v>
      </c>
      <c r="B886" s="39" t="s">
        <v>573</v>
      </c>
      <c r="C886" s="39" t="s">
        <v>17</v>
      </c>
      <c r="D886" s="12" t="s">
        <v>712</v>
      </c>
      <c r="E886" s="41" t="s">
        <v>2679</v>
      </c>
      <c r="F886" s="41" t="s">
        <v>575</v>
      </c>
      <c r="G886" s="44">
        <f>VLOOKUP(Emissions!A886,Population!$A$5:$I$3147,9,FALSE)*'National Throughput'!$B$12</f>
        <v>3.6088740173353981</v>
      </c>
      <c r="H886" s="43" t="str">
        <f>'Emissions Factor'!$D$2</f>
        <v>TON</v>
      </c>
      <c r="I886" s="42">
        <v>515</v>
      </c>
      <c r="J886" s="39" t="str">
        <f>'Emissions Factor'!$A$2</f>
        <v>7439976</v>
      </c>
      <c r="K886" s="34">
        <f>'Emissions Factor'!$B$2</f>
        <v>1.5E-3</v>
      </c>
      <c r="L886" s="41" t="str">
        <f>'Emissions Factor'!$C$2</f>
        <v>LB</v>
      </c>
      <c r="M886" s="41" t="str">
        <f>'Emissions Factor'!$D$2</f>
        <v>TON</v>
      </c>
      <c r="N886" s="51">
        <f t="shared" si="26"/>
        <v>5.4133110260030978E-3</v>
      </c>
      <c r="O886" s="41" t="str">
        <f t="shared" si="27"/>
        <v>LB</v>
      </c>
    </row>
    <row r="887" spans="1:15" x14ac:dyDescent="0.25">
      <c r="A887" s="39" t="s">
        <v>713</v>
      </c>
      <c r="B887" s="39" t="s">
        <v>573</v>
      </c>
      <c r="C887" s="39" t="s">
        <v>20</v>
      </c>
      <c r="D887" s="12" t="s">
        <v>714</v>
      </c>
      <c r="E887" s="41" t="s">
        <v>2679</v>
      </c>
      <c r="F887" s="41" t="s">
        <v>575</v>
      </c>
      <c r="G887" s="44">
        <f>VLOOKUP(Emissions!A887,Population!$A$5:$I$3147,9,FALSE)*'National Throughput'!$B$12</f>
        <v>17.580590069430905</v>
      </c>
      <c r="H887" s="43" t="str">
        <f>'Emissions Factor'!$D$2</f>
        <v>TON</v>
      </c>
      <c r="I887" s="42">
        <v>515</v>
      </c>
      <c r="J887" s="39" t="str">
        <f>'Emissions Factor'!$A$2</f>
        <v>7439976</v>
      </c>
      <c r="K887" s="34">
        <f>'Emissions Factor'!$B$2</f>
        <v>1.5E-3</v>
      </c>
      <c r="L887" s="41" t="str">
        <f>'Emissions Factor'!$C$2</f>
        <v>LB</v>
      </c>
      <c r="M887" s="41" t="str">
        <f>'Emissions Factor'!$D$2</f>
        <v>TON</v>
      </c>
      <c r="N887" s="51">
        <f t="shared" si="26"/>
        <v>2.6370885104146358E-2</v>
      </c>
      <c r="O887" s="41" t="str">
        <f t="shared" si="27"/>
        <v>LB</v>
      </c>
    </row>
    <row r="888" spans="1:15" x14ac:dyDescent="0.25">
      <c r="A888" s="39" t="s">
        <v>715</v>
      </c>
      <c r="B888" s="39" t="s">
        <v>573</v>
      </c>
      <c r="C888" s="39" t="s">
        <v>22</v>
      </c>
      <c r="D888" s="12" t="s">
        <v>185</v>
      </c>
      <c r="E888" s="41" t="s">
        <v>2679</v>
      </c>
      <c r="F888" s="41" t="s">
        <v>575</v>
      </c>
      <c r="G888" s="44">
        <f>VLOOKUP(Emissions!A888,Population!$A$5:$I$3147,9,FALSE)*'National Throughput'!$B$12</f>
        <v>1.2980351961976282</v>
      </c>
      <c r="H888" s="43" t="str">
        <f>'Emissions Factor'!$D$2</f>
        <v>TON</v>
      </c>
      <c r="I888" s="42">
        <v>515</v>
      </c>
      <c r="J888" s="39" t="str">
        <f>'Emissions Factor'!$A$2</f>
        <v>7439976</v>
      </c>
      <c r="K888" s="34">
        <f>'Emissions Factor'!$B$2</f>
        <v>1.5E-3</v>
      </c>
      <c r="L888" s="41" t="str">
        <f>'Emissions Factor'!$C$2</f>
        <v>LB</v>
      </c>
      <c r="M888" s="41" t="str">
        <f>'Emissions Factor'!$D$2</f>
        <v>TON</v>
      </c>
      <c r="N888" s="51">
        <f t="shared" si="26"/>
        <v>1.9470527942964423E-3</v>
      </c>
      <c r="O888" s="41" t="str">
        <f t="shared" si="27"/>
        <v>LB</v>
      </c>
    </row>
    <row r="889" spans="1:15" x14ac:dyDescent="0.25">
      <c r="A889" s="39" t="s">
        <v>716</v>
      </c>
      <c r="B889" s="39" t="s">
        <v>573</v>
      </c>
      <c r="C889" s="39" t="s">
        <v>24</v>
      </c>
      <c r="D889" s="12" t="s">
        <v>717</v>
      </c>
      <c r="E889" s="41" t="s">
        <v>2679</v>
      </c>
      <c r="F889" s="41" t="s">
        <v>575</v>
      </c>
      <c r="G889" s="44">
        <f>VLOOKUP(Emissions!A889,Population!$A$5:$I$3147,9,FALSE)*'National Throughput'!$B$12</f>
        <v>2.2374298539109483</v>
      </c>
      <c r="H889" s="43" t="str">
        <f>'Emissions Factor'!$D$2</f>
        <v>TON</v>
      </c>
      <c r="I889" s="42">
        <v>515</v>
      </c>
      <c r="J889" s="39" t="str">
        <f>'Emissions Factor'!$A$2</f>
        <v>7439976</v>
      </c>
      <c r="K889" s="34">
        <f>'Emissions Factor'!$B$2</f>
        <v>1.5E-3</v>
      </c>
      <c r="L889" s="41" t="str">
        <f>'Emissions Factor'!$C$2</f>
        <v>LB</v>
      </c>
      <c r="M889" s="41" t="str">
        <f>'Emissions Factor'!$D$2</f>
        <v>TON</v>
      </c>
      <c r="N889" s="51">
        <f t="shared" si="26"/>
        <v>3.3561447808664224E-3</v>
      </c>
      <c r="O889" s="41" t="str">
        <f t="shared" si="27"/>
        <v>LB</v>
      </c>
    </row>
    <row r="890" spans="1:15" x14ac:dyDescent="0.25">
      <c r="A890" s="39" t="s">
        <v>718</v>
      </c>
      <c r="B890" s="39" t="s">
        <v>719</v>
      </c>
      <c r="C890" s="39" t="s">
        <v>2677</v>
      </c>
      <c r="D890" s="12" t="s">
        <v>440</v>
      </c>
      <c r="E890" s="41" t="s">
        <v>2679</v>
      </c>
      <c r="F890" s="41" t="s">
        <v>720</v>
      </c>
      <c r="G890" s="44">
        <f>VLOOKUP(Emissions!A890,Population!$A$5:$I$3147,9,FALSE)*'National Throughput'!$B$12</f>
        <v>2.2897423188739872</v>
      </c>
      <c r="H890" s="43" t="str">
        <f>'Emissions Factor'!$D$2</f>
        <v>TON</v>
      </c>
      <c r="I890" s="42">
        <v>515</v>
      </c>
      <c r="J890" s="39" t="str">
        <f>'Emissions Factor'!$A$2</f>
        <v>7439976</v>
      </c>
      <c r="K890" s="34">
        <f>'Emissions Factor'!$B$2</f>
        <v>1.5E-3</v>
      </c>
      <c r="L890" s="41" t="str">
        <f>'Emissions Factor'!$C$2</f>
        <v>LB</v>
      </c>
      <c r="M890" s="41" t="str">
        <f>'Emissions Factor'!$D$2</f>
        <v>TON</v>
      </c>
      <c r="N890" s="51">
        <f t="shared" si="26"/>
        <v>3.4346134783109807E-3</v>
      </c>
      <c r="O890" s="41" t="str">
        <f t="shared" si="27"/>
        <v>LB</v>
      </c>
    </row>
    <row r="891" spans="1:15" x14ac:dyDescent="0.25">
      <c r="A891" s="39" t="s">
        <v>721</v>
      </c>
      <c r="B891" s="39" t="s">
        <v>719</v>
      </c>
      <c r="C891" s="39" t="s">
        <v>2682</v>
      </c>
      <c r="D891" s="12" t="s">
        <v>722</v>
      </c>
      <c r="E891" s="41" t="s">
        <v>2679</v>
      </c>
      <c r="F891" s="41" t="s">
        <v>720</v>
      </c>
      <c r="G891" s="44">
        <f>VLOOKUP(Emissions!A891,Population!$A$5:$I$3147,9,FALSE)*'National Throughput'!$B$12</f>
        <v>1.383278786645596</v>
      </c>
      <c r="H891" s="43" t="str">
        <f>'Emissions Factor'!$D$2</f>
        <v>TON</v>
      </c>
      <c r="I891" s="42">
        <v>515</v>
      </c>
      <c r="J891" s="39" t="str">
        <f>'Emissions Factor'!$A$2</f>
        <v>7439976</v>
      </c>
      <c r="K891" s="34">
        <f>'Emissions Factor'!$B$2</f>
        <v>1.5E-3</v>
      </c>
      <c r="L891" s="41" t="str">
        <f>'Emissions Factor'!$C$2</f>
        <v>LB</v>
      </c>
      <c r="M891" s="41" t="str">
        <f>'Emissions Factor'!$D$2</f>
        <v>TON</v>
      </c>
      <c r="N891" s="51">
        <f t="shared" si="26"/>
        <v>2.0749181799683942E-3</v>
      </c>
      <c r="O891" s="41" t="str">
        <f t="shared" si="27"/>
        <v>LB</v>
      </c>
    </row>
    <row r="892" spans="1:15" x14ac:dyDescent="0.25">
      <c r="A892" s="39" t="s">
        <v>723</v>
      </c>
      <c r="B892" s="39" t="s">
        <v>719</v>
      </c>
      <c r="C892" s="39" t="s">
        <v>2685</v>
      </c>
      <c r="D892" s="12" t="s">
        <v>724</v>
      </c>
      <c r="E892" s="41" t="s">
        <v>2679</v>
      </c>
      <c r="F892" s="41" t="s">
        <v>720</v>
      </c>
      <c r="G892" s="44">
        <f>VLOOKUP(Emissions!A892,Population!$A$5:$I$3147,9,FALSE)*'National Throughput'!$B$12</f>
        <v>2.8794152845885015</v>
      </c>
      <c r="H892" s="43" t="str">
        <f>'Emissions Factor'!$D$2</f>
        <v>TON</v>
      </c>
      <c r="I892" s="42">
        <v>515</v>
      </c>
      <c r="J892" s="39" t="str">
        <f>'Emissions Factor'!$A$2</f>
        <v>7439976</v>
      </c>
      <c r="K892" s="34">
        <f>'Emissions Factor'!$B$2</f>
        <v>1.5E-3</v>
      </c>
      <c r="L892" s="41" t="str">
        <f>'Emissions Factor'!$C$2</f>
        <v>LB</v>
      </c>
      <c r="M892" s="41" t="str">
        <f>'Emissions Factor'!$D$2</f>
        <v>TON</v>
      </c>
      <c r="N892" s="51">
        <f t="shared" si="26"/>
        <v>4.3191229268827527E-3</v>
      </c>
      <c r="O892" s="41" t="str">
        <f t="shared" si="27"/>
        <v>LB</v>
      </c>
    </row>
    <row r="893" spans="1:15" x14ac:dyDescent="0.25">
      <c r="A893" s="39" t="s">
        <v>725</v>
      </c>
      <c r="B893" s="39" t="s">
        <v>719</v>
      </c>
      <c r="C893" s="39" t="s">
        <v>2688</v>
      </c>
      <c r="D893" s="12" t="s">
        <v>726</v>
      </c>
      <c r="E893" s="41" t="s">
        <v>2679</v>
      </c>
      <c r="F893" s="41" t="s">
        <v>720</v>
      </c>
      <c r="G893" s="44">
        <f>VLOOKUP(Emissions!A893,Population!$A$5:$I$3147,9,FALSE)*'National Throughput'!$B$12</f>
        <v>0.84608980217268759</v>
      </c>
      <c r="H893" s="43" t="str">
        <f>'Emissions Factor'!$D$2</f>
        <v>TON</v>
      </c>
      <c r="I893" s="42">
        <v>515</v>
      </c>
      <c r="J893" s="39" t="str">
        <f>'Emissions Factor'!$A$2</f>
        <v>7439976</v>
      </c>
      <c r="K893" s="34">
        <f>'Emissions Factor'!$B$2</f>
        <v>1.5E-3</v>
      </c>
      <c r="L893" s="41" t="str">
        <f>'Emissions Factor'!$C$2</f>
        <v>LB</v>
      </c>
      <c r="M893" s="41" t="str">
        <f>'Emissions Factor'!$D$2</f>
        <v>TON</v>
      </c>
      <c r="N893" s="51">
        <f t="shared" si="26"/>
        <v>1.2691347032590314E-3</v>
      </c>
      <c r="O893" s="41" t="str">
        <f t="shared" si="27"/>
        <v>LB</v>
      </c>
    </row>
    <row r="894" spans="1:15" x14ac:dyDescent="0.25">
      <c r="A894" s="39" t="s">
        <v>727</v>
      </c>
      <c r="B894" s="39" t="s">
        <v>719</v>
      </c>
      <c r="C894" s="39" t="s">
        <v>2691</v>
      </c>
      <c r="D894" s="12" t="s">
        <v>728</v>
      </c>
      <c r="E894" s="41" t="s">
        <v>2679</v>
      </c>
      <c r="F894" s="41" t="s">
        <v>720</v>
      </c>
      <c r="G894" s="44">
        <f>VLOOKUP(Emissions!A894,Population!$A$5:$I$3147,9,FALSE)*'National Throughput'!$B$12</f>
        <v>4.7525445628224201</v>
      </c>
      <c r="H894" s="43" t="str">
        <f>'Emissions Factor'!$D$2</f>
        <v>TON</v>
      </c>
      <c r="I894" s="42">
        <v>515</v>
      </c>
      <c r="J894" s="39" t="str">
        <f>'Emissions Factor'!$A$2</f>
        <v>7439976</v>
      </c>
      <c r="K894" s="34">
        <f>'Emissions Factor'!$B$2</f>
        <v>1.5E-3</v>
      </c>
      <c r="L894" s="41" t="str">
        <f>'Emissions Factor'!$C$2</f>
        <v>LB</v>
      </c>
      <c r="M894" s="41" t="str">
        <f>'Emissions Factor'!$D$2</f>
        <v>TON</v>
      </c>
      <c r="N894" s="51">
        <f t="shared" si="26"/>
        <v>7.1288168442336305E-3</v>
      </c>
      <c r="O894" s="41" t="str">
        <f t="shared" si="27"/>
        <v>LB</v>
      </c>
    </row>
    <row r="895" spans="1:15" x14ac:dyDescent="0.25">
      <c r="A895" s="39" t="s">
        <v>729</v>
      </c>
      <c r="B895" s="39" t="s">
        <v>719</v>
      </c>
      <c r="C895" s="39" t="s">
        <v>2694</v>
      </c>
      <c r="D895" s="12" t="s">
        <v>730</v>
      </c>
      <c r="E895" s="41" t="s">
        <v>2679</v>
      </c>
      <c r="F895" s="41" t="s">
        <v>720</v>
      </c>
      <c r="G895" s="44">
        <f>VLOOKUP(Emissions!A895,Population!$A$5:$I$3147,9,FALSE)*'National Throughput'!$B$12</f>
        <v>2.5646829134174327</v>
      </c>
      <c r="H895" s="43" t="str">
        <f>'Emissions Factor'!$D$2</f>
        <v>TON</v>
      </c>
      <c r="I895" s="42">
        <v>515</v>
      </c>
      <c r="J895" s="39" t="str">
        <f>'Emissions Factor'!$A$2</f>
        <v>7439976</v>
      </c>
      <c r="K895" s="34">
        <f>'Emissions Factor'!$B$2</f>
        <v>1.5E-3</v>
      </c>
      <c r="L895" s="41" t="str">
        <f>'Emissions Factor'!$C$2</f>
        <v>LB</v>
      </c>
      <c r="M895" s="41" t="str">
        <f>'Emissions Factor'!$D$2</f>
        <v>TON</v>
      </c>
      <c r="N895" s="51">
        <f t="shared" si="26"/>
        <v>3.847024370126149E-3</v>
      </c>
      <c r="O895" s="41" t="str">
        <f t="shared" si="27"/>
        <v>LB</v>
      </c>
    </row>
    <row r="896" spans="1:15" x14ac:dyDescent="0.25">
      <c r="A896" s="39" t="s">
        <v>731</v>
      </c>
      <c r="B896" s="39" t="s">
        <v>719</v>
      </c>
      <c r="C896" s="39" t="s">
        <v>2697</v>
      </c>
      <c r="D896" s="12" t="s">
        <v>286</v>
      </c>
      <c r="E896" s="41" t="s">
        <v>2679</v>
      </c>
      <c r="F896" s="41" t="s">
        <v>720</v>
      </c>
      <c r="G896" s="44">
        <f>VLOOKUP(Emissions!A896,Population!$A$5:$I$3147,9,FALSE)*'National Throughput'!$B$12</f>
        <v>1.7129330740520232</v>
      </c>
      <c r="H896" s="43" t="str">
        <f>'Emissions Factor'!$D$2</f>
        <v>TON</v>
      </c>
      <c r="I896" s="42">
        <v>515</v>
      </c>
      <c r="J896" s="39" t="str">
        <f>'Emissions Factor'!$A$2</f>
        <v>7439976</v>
      </c>
      <c r="K896" s="34">
        <f>'Emissions Factor'!$B$2</f>
        <v>1.5E-3</v>
      </c>
      <c r="L896" s="41" t="str">
        <f>'Emissions Factor'!$C$2</f>
        <v>LB</v>
      </c>
      <c r="M896" s="41" t="str">
        <f>'Emissions Factor'!$D$2</f>
        <v>TON</v>
      </c>
      <c r="N896" s="51">
        <f t="shared" si="26"/>
        <v>2.5693996110780349E-3</v>
      </c>
      <c r="O896" s="41" t="str">
        <f t="shared" si="27"/>
        <v>LB</v>
      </c>
    </row>
    <row r="897" spans="1:15" x14ac:dyDescent="0.25">
      <c r="A897" s="39" t="s">
        <v>732</v>
      </c>
      <c r="B897" s="39" t="s">
        <v>719</v>
      </c>
      <c r="C897" s="39" t="s">
        <v>2700</v>
      </c>
      <c r="D897" s="12" t="s">
        <v>2698</v>
      </c>
      <c r="E897" s="41" t="s">
        <v>2679</v>
      </c>
      <c r="F897" s="41" t="s">
        <v>720</v>
      </c>
      <c r="G897" s="44">
        <f>VLOOKUP(Emissions!A897,Population!$A$5:$I$3147,9,FALSE)*'National Throughput'!$B$12</f>
        <v>11.29623362272357</v>
      </c>
      <c r="H897" s="43" t="str">
        <f>'Emissions Factor'!$D$2</f>
        <v>TON</v>
      </c>
      <c r="I897" s="42">
        <v>515</v>
      </c>
      <c r="J897" s="39" t="str">
        <f>'Emissions Factor'!$A$2</f>
        <v>7439976</v>
      </c>
      <c r="K897" s="34">
        <f>'Emissions Factor'!$B$2</f>
        <v>1.5E-3</v>
      </c>
      <c r="L897" s="41" t="str">
        <f>'Emissions Factor'!$C$2</f>
        <v>LB</v>
      </c>
      <c r="M897" s="41" t="str">
        <f>'Emissions Factor'!$D$2</f>
        <v>TON</v>
      </c>
      <c r="N897" s="51">
        <f t="shared" si="26"/>
        <v>1.6944350434085355E-2</v>
      </c>
      <c r="O897" s="41" t="str">
        <f t="shared" si="27"/>
        <v>LB</v>
      </c>
    </row>
    <row r="898" spans="1:15" x14ac:dyDescent="0.25">
      <c r="A898" s="39" t="s">
        <v>733</v>
      </c>
      <c r="B898" s="39" t="s">
        <v>719</v>
      </c>
      <c r="C898" s="39" t="s">
        <v>2703</v>
      </c>
      <c r="D898" s="12" t="s">
        <v>734</v>
      </c>
      <c r="E898" s="41" t="s">
        <v>2679</v>
      </c>
      <c r="F898" s="41" t="s">
        <v>720</v>
      </c>
      <c r="G898" s="44">
        <f>VLOOKUP(Emissions!A898,Population!$A$5:$I$3147,9,FALSE)*'National Throughput'!$B$12</f>
        <v>0.4793879985957149</v>
      </c>
      <c r="H898" s="43" t="str">
        <f>'Emissions Factor'!$D$2</f>
        <v>TON</v>
      </c>
      <c r="I898" s="42">
        <v>515</v>
      </c>
      <c r="J898" s="39" t="str">
        <f>'Emissions Factor'!$A$2</f>
        <v>7439976</v>
      </c>
      <c r="K898" s="34">
        <f>'Emissions Factor'!$B$2</f>
        <v>1.5E-3</v>
      </c>
      <c r="L898" s="41" t="str">
        <f>'Emissions Factor'!$C$2</f>
        <v>LB</v>
      </c>
      <c r="M898" s="41" t="str">
        <f>'Emissions Factor'!$D$2</f>
        <v>TON</v>
      </c>
      <c r="N898" s="51">
        <f t="shared" si="26"/>
        <v>7.1908199789357235E-4</v>
      </c>
      <c r="O898" s="41" t="str">
        <f t="shared" si="27"/>
        <v>LB</v>
      </c>
    </row>
    <row r="899" spans="1:15" x14ac:dyDescent="0.25">
      <c r="A899" s="39" t="s">
        <v>735</v>
      </c>
      <c r="B899" s="39" t="s">
        <v>719</v>
      </c>
      <c r="C899" s="39" t="s">
        <v>2706</v>
      </c>
      <c r="D899" s="12" t="s">
        <v>736</v>
      </c>
      <c r="E899" s="41" t="s">
        <v>2679</v>
      </c>
      <c r="F899" s="41" t="s">
        <v>720</v>
      </c>
      <c r="G899" s="44">
        <f>VLOOKUP(Emissions!A899,Population!$A$5:$I$3147,9,FALSE)*'National Throughput'!$B$12</f>
        <v>0.61934528190666427</v>
      </c>
      <c r="H899" s="43" t="str">
        <f>'Emissions Factor'!$D$2</f>
        <v>TON</v>
      </c>
      <c r="I899" s="42">
        <v>515</v>
      </c>
      <c r="J899" s="39" t="str">
        <f>'Emissions Factor'!$A$2</f>
        <v>7439976</v>
      </c>
      <c r="K899" s="34">
        <f>'Emissions Factor'!$B$2</f>
        <v>1.5E-3</v>
      </c>
      <c r="L899" s="41" t="str">
        <f>'Emissions Factor'!$C$2</f>
        <v>LB</v>
      </c>
      <c r="M899" s="41" t="str">
        <f>'Emissions Factor'!$D$2</f>
        <v>TON</v>
      </c>
      <c r="N899" s="51">
        <f t="shared" ref="N899:N962" si="28">K899*G899</f>
        <v>9.290179228599964E-4</v>
      </c>
      <c r="O899" s="41" t="str">
        <f t="shared" ref="O899:O962" si="29">L899</f>
        <v>LB</v>
      </c>
    </row>
    <row r="900" spans="1:15" x14ac:dyDescent="0.25">
      <c r="A900" s="39" t="s">
        <v>737</v>
      </c>
      <c r="B900" s="39" t="s">
        <v>719</v>
      </c>
      <c r="C900" s="39" t="s">
        <v>2709</v>
      </c>
      <c r="D900" s="12" t="s">
        <v>2707</v>
      </c>
      <c r="E900" s="41" t="s">
        <v>2679</v>
      </c>
      <c r="F900" s="41" t="s">
        <v>720</v>
      </c>
      <c r="G900" s="44">
        <f>VLOOKUP(Emissions!A900,Population!$A$5:$I$3147,9,FALSE)*'National Throughput'!$B$12</f>
        <v>3.6690762311125344</v>
      </c>
      <c r="H900" s="43" t="str">
        <f>'Emissions Factor'!$D$2</f>
        <v>TON</v>
      </c>
      <c r="I900" s="42">
        <v>515</v>
      </c>
      <c r="J900" s="39" t="str">
        <f>'Emissions Factor'!$A$2</f>
        <v>7439976</v>
      </c>
      <c r="K900" s="34">
        <f>'Emissions Factor'!$B$2</f>
        <v>1.5E-3</v>
      </c>
      <c r="L900" s="41" t="str">
        <f>'Emissions Factor'!$C$2</f>
        <v>LB</v>
      </c>
      <c r="M900" s="41" t="str">
        <f>'Emissions Factor'!$D$2</f>
        <v>TON</v>
      </c>
      <c r="N900" s="51">
        <f t="shared" si="28"/>
        <v>5.5036143466688017E-3</v>
      </c>
      <c r="O900" s="41" t="str">
        <f t="shared" si="29"/>
        <v>LB</v>
      </c>
    </row>
    <row r="901" spans="1:15" x14ac:dyDescent="0.25">
      <c r="A901" s="39" t="s">
        <v>738</v>
      </c>
      <c r="B901" s="39" t="s">
        <v>719</v>
      </c>
      <c r="C901" s="39" t="s">
        <v>2712</v>
      </c>
      <c r="D901" s="12" t="s">
        <v>4997</v>
      </c>
      <c r="E901" s="41" t="s">
        <v>2679</v>
      </c>
      <c r="F901" s="41" t="s">
        <v>720</v>
      </c>
      <c r="G901" s="44">
        <f>VLOOKUP(Emissions!A901,Population!$A$5:$I$3147,9,FALSE)*'National Throughput'!$B$12</f>
        <v>0.46343698468895228</v>
      </c>
      <c r="H901" s="43" t="str">
        <f>'Emissions Factor'!$D$2</f>
        <v>TON</v>
      </c>
      <c r="I901" s="42">
        <v>515</v>
      </c>
      <c r="J901" s="39" t="str">
        <f>'Emissions Factor'!$A$2</f>
        <v>7439976</v>
      </c>
      <c r="K901" s="34">
        <f>'Emissions Factor'!$B$2</f>
        <v>1.5E-3</v>
      </c>
      <c r="L901" s="41" t="str">
        <f>'Emissions Factor'!$C$2</f>
        <v>LB</v>
      </c>
      <c r="M901" s="41" t="str">
        <f>'Emissions Factor'!$D$2</f>
        <v>TON</v>
      </c>
      <c r="N901" s="51">
        <f t="shared" si="28"/>
        <v>6.9515547703342842E-4</v>
      </c>
      <c r="O901" s="41" t="str">
        <f t="shared" si="29"/>
        <v>LB</v>
      </c>
    </row>
    <row r="902" spans="1:15" x14ac:dyDescent="0.25">
      <c r="A902" s="39" t="s">
        <v>739</v>
      </c>
      <c r="B902" s="39" t="s">
        <v>719</v>
      </c>
      <c r="C902" s="39" t="s">
        <v>2715</v>
      </c>
      <c r="D902" s="12" t="s">
        <v>4737</v>
      </c>
      <c r="E902" s="41" t="s">
        <v>2679</v>
      </c>
      <c r="F902" s="41" t="s">
        <v>720</v>
      </c>
      <c r="G902" s="44">
        <f>VLOOKUP(Emissions!A902,Population!$A$5:$I$3147,9,FALSE)*'National Throughput'!$B$12</f>
        <v>0.3651581570698666</v>
      </c>
      <c r="H902" s="43" t="str">
        <f>'Emissions Factor'!$D$2</f>
        <v>TON</v>
      </c>
      <c r="I902" s="42">
        <v>515</v>
      </c>
      <c r="J902" s="39" t="str">
        <f>'Emissions Factor'!$A$2</f>
        <v>7439976</v>
      </c>
      <c r="K902" s="34">
        <f>'Emissions Factor'!$B$2</f>
        <v>1.5E-3</v>
      </c>
      <c r="L902" s="41" t="str">
        <f>'Emissions Factor'!$C$2</f>
        <v>LB</v>
      </c>
      <c r="M902" s="41" t="str">
        <f>'Emissions Factor'!$D$2</f>
        <v>TON</v>
      </c>
      <c r="N902" s="51">
        <f t="shared" si="28"/>
        <v>5.4773723560479996E-4</v>
      </c>
      <c r="O902" s="41" t="str">
        <f t="shared" si="29"/>
        <v>LB</v>
      </c>
    </row>
    <row r="903" spans="1:15" x14ac:dyDescent="0.25">
      <c r="A903" s="39" t="s">
        <v>740</v>
      </c>
      <c r="B903" s="39" t="s">
        <v>719</v>
      </c>
      <c r="C903" s="39" t="s">
        <v>2718</v>
      </c>
      <c r="D903" s="12" t="s">
        <v>2719</v>
      </c>
      <c r="E903" s="41" t="s">
        <v>2679</v>
      </c>
      <c r="F903" s="41" t="s">
        <v>720</v>
      </c>
      <c r="G903" s="44">
        <f>VLOOKUP(Emissions!A903,Population!$A$5:$I$3147,9,FALSE)*'National Throughput'!$B$12</f>
        <v>1.4618332422294376</v>
      </c>
      <c r="H903" s="43" t="str">
        <f>'Emissions Factor'!$D$2</f>
        <v>TON</v>
      </c>
      <c r="I903" s="42">
        <v>515</v>
      </c>
      <c r="J903" s="39" t="str">
        <f>'Emissions Factor'!$A$2</f>
        <v>7439976</v>
      </c>
      <c r="K903" s="34">
        <f>'Emissions Factor'!$B$2</f>
        <v>1.5E-3</v>
      </c>
      <c r="L903" s="41" t="str">
        <f>'Emissions Factor'!$C$2</f>
        <v>LB</v>
      </c>
      <c r="M903" s="41" t="str">
        <f>'Emissions Factor'!$D$2</f>
        <v>TON</v>
      </c>
      <c r="N903" s="51">
        <f t="shared" si="28"/>
        <v>2.1927498633441565E-3</v>
      </c>
      <c r="O903" s="41" t="str">
        <f t="shared" si="29"/>
        <v>LB</v>
      </c>
    </row>
    <row r="904" spans="1:15" x14ac:dyDescent="0.25">
      <c r="A904" s="39" t="s">
        <v>741</v>
      </c>
      <c r="B904" s="39" t="s">
        <v>719</v>
      </c>
      <c r="C904" s="39" t="s">
        <v>2721</v>
      </c>
      <c r="D904" s="12" t="s">
        <v>742</v>
      </c>
      <c r="E904" s="41" t="s">
        <v>2679</v>
      </c>
      <c r="F904" s="41" t="s">
        <v>720</v>
      </c>
      <c r="G904" s="44">
        <f>VLOOKUP(Emissions!A904,Population!$A$5:$I$3147,9,FALSE)*'National Throughput'!$B$12</f>
        <v>1.6081366278473785</v>
      </c>
      <c r="H904" s="43" t="str">
        <f>'Emissions Factor'!$D$2</f>
        <v>TON</v>
      </c>
      <c r="I904" s="42">
        <v>515</v>
      </c>
      <c r="J904" s="39" t="str">
        <f>'Emissions Factor'!$A$2</f>
        <v>7439976</v>
      </c>
      <c r="K904" s="34">
        <f>'Emissions Factor'!$B$2</f>
        <v>1.5E-3</v>
      </c>
      <c r="L904" s="41" t="str">
        <f>'Emissions Factor'!$C$2</f>
        <v>LB</v>
      </c>
      <c r="M904" s="41" t="str">
        <f>'Emissions Factor'!$D$2</f>
        <v>TON</v>
      </c>
      <c r="N904" s="51">
        <f t="shared" si="28"/>
        <v>2.4122049417710681E-3</v>
      </c>
      <c r="O904" s="41" t="str">
        <f t="shared" si="29"/>
        <v>LB</v>
      </c>
    </row>
    <row r="905" spans="1:15" x14ac:dyDescent="0.25">
      <c r="A905" s="39" t="s">
        <v>743</v>
      </c>
      <c r="B905" s="39" t="s">
        <v>719</v>
      </c>
      <c r="C905" s="39" t="s">
        <v>2724</v>
      </c>
      <c r="D905" s="12" t="s">
        <v>744</v>
      </c>
      <c r="E905" s="41" t="s">
        <v>2679</v>
      </c>
      <c r="F905" s="41" t="s">
        <v>720</v>
      </c>
      <c r="G905" s="44">
        <f>VLOOKUP(Emissions!A905,Population!$A$5:$I$3147,9,FALSE)*'National Throughput'!$B$12</f>
        <v>1.4620047585080049</v>
      </c>
      <c r="H905" s="43" t="str">
        <f>'Emissions Factor'!$D$2</f>
        <v>TON</v>
      </c>
      <c r="I905" s="42">
        <v>515</v>
      </c>
      <c r="J905" s="39" t="str">
        <f>'Emissions Factor'!$A$2</f>
        <v>7439976</v>
      </c>
      <c r="K905" s="34">
        <f>'Emissions Factor'!$B$2</f>
        <v>1.5E-3</v>
      </c>
      <c r="L905" s="41" t="str">
        <f>'Emissions Factor'!$C$2</f>
        <v>LB</v>
      </c>
      <c r="M905" s="41" t="str">
        <f>'Emissions Factor'!$D$2</f>
        <v>TON</v>
      </c>
      <c r="N905" s="51">
        <f t="shared" si="28"/>
        <v>2.1930071377620074E-3</v>
      </c>
      <c r="O905" s="41" t="str">
        <f t="shared" si="29"/>
        <v>LB</v>
      </c>
    </row>
    <row r="906" spans="1:15" x14ac:dyDescent="0.25">
      <c r="A906" s="39" t="s">
        <v>745</v>
      </c>
      <c r="B906" s="39" t="s">
        <v>719</v>
      </c>
      <c r="C906" s="39" t="s">
        <v>2727</v>
      </c>
      <c r="D906" s="12" t="s">
        <v>746</v>
      </c>
      <c r="E906" s="41" t="s">
        <v>2679</v>
      </c>
      <c r="F906" s="41" t="s">
        <v>720</v>
      </c>
      <c r="G906" s="44">
        <f>VLOOKUP(Emissions!A906,Population!$A$5:$I$3147,9,FALSE)*'National Throughput'!$B$12</f>
        <v>0.32330818509943565</v>
      </c>
      <c r="H906" s="43" t="str">
        <f>'Emissions Factor'!$D$2</f>
        <v>TON</v>
      </c>
      <c r="I906" s="42">
        <v>515</v>
      </c>
      <c r="J906" s="39" t="str">
        <f>'Emissions Factor'!$A$2</f>
        <v>7439976</v>
      </c>
      <c r="K906" s="34">
        <f>'Emissions Factor'!$B$2</f>
        <v>1.5E-3</v>
      </c>
      <c r="L906" s="41" t="str">
        <f>'Emissions Factor'!$C$2</f>
        <v>LB</v>
      </c>
      <c r="M906" s="41" t="str">
        <f>'Emissions Factor'!$D$2</f>
        <v>TON</v>
      </c>
      <c r="N906" s="51">
        <f t="shared" si="28"/>
        <v>4.8496227764915347E-4</v>
      </c>
      <c r="O906" s="41" t="str">
        <f t="shared" si="29"/>
        <v>LB</v>
      </c>
    </row>
    <row r="907" spans="1:15" x14ac:dyDescent="0.25">
      <c r="A907" s="39" t="s">
        <v>747</v>
      </c>
      <c r="B907" s="39" t="s">
        <v>719</v>
      </c>
      <c r="C907" s="39" t="s">
        <v>2730</v>
      </c>
      <c r="D907" s="12" t="s">
        <v>748</v>
      </c>
      <c r="E907" s="41" t="s">
        <v>2679</v>
      </c>
      <c r="F907" s="41" t="s">
        <v>720</v>
      </c>
      <c r="G907" s="44">
        <f>VLOOKUP(Emissions!A907,Population!$A$5:$I$3147,9,FALSE)*'National Throughput'!$B$12</f>
        <v>6.2116335445947808</v>
      </c>
      <c r="H907" s="43" t="str">
        <f>'Emissions Factor'!$D$2</f>
        <v>TON</v>
      </c>
      <c r="I907" s="42">
        <v>515</v>
      </c>
      <c r="J907" s="39" t="str">
        <f>'Emissions Factor'!$A$2</f>
        <v>7439976</v>
      </c>
      <c r="K907" s="34">
        <f>'Emissions Factor'!$B$2</f>
        <v>1.5E-3</v>
      </c>
      <c r="L907" s="41" t="str">
        <f>'Emissions Factor'!$C$2</f>
        <v>LB</v>
      </c>
      <c r="M907" s="41" t="str">
        <f>'Emissions Factor'!$D$2</f>
        <v>TON</v>
      </c>
      <c r="N907" s="51">
        <f t="shared" si="28"/>
        <v>9.3174503168921719E-3</v>
      </c>
      <c r="O907" s="41" t="str">
        <f t="shared" si="29"/>
        <v>LB</v>
      </c>
    </row>
    <row r="908" spans="1:15" x14ac:dyDescent="0.25">
      <c r="A908" s="39" t="s">
        <v>749</v>
      </c>
      <c r="B908" s="39" t="s">
        <v>719</v>
      </c>
      <c r="C908" s="39" t="s">
        <v>2733</v>
      </c>
      <c r="D908" s="12" t="s">
        <v>4749</v>
      </c>
      <c r="E908" s="41" t="s">
        <v>2679</v>
      </c>
      <c r="F908" s="41" t="s">
        <v>720</v>
      </c>
      <c r="G908" s="44">
        <f>VLOOKUP(Emissions!A908,Population!$A$5:$I$3147,9,FALSE)*'National Throughput'!$B$12</f>
        <v>6.7164059524184614</v>
      </c>
      <c r="H908" s="43" t="str">
        <f>'Emissions Factor'!$D$2</f>
        <v>TON</v>
      </c>
      <c r="I908" s="42">
        <v>515</v>
      </c>
      <c r="J908" s="39" t="str">
        <f>'Emissions Factor'!$A$2</f>
        <v>7439976</v>
      </c>
      <c r="K908" s="34">
        <f>'Emissions Factor'!$B$2</f>
        <v>1.5E-3</v>
      </c>
      <c r="L908" s="41" t="str">
        <f>'Emissions Factor'!$C$2</f>
        <v>LB</v>
      </c>
      <c r="M908" s="41" t="str">
        <f>'Emissions Factor'!$D$2</f>
        <v>TON</v>
      </c>
      <c r="N908" s="51">
        <f t="shared" si="28"/>
        <v>1.0074608928627693E-2</v>
      </c>
      <c r="O908" s="41" t="str">
        <f t="shared" si="29"/>
        <v>LB</v>
      </c>
    </row>
    <row r="909" spans="1:15" x14ac:dyDescent="0.25">
      <c r="A909" s="39" t="s">
        <v>750</v>
      </c>
      <c r="B909" s="39" t="s">
        <v>719</v>
      </c>
      <c r="C909" s="39" t="s">
        <v>2736</v>
      </c>
      <c r="D909" s="12" t="s">
        <v>5324</v>
      </c>
      <c r="E909" s="41" t="s">
        <v>2679</v>
      </c>
      <c r="F909" s="41" t="s">
        <v>720</v>
      </c>
      <c r="G909" s="44">
        <f>VLOOKUP(Emissions!A909,Population!$A$5:$I$3147,9,FALSE)*'National Throughput'!$B$12</f>
        <v>0.50082753341663244</v>
      </c>
      <c r="H909" s="43" t="str">
        <f>'Emissions Factor'!$D$2</f>
        <v>TON</v>
      </c>
      <c r="I909" s="42">
        <v>515</v>
      </c>
      <c r="J909" s="39" t="str">
        <f>'Emissions Factor'!$A$2</f>
        <v>7439976</v>
      </c>
      <c r="K909" s="34">
        <f>'Emissions Factor'!$B$2</f>
        <v>1.5E-3</v>
      </c>
      <c r="L909" s="41" t="str">
        <f>'Emissions Factor'!$C$2</f>
        <v>LB</v>
      </c>
      <c r="M909" s="41" t="str">
        <f>'Emissions Factor'!$D$2</f>
        <v>TON</v>
      </c>
      <c r="N909" s="51">
        <f t="shared" si="28"/>
        <v>7.512413001249487E-4</v>
      </c>
      <c r="O909" s="41" t="str">
        <f t="shared" si="29"/>
        <v>LB</v>
      </c>
    </row>
    <row r="910" spans="1:15" x14ac:dyDescent="0.25">
      <c r="A910" s="39" t="s">
        <v>751</v>
      </c>
      <c r="B910" s="39" t="s">
        <v>719</v>
      </c>
      <c r="C910" s="39" t="s">
        <v>2739</v>
      </c>
      <c r="D910" s="12" t="s">
        <v>617</v>
      </c>
      <c r="E910" s="41" t="s">
        <v>2679</v>
      </c>
      <c r="F910" s="41" t="s">
        <v>720</v>
      </c>
      <c r="G910" s="44">
        <f>VLOOKUP(Emissions!A910,Population!$A$5:$I$3147,9,FALSE)*'National Throughput'!$B$12</f>
        <v>3.3831585947407787</v>
      </c>
      <c r="H910" s="43" t="str">
        <f>'Emissions Factor'!$D$2</f>
        <v>TON</v>
      </c>
      <c r="I910" s="42">
        <v>515</v>
      </c>
      <c r="J910" s="39" t="str">
        <f>'Emissions Factor'!$A$2</f>
        <v>7439976</v>
      </c>
      <c r="K910" s="34">
        <f>'Emissions Factor'!$B$2</f>
        <v>1.5E-3</v>
      </c>
      <c r="L910" s="41" t="str">
        <f>'Emissions Factor'!$C$2</f>
        <v>LB</v>
      </c>
      <c r="M910" s="41" t="str">
        <f>'Emissions Factor'!$D$2</f>
        <v>TON</v>
      </c>
      <c r="N910" s="51">
        <f t="shared" si="28"/>
        <v>5.0747378921111681E-3</v>
      </c>
      <c r="O910" s="41" t="str">
        <f t="shared" si="29"/>
        <v>LB</v>
      </c>
    </row>
    <row r="911" spans="1:15" x14ac:dyDescent="0.25">
      <c r="A911" s="39" t="s">
        <v>752</v>
      </c>
      <c r="B911" s="39" t="s">
        <v>719</v>
      </c>
      <c r="C911" s="39" t="s">
        <v>2742</v>
      </c>
      <c r="D911" s="12" t="s">
        <v>753</v>
      </c>
      <c r="E911" s="41" t="s">
        <v>2679</v>
      </c>
      <c r="F911" s="41" t="s">
        <v>720</v>
      </c>
      <c r="G911" s="44">
        <f>VLOOKUP(Emissions!A911,Population!$A$5:$I$3147,9,FALSE)*'National Throughput'!$B$12</f>
        <v>1.3625253169389477</v>
      </c>
      <c r="H911" s="43" t="str">
        <f>'Emissions Factor'!$D$2</f>
        <v>TON</v>
      </c>
      <c r="I911" s="42">
        <v>515</v>
      </c>
      <c r="J911" s="39" t="str">
        <f>'Emissions Factor'!$A$2</f>
        <v>7439976</v>
      </c>
      <c r="K911" s="34">
        <f>'Emissions Factor'!$B$2</f>
        <v>1.5E-3</v>
      </c>
      <c r="L911" s="41" t="str">
        <f>'Emissions Factor'!$C$2</f>
        <v>LB</v>
      </c>
      <c r="M911" s="41" t="str">
        <f>'Emissions Factor'!$D$2</f>
        <v>TON</v>
      </c>
      <c r="N911" s="51">
        <f t="shared" si="28"/>
        <v>2.0437879754084216E-3</v>
      </c>
      <c r="O911" s="41" t="str">
        <f t="shared" si="29"/>
        <v>LB</v>
      </c>
    </row>
    <row r="912" spans="1:15" x14ac:dyDescent="0.25">
      <c r="A912" s="39" t="s">
        <v>754</v>
      </c>
      <c r="B912" s="39" t="s">
        <v>719</v>
      </c>
      <c r="C912" s="39" t="s">
        <v>2745</v>
      </c>
      <c r="D912" s="12" t="s">
        <v>5015</v>
      </c>
      <c r="E912" s="41" t="s">
        <v>2679</v>
      </c>
      <c r="F912" s="41" t="s">
        <v>720</v>
      </c>
      <c r="G912" s="44">
        <f>VLOOKUP(Emissions!A912,Population!$A$5:$I$3147,9,FALSE)*'National Throughput'!$B$12</f>
        <v>19.273627255169114</v>
      </c>
      <c r="H912" s="43" t="str">
        <f>'Emissions Factor'!$D$2</f>
        <v>TON</v>
      </c>
      <c r="I912" s="42">
        <v>515</v>
      </c>
      <c r="J912" s="39" t="str">
        <f>'Emissions Factor'!$A$2</f>
        <v>7439976</v>
      </c>
      <c r="K912" s="34">
        <f>'Emissions Factor'!$B$2</f>
        <v>1.5E-3</v>
      </c>
      <c r="L912" s="41" t="str">
        <f>'Emissions Factor'!$C$2</f>
        <v>LB</v>
      </c>
      <c r="M912" s="41" t="str">
        <f>'Emissions Factor'!$D$2</f>
        <v>TON</v>
      </c>
      <c r="N912" s="51">
        <f t="shared" si="28"/>
        <v>2.8910440882753671E-2</v>
      </c>
      <c r="O912" s="41" t="str">
        <f t="shared" si="29"/>
        <v>LB</v>
      </c>
    </row>
    <row r="913" spans="1:15" x14ac:dyDescent="0.25">
      <c r="A913" s="39" t="s">
        <v>755</v>
      </c>
      <c r="B913" s="39" t="s">
        <v>719</v>
      </c>
      <c r="C913" s="39" t="s">
        <v>2748</v>
      </c>
      <c r="D913" s="12" t="s">
        <v>316</v>
      </c>
      <c r="E913" s="41" t="s">
        <v>2679</v>
      </c>
      <c r="F913" s="41" t="s">
        <v>720</v>
      </c>
      <c r="G913" s="44">
        <f>VLOOKUP(Emissions!A913,Population!$A$5:$I$3147,9,FALSE)*'National Throughput'!$B$12</f>
        <v>0.51729309615909702</v>
      </c>
      <c r="H913" s="43" t="str">
        <f>'Emissions Factor'!$D$2</f>
        <v>TON</v>
      </c>
      <c r="I913" s="42">
        <v>515</v>
      </c>
      <c r="J913" s="39" t="str">
        <f>'Emissions Factor'!$A$2</f>
        <v>7439976</v>
      </c>
      <c r="K913" s="34">
        <f>'Emissions Factor'!$B$2</f>
        <v>1.5E-3</v>
      </c>
      <c r="L913" s="41" t="str">
        <f>'Emissions Factor'!$C$2</f>
        <v>LB</v>
      </c>
      <c r="M913" s="41" t="str">
        <f>'Emissions Factor'!$D$2</f>
        <v>TON</v>
      </c>
      <c r="N913" s="51">
        <f t="shared" si="28"/>
        <v>7.7593964423864552E-4</v>
      </c>
      <c r="O913" s="41" t="str">
        <f t="shared" si="29"/>
        <v>LB</v>
      </c>
    </row>
    <row r="914" spans="1:15" x14ac:dyDescent="0.25">
      <c r="A914" s="39" t="s">
        <v>756</v>
      </c>
      <c r="B914" s="39" t="s">
        <v>719</v>
      </c>
      <c r="C914" s="39" t="s">
        <v>2751</v>
      </c>
      <c r="D914" s="12" t="s">
        <v>757</v>
      </c>
      <c r="E914" s="41" t="s">
        <v>2679</v>
      </c>
      <c r="F914" s="41" t="s">
        <v>720</v>
      </c>
      <c r="G914" s="44">
        <f>VLOOKUP(Emissions!A914,Population!$A$5:$I$3147,9,FALSE)*'National Throughput'!$B$12</f>
        <v>0.4797310311528496</v>
      </c>
      <c r="H914" s="43" t="str">
        <f>'Emissions Factor'!$D$2</f>
        <v>TON</v>
      </c>
      <c r="I914" s="42">
        <v>515</v>
      </c>
      <c r="J914" s="39" t="str">
        <f>'Emissions Factor'!$A$2</f>
        <v>7439976</v>
      </c>
      <c r="K914" s="34">
        <f>'Emissions Factor'!$B$2</f>
        <v>1.5E-3</v>
      </c>
      <c r="L914" s="41" t="str">
        <f>'Emissions Factor'!$C$2</f>
        <v>LB</v>
      </c>
      <c r="M914" s="41" t="str">
        <f>'Emissions Factor'!$D$2</f>
        <v>TON</v>
      </c>
      <c r="N914" s="51">
        <f t="shared" si="28"/>
        <v>7.1959654672927446E-4</v>
      </c>
      <c r="O914" s="41" t="str">
        <f t="shared" si="29"/>
        <v>LB</v>
      </c>
    </row>
    <row r="915" spans="1:15" x14ac:dyDescent="0.25">
      <c r="A915" s="39" t="s">
        <v>758</v>
      </c>
      <c r="B915" s="39" t="s">
        <v>719</v>
      </c>
      <c r="C915" s="39" t="s">
        <v>2754</v>
      </c>
      <c r="D915" s="12" t="s">
        <v>759</v>
      </c>
      <c r="E915" s="41" t="s">
        <v>2679</v>
      </c>
      <c r="F915" s="41" t="s">
        <v>720</v>
      </c>
      <c r="G915" s="44">
        <f>VLOOKUP(Emissions!A915,Population!$A$5:$I$3147,9,FALSE)*'National Throughput'!$B$12</f>
        <v>4.9341803018252328</v>
      </c>
      <c r="H915" s="43" t="str">
        <f>'Emissions Factor'!$D$2</f>
        <v>TON</v>
      </c>
      <c r="I915" s="42">
        <v>515</v>
      </c>
      <c r="J915" s="39" t="str">
        <f>'Emissions Factor'!$A$2</f>
        <v>7439976</v>
      </c>
      <c r="K915" s="34">
        <f>'Emissions Factor'!$B$2</f>
        <v>1.5E-3</v>
      </c>
      <c r="L915" s="41" t="str">
        <f>'Emissions Factor'!$C$2</f>
        <v>LB</v>
      </c>
      <c r="M915" s="41" t="str">
        <f>'Emissions Factor'!$D$2</f>
        <v>TON</v>
      </c>
      <c r="N915" s="51">
        <f t="shared" si="28"/>
        <v>7.4012704527378495E-3</v>
      </c>
      <c r="O915" s="41" t="str">
        <f t="shared" si="29"/>
        <v>LB</v>
      </c>
    </row>
    <row r="916" spans="1:15" x14ac:dyDescent="0.25">
      <c r="A916" s="39" t="s">
        <v>760</v>
      </c>
      <c r="B916" s="39" t="s">
        <v>719</v>
      </c>
      <c r="C916" s="39" t="s">
        <v>2757</v>
      </c>
      <c r="D916" s="12" t="s">
        <v>761</v>
      </c>
      <c r="E916" s="41" t="s">
        <v>2679</v>
      </c>
      <c r="F916" s="41" t="s">
        <v>720</v>
      </c>
      <c r="G916" s="44">
        <f>VLOOKUP(Emissions!A916,Population!$A$5:$I$3147,9,FALSE)*'National Throughput'!$B$12</f>
        <v>1.1074806107093134</v>
      </c>
      <c r="H916" s="43" t="str">
        <f>'Emissions Factor'!$D$2</f>
        <v>TON</v>
      </c>
      <c r="I916" s="42">
        <v>515</v>
      </c>
      <c r="J916" s="39" t="str">
        <f>'Emissions Factor'!$A$2</f>
        <v>7439976</v>
      </c>
      <c r="K916" s="34">
        <f>'Emissions Factor'!$B$2</f>
        <v>1.5E-3</v>
      </c>
      <c r="L916" s="41" t="str">
        <f>'Emissions Factor'!$C$2</f>
        <v>LB</v>
      </c>
      <c r="M916" s="41" t="str">
        <f>'Emissions Factor'!$D$2</f>
        <v>TON</v>
      </c>
      <c r="N916" s="51">
        <f t="shared" si="28"/>
        <v>1.6612209160639701E-3</v>
      </c>
      <c r="O916" s="41" t="str">
        <f t="shared" si="29"/>
        <v>LB</v>
      </c>
    </row>
    <row r="917" spans="1:15" x14ac:dyDescent="0.25">
      <c r="A917" s="39" t="s">
        <v>762</v>
      </c>
      <c r="B917" s="39" t="s">
        <v>719</v>
      </c>
      <c r="C917" s="39" t="s">
        <v>2760</v>
      </c>
      <c r="D917" s="12" t="s">
        <v>763</v>
      </c>
      <c r="E917" s="41" t="s">
        <v>2679</v>
      </c>
      <c r="F917" s="41" t="s">
        <v>720</v>
      </c>
      <c r="G917" s="44">
        <f>VLOOKUP(Emissions!A917,Population!$A$5:$I$3147,9,FALSE)*'National Throughput'!$B$12</f>
        <v>6.3627393860126071</v>
      </c>
      <c r="H917" s="43" t="str">
        <f>'Emissions Factor'!$D$2</f>
        <v>TON</v>
      </c>
      <c r="I917" s="42">
        <v>515</v>
      </c>
      <c r="J917" s="39" t="str">
        <f>'Emissions Factor'!$A$2</f>
        <v>7439976</v>
      </c>
      <c r="K917" s="34">
        <f>'Emissions Factor'!$B$2</f>
        <v>1.5E-3</v>
      </c>
      <c r="L917" s="41" t="str">
        <f>'Emissions Factor'!$C$2</f>
        <v>LB</v>
      </c>
      <c r="M917" s="41" t="str">
        <f>'Emissions Factor'!$D$2</f>
        <v>TON</v>
      </c>
      <c r="N917" s="51">
        <f t="shared" si="28"/>
        <v>9.5441090790189115E-3</v>
      </c>
      <c r="O917" s="41" t="str">
        <f t="shared" si="29"/>
        <v>LB</v>
      </c>
    </row>
    <row r="918" spans="1:15" x14ac:dyDescent="0.25">
      <c r="A918" s="39" t="s">
        <v>764</v>
      </c>
      <c r="B918" s="39" t="s">
        <v>719</v>
      </c>
      <c r="C918" s="39" t="s">
        <v>2763</v>
      </c>
      <c r="D918" s="12" t="s">
        <v>320</v>
      </c>
      <c r="E918" s="41" t="s">
        <v>2679</v>
      </c>
      <c r="F918" s="41" t="s">
        <v>720</v>
      </c>
      <c r="G918" s="44">
        <f>VLOOKUP(Emissions!A918,Population!$A$5:$I$3147,9,FALSE)*'National Throughput'!$B$12</f>
        <v>5.8963866245880094</v>
      </c>
      <c r="H918" s="43" t="str">
        <f>'Emissions Factor'!$D$2</f>
        <v>TON</v>
      </c>
      <c r="I918" s="42">
        <v>515</v>
      </c>
      <c r="J918" s="39" t="str">
        <f>'Emissions Factor'!$A$2</f>
        <v>7439976</v>
      </c>
      <c r="K918" s="34">
        <f>'Emissions Factor'!$B$2</f>
        <v>1.5E-3</v>
      </c>
      <c r="L918" s="41" t="str">
        <f>'Emissions Factor'!$C$2</f>
        <v>LB</v>
      </c>
      <c r="M918" s="41" t="str">
        <f>'Emissions Factor'!$D$2</f>
        <v>TON</v>
      </c>
      <c r="N918" s="51">
        <f t="shared" si="28"/>
        <v>8.8445799368820147E-3</v>
      </c>
      <c r="O918" s="41" t="str">
        <f t="shared" si="29"/>
        <v>LB</v>
      </c>
    </row>
    <row r="919" spans="1:15" x14ac:dyDescent="0.25">
      <c r="A919" s="39" t="s">
        <v>765</v>
      </c>
      <c r="B919" s="39" t="s">
        <v>719</v>
      </c>
      <c r="C919" s="39" t="s">
        <v>2766</v>
      </c>
      <c r="D919" s="12" t="s">
        <v>2767</v>
      </c>
      <c r="E919" s="41" t="s">
        <v>2679</v>
      </c>
      <c r="F919" s="41" t="s">
        <v>720</v>
      </c>
      <c r="G919" s="44">
        <f>VLOOKUP(Emissions!A919,Population!$A$5:$I$3147,9,FALSE)*'National Throughput'!$B$12</f>
        <v>4.4419285823369679</v>
      </c>
      <c r="H919" s="43" t="str">
        <f>'Emissions Factor'!$D$2</f>
        <v>TON</v>
      </c>
      <c r="I919" s="42">
        <v>515</v>
      </c>
      <c r="J919" s="39" t="str">
        <f>'Emissions Factor'!$A$2</f>
        <v>7439976</v>
      </c>
      <c r="K919" s="34">
        <f>'Emissions Factor'!$B$2</f>
        <v>1.5E-3</v>
      </c>
      <c r="L919" s="41" t="str">
        <f>'Emissions Factor'!$C$2</f>
        <v>LB</v>
      </c>
      <c r="M919" s="41" t="str">
        <f>'Emissions Factor'!$D$2</f>
        <v>TON</v>
      </c>
      <c r="N919" s="51">
        <f t="shared" si="28"/>
        <v>6.6628928735054521E-3</v>
      </c>
      <c r="O919" s="41" t="str">
        <f t="shared" si="29"/>
        <v>LB</v>
      </c>
    </row>
    <row r="920" spans="1:15" x14ac:dyDescent="0.25">
      <c r="A920" s="39" t="s">
        <v>766</v>
      </c>
      <c r="B920" s="39" t="s">
        <v>719</v>
      </c>
      <c r="C920" s="39" t="s">
        <v>2769</v>
      </c>
      <c r="D920" s="12" t="s">
        <v>767</v>
      </c>
      <c r="E920" s="41" t="s">
        <v>2679</v>
      </c>
      <c r="F920" s="41" t="s">
        <v>720</v>
      </c>
      <c r="G920" s="44">
        <f>VLOOKUP(Emissions!A920,Population!$A$5:$I$3147,9,FALSE)*'National Throughput'!$B$12</f>
        <v>6.0773362984765535</v>
      </c>
      <c r="H920" s="43" t="str">
        <f>'Emissions Factor'!$D$2</f>
        <v>TON</v>
      </c>
      <c r="I920" s="42">
        <v>515</v>
      </c>
      <c r="J920" s="39" t="str">
        <f>'Emissions Factor'!$A$2</f>
        <v>7439976</v>
      </c>
      <c r="K920" s="34">
        <f>'Emissions Factor'!$B$2</f>
        <v>1.5E-3</v>
      </c>
      <c r="L920" s="41" t="str">
        <f>'Emissions Factor'!$C$2</f>
        <v>LB</v>
      </c>
      <c r="M920" s="41" t="str">
        <f>'Emissions Factor'!$D$2</f>
        <v>TON</v>
      </c>
      <c r="N920" s="51">
        <f t="shared" si="28"/>
        <v>9.116004447714831E-3</v>
      </c>
      <c r="O920" s="41" t="str">
        <f t="shared" si="29"/>
        <v>LB</v>
      </c>
    </row>
    <row r="921" spans="1:15" x14ac:dyDescent="0.25">
      <c r="A921" s="39" t="s">
        <v>768</v>
      </c>
      <c r="B921" s="39" t="s">
        <v>719</v>
      </c>
      <c r="C921" s="39" t="s">
        <v>2772</v>
      </c>
      <c r="D921" s="12" t="s">
        <v>769</v>
      </c>
      <c r="E921" s="41" t="s">
        <v>2679</v>
      </c>
      <c r="F921" s="41" t="s">
        <v>720</v>
      </c>
      <c r="G921" s="44">
        <f>VLOOKUP(Emissions!A921,Population!$A$5:$I$3147,9,FALSE)*'National Throughput'!$B$12</f>
        <v>0.46086424051044222</v>
      </c>
      <c r="H921" s="43" t="str">
        <f>'Emissions Factor'!$D$2</f>
        <v>TON</v>
      </c>
      <c r="I921" s="42">
        <v>515</v>
      </c>
      <c r="J921" s="39" t="str">
        <f>'Emissions Factor'!$A$2</f>
        <v>7439976</v>
      </c>
      <c r="K921" s="34">
        <f>'Emissions Factor'!$B$2</f>
        <v>1.5E-3</v>
      </c>
      <c r="L921" s="41" t="str">
        <f>'Emissions Factor'!$C$2</f>
        <v>LB</v>
      </c>
      <c r="M921" s="41" t="str">
        <f>'Emissions Factor'!$D$2</f>
        <v>TON</v>
      </c>
      <c r="N921" s="51">
        <f t="shared" si="28"/>
        <v>6.9129636076566332E-4</v>
      </c>
      <c r="O921" s="41" t="str">
        <f t="shared" si="29"/>
        <v>LB</v>
      </c>
    </row>
    <row r="922" spans="1:15" x14ac:dyDescent="0.25">
      <c r="A922" s="39" t="s">
        <v>770</v>
      </c>
      <c r="B922" s="39" t="s">
        <v>719</v>
      </c>
      <c r="C922" s="39" t="s">
        <v>2775</v>
      </c>
      <c r="D922" s="12" t="s">
        <v>4695</v>
      </c>
      <c r="E922" s="41" t="s">
        <v>2679</v>
      </c>
      <c r="F922" s="41" t="s">
        <v>720</v>
      </c>
      <c r="G922" s="44">
        <f>VLOOKUP(Emissions!A922,Population!$A$5:$I$3147,9,FALSE)*'National Throughput'!$B$12</f>
        <v>0.45297449169634452</v>
      </c>
      <c r="H922" s="43" t="str">
        <f>'Emissions Factor'!$D$2</f>
        <v>TON</v>
      </c>
      <c r="I922" s="42">
        <v>515</v>
      </c>
      <c r="J922" s="39" t="str">
        <f>'Emissions Factor'!$A$2</f>
        <v>7439976</v>
      </c>
      <c r="K922" s="34">
        <f>'Emissions Factor'!$B$2</f>
        <v>1.5E-3</v>
      </c>
      <c r="L922" s="41" t="str">
        <f>'Emissions Factor'!$C$2</f>
        <v>LB</v>
      </c>
      <c r="M922" s="41" t="str">
        <f>'Emissions Factor'!$D$2</f>
        <v>TON</v>
      </c>
      <c r="N922" s="51">
        <f t="shared" si="28"/>
        <v>6.794617375445168E-4</v>
      </c>
      <c r="O922" s="41" t="str">
        <f t="shared" si="29"/>
        <v>LB</v>
      </c>
    </row>
    <row r="923" spans="1:15" x14ac:dyDescent="0.25">
      <c r="A923" s="39" t="s">
        <v>771</v>
      </c>
      <c r="B923" s="39" t="s">
        <v>719</v>
      </c>
      <c r="C923" s="39" t="s">
        <v>2778</v>
      </c>
      <c r="D923" s="12" t="s">
        <v>4767</v>
      </c>
      <c r="E923" s="41" t="s">
        <v>2679</v>
      </c>
      <c r="F923" s="41" t="s">
        <v>720</v>
      </c>
      <c r="G923" s="44">
        <f>VLOOKUP(Emissions!A923,Population!$A$5:$I$3147,9,FALSE)*'National Throughput'!$B$12</f>
        <v>1.3570367960247931</v>
      </c>
      <c r="H923" s="43" t="str">
        <f>'Emissions Factor'!$D$2</f>
        <v>TON</v>
      </c>
      <c r="I923" s="42">
        <v>515</v>
      </c>
      <c r="J923" s="39" t="str">
        <f>'Emissions Factor'!$A$2</f>
        <v>7439976</v>
      </c>
      <c r="K923" s="34">
        <f>'Emissions Factor'!$B$2</f>
        <v>1.5E-3</v>
      </c>
      <c r="L923" s="41" t="str">
        <f>'Emissions Factor'!$C$2</f>
        <v>LB</v>
      </c>
      <c r="M923" s="41" t="str">
        <f>'Emissions Factor'!$D$2</f>
        <v>TON</v>
      </c>
      <c r="N923" s="51">
        <f t="shared" si="28"/>
        <v>2.0355551940371896E-3</v>
      </c>
      <c r="O923" s="41" t="str">
        <f t="shared" si="29"/>
        <v>LB</v>
      </c>
    </row>
    <row r="924" spans="1:15" x14ac:dyDescent="0.25">
      <c r="A924" s="39" t="s">
        <v>772</v>
      </c>
      <c r="B924" s="39" t="s">
        <v>719</v>
      </c>
      <c r="C924" s="39" t="s">
        <v>2781</v>
      </c>
      <c r="D924" s="12" t="s">
        <v>773</v>
      </c>
      <c r="E924" s="41" t="s">
        <v>2679</v>
      </c>
      <c r="F924" s="41" t="s">
        <v>720</v>
      </c>
      <c r="G924" s="44">
        <f>VLOOKUP(Emissions!A924,Population!$A$5:$I$3147,9,FALSE)*'National Throughput'!$B$12</f>
        <v>1.0472783969321771</v>
      </c>
      <c r="H924" s="43" t="str">
        <f>'Emissions Factor'!$D$2</f>
        <v>TON</v>
      </c>
      <c r="I924" s="42">
        <v>515</v>
      </c>
      <c r="J924" s="39" t="str">
        <f>'Emissions Factor'!$A$2</f>
        <v>7439976</v>
      </c>
      <c r="K924" s="34">
        <f>'Emissions Factor'!$B$2</f>
        <v>1.5E-3</v>
      </c>
      <c r="L924" s="41" t="str">
        <f>'Emissions Factor'!$C$2</f>
        <v>LB</v>
      </c>
      <c r="M924" s="41" t="str">
        <f>'Emissions Factor'!$D$2</f>
        <v>TON</v>
      </c>
      <c r="N924" s="51">
        <f t="shared" si="28"/>
        <v>1.5709175953982656E-3</v>
      </c>
      <c r="O924" s="41" t="str">
        <f t="shared" si="29"/>
        <v>LB</v>
      </c>
    </row>
    <row r="925" spans="1:15" x14ac:dyDescent="0.25">
      <c r="A925" s="39" t="s">
        <v>774</v>
      </c>
      <c r="B925" s="39" t="s">
        <v>719</v>
      </c>
      <c r="C925" s="39" t="s">
        <v>2784</v>
      </c>
      <c r="D925" s="12" t="s">
        <v>775</v>
      </c>
      <c r="E925" s="41" t="s">
        <v>2679</v>
      </c>
      <c r="F925" s="41" t="s">
        <v>720</v>
      </c>
      <c r="G925" s="44">
        <f>VLOOKUP(Emissions!A925,Population!$A$5:$I$3147,9,FALSE)*'National Throughput'!$B$12</f>
        <v>0.2143953482091748</v>
      </c>
      <c r="H925" s="43" t="str">
        <f>'Emissions Factor'!$D$2</f>
        <v>TON</v>
      </c>
      <c r="I925" s="42">
        <v>515</v>
      </c>
      <c r="J925" s="39" t="str">
        <f>'Emissions Factor'!$A$2</f>
        <v>7439976</v>
      </c>
      <c r="K925" s="34">
        <f>'Emissions Factor'!$B$2</f>
        <v>1.5E-3</v>
      </c>
      <c r="L925" s="41" t="str">
        <f>'Emissions Factor'!$C$2</f>
        <v>LB</v>
      </c>
      <c r="M925" s="41" t="str">
        <f>'Emissions Factor'!$D$2</f>
        <v>TON</v>
      </c>
      <c r="N925" s="51">
        <f t="shared" si="28"/>
        <v>3.2159302231376223E-4</v>
      </c>
      <c r="O925" s="41" t="str">
        <f t="shared" si="29"/>
        <v>LB</v>
      </c>
    </row>
    <row r="926" spans="1:15" x14ac:dyDescent="0.25">
      <c r="A926" s="39" t="s">
        <v>776</v>
      </c>
      <c r="B926" s="39" t="s">
        <v>719</v>
      </c>
      <c r="C926" s="39" t="s">
        <v>2787</v>
      </c>
      <c r="D926" s="12" t="s">
        <v>777</v>
      </c>
      <c r="E926" s="41" t="s">
        <v>2679</v>
      </c>
      <c r="F926" s="41" t="s">
        <v>720</v>
      </c>
      <c r="G926" s="44">
        <f>VLOOKUP(Emissions!A926,Population!$A$5:$I$3147,9,FALSE)*'National Throughput'!$B$12</f>
        <v>1.134408666444386</v>
      </c>
      <c r="H926" s="43" t="str">
        <f>'Emissions Factor'!$D$2</f>
        <v>TON</v>
      </c>
      <c r="I926" s="42">
        <v>515</v>
      </c>
      <c r="J926" s="39" t="str">
        <f>'Emissions Factor'!$A$2</f>
        <v>7439976</v>
      </c>
      <c r="K926" s="34">
        <f>'Emissions Factor'!$B$2</f>
        <v>1.5E-3</v>
      </c>
      <c r="L926" s="41" t="str">
        <f>'Emissions Factor'!$C$2</f>
        <v>LB</v>
      </c>
      <c r="M926" s="41" t="str">
        <f>'Emissions Factor'!$D$2</f>
        <v>TON</v>
      </c>
      <c r="N926" s="51">
        <f t="shared" si="28"/>
        <v>1.701612999666579E-3</v>
      </c>
      <c r="O926" s="41" t="str">
        <f t="shared" si="29"/>
        <v>LB</v>
      </c>
    </row>
    <row r="927" spans="1:15" x14ac:dyDescent="0.25">
      <c r="A927" s="39" t="s">
        <v>778</v>
      </c>
      <c r="B927" s="39" t="s">
        <v>719</v>
      </c>
      <c r="C927" s="39" t="s">
        <v>2790</v>
      </c>
      <c r="D927" s="12" t="s">
        <v>5171</v>
      </c>
      <c r="E927" s="41" t="s">
        <v>2679</v>
      </c>
      <c r="F927" s="41" t="s">
        <v>720</v>
      </c>
      <c r="G927" s="44">
        <f>VLOOKUP(Emissions!A927,Population!$A$5:$I$3147,9,FALSE)*'National Throughput'!$B$12</f>
        <v>0.45023023123926714</v>
      </c>
      <c r="H927" s="43" t="str">
        <f>'Emissions Factor'!$D$2</f>
        <v>TON</v>
      </c>
      <c r="I927" s="42">
        <v>515</v>
      </c>
      <c r="J927" s="39" t="str">
        <f>'Emissions Factor'!$A$2</f>
        <v>7439976</v>
      </c>
      <c r="K927" s="34">
        <f>'Emissions Factor'!$B$2</f>
        <v>1.5E-3</v>
      </c>
      <c r="L927" s="41" t="str">
        <f>'Emissions Factor'!$C$2</f>
        <v>LB</v>
      </c>
      <c r="M927" s="41" t="str">
        <f>'Emissions Factor'!$D$2</f>
        <v>TON</v>
      </c>
      <c r="N927" s="51">
        <f t="shared" si="28"/>
        <v>6.753453468589007E-4</v>
      </c>
      <c r="O927" s="41" t="str">
        <f t="shared" si="29"/>
        <v>LB</v>
      </c>
    </row>
    <row r="928" spans="1:15" x14ac:dyDescent="0.25">
      <c r="A928" s="39" t="s">
        <v>779</v>
      </c>
      <c r="B928" s="39" t="s">
        <v>719</v>
      </c>
      <c r="C928" s="39" t="s">
        <v>2793</v>
      </c>
      <c r="D928" s="12" t="s">
        <v>780</v>
      </c>
      <c r="E928" s="41" t="s">
        <v>2679</v>
      </c>
      <c r="F928" s="41" t="s">
        <v>720</v>
      </c>
      <c r="G928" s="44">
        <f>VLOOKUP(Emissions!A928,Population!$A$5:$I$3147,9,FALSE)*'National Throughput'!$B$12</f>
        <v>1.0198357923614028</v>
      </c>
      <c r="H928" s="43" t="str">
        <f>'Emissions Factor'!$D$2</f>
        <v>TON</v>
      </c>
      <c r="I928" s="42">
        <v>515</v>
      </c>
      <c r="J928" s="39" t="str">
        <f>'Emissions Factor'!$A$2</f>
        <v>7439976</v>
      </c>
      <c r="K928" s="34">
        <f>'Emissions Factor'!$B$2</f>
        <v>1.5E-3</v>
      </c>
      <c r="L928" s="41" t="str">
        <f>'Emissions Factor'!$C$2</f>
        <v>LB</v>
      </c>
      <c r="M928" s="41" t="str">
        <f>'Emissions Factor'!$D$2</f>
        <v>TON</v>
      </c>
      <c r="N928" s="51">
        <f t="shared" si="28"/>
        <v>1.5297536885421042E-3</v>
      </c>
      <c r="O928" s="41" t="str">
        <f t="shared" si="29"/>
        <v>LB</v>
      </c>
    </row>
    <row r="929" spans="1:15" x14ac:dyDescent="0.25">
      <c r="A929" s="39" t="s">
        <v>781</v>
      </c>
      <c r="B929" s="39" t="s">
        <v>719</v>
      </c>
      <c r="C929" s="39" t="s">
        <v>2796</v>
      </c>
      <c r="D929" s="12" t="s">
        <v>782</v>
      </c>
      <c r="E929" s="41" t="s">
        <v>2679</v>
      </c>
      <c r="F929" s="41" t="s">
        <v>720</v>
      </c>
      <c r="G929" s="44">
        <f>VLOOKUP(Emissions!A929,Population!$A$5:$I$3147,9,FALSE)*'National Throughput'!$B$12</f>
        <v>5.9559027732508767</v>
      </c>
      <c r="H929" s="43" t="str">
        <f>'Emissions Factor'!$D$2</f>
        <v>TON</v>
      </c>
      <c r="I929" s="42">
        <v>515</v>
      </c>
      <c r="J929" s="39" t="str">
        <f>'Emissions Factor'!$A$2</f>
        <v>7439976</v>
      </c>
      <c r="K929" s="34">
        <f>'Emissions Factor'!$B$2</f>
        <v>1.5E-3</v>
      </c>
      <c r="L929" s="41" t="str">
        <f>'Emissions Factor'!$C$2</f>
        <v>LB</v>
      </c>
      <c r="M929" s="41" t="str">
        <f>'Emissions Factor'!$D$2</f>
        <v>TON</v>
      </c>
      <c r="N929" s="51">
        <f t="shared" si="28"/>
        <v>8.9338541598763151E-3</v>
      </c>
      <c r="O929" s="41" t="str">
        <f t="shared" si="29"/>
        <v>LB</v>
      </c>
    </row>
    <row r="930" spans="1:15" x14ac:dyDescent="0.25">
      <c r="A930" s="39" t="s">
        <v>783</v>
      </c>
      <c r="B930" s="39" t="s">
        <v>719</v>
      </c>
      <c r="C930" s="39" t="s">
        <v>2799</v>
      </c>
      <c r="D930" s="12" t="s">
        <v>784</v>
      </c>
      <c r="E930" s="41" t="s">
        <v>2679</v>
      </c>
      <c r="F930" s="41" t="s">
        <v>720</v>
      </c>
      <c r="G930" s="44">
        <f>VLOOKUP(Emissions!A930,Population!$A$5:$I$3147,9,FALSE)*'National Throughput'!$B$12</f>
        <v>0.72757205368265565</v>
      </c>
      <c r="H930" s="43" t="str">
        <f>'Emissions Factor'!$D$2</f>
        <v>TON</v>
      </c>
      <c r="I930" s="42">
        <v>515</v>
      </c>
      <c r="J930" s="39" t="str">
        <f>'Emissions Factor'!$A$2</f>
        <v>7439976</v>
      </c>
      <c r="K930" s="34">
        <f>'Emissions Factor'!$B$2</f>
        <v>1.5E-3</v>
      </c>
      <c r="L930" s="41" t="str">
        <f>'Emissions Factor'!$C$2</f>
        <v>LB</v>
      </c>
      <c r="M930" s="41" t="str">
        <f>'Emissions Factor'!$D$2</f>
        <v>TON</v>
      </c>
      <c r="N930" s="51">
        <f t="shared" si="28"/>
        <v>1.0913580805239835E-3</v>
      </c>
      <c r="O930" s="41" t="str">
        <f t="shared" si="29"/>
        <v>LB</v>
      </c>
    </row>
    <row r="931" spans="1:15" x14ac:dyDescent="0.25">
      <c r="A931" s="39" t="s">
        <v>785</v>
      </c>
      <c r="B931" s="39" t="s">
        <v>719</v>
      </c>
      <c r="C931" s="39" t="s">
        <v>2802</v>
      </c>
      <c r="D931" s="12" t="s">
        <v>786</v>
      </c>
      <c r="E931" s="41" t="s">
        <v>2679</v>
      </c>
      <c r="F931" s="41" t="s">
        <v>720</v>
      </c>
      <c r="G931" s="44">
        <f>VLOOKUP(Emissions!A931,Population!$A$5:$I$3147,9,FALSE)*'National Throughput'!$B$12</f>
        <v>0.34011678039903492</v>
      </c>
      <c r="H931" s="43" t="str">
        <f>'Emissions Factor'!$D$2</f>
        <v>TON</v>
      </c>
      <c r="I931" s="42">
        <v>515</v>
      </c>
      <c r="J931" s="39" t="str">
        <f>'Emissions Factor'!$A$2</f>
        <v>7439976</v>
      </c>
      <c r="K931" s="34">
        <f>'Emissions Factor'!$B$2</f>
        <v>1.5E-3</v>
      </c>
      <c r="L931" s="41" t="str">
        <f>'Emissions Factor'!$C$2</f>
        <v>LB</v>
      </c>
      <c r="M931" s="41" t="str">
        <f>'Emissions Factor'!$D$2</f>
        <v>TON</v>
      </c>
      <c r="N931" s="51">
        <f t="shared" si="28"/>
        <v>5.101751705985524E-4</v>
      </c>
      <c r="O931" s="41" t="str">
        <f t="shared" si="29"/>
        <v>LB</v>
      </c>
    </row>
    <row r="932" spans="1:15" x14ac:dyDescent="0.25">
      <c r="A932" s="39" t="s">
        <v>787</v>
      </c>
      <c r="B932" s="39" t="s">
        <v>719</v>
      </c>
      <c r="C932" s="39" t="s">
        <v>2805</v>
      </c>
      <c r="D932" s="12" t="s">
        <v>2785</v>
      </c>
      <c r="E932" s="41" t="s">
        <v>2679</v>
      </c>
      <c r="F932" s="41" t="s">
        <v>720</v>
      </c>
      <c r="G932" s="44">
        <f>VLOOKUP(Emissions!A932,Population!$A$5:$I$3147,9,FALSE)*'National Throughput'!$B$12</f>
        <v>2.3106673048592028</v>
      </c>
      <c r="H932" s="43" t="str">
        <f>'Emissions Factor'!$D$2</f>
        <v>TON</v>
      </c>
      <c r="I932" s="42">
        <v>515</v>
      </c>
      <c r="J932" s="39" t="str">
        <f>'Emissions Factor'!$A$2</f>
        <v>7439976</v>
      </c>
      <c r="K932" s="34">
        <f>'Emissions Factor'!$B$2</f>
        <v>1.5E-3</v>
      </c>
      <c r="L932" s="41" t="str">
        <f>'Emissions Factor'!$C$2</f>
        <v>LB</v>
      </c>
      <c r="M932" s="41" t="str">
        <f>'Emissions Factor'!$D$2</f>
        <v>TON</v>
      </c>
      <c r="N932" s="51">
        <f t="shared" si="28"/>
        <v>3.4660009572888041E-3</v>
      </c>
      <c r="O932" s="41" t="str">
        <f t="shared" si="29"/>
        <v>LB</v>
      </c>
    </row>
    <row r="933" spans="1:15" x14ac:dyDescent="0.25">
      <c r="A933" s="39" t="s">
        <v>788</v>
      </c>
      <c r="B933" s="39" t="s">
        <v>719</v>
      </c>
      <c r="C933" s="39" t="s">
        <v>2808</v>
      </c>
      <c r="D933" s="12" t="s">
        <v>2788</v>
      </c>
      <c r="E933" s="41" t="s">
        <v>2679</v>
      </c>
      <c r="F933" s="41" t="s">
        <v>720</v>
      </c>
      <c r="G933" s="44">
        <f>VLOOKUP(Emissions!A933,Population!$A$5:$I$3147,9,FALSE)*'National Throughput'!$B$12</f>
        <v>3.2555504834866777</v>
      </c>
      <c r="H933" s="43" t="str">
        <f>'Emissions Factor'!$D$2</f>
        <v>TON</v>
      </c>
      <c r="I933" s="42">
        <v>515</v>
      </c>
      <c r="J933" s="39" t="str">
        <f>'Emissions Factor'!$A$2</f>
        <v>7439976</v>
      </c>
      <c r="K933" s="34">
        <f>'Emissions Factor'!$B$2</f>
        <v>1.5E-3</v>
      </c>
      <c r="L933" s="41" t="str">
        <f>'Emissions Factor'!$C$2</f>
        <v>LB</v>
      </c>
      <c r="M933" s="41" t="str">
        <f>'Emissions Factor'!$D$2</f>
        <v>TON</v>
      </c>
      <c r="N933" s="51">
        <f t="shared" si="28"/>
        <v>4.8833257252300167E-3</v>
      </c>
      <c r="O933" s="41" t="str">
        <f t="shared" si="29"/>
        <v>LB</v>
      </c>
    </row>
    <row r="934" spans="1:15" x14ac:dyDescent="0.25">
      <c r="A934" s="39" t="s">
        <v>789</v>
      </c>
      <c r="B934" s="39" t="s">
        <v>719</v>
      </c>
      <c r="C934" s="39" t="s">
        <v>2811</v>
      </c>
      <c r="D934" s="12" t="s">
        <v>790</v>
      </c>
      <c r="E934" s="41" t="s">
        <v>2679</v>
      </c>
      <c r="F934" s="41" t="s">
        <v>720</v>
      </c>
      <c r="G934" s="44">
        <f>VLOOKUP(Emissions!A934,Population!$A$5:$I$3147,9,FALSE)*'National Throughput'!$B$12</f>
        <v>0.5296422682159454</v>
      </c>
      <c r="H934" s="43" t="str">
        <f>'Emissions Factor'!$D$2</f>
        <v>TON</v>
      </c>
      <c r="I934" s="42">
        <v>515</v>
      </c>
      <c r="J934" s="39" t="str">
        <f>'Emissions Factor'!$A$2</f>
        <v>7439976</v>
      </c>
      <c r="K934" s="34">
        <f>'Emissions Factor'!$B$2</f>
        <v>1.5E-3</v>
      </c>
      <c r="L934" s="41" t="str">
        <f>'Emissions Factor'!$C$2</f>
        <v>LB</v>
      </c>
      <c r="M934" s="41" t="str">
        <f>'Emissions Factor'!$D$2</f>
        <v>TON</v>
      </c>
      <c r="N934" s="51">
        <f t="shared" si="28"/>
        <v>7.9446340232391813E-4</v>
      </c>
      <c r="O934" s="41" t="str">
        <f t="shared" si="29"/>
        <v>LB</v>
      </c>
    </row>
    <row r="935" spans="1:15" x14ac:dyDescent="0.25">
      <c r="A935" s="39" t="s">
        <v>791</v>
      </c>
      <c r="B935" s="39" t="s">
        <v>719</v>
      </c>
      <c r="C935" s="39" t="s">
        <v>2814</v>
      </c>
      <c r="D935" s="12" t="s">
        <v>4782</v>
      </c>
      <c r="E935" s="41" t="s">
        <v>2679</v>
      </c>
      <c r="F935" s="41" t="s">
        <v>720</v>
      </c>
      <c r="G935" s="44">
        <f>VLOOKUP(Emissions!A935,Population!$A$5:$I$3147,9,FALSE)*'National Throughput'!$B$12</f>
        <v>94.826890996639449</v>
      </c>
      <c r="H935" s="43" t="str">
        <f>'Emissions Factor'!$D$2</f>
        <v>TON</v>
      </c>
      <c r="I935" s="42">
        <v>515</v>
      </c>
      <c r="J935" s="39" t="str">
        <f>'Emissions Factor'!$A$2</f>
        <v>7439976</v>
      </c>
      <c r="K935" s="34">
        <f>'Emissions Factor'!$B$2</f>
        <v>1.5E-3</v>
      </c>
      <c r="L935" s="41" t="str">
        <f>'Emissions Factor'!$C$2</f>
        <v>LB</v>
      </c>
      <c r="M935" s="41" t="str">
        <f>'Emissions Factor'!$D$2</f>
        <v>TON</v>
      </c>
      <c r="N935" s="51">
        <f t="shared" si="28"/>
        <v>0.14224033649495918</v>
      </c>
      <c r="O935" s="41" t="str">
        <f t="shared" si="29"/>
        <v>LB</v>
      </c>
    </row>
    <row r="936" spans="1:15" x14ac:dyDescent="0.25">
      <c r="A936" s="39" t="s">
        <v>792</v>
      </c>
      <c r="B936" s="39" t="s">
        <v>719</v>
      </c>
      <c r="C936" s="39" t="s">
        <v>2817</v>
      </c>
      <c r="D936" s="12" t="s">
        <v>793</v>
      </c>
      <c r="E936" s="41" t="s">
        <v>2679</v>
      </c>
      <c r="F936" s="41" t="s">
        <v>720</v>
      </c>
      <c r="G936" s="44">
        <f>VLOOKUP(Emissions!A936,Population!$A$5:$I$3147,9,FALSE)*'National Throughput'!$B$12</f>
        <v>0.67903294684809845</v>
      </c>
      <c r="H936" s="43" t="str">
        <f>'Emissions Factor'!$D$2</f>
        <v>TON</v>
      </c>
      <c r="I936" s="42">
        <v>515</v>
      </c>
      <c r="J936" s="39" t="str">
        <f>'Emissions Factor'!$A$2</f>
        <v>7439976</v>
      </c>
      <c r="K936" s="34">
        <f>'Emissions Factor'!$B$2</f>
        <v>1.5E-3</v>
      </c>
      <c r="L936" s="41" t="str">
        <f>'Emissions Factor'!$C$2</f>
        <v>LB</v>
      </c>
      <c r="M936" s="41" t="str">
        <f>'Emissions Factor'!$D$2</f>
        <v>TON</v>
      </c>
      <c r="N936" s="51">
        <f t="shared" si="28"/>
        <v>1.0185494202721477E-3</v>
      </c>
      <c r="O936" s="41" t="str">
        <f t="shared" si="29"/>
        <v>LB</v>
      </c>
    </row>
    <row r="937" spans="1:15" x14ac:dyDescent="0.25">
      <c r="A937" s="39" t="s">
        <v>794</v>
      </c>
      <c r="B937" s="39" t="s">
        <v>719</v>
      </c>
      <c r="C937" s="39" t="s">
        <v>2820</v>
      </c>
      <c r="D937" s="12" t="s">
        <v>795</v>
      </c>
      <c r="E937" s="41" t="s">
        <v>2679</v>
      </c>
      <c r="F937" s="41" t="s">
        <v>720</v>
      </c>
      <c r="G937" s="44">
        <f>VLOOKUP(Emissions!A937,Population!$A$5:$I$3147,9,FALSE)*'National Throughput'!$B$12</f>
        <v>1.3542925355677156</v>
      </c>
      <c r="H937" s="43" t="str">
        <f>'Emissions Factor'!$D$2</f>
        <v>TON</v>
      </c>
      <c r="I937" s="42">
        <v>515</v>
      </c>
      <c r="J937" s="39" t="str">
        <f>'Emissions Factor'!$A$2</f>
        <v>7439976</v>
      </c>
      <c r="K937" s="34">
        <f>'Emissions Factor'!$B$2</f>
        <v>1.5E-3</v>
      </c>
      <c r="L937" s="41" t="str">
        <f>'Emissions Factor'!$C$2</f>
        <v>LB</v>
      </c>
      <c r="M937" s="41" t="str">
        <f>'Emissions Factor'!$D$2</f>
        <v>TON</v>
      </c>
      <c r="N937" s="51">
        <f t="shared" si="28"/>
        <v>2.0314388033515732E-3</v>
      </c>
      <c r="O937" s="41" t="str">
        <f t="shared" si="29"/>
        <v>LB</v>
      </c>
    </row>
    <row r="938" spans="1:15" x14ac:dyDescent="0.25">
      <c r="A938" s="39" t="s">
        <v>796</v>
      </c>
      <c r="B938" s="39" t="s">
        <v>719</v>
      </c>
      <c r="C938" s="39" t="s">
        <v>2823</v>
      </c>
      <c r="D938" s="12" t="s">
        <v>5040</v>
      </c>
      <c r="E938" s="41" t="s">
        <v>2679</v>
      </c>
      <c r="F938" s="41" t="s">
        <v>720</v>
      </c>
      <c r="G938" s="44">
        <f>VLOOKUP(Emissions!A938,Population!$A$5:$I$3147,9,FALSE)*'National Throughput'!$B$12</f>
        <v>0.43856712429668804</v>
      </c>
      <c r="H938" s="43" t="str">
        <f>'Emissions Factor'!$D$2</f>
        <v>TON</v>
      </c>
      <c r="I938" s="42">
        <v>515</v>
      </c>
      <c r="J938" s="39" t="str">
        <f>'Emissions Factor'!$A$2</f>
        <v>7439976</v>
      </c>
      <c r="K938" s="34">
        <f>'Emissions Factor'!$B$2</f>
        <v>1.5E-3</v>
      </c>
      <c r="L938" s="41" t="str">
        <f>'Emissions Factor'!$C$2</f>
        <v>LB</v>
      </c>
      <c r="M938" s="41" t="str">
        <f>'Emissions Factor'!$D$2</f>
        <v>TON</v>
      </c>
      <c r="N938" s="51">
        <f t="shared" si="28"/>
        <v>6.5785068644503208E-4</v>
      </c>
      <c r="O938" s="41" t="str">
        <f t="shared" si="29"/>
        <v>LB</v>
      </c>
    </row>
    <row r="939" spans="1:15" x14ac:dyDescent="0.25">
      <c r="A939" s="39" t="s">
        <v>797</v>
      </c>
      <c r="B939" s="39" t="s">
        <v>719</v>
      </c>
      <c r="C939" s="39" t="s">
        <v>2826</v>
      </c>
      <c r="D939" s="12" t="s">
        <v>798</v>
      </c>
      <c r="E939" s="41" t="s">
        <v>2679</v>
      </c>
      <c r="F939" s="41" t="s">
        <v>720</v>
      </c>
      <c r="G939" s="44">
        <f>VLOOKUP(Emissions!A939,Population!$A$5:$I$3147,9,FALSE)*'National Throughput'!$B$12</f>
        <v>3.6747362683052565</v>
      </c>
      <c r="H939" s="43" t="str">
        <f>'Emissions Factor'!$D$2</f>
        <v>TON</v>
      </c>
      <c r="I939" s="42">
        <v>515</v>
      </c>
      <c r="J939" s="39" t="str">
        <f>'Emissions Factor'!$A$2</f>
        <v>7439976</v>
      </c>
      <c r="K939" s="34">
        <f>'Emissions Factor'!$B$2</f>
        <v>1.5E-3</v>
      </c>
      <c r="L939" s="41" t="str">
        <f>'Emissions Factor'!$C$2</f>
        <v>LB</v>
      </c>
      <c r="M939" s="41" t="str">
        <f>'Emissions Factor'!$D$2</f>
        <v>TON</v>
      </c>
      <c r="N939" s="51">
        <f t="shared" si="28"/>
        <v>5.512104402457885E-3</v>
      </c>
      <c r="O939" s="41" t="str">
        <f t="shared" si="29"/>
        <v>LB</v>
      </c>
    </row>
    <row r="940" spans="1:15" x14ac:dyDescent="0.25">
      <c r="A940" s="39" t="s">
        <v>799</v>
      </c>
      <c r="B940" s="39" t="s">
        <v>719</v>
      </c>
      <c r="C940" s="39" t="s">
        <v>2829</v>
      </c>
      <c r="D940" s="12" t="s">
        <v>800</v>
      </c>
      <c r="E940" s="41" t="s">
        <v>2679</v>
      </c>
      <c r="F940" s="41" t="s">
        <v>720</v>
      </c>
      <c r="G940" s="44">
        <f>VLOOKUP(Emissions!A940,Population!$A$5:$I$3147,9,FALSE)*'National Throughput'!$B$12</f>
        <v>0.30255471539278755</v>
      </c>
      <c r="H940" s="43" t="str">
        <f>'Emissions Factor'!$D$2</f>
        <v>TON</v>
      </c>
      <c r="I940" s="42">
        <v>515</v>
      </c>
      <c r="J940" s="39" t="str">
        <f>'Emissions Factor'!$A$2</f>
        <v>7439976</v>
      </c>
      <c r="K940" s="34">
        <f>'Emissions Factor'!$B$2</f>
        <v>1.5E-3</v>
      </c>
      <c r="L940" s="41" t="str">
        <f>'Emissions Factor'!$C$2</f>
        <v>LB</v>
      </c>
      <c r="M940" s="41" t="str">
        <f>'Emissions Factor'!$D$2</f>
        <v>TON</v>
      </c>
      <c r="N940" s="51">
        <f t="shared" si="28"/>
        <v>4.5383207308918134E-4</v>
      </c>
      <c r="O940" s="41" t="str">
        <f t="shared" si="29"/>
        <v>LB</v>
      </c>
    </row>
    <row r="941" spans="1:15" x14ac:dyDescent="0.25">
      <c r="A941" s="39" t="s">
        <v>801</v>
      </c>
      <c r="B941" s="39" t="s">
        <v>719</v>
      </c>
      <c r="C941" s="39" t="s">
        <v>2832</v>
      </c>
      <c r="D941" s="12" t="s">
        <v>802</v>
      </c>
      <c r="E941" s="41" t="s">
        <v>2679</v>
      </c>
      <c r="F941" s="41" t="s">
        <v>720</v>
      </c>
      <c r="G941" s="44">
        <f>VLOOKUP(Emissions!A941,Population!$A$5:$I$3147,9,FALSE)*'National Throughput'!$B$12</f>
        <v>13.225448724049009</v>
      </c>
      <c r="H941" s="43" t="str">
        <f>'Emissions Factor'!$D$2</f>
        <v>TON</v>
      </c>
      <c r="I941" s="42">
        <v>515</v>
      </c>
      <c r="J941" s="39" t="str">
        <f>'Emissions Factor'!$A$2</f>
        <v>7439976</v>
      </c>
      <c r="K941" s="34">
        <f>'Emissions Factor'!$B$2</f>
        <v>1.5E-3</v>
      </c>
      <c r="L941" s="41" t="str">
        <f>'Emissions Factor'!$C$2</f>
        <v>LB</v>
      </c>
      <c r="M941" s="41" t="str">
        <f>'Emissions Factor'!$D$2</f>
        <v>TON</v>
      </c>
      <c r="N941" s="51">
        <f t="shared" si="28"/>
        <v>1.9838173086073514E-2</v>
      </c>
      <c r="O941" s="41" t="str">
        <f t="shared" si="29"/>
        <v>LB</v>
      </c>
    </row>
    <row r="942" spans="1:15" x14ac:dyDescent="0.25">
      <c r="A942" s="39" t="s">
        <v>803</v>
      </c>
      <c r="B942" s="39" t="s">
        <v>719</v>
      </c>
      <c r="C942" s="39" t="s">
        <v>2835</v>
      </c>
      <c r="D942" s="12" t="s">
        <v>4788</v>
      </c>
      <c r="E942" s="41" t="s">
        <v>2679</v>
      </c>
      <c r="F942" s="41" t="s">
        <v>720</v>
      </c>
      <c r="G942" s="44">
        <f>VLOOKUP(Emissions!A942,Population!$A$5:$I$3147,9,FALSE)*'National Throughput'!$B$12</f>
        <v>0.54936664025118964</v>
      </c>
      <c r="H942" s="43" t="str">
        <f>'Emissions Factor'!$D$2</f>
        <v>TON</v>
      </c>
      <c r="I942" s="42">
        <v>515</v>
      </c>
      <c r="J942" s="39" t="str">
        <f>'Emissions Factor'!$A$2</f>
        <v>7439976</v>
      </c>
      <c r="K942" s="34">
        <f>'Emissions Factor'!$B$2</f>
        <v>1.5E-3</v>
      </c>
      <c r="L942" s="41" t="str">
        <f>'Emissions Factor'!$C$2</f>
        <v>LB</v>
      </c>
      <c r="M942" s="41" t="str">
        <f>'Emissions Factor'!$D$2</f>
        <v>TON</v>
      </c>
      <c r="N942" s="51">
        <f t="shared" si="28"/>
        <v>8.2404996037678448E-4</v>
      </c>
      <c r="O942" s="41" t="str">
        <f t="shared" si="29"/>
        <v>LB</v>
      </c>
    </row>
    <row r="943" spans="1:15" x14ac:dyDescent="0.25">
      <c r="A943" s="39" t="s">
        <v>804</v>
      </c>
      <c r="B943" s="39" t="s">
        <v>719</v>
      </c>
      <c r="C943" s="39" t="s">
        <v>2838</v>
      </c>
      <c r="D943" s="12" t="s">
        <v>652</v>
      </c>
      <c r="E943" s="41" t="s">
        <v>2679</v>
      </c>
      <c r="F943" s="41" t="s">
        <v>720</v>
      </c>
      <c r="G943" s="44">
        <f>VLOOKUP(Emissions!A943,Population!$A$5:$I$3147,9,FALSE)*'National Throughput'!$B$12</f>
        <v>1.6470708230821645</v>
      </c>
      <c r="H943" s="43" t="str">
        <f>'Emissions Factor'!$D$2</f>
        <v>TON</v>
      </c>
      <c r="I943" s="42">
        <v>515</v>
      </c>
      <c r="J943" s="39" t="str">
        <f>'Emissions Factor'!$A$2</f>
        <v>7439976</v>
      </c>
      <c r="K943" s="34">
        <f>'Emissions Factor'!$B$2</f>
        <v>1.5E-3</v>
      </c>
      <c r="L943" s="41" t="str">
        <f>'Emissions Factor'!$C$2</f>
        <v>LB</v>
      </c>
      <c r="M943" s="41" t="str">
        <f>'Emissions Factor'!$D$2</f>
        <v>TON</v>
      </c>
      <c r="N943" s="51">
        <f t="shared" si="28"/>
        <v>2.4706062346232468E-3</v>
      </c>
      <c r="O943" s="41" t="str">
        <f t="shared" si="29"/>
        <v>LB</v>
      </c>
    </row>
    <row r="944" spans="1:15" x14ac:dyDescent="0.25">
      <c r="A944" s="39" t="s">
        <v>805</v>
      </c>
      <c r="B944" s="39" t="s">
        <v>719</v>
      </c>
      <c r="C944" s="39" t="s">
        <v>2841</v>
      </c>
      <c r="D944" s="12" t="s">
        <v>4792</v>
      </c>
      <c r="E944" s="41" t="s">
        <v>2679</v>
      </c>
      <c r="F944" s="41" t="s">
        <v>720</v>
      </c>
      <c r="G944" s="44">
        <f>VLOOKUP(Emissions!A944,Population!$A$5:$I$3147,9,FALSE)*'National Throughput'!$B$12</f>
        <v>0.47510009163153138</v>
      </c>
      <c r="H944" s="43" t="str">
        <f>'Emissions Factor'!$D$2</f>
        <v>TON</v>
      </c>
      <c r="I944" s="42">
        <v>515</v>
      </c>
      <c r="J944" s="39" t="str">
        <f>'Emissions Factor'!$A$2</f>
        <v>7439976</v>
      </c>
      <c r="K944" s="34">
        <f>'Emissions Factor'!$B$2</f>
        <v>1.5E-3</v>
      </c>
      <c r="L944" s="41" t="str">
        <f>'Emissions Factor'!$C$2</f>
        <v>LB</v>
      </c>
      <c r="M944" s="41" t="str">
        <f>'Emissions Factor'!$D$2</f>
        <v>TON</v>
      </c>
      <c r="N944" s="51">
        <f t="shared" si="28"/>
        <v>7.1265013744729714E-4</v>
      </c>
      <c r="O944" s="41" t="str">
        <f t="shared" si="29"/>
        <v>LB</v>
      </c>
    </row>
    <row r="945" spans="1:15" x14ac:dyDescent="0.25">
      <c r="A945" s="39" t="s">
        <v>806</v>
      </c>
      <c r="B945" s="39" t="s">
        <v>719</v>
      </c>
      <c r="C945" s="39" t="s">
        <v>2844</v>
      </c>
      <c r="D945" s="12" t="s">
        <v>658</v>
      </c>
      <c r="E945" s="41" t="s">
        <v>2679</v>
      </c>
      <c r="F945" s="41" t="s">
        <v>720</v>
      </c>
      <c r="G945" s="44">
        <f>VLOOKUP(Emissions!A945,Population!$A$5:$I$3147,9,FALSE)*'National Throughput'!$B$12</f>
        <v>5.7708367086767165</v>
      </c>
      <c r="H945" s="43" t="str">
        <f>'Emissions Factor'!$D$2</f>
        <v>TON</v>
      </c>
      <c r="I945" s="42">
        <v>515</v>
      </c>
      <c r="J945" s="39" t="str">
        <f>'Emissions Factor'!$A$2</f>
        <v>7439976</v>
      </c>
      <c r="K945" s="34">
        <f>'Emissions Factor'!$B$2</f>
        <v>1.5E-3</v>
      </c>
      <c r="L945" s="41" t="str">
        <f>'Emissions Factor'!$C$2</f>
        <v>LB</v>
      </c>
      <c r="M945" s="41" t="str">
        <f>'Emissions Factor'!$D$2</f>
        <v>TON</v>
      </c>
      <c r="N945" s="51">
        <f t="shared" si="28"/>
        <v>8.6562550630150756E-3</v>
      </c>
      <c r="O945" s="41" t="str">
        <f t="shared" si="29"/>
        <v>LB</v>
      </c>
    </row>
    <row r="946" spans="1:15" x14ac:dyDescent="0.25">
      <c r="A946" s="39" t="s">
        <v>807</v>
      </c>
      <c r="B946" s="39" t="s">
        <v>719</v>
      </c>
      <c r="C946" s="39" t="s">
        <v>2847</v>
      </c>
      <c r="D946" s="12" t="s">
        <v>808</v>
      </c>
      <c r="E946" s="41" t="s">
        <v>2679</v>
      </c>
      <c r="F946" s="41" t="s">
        <v>720</v>
      </c>
      <c r="G946" s="44">
        <f>VLOOKUP(Emissions!A946,Population!$A$5:$I$3147,9,FALSE)*'National Throughput'!$B$12</f>
        <v>5.0086183667234589</v>
      </c>
      <c r="H946" s="43" t="str">
        <f>'Emissions Factor'!$D$2</f>
        <v>TON</v>
      </c>
      <c r="I946" s="42">
        <v>515</v>
      </c>
      <c r="J946" s="39" t="str">
        <f>'Emissions Factor'!$A$2</f>
        <v>7439976</v>
      </c>
      <c r="K946" s="34">
        <f>'Emissions Factor'!$B$2</f>
        <v>1.5E-3</v>
      </c>
      <c r="L946" s="41" t="str">
        <f>'Emissions Factor'!$C$2</f>
        <v>LB</v>
      </c>
      <c r="M946" s="41" t="str">
        <f>'Emissions Factor'!$D$2</f>
        <v>TON</v>
      </c>
      <c r="N946" s="51">
        <f t="shared" si="28"/>
        <v>7.5129275500851883E-3</v>
      </c>
      <c r="O946" s="41" t="str">
        <f t="shared" si="29"/>
        <v>LB</v>
      </c>
    </row>
    <row r="947" spans="1:15" x14ac:dyDescent="0.25">
      <c r="A947" s="39" t="s">
        <v>809</v>
      </c>
      <c r="B947" s="39" t="s">
        <v>719</v>
      </c>
      <c r="C947" s="39" t="s">
        <v>2850</v>
      </c>
      <c r="D947" s="12" t="s">
        <v>2818</v>
      </c>
      <c r="E947" s="41" t="s">
        <v>2679</v>
      </c>
      <c r="F947" s="41" t="s">
        <v>720</v>
      </c>
      <c r="G947" s="44">
        <f>VLOOKUP(Emissions!A947,Population!$A$5:$I$3147,9,FALSE)*'National Throughput'!$B$12</f>
        <v>2.1511571657915765</v>
      </c>
      <c r="H947" s="43" t="str">
        <f>'Emissions Factor'!$D$2</f>
        <v>TON</v>
      </c>
      <c r="I947" s="42">
        <v>515</v>
      </c>
      <c r="J947" s="39" t="str">
        <f>'Emissions Factor'!$A$2</f>
        <v>7439976</v>
      </c>
      <c r="K947" s="34">
        <f>'Emissions Factor'!$B$2</f>
        <v>1.5E-3</v>
      </c>
      <c r="L947" s="41" t="str">
        <f>'Emissions Factor'!$C$2</f>
        <v>LB</v>
      </c>
      <c r="M947" s="41" t="str">
        <f>'Emissions Factor'!$D$2</f>
        <v>TON</v>
      </c>
      <c r="N947" s="51">
        <f t="shared" si="28"/>
        <v>3.2267357486873648E-3</v>
      </c>
      <c r="O947" s="41" t="str">
        <f t="shared" si="29"/>
        <v>LB</v>
      </c>
    </row>
    <row r="948" spans="1:15" x14ac:dyDescent="0.25">
      <c r="A948" s="39" t="s">
        <v>810</v>
      </c>
      <c r="B948" s="39" t="s">
        <v>719</v>
      </c>
      <c r="C948" s="39" t="s">
        <v>2853</v>
      </c>
      <c r="D948" s="12" t="s">
        <v>2821</v>
      </c>
      <c r="E948" s="41" t="s">
        <v>2679</v>
      </c>
      <c r="F948" s="41" t="s">
        <v>720</v>
      </c>
      <c r="G948" s="44">
        <f>VLOOKUP(Emissions!A948,Population!$A$5:$I$3147,9,FALSE)*'National Throughput'!$B$12</f>
        <v>1.71636339962337</v>
      </c>
      <c r="H948" s="43" t="str">
        <f>'Emissions Factor'!$D$2</f>
        <v>TON</v>
      </c>
      <c r="I948" s="42">
        <v>515</v>
      </c>
      <c r="J948" s="39" t="str">
        <f>'Emissions Factor'!$A$2</f>
        <v>7439976</v>
      </c>
      <c r="K948" s="34">
        <f>'Emissions Factor'!$B$2</f>
        <v>1.5E-3</v>
      </c>
      <c r="L948" s="41" t="str">
        <f>'Emissions Factor'!$C$2</f>
        <v>LB</v>
      </c>
      <c r="M948" s="41" t="str">
        <f>'Emissions Factor'!$D$2</f>
        <v>TON</v>
      </c>
      <c r="N948" s="51">
        <f t="shared" si="28"/>
        <v>2.5745450994350549E-3</v>
      </c>
      <c r="O948" s="41" t="str">
        <f t="shared" si="29"/>
        <v>LB</v>
      </c>
    </row>
    <row r="949" spans="1:15" x14ac:dyDescent="0.25">
      <c r="A949" s="39" t="s">
        <v>811</v>
      </c>
      <c r="B949" s="39" t="s">
        <v>719</v>
      </c>
      <c r="C949" s="39" t="s">
        <v>2856</v>
      </c>
      <c r="D949" s="12" t="s">
        <v>812</v>
      </c>
      <c r="E949" s="41" t="s">
        <v>2679</v>
      </c>
      <c r="F949" s="41" t="s">
        <v>720</v>
      </c>
      <c r="G949" s="44">
        <f>VLOOKUP(Emissions!A949,Population!$A$5:$I$3147,9,FALSE)*'National Throughput'!$B$12</f>
        <v>0.77902693725285765</v>
      </c>
      <c r="H949" s="43" t="str">
        <f>'Emissions Factor'!$D$2</f>
        <v>TON</v>
      </c>
      <c r="I949" s="42">
        <v>515</v>
      </c>
      <c r="J949" s="39" t="str">
        <f>'Emissions Factor'!$A$2</f>
        <v>7439976</v>
      </c>
      <c r="K949" s="34">
        <f>'Emissions Factor'!$B$2</f>
        <v>1.5E-3</v>
      </c>
      <c r="L949" s="41" t="str">
        <f>'Emissions Factor'!$C$2</f>
        <v>LB</v>
      </c>
      <c r="M949" s="41" t="str">
        <f>'Emissions Factor'!$D$2</f>
        <v>TON</v>
      </c>
      <c r="N949" s="51">
        <f t="shared" si="28"/>
        <v>1.1685404058792866E-3</v>
      </c>
      <c r="O949" s="41" t="str">
        <f t="shared" si="29"/>
        <v>LB</v>
      </c>
    </row>
    <row r="950" spans="1:15" x14ac:dyDescent="0.25">
      <c r="A950" s="39" t="s">
        <v>813</v>
      </c>
      <c r="B950" s="39" t="s">
        <v>719</v>
      </c>
      <c r="C950" s="39" t="s">
        <v>2859</v>
      </c>
      <c r="D950" s="12" t="s">
        <v>509</v>
      </c>
      <c r="E950" s="41" t="s">
        <v>2679</v>
      </c>
      <c r="F950" s="41" t="s">
        <v>720</v>
      </c>
      <c r="G950" s="44">
        <f>VLOOKUP(Emissions!A950,Population!$A$5:$I$3147,9,FALSE)*'National Throughput'!$B$12</f>
        <v>5.6032653045164258</v>
      </c>
      <c r="H950" s="43" t="str">
        <f>'Emissions Factor'!$D$2</f>
        <v>TON</v>
      </c>
      <c r="I950" s="42">
        <v>515</v>
      </c>
      <c r="J950" s="39" t="str">
        <f>'Emissions Factor'!$A$2</f>
        <v>7439976</v>
      </c>
      <c r="K950" s="34">
        <f>'Emissions Factor'!$B$2</f>
        <v>1.5E-3</v>
      </c>
      <c r="L950" s="41" t="str">
        <f>'Emissions Factor'!$C$2</f>
        <v>LB</v>
      </c>
      <c r="M950" s="41" t="str">
        <f>'Emissions Factor'!$D$2</f>
        <v>TON</v>
      </c>
      <c r="N950" s="51">
        <f t="shared" si="28"/>
        <v>8.4048979567746384E-3</v>
      </c>
      <c r="O950" s="41" t="str">
        <f t="shared" si="29"/>
        <v>LB</v>
      </c>
    </row>
    <row r="951" spans="1:15" x14ac:dyDescent="0.25">
      <c r="A951" s="39" t="s">
        <v>814</v>
      </c>
      <c r="B951" s="39" t="s">
        <v>719</v>
      </c>
      <c r="C951" s="39" t="s">
        <v>2862</v>
      </c>
      <c r="D951" s="12" t="s">
        <v>31</v>
      </c>
      <c r="E951" s="41" t="s">
        <v>2679</v>
      </c>
      <c r="F951" s="41" t="s">
        <v>720</v>
      </c>
      <c r="G951" s="44">
        <f>VLOOKUP(Emissions!A951,Population!$A$5:$I$3147,9,FALSE)*'National Throughput'!$B$12</f>
        <v>1.0826107503170492</v>
      </c>
      <c r="H951" s="43" t="str">
        <f>'Emissions Factor'!$D$2</f>
        <v>TON</v>
      </c>
      <c r="I951" s="42">
        <v>515</v>
      </c>
      <c r="J951" s="39" t="str">
        <f>'Emissions Factor'!$A$2</f>
        <v>7439976</v>
      </c>
      <c r="K951" s="34">
        <f>'Emissions Factor'!$B$2</f>
        <v>1.5E-3</v>
      </c>
      <c r="L951" s="41" t="str">
        <f>'Emissions Factor'!$C$2</f>
        <v>LB</v>
      </c>
      <c r="M951" s="41" t="str">
        <f>'Emissions Factor'!$D$2</f>
        <v>TON</v>
      </c>
      <c r="N951" s="51">
        <f t="shared" si="28"/>
        <v>1.6239161254755739E-3</v>
      </c>
      <c r="O951" s="41" t="str">
        <f t="shared" si="29"/>
        <v>LB</v>
      </c>
    </row>
    <row r="952" spans="1:15" x14ac:dyDescent="0.25">
      <c r="A952" s="39" t="s">
        <v>815</v>
      </c>
      <c r="B952" s="39" t="s">
        <v>719</v>
      </c>
      <c r="C952" s="39" t="s">
        <v>2865</v>
      </c>
      <c r="D952" s="12" t="s">
        <v>2830</v>
      </c>
      <c r="E952" s="41" t="s">
        <v>2679</v>
      </c>
      <c r="F952" s="41" t="s">
        <v>720</v>
      </c>
      <c r="G952" s="44">
        <f>VLOOKUP(Emissions!A952,Population!$A$5:$I$3147,9,FALSE)*'National Throughput'!$B$12</f>
        <v>5.9581324848722526</v>
      </c>
      <c r="H952" s="43" t="str">
        <f>'Emissions Factor'!$D$2</f>
        <v>TON</v>
      </c>
      <c r="I952" s="42">
        <v>515</v>
      </c>
      <c r="J952" s="39" t="str">
        <f>'Emissions Factor'!$A$2</f>
        <v>7439976</v>
      </c>
      <c r="K952" s="34">
        <f>'Emissions Factor'!$B$2</f>
        <v>1.5E-3</v>
      </c>
      <c r="L952" s="41" t="str">
        <f>'Emissions Factor'!$C$2</f>
        <v>LB</v>
      </c>
      <c r="M952" s="41" t="str">
        <f>'Emissions Factor'!$D$2</f>
        <v>TON</v>
      </c>
      <c r="N952" s="51">
        <f t="shared" si="28"/>
        <v>8.9371987273083788E-3</v>
      </c>
      <c r="O952" s="41" t="str">
        <f t="shared" si="29"/>
        <v>LB</v>
      </c>
    </row>
    <row r="953" spans="1:15" x14ac:dyDescent="0.25">
      <c r="A953" s="39" t="s">
        <v>816</v>
      </c>
      <c r="B953" s="39" t="s">
        <v>719</v>
      </c>
      <c r="C953" s="39" t="s">
        <v>2868</v>
      </c>
      <c r="D953" s="12" t="s">
        <v>817</v>
      </c>
      <c r="E953" s="41" t="s">
        <v>2679</v>
      </c>
      <c r="F953" s="41" t="s">
        <v>720</v>
      </c>
      <c r="G953" s="44">
        <f>VLOOKUP(Emissions!A953,Population!$A$5:$I$3147,9,FALSE)*'National Throughput'!$B$12</f>
        <v>1.0059429737974483</v>
      </c>
      <c r="H953" s="43" t="str">
        <f>'Emissions Factor'!$D$2</f>
        <v>TON</v>
      </c>
      <c r="I953" s="42">
        <v>515</v>
      </c>
      <c r="J953" s="39" t="str">
        <f>'Emissions Factor'!$A$2</f>
        <v>7439976</v>
      </c>
      <c r="K953" s="34">
        <f>'Emissions Factor'!$B$2</f>
        <v>1.5E-3</v>
      </c>
      <c r="L953" s="41" t="str">
        <f>'Emissions Factor'!$C$2</f>
        <v>LB</v>
      </c>
      <c r="M953" s="41" t="str">
        <f>'Emissions Factor'!$D$2</f>
        <v>TON</v>
      </c>
      <c r="N953" s="51">
        <f t="shared" si="28"/>
        <v>1.5089144606961725E-3</v>
      </c>
      <c r="O953" s="41" t="str">
        <f t="shared" si="29"/>
        <v>LB</v>
      </c>
    </row>
    <row r="954" spans="1:15" x14ac:dyDescent="0.25">
      <c r="A954" s="39" t="s">
        <v>818</v>
      </c>
      <c r="B954" s="39" t="s">
        <v>719</v>
      </c>
      <c r="C954" s="39" t="s">
        <v>2871</v>
      </c>
      <c r="D954" s="12" t="s">
        <v>819</v>
      </c>
      <c r="E954" s="41" t="s">
        <v>2679</v>
      </c>
      <c r="F954" s="41" t="s">
        <v>720</v>
      </c>
      <c r="G954" s="44">
        <f>VLOOKUP(Emissions!A954,Population!$A$5:$I$3147,9,FALSE)*'National Throughput'!$B$12</f>
        <v>0.54422115189416931</v>
      </c>
      <c r="H954" s="43" t="str">
        <f>'Emissions Factor'!$D$2</f>
        <v>TON</v>
      </c>
      <c r="I954" s="42">
        <v>515</v>
      </c>
      <c r="J954" s="39" t="str">
        <f>'Emissions Factor'!$A$2</f>
        <v>7439976</v>
      </c>
      <c r="K954" s="34">
        <f>'Emissions Factor'!$B$2</f>
        <v>1.5E-3</v>
      </c>
      <c r="L954" s="41" t="str">
        <f>'Emissions Factor'!$C$2</f>
        <v>LB</v>
      </c>
      <c r="M954" s="41" t="str">
        <f>'Emissions Factor'!$D$2</f>
        <v>TON</v>
      </c>
      <c r="N954" s="51">
        <f t="shared" si="28"/>
        <v>8.1633172784125396E-4</v>
      </c>
      <c r="O954" s="41" t="str">
        <f t="shared" si="29"/>
        <v>LB</v>
      </c>
    </row>
    <row r="955" spans="1:15" x14ac:dyDescent="0.25">
      <c r="A955" s="39" t="s">
        <v>820</v>
      </c>
      <c r="B955" s="39" t="s">
        <v>719</v>
      </c>
      <c r="C955" s="39" t="s">
        <v>2874</v>
      </c>
      <c r="D955" s="12" t="s">
        <v>821</v>
      </c>
      <c r="E955" s="41" t="s">
        <v>2679</v>
      </c>
      <c r="F955" s="41" t="s">
        <v>720</v>
      </c>
      <c r="G955" s="44">
        <f>VLOOKUP(Emissions!A955,Population!$A$5:$I$3147,9,FALSE)*'National Throughput'!$B$12</f>
        <v>1.7369453530514507</v>
      </c>
      <c r="H955" s="43" t="str">
        <f>'Emissions Factor'!$D$2</f>
        <v>TON</v>
      </c>
      <c r="I955" s="42">
        <v>515</v>
      </c>
      <c r="J955" s="39" t="str">
        <f>'Emissions Factor'!$A$2</f>
        <v>7439976</v>
      </c>
      <c r="K955" s="34">
        <f>'Emissions Factor'!$B$2</f>
        <v>1.5E-3</v>
      </c>
      <c r="L955" s="41" t="str">
        <f>'Emissions Factor'!$C$2</f>
        <v>LB</v>
      </c>
      <c r="M955" s="41" t="str">
        <f>'Emissions Factor'!$D$2</f>
        <v>TON</v>
      </c>
      <c r="N955" s="51">
        <f t="shared" si="28"/>
        <v>2.6054180295771762E-3</v>
      </c>
      <c r="O955" s="41" t="str">
        <f t="shared" si="29"/>
        <v>LB</v>
      </c>
    </row>
    <row r="956" spans="1:15" x14ac:dyDescent="0.25">
      <c r="A956" s="39" t="s">
        <v>822</v>
      </c>
      <c r="B956" s="39" t="s">
        <v>719</v>
      </c>
      <c r="C956" s="39" t="s">
        <v>2877</v>
      </c>
      <c r="D956" s="12" t="s">
        <v>823</v>
      </c>
      <c r="E956" s="41" t="s">
        <v>2679</v>
      </c>
      <c r="F956" s="41" t="s">
        <v>720</v>
      </c>
      <c r="G956" s="44">
        <f>VLOOKUP(Emissions!A956,Population!$A$5:$I$3147,9,FALSE)*'National Throughput'!$B$12</f>
        <v>2.8231579452184143</v>
      </c>
      <c r="H956" s="43" t="str">
        <f>'Emissions Factor'!$D$2</f>
        <v>TON</v>
      </c>
      <c r="I956" s="42">
        <v>515</v>
      </c>
      <c r="J956" s="39" t="str">
        <f>'Emissions Factor'!$A$2</f>
        <v>7439976</v>
      </c>
      <c r="K956" s="34">
        <f>'Emissions Factor'!$B$2</f>
        <v>1.5E-3</v>
      </c>
      <c r="L956" s="41" t="str">
        <f>'Emissions Factor'!$C$2</f>
        <v>LB</v>
      </c>
      <c r="M956" s="41" t="str">
        <f>'Emissions Factor'!$D$2</f>
        <v>TON</v>
      </c>
      <c r="N956" s="51">
        <f t="shared" si="28"/>
        <v>4.2347369178276214E-3</v>
      </c>
      <c r="O956" s="41" t="str">
        <f t="shared" si="29"/>
        <v>LB</v>
      </c>
    </row>
    <row r="957" spans="1:15" x14ac:dyDescent="0.25">
      <c r="A957" s="39" t="s">
        <v>824</v>
      </c>
      <c r="B957" s="39" t="s">
        <v>719</v>
      </c>
      <c r="C957" s="39" t="s">
        <v>4837</v>
      </c>
      <c r="D957" s="12" t="s">
        <v>825</v>
      </c>
      <c r="E957" s="41" t="s">
        <v>2679</v>
      </c>
      <c r="F957" s="41" t="s">
        <v>720</v>
      </c>
      <c r="G957" s="44">
        <f>VLOOKUP(Emissions!A957,Population!$A$5:$I$3147,9,FALSE)*'National Throughput'!$B$12</f>
        <v>0.53650291935863914</v>
      </c>
      <c r="H957" s="43" t="str">
        <f>'Emissions Factor'!$D$2</f>
        <v>TON</v>
      </c>
      <c r="I957" s="42">
        <v>515</v>
      </c>
      <c r="J957" s="39" t="str">
        <f>'Emissions Factor'!$A$2</f>
        <v>7439976</v>
      </c>
      <c r="K957" s="34">
        <f>'Emissions Factor'!$B$2</f>
        <v>1.5E-3</v>
      </c>
      <c r="L957" s="41" t="str">
        <f>'Emissions Factor'!$C$2</f>
        <v>LB</v>
      </c>
      <c r="M957" s="41" t="str">
        <f>'Emissions Factor'!$D$2</f>
        <v>TON</v>
      </c>
      <c r="N957" s="51">
        <f t="shared" si="28"/>
        <v>8.0475437903795876E-4</v>
      </c>
      <c r="O957" s="41" t="str">
        <f t="shared" si="29"/>
        <v>LB</v>
      </c>
    </row>
    <row r="958" spans="1:15" x14ac:dyDescent="0.25">
      <c r="A958" s="39" t="s">
        <v>826</v>
      </c>
      <c r="B958" s="39" t="s">
        <v>719</v>
      </c>
      <c r="C958" s="39" t="s">
        <v>4840</v>
      </c>
      <c r="D958" s="12" t="s">
        <v>827</v>
      </c>
      <c r="E958" s="41" t="s">
        <v>2679</v>
      </c>
      <c r="F958" s="41" t="s">
        <v>720</v>
      </c>
      <c r="G958" s="44">
        <f>VLOOKUP(Emissions!A958,Population!$A$5:$I$3147,9,FALSE)*'National Throughput'!$B$12</f>
        <v>0.97266881575538444</v>
      </c>
      <c r="H958" s="43" t="str">
        <f>'Emissions Factor'!$D$2</f>
        <v>TON</v>
      </c>
      <c r="I958" s="42">
        <v>515</v>
      </c>
      <c r="J958" s="39" t="str">
        <f>'Emissions Factor'!$A$2</f>
        <v>7439976</v>
      </c>
      <c r="K958" s="34">
        <f>'Emissions Factor'!$B$2</f>
        <v>1.5E-3</v>
      </c>
      <c r="L958" s="41" t="str">
        <f>'Emissions Factor'!$C$2</f>
        <v>LB</v>
      </c>
      <c r="M958" s="41" t="str">
        <f>'Emissions Factor'!$D$2</f>
        <v>TON</v>
      </c>
      <c r="N958" s="51">
        <f t="shared" si="28"/>
        <v>1.4590032236330766E-3</v>
      </c>
      <c r="O958" s="41" t="str">
        <f t="shared" si="29"/>
        <v>LB</v>
      </c>
    </row>
    <row r="959" spans="1:15" x14ac:dyDescent="0.25">
      <c r="A959" s="39" t="s">
        <v>828</v>
      </c>
      <c r="B959" s="39" t="s">
        <v>719</v>
      </c>
      <c r="C959" s="39" t="s">
        <v>4843</v>
      </c>
      <c r="D959" s="12" t="s">
        <v>829</v>
      </c>
      <c r="E959" s="41" t="s">
        <v>2679</v>
      </c>
      <c r="F959" s="41" t="s">
        <v>720</v>
      </c>
      <c r="G959" s="44">
        <f>VLOOKUP(Emissions!A959,Population!$A$5:$I$3147,9,FALSE)*'National Throughput'!$B$12</f>
        <v>2.80600631736168</v>
      </c>
      <c r="H959" s="43" t="str">
        <f>'Emissions Factor'!$D$2</f>
        <v>TON</v>
      </c>
      <c r="I959" s="42">
        <v>515</v>
      </c>
      <c r="J959" s="39" t="str">
        <f>'Emissions Factor'!$A$2</f>
        <v>7439976</v>
      </c>
      <c r="K959" s="34">
        <f>'Emissions Factor'!$B$2</f>
        <v>1.5E-3</v>
      </c>
      <c r="L959" s="41" t="str">
        <f>'Emissions Factor'!$C$2</f>
        <v>LB</v>
      </c>
      <c r="M959" s="41" t="str">
        <f>'Emissions Factor'!$D$2</f>
        <v>TON</v>
      </c>
      <c r="N959" s="51">
        <f t="shared" si="28"/>
        <v>4.2090094760425202E-3</v>
      </c>
      <c r="O959" s="41" t="str">
        <f t="shared" si="29"/>
        <v>LB</v>
      </c>
    </row>
    <row r="960" spans="1:15" x14ac:dyDescent="0.25">
      <c r="A960" s="39" t="s">
        <v>830</v>
      </c>
      <c r="B960" s="39" t="s">
        <v>719</v>
      </c>
      <c r="C960" s="39" t="s">
        <v>4846</v>
      </c>
      <c r="D960" s="12" t="s">
        <v>831</v>
      </c>
      <c r="E960" s="41" t="s">
        <v>2679</v>
      </c>
      <c r="F960" s="41" t="s">
        <v>720</v>
      </c>
      <c r="G960" s="44">
        <f>VLOOKUP(Emissions!A960,Population!$A$5:$I$3147,9,FALSE)*'National Throughput'!$B$12</f>
        <v>0.65913705853428706</v>
      </c>
      <c r="H960" s="43" t="str">
        <f>'Emissions Factor'!$D$2</f>
        <v>TON</v>
      </c>
      <c r="I960" s="42">
        <v>515</v>
      </c>
      <c r="J960" s="39" t="str">
        <f>'Emissions Factor'!$A$2</f>
        <v>7439976</v>
      </c>
      <c r="K960" s="34">
        <f>'Emissions Factor'!$B$2</f>
        <v>1.5E-3</v>
      </c>
      <c r="L960" s="41" t="str">
        <f>'Emissions Factor'!$C$2</f>
        <v>LB</v>
      </c>
      <c r="M960" s="41" t="str">
        <f>'Emissions Factor'!$D$2</f>
        <v>TON</v>
      </c>
      <c r="N960" s="51">
        <f t="shared" si="28"/>
        <v>9.8870558780143067E-4</v>
      </c>
      <c r="O960" s="41" t="str">
        <f t="shared" si="29"/>
        <v>LB</v>
      </c>
    </row>
    <row r="961" spans="1:15" x14ac:dyDescent="0.25">
      <c r="A961" s="39" t="s">
        <v>832</v>
      </c>
      <c r="B961" s="39" t="s">
        <v>719</v>
      </c>
      <c r="C961" s="39" t="s">
        <v>4849</v>
      </c>
      <c r="D961" s="12" t="s">
        <v>833</v>
      </c>
      <c r="E961" s="41" t="s">
        <v>2679</v>
      </c>
      <c r="F961" s="41" t="s">
        <v>720</v>
      </c>
      <c r="G961" s="44">
        <f>VLOOKUP(Emissions!A961,Population!$A$5:$I$3147,9,FALSE)*'National Throughput'!$B$12</f>
        <v>1.0433335225251283</v>
      </c>
      <c r="H961" s="43" t="str">
        <f>'Emissions Factor'!$D$2</f>
        <v>TON</v>
      </c>
      <c r="I961" s="42">
        <v>515</v>
      </c>
      <c r="J961" s="39" t="str">
        <f>'Emissions Factor'!$A$2</f>
        <v>7439976</v>
      </c>
      <c r="K961" s="34">
        <f>'Emissions Factor'!$B$2</f>
        <v>1.5E-3</v>
      </c>
      <c r="L961" s="41" t="str">
        <f>'Emissions Factor'!$C$2</f>
        <v>LB</v>
      </c>
      <c r="M961" s="41" t="str">
        <f>'Emissions Factor'!$D$2</f>
        <v>TON</v>
      </c>
      <c r="N961" s="51">
        <f t="shared" si="28"/>
        <v>1.5650002837876925E-3</v>
      </c>
      <c r="O961" s="41" t="str">
        <f t="shared" si="29"/>
        <v>LB</v>
      </c>
    </row>
    <row r="962" spans="1:15" x14ac:dyDescent="0.25">
      <c r="A962" s="39" t="s">
        <v>834</v>
      </c>
      <c r="B962" s="39" t="s">
        <v>719</v>
      </c>
      <c r="C962" s="39" t="s">
        <v>4851</v>
      </c>
      <c r="D962" s="12" t="s">
        <v>835</v>
      </c>
      <c r="E962" s="41" t="s">
        <v>2679</v>
      </c>
      <c r="F962" s="41" t="s">
        <v>720</v>
      </c>
      <c r="G962" s="44">
        <f>VLOOKUP(Emissions!A962,Population!$A$5:$I$3147,9,FALSE)*'National Throughput'!$B$12</f>
        <v>1.2076461173926401</v>
      </c>
      <c r="H962" s="43" t="str">
        <f>'Emissions Factor'!$D$2</f>
        <v>TON</v>
      </c>
      <c r="I962" s="42">
        <v>515</v>
      </c>
      <c r="J962" s="39" t="str">
        <f>'Emissions Factor'!$A$2</f>
        <v>7439976</v>
      </c>
      <c r="K962" s="34">
        <f>'Emissions Factor'!$B$2</f>
        <v>1.5E-3</v>
      </c>
      <c r="L962" s="41" t="str">
        <f>'Emissions Factor'!$C$2</f>
        <v>LB</v>
      </c>
      <c r="M962" s="41" t="str">
        <f>'Emissions Factor'!$D$2</f>
        <v>TON</v>
      </c>
      <c r="N962" s="51">
        <f t="shared" si="28"/>
        <v>1.81146917608896E-3</v>
      </c>
      <c r="O962" s="41" t="str">
        <f t="shared" si="29"/>
        <v>LB</v>
      </c>
    </row>
    <row r="963" spans="1:15" x14ac:dyDescent="0.25">
      <c r="A963" s="39" t="s">
        <v>836</v>
      </c>
      <c r="B963" s="39" t="s">
        <v>719</v>
      </c>
      <c r="C963" s="39" t="s">
        <v>4854</v>
      </c>
      <c r="D963" s="12" t="s">
        <v>4811</v>
      </c>
      <c r="E963" s="41" t="s">
        <v>2679</v>
      </c>
      <c r="F963" s="41" t="s">
        <v>720</v>
      </c>
      <c r="G963" s="44">
        <f>VLOOKUP(Emissions!A963,Population!$A$5:$I$3147,9,FALSE)*'National Throughput'!$B$12</f>
        <v>0.95140079721303428</v>
      </c>
      <c r="H963" s="43" t="str">
        <f>'Emissions Factor'!$D$2</f>
        <v>TON</v>
      </c>
      <c r="I963" s="42">
        <v>515</v>
      </c>
      <c r="J963" s="39" t="str">
        <f>'Emissions Factor'!$A$2</f>
        <v>7439976</v>
      </c>
      <c r="K963" s="34">
        <f>'Emissions Factor'!$B$2</f>
        <v>1.5E-3</v>
      </c>
      <c r="L963" s="41" t="str">
        <f>'Emissions Factor'!$C$2</f>
        <v>LB</v>
      </c>
      <c r="M963" s="41" t="str">
        <f>'Emissions Factor'!$D$2</f>
        <v>TON</v>
      </c>
      <c r="N963" s="51">
        <f t="shared" ref="N963:N1026" si="30">K963*G963</f>
        <v>1.4271011958195514E-3</v>
      </c>
      <c r="O963" s="41" t="str">
        <f t="shared" ref="O963:O1026" si="31">L963</f>
        <v>LB</v>
      </c>
    </row>
    <row r="964" spans="1:15" x14ac:dyDescent="0.25">
      <c r="A964" s="39" t="s">
        <v>837</v>
      </c>
      <c r="B964" s="39" t="s">
        <v>719</v>
      </c>
      <c r="C964" s="39" t="s">
        <v>4857</v>
      </c>
      <c r="D964" s="12" t="s">
        <v>838</v>
      </c>
      <c r="E964" s="41" t="s">
        <v>2679</v>
      </c>
      <c r="F964" s="41" t="s">
        <v>720</v>
      </c>
      <c r="G964" s="44">
        <f>VLOOKUP(Emissions!A964,Population!$A$5:$I$3147,9,FALSE)*'National Throughput'!$B$12</f>
        <v>3.7809048447384401</v>
      </c>
      <c r="H964" s="43" t="str">
        <f>'Emissions Factor'!$D$2</f>
        <v>TON</v>
      </c>
      <c r="I964" s="42">
        <v>515</v>
      </c>
      <c r="J964" s="39" t="str">
        <f>'Emissions Factor'!$A$2</f>
        <v>7439976</v>
      </c>
      <c r="K964" s="34">
        <f>'Emissions Factor'!$B$2</f>
        <v>1.5E-3</v>
      </c>
      <c r="L964" s="41" t="str">
        <f>'Emissions Factor'!$C$2</f>
        <v>LB</v>
      </c>
      <c r="M964" s="41" t="str">
        <f>'Emissions Factor'!$D$2</f>
        <v>TON</v>
      </c>
      <c r="N964" s="51">
        <f t="shared" si="30"/>
        <v>5.6713572671076599E-3</v>
      </c>
      <c r="O964" s="41" t="str">
        <f t="shared" si="31"/>
        <v>LB</v>
      </c>
    </row>
    <row r="965" spans="1:15" x14ac:dyDescent="0.25">
      <c r="A965" s="39" t="s">
        <v>839</v>
      </c>
      <c r="B965" s="39" t="s">
        <v>719</v>
      </c>
      <c r="C965" s="39" t="s">
        <v>5381</v>
      </c>
      <c r="D965" s="12" t="s">
        <v>840</v>
      </c>
      <c r="E965" s="41" t="s">
        <v>2679</v>
      </c>
      <c r="F965" s="41" t="s">
        <v>720</v>
      </c>
      <c r="G965" s="44">
        <f>VLOOKUP(Emissions!A965,Population!$A$5:$I$3147,9,FALSE)*'National Throughput'!$B$12</f>
        <v>1.6558181532890988</v>
      </c>
      <c r="H965" s="43" t="str">
        <f>'Emissions Factor'!$D$2</f>
        <v>TON</v>
      </c>
      <c r="I965" s="42">
        <v>515</v>
      </c>
      <c r="J965" s="39" t="str">
        <f>'Emissions Factor'!$A$2</f>
        <v>7439976</v>
      </c>
      <c r="K965" s="34">
        <f>'Emissions Factor'!$B$2</f>
        <v>1.5E-3</v>
      </c>
      <c r="L965" s="41" t="str">
        <f>'Emissions Factor'!$C$2</f>
        <v>LB</v>
      </c>
      <c r="M965" s="41" t="str">
        <f>'Emissions Factor'!$D$2</f>
        <v>TON</v>
      </c>
      <c r="N965" s="51">
        <f t="shared" si="30"/>
        <v>2.4837272299336483E-3</v>
      </c>
      <c r="O965" s="41" t="str">
        <f t="shared" si="31"/>
        <v>LB</v>
      </c>
    </row>
    <row r="966" spans="1:15" x14ac:dyDescent="0.25">
      <c r="A966" s="39" t="s">
        <v>841</v>
      </c>
      <c r="B966" s="39" t="s">
        <v>719</v>
      </c>
      <c r="C966" s="39" t="s">
        <v>5383</v>
      </c>
      <c r="D966" s="12" t="s">
        <v>842</v>
      </c>
      <c r="E966" s="41" t="s">
        <v>2679</v>
      </c>
      <c r="F966" s="41" t="s">
        <v>720</v>
      </c>
      <c r="G966" s="44">
        <f>VLOOKUP(Emissions!A966,Population!$A$5:$I$3147,9,FALSE)*'National Throughput'!$B$12</f>
        <v>0.43633741267531262</v>
      </c>
      <c r="H966" s="43" t="str">
        <f>'Emissions Factor'!$D$2</f>
        <v>TON</v>
      </c>
      <c r="I966" s="42">
        <v>515</v>
      </c>
      <c r="J966" s="39" t="str">
        <f>'Emissions Factor'!$A$2</f>
        <v>7439976</v>
      </c>
      <c r="K966" s="34">
        <f>'Emissions Factor'!$B$2</f>
        <v>1.5E-3</v>
      </c>
      <c r="L966" s="41" t="str">
        <f>'Emissions Factor'!$C$2</f>
        <v>LB</v>
      </c>
      <c r="M966" s="41" t="str">
        <f>'Emissions Factor'!$D$2</f>
        <v>TON</v>
      </c>
      <c r="N966" s="51">
        <f t="shared" si="30"/>
        <v>6.5450611901296898E-4</v>
      </c>
      <c r="O966" s="41" t="str">
        <f t="shared" si="31"/>
        <v>LB</v>
      </c>
    </row>
    <row r="967" spans="1:15" x14ac:dyDescent="0.25">
      <c r="A967" s="39" t="s">
        <v>843</v>
      </c>
      <c r="B967" s="39" t="s">
        <v>719</v>
      </c>
      <c r="C967" s="39" t="s">
        <v>5385</v>
      </c>
      <c r="D967" s="12" t="s">
        <v>844</v>
      </c>
      <c r="E967" s="41" t="s">
        <v>2679</v>
      </c>
      <c r="F967" s="41" t="s">
        <v>720</v>
      </c>
      <c r="G967" s="44">
        <f>VLOOKUP(Emissions!A967,Population!$A$5:$I$3147,9,FALSE)*'National Throughput'!$B$12</f>
        <v>11.045648339736688</v>
      </c>
      <c r="H967" s="43" t="str">
        <f>'Emissions Factor'!$D$2</f>
        <v>TON</v>
      </c>
      <c r="I967" s="42">
        <v>515</v>
      </c>
      <c r="J967" s="39" t="str">
        <f>'Emissions Factor'!$A$2</f>
        <v>7439976</v>
      </c>
      <c r="K967" s="34">
        <f>'Emissions Factor'!$B$2</f>
        <v>1.5E-3</v>
      </c>
      <c r="L967" s="41" t="str">
        <f>'Emissions Factor'!$C$2</f>
        <v>LB</v>
      </c>
      <c r="M967" s="41" t="str">
        <f>'Emissions Factor'!$D$2</f>
        <v>TON</v>
      </c>
      <c r="N967" s="51">
        <f t="shared" si="30"/>
        <v>1.6568472509605033E-2</v>
      </c>
      <c r="O967" s="41" t="str">
        <f t="shared" si="31"/>
        <v>LB</v>
      </c>
    </row>
    <row r="968" spans="1:15" x14ac:dyDescent="0.25">
      <c r="A968" s="39" t="s">
        <v>845</v>
      </c>
      <c r="B968" s="39" t="s">
        <v>719</v>
      </c>
      <c r="C968" s="39" t="s">
        <v>5388</v>
      </c>
      <c r="D968" s="12" t="s">
        <v>846</v>
      </c>
      <c r="E968" s="41" t="s">
        <v>2679</v>
      </c>
      <c r="F968" s="41" t="s">
        <v>720</v>
      </c>
      <c r="G968" s="44">
        <f>VLOOKUP(Emissions!A968,Population!$A$5:$I$3147,9,FALSE)*'National Throughput'!$B$12</f>
        <v>0.84283099287990804</v>
      </c>
      <c r="H968" s="43" t="str">
        <f>'Emissions Factor'!$D$2</f>
        <v>TON</v>
      </c>
      <c r="I968" s="42">
        <v>515</v>
      </c>
      <c r="J968" s="39" t="str">
        <f>'Emissions Factor'!$A$2</f>
        <v>7439976</v>
      </c>
      <c r="K968" s="34">
        <f>'Emissions Factor'!$B$2</f>
        <v>1.5E-3</v>
      </c>
      <c r="L968" s="41" t="str">
        <f>'Emissions Factor'!$C$2</f>
        <v>LB</v>
      </c>
      <c r="M968" s="41" t="str">
        <f>'Emissions Factor'!$D$2</f>
        <v>TON</v>
      </c>
      <c r="N968" s="51">
        <f t="shared" si="30"/>
        <v>1.2642464893198621E-3</v>
      </c>
      <c r="O968" s="41" t="str">
        <f t="shared" si="31"/>
        <v>LB</v>
      </c>
    </row>
    <row r="969" spans="1:15" x14ac:dyDescent="0.25">
      <c r="A969" s="39" t="s">
        <v>847</v>
      </c>
      <c r="B969" s="39" t="s">
        <v>719</v>
      </c>
      <c r="C969" s="39" t="s">
        <v>5390</v>
      </c>
      <c r="D969" s="12" t="s">
        <v>848</v>
      </c>
      <c r="E969" s="41" t="s">
        <v>2679</v>
      </c>
      <c r="F969" s="41" t="s">
        <v>720</v>
      </c>
      <c r="G969" s="44">
        <f>VLOOKUP(Emissions!A969,Population!$A$5:$I$3147,9,FALSE)*'National Throughput'!$B$12</f>
        <v>1.7309422833015937</v>
      </c>
      <c r="H969" s="43" t="str">
        <f>'Emissions Factor'!$D$2</f>
        <v>TON</v>
      </c>
      <c r="I969" s="42">
        <v>515</v>
      </c>
      <c r="J969" s="39" t="str">
        <f>'Emissions Factor'!$A$2</f>
        <v>7439976</v>
      </c>
      <c r="K969" s="34">
        <f>'Emissions Factor'!$B$2</f>
        <v>1.5E-3</v>
      </c>
      <c r="L969" s="41" t="str">
        <f>'Emissions Factor'!$C$2</f>
        <v>LB</v>
      </c>
      <c r="M969" s="41" t="str">
        <f>'Emissions Factor'!$D$2</f>
        <v>TON</v>
      </c>
      <c r="N969" s="51">
        <f t="shared" si="30"/>
        <v>2.5964134249523907E-3</v>
      </c>
      <c r="O969" s="41" t="str">
        <f t="shared" si="31"/>
        <v>LB</v>
      </c>
    </row>
    <row r="970" spans="1:15" x14ac:dyDescent="0.25">
      <c r="A970" s="39" t="s">
        <v>849</v>
      </c>
      <c r="B970" s="39" t="s">
        <v>719</v>
      </c>
      <c r="C970" s="39" t="s">
        <v>5393</v>
      </c>
      <c r="D970" s="12" t="s">
        <v>850</v>
      </c>
      <c r="E970" s="41" t="s">
        <v>2679</v>
      </c>
      <c r="F970" s="41" t="s">
        <v>720</v>
      </c>
      <c r="G970" s="44">
        <f>VLOOKUP(Emissions!A970,Population!$A$5:$I$3147,9,FALSE)*'National Throughput'!$B$12</f>
        <v>12.564253470171913</v>
      </c>
      <c r="H970" s="43" t="str">
        <f>'Emissions Factor'!$D$2</f>
        <v>TON</v>
      </c>
      <c r="I970" s="42">
        <v>515</v>
      </c>
      <c r="J970" s="39" t="str">
        <f>'Emissions Factor'!$A$2</f>
        <v>7439976</v>
      </c>
      <c r="K970" s="34">
        <f>'Emissions Factor'!$B$2</f>
        <v>1.5E-3</v>
      </c>
      <c r="L970" s="41" t="str">
        <f>'Emissions Factor'!$C$2</f>
        <v>LB</v>
      </c>
      <c r="M970" s="41" t="str">
        <f>'Emissions Factor'!$D$2</f>
        <v>TON</v>
      </c>
      <c r="N970" s="51">
        <f t="shared" si="30"/>
        <v>1.8846380205257869E-2</v>
      </c>
      <c r="O970" s="41" t="str">
        <f t="shared" si="31"/>
        <v>LB</v>
      </c>
    </row>
    <row r="971" spans="1:15" x14ac:dyDescent="0.25">
      <c r="A971" s="39" t="s">
        <v>851</v>
      </c>
      <c r="B971" s="39" t="s">
        <v>719</v>
      </c>
      <c r="C971" s="39" t="s">
        <v>5396</v>
      </c>
      <c r="D971" s="12" t="s">
        <v>852</v>
      </c>
      <c r="E971" s="41" t="s">
        <v>2679</v>
      </c>
      <c r="F971" s="41" t="s">
        <v>720</v>
      </c>
      <c r="G971" s="44">
        <f>VLOOKUP(Emissions!A971,Population!$A$5:$I$3147,9,FALSE)*'National Throughput'!$B$12</f>
        <v>0.89034100204306121</v>
      </c>
      <c r="H971" s="43" t="str">
        <f>'Emissions Factor'!$D$2</f>
        <v>TON</v>
      </c>
      <c r="I971" s="42">
        <v>515</v>
      </c>
      <c r="J971" s="39" t="str">
        <f>'Emissions Factor'!$A$2</f>
        <v>7439976</v>
      </c>
      <c r="K971" s="34">
        <f>'Emissions Factor'!$B$2</f>
        <v>1.5E-3</v>
      </c>
      <c r="L971" s="41" t="str">
        <f>'Emissions Factor'!$C$2</f>
        <v>LB</v>
      </c>
      <c r="M971" s="41" t="str">
        <f>'Emissions Factor'!$D$2</f>
        <v>TON</v>
      </c>
      <c r="N971" s="51">
        <f t="shared" si="30"/>
        <v>1.3355115030645919E-3</v>
      </c>
      <c r="O971" s="41" t="str">
        <f t="shared" si="31"/>
        <v>LB</v>
      </c>
    </row>
    <row r="972" spans="1:15" x14ac:dyDescent="0.25">
      <c r="A972" s="39" t="s">
        <v>853</v>
      </c>
      <c r="B972" s="39" t="s">
        <v>719</v>
      </c>
      <c r="C972" s="39" t="s">
        <v>5398</v>
      </c>
      <c r="D972" s="12" t="s">
        <v>535</v>
      </c>
      <c r="E972" s="41" t="s">
        <v>2679</v>
      </c>
      <c r="F972" s="41" t="s">
        <v>720</v>
      </c>
      <c r="G972" s="44">
        <f>VLOOKUP(Emissions!A972,Population!$A$5:$I$3147,9,FALSE)*'National Throughput'!$B$12</f>
        <v>0.54902360769405489</v>
      </c>
      <c r="H972" s="43" t="str">
        <f>'Emissions Factor'!$D$2</f>
        <v>TON</v>
      </c>
      <c r="I972" s="42">
        <v>515</v>
      </c>
      <c r="J972" s="39" t="str">
        <f>'Emissions Factor'!$A$2</f>
        <v>7439976</v>
      </c>
      <c r="K972" s="34">
        <f>'Emissions Factor'!$B$2</f>
        <v>1.5E-3</v>
      </c>
      <c r="L972" s="41" t="str">
        <f>'Emissions Factor'!$C$2</f>
        <v>LB</v>
      </c>
      <c r="M972" s="41" t="str">
        <f>'Emissions Factor'!$D$2</f>
        <v>TON</v>
      </c>
      <c r="N972" s="51">
        <f t="shared" si="30"/>
        <v>8.2353541154108238E-4</v>
      </c>
      <c r="O972" s="41" t="str">
        <f t="shared" si="31"/>
        <v>LB</v>
      </c>
    </row>
    <row r="973" spans="1:15" x14ac:dyDescent="0.25">
      <c r="A973" s="39" t="s">
        <v>854</v>
      </c>
      <c r="B973" s="39" t="s">
        <v>719</v>
      </c>
      <c r="C973" s="39" t="s">
        <v>5401</v>
      </c>
      <c r="D973" s="12" t="s">
        <v>2848</v>
      </c>
      <c r="E973" s="41" t="s">
        <v>2679</v>
      </c>
      <c r="F973" s="41" t="s">
        <v>720</v>
      </c>
      <c r="G973" s="44">
        <f>VLOOKUP(Emissions!A973,Population!$A$5:$I$3147,9,FALSE)*'National Throughput'!$B$12</f>
        <v>1.1940963313858199</v>
      </c>
      <c r="H973" s="43" t="str">
        <f>'Emissions Factor'!$D$2</f>
        <v>TON</v>
      </c>
      <c r="I973" s="42">
        <v>515</v>
      </c>
      <c r="J973" s="39" t="str">
        <f>'Emissions Factor'!$A$2</f>
        <v>7439976</v>
      </c>
      <c r="K973" s="34">
        <f>'Emissions Factor'!$B$2</f>
        <v>1.5E-3</v>
      </c>
      <c r="L973" s="41" t="str">
        <f>'Emissions Factor'!$C$2</f>
        <v>LB</v>
      </c>
      <c r="M973" s="41" t="str">
        <f>'Emissions Factor'!$D$2</f>
        <v>TON</v>
      </c>
      <c r="N973" s="51">
        <f t="shared" si="30"/>
        <v>1.7911444970787299E-3</v>
      </c>
      <c r="O973" s="41" t="str">
        <f t="shared" si="31"/>
        <v>LB</v>
      </c>
    </row>
    <row r="974" spans="1:15" x14ac:dyDescent="0.25">
      <c r="A974" s="39" t="s">
        <v>855</v>
      </c>
      <c r="B974" s="39" t="s">
        <v>719</v>
      </c>
      <c r="C974" s="39" t="s">
        <v>5403</v>
      </c>
      <c r="D974" s="12" t="s">
        <v>4827</v>
      </c>
      <c r="E974" s="41" t="s">
        <v>2679</v>
      </c>
      <c r="F974" s="41" t="s">
        <v>720</v>
      </c>
      <c r="G974" s="44">
        <f>VLOOKUP(Emissions!A974,Population!$A$5:$I$3147,9,FALSE)*'National Throughput'!$B$12</f>
        <v>9.5531136836436943</v>
      </c>
      <c r="H974" s="43" t="str">
        <f>'Emissions Factor'!$D$2</f>
        <v>TON</v>
      </c>
      <c r="I974" s="42">
        <v>515</v>
      </c>
      <c r="J974" s="39" t="str">
        <f>'Emissions Factor'!$A$2</f>
        <v>7439976</v>
      </c>
      <c r="K974" s="34">
        <f>'Emissions Factor'!$B$2</f>
        <v>1.5E-3</v>
      </c>
      <c r="L974" s="41" t="str">
        <f>'Emissions Factor'!$C$2</f>
        <v>LB</v>
      </c>
      <c r="M974" s="41" t="str">
        <f>'Emissions Factor'!$D$2</f>
        <v>TON</v>
      </c>
      <c r="N974" s="51">
        <f t="shared" si="30"/>
        <v>1.4329670525465542E-2</v>
      </c>
      <c r="O974" s="41" t="str">
        <f t="shared" si="31"/>
        <v>LB</v>
      </c>
    </row>
    <row r="975" spans="1:15" x14ac:dyDescent="0.25">
      <c r="A975" s="39" t="s">
        <v>856</v>
      </c>
      <c r="B975" s="39" t="s">
        <v>719</v>
      </c>
      <c r="C975" s="39" t="s">
        <v>5406</v>
      </c>
      <c r="D975" s="12" t="s">
        <v>4829</v>
      </c>
      <c r="E975" s="41" t="s">
        <v>2679</v>
      </c>
      <c r="F975" s="41" t="s">
        <v>720</v>
      </c>
      <c r="G975" s="44">
        <f>VLOOKUP(Emissions!A975,Population!$A$5:$I$3147,9,FALSE)*'National Throughput'!$B$12</f>
        <v>0.84265947660134066</v>
      </c>
      <c r="H975" s="43" t="str">
        <f>'Emissions Factor'!$D$2</f>
        <v>TON</v>
      </c>
      <c r="I975" s="42">
        <v>515</v>
      </c>
      <c r="J975" s="39" t="str">
        <f>'Emissions Factor'!$A$2</f>
        <v>7439976</v>
      </c>
      <c r="K975" s="34">
        <f>'Emissions Factor'!$B$2</f>
        <v>1.5E-3</v>
      </c>
      <c r="L975" s="41" t="str">
        <f>'Emissions Factor'!$C$2</f>
        <v>LB</v>
      </c>
      <c r="M975" s="41" t="str">
        <f>'Emissions Factor'!$D$2</f>
        <v>TON</v>
      </c>
      <c r="N975" s="51">
        <f t="shared" si="30"/>
        <v>1.263989214902011E-3</v>
      </c>
      <c r="O975" s="41" t="str">
        <f t="shared" si="31"/>
        <v>LB</v>
      </c>
    </row>
    <row r="976" spans="1:15" x14ac:dyDescent="0.25">
      <c r="A976" s="39" t="s">
        <v>857</v>
      </c>
      <c r="B976" s="39" t="s">
        <v>719</v>
      </c>
      <c r="C976" s="39" t="s">
        <v>5408</v>
      </c>
      <c r="D976" s="12" t="s">
        <v>5089</v>
      </c>
      <c r="E976" s="41" t="s">
        <v>2679</v>
      </c>
      <c r="F976" s="41" t="s">
        <v>720</v>
      </c>
      <c r="G976" s="44">
        <f>VLOOKUP(Emissions!A976,Population!$A$5:$I$3147,9,FALSE)*'National Throughput'!$B$12</f>
        <v>85.880773422845579</v>
      </c>
      <c r="H976" s="43" t="str">
        <f>'Emissions Factor'!$D$2</f>
        <v>TON</v>
      </c>
      <c r="I976" s="42">
        <v>515</v>
      </c>
      <c r="J976" s="39" t="str">
        <f>'Emissions Factor'!$A$2</f>
        <v>7439976</v>
      </c>
      <c r="K976" s="34">
        <f>'Emissions Factor'!$B$2</f>
        <v>1.5E-3</v>
      </c>
      <c r="L976" s="41" t="str">
        <f>'Emissions Factor'!$C$2</f>
        <v>LB</v>
      </c>
      <c r="M976" s="41" t="str">
        <f>'Emissions Factor'!$D$2</f>
        <v>TON</v>
      </c>
      <c r="N976" s="51">
        <f t="shared" si="30"/>
        <v>0.12882116013426836</v>
      </c>
      <c r="O976" s="41" t="str">
        <f t="shared" si="31"/>
        <v>LB</v>
      </c>
    </row>
    <row r="977" spans="1:15" x14ac:dyDescent="0.25">
      <c r="A977" s="39" t="s">
        <v>858</v>
      </c>
      <c r="B977" s="39" t="s">
        <v>719</v>
      </c>
      <c r="C977" s="39" t="s">
        <v>5411</v>
      </c>
      <c r="D977" s="12" t="s">
        <v>859</v>
      </c>
      <c r="E977" s="41" t="s">
        <v>2679</v>
      </c>
      <c r="F977" s="41" t="s">
        <v>720</v>
      </c>
      <c r="G977" s="44">
        <f>VLOOKUP(Emissions!A977,Population!$A$5:$I$3147,9,FALSE)*'National Throughput'!$B$12</f>
        <v>3.9798637278765541</v>
      </c>
      <c r="H977" s="43" t="str">
        <f>'Emissions Factor'!$D$2</f>
        <v>TON</v>
      </c>
      <c r="I977" s="42">
        <v>515</v>
      </c>
      <c r="J977" s="39" t="str">
        <f>'Emissions Factor'!$A$2</f>
        <v>7439976</v>
      </c>
      <c r="K977" s="34">
        <f>'Emissions Factor'!$B$2</f>
        <v>1.5E-3</v>
      </c>
      <c r="L977" s="41" t="str">
        <f>'Emissions Factor'!$C$2</f>
        <v>LB</v>
      </c>
      <c r="M977" s="41" t="str">
        <f>'Emissions Factor'!$D$2</f>
        <v>TON</v>
      </c>
      <c r="N977" s="51">
        <f t="shared" si="30"/>
        <v>5.9697955918148315E-3</v>
      </c>
      <c r="O977" s="41" t="str">
        <f t="shared" si="31"/>
        <v>LB</v>
      </c>
    </row>
    <row r="978" spans="1:15" x14ac:dyDescent="0.25">
      <c r="A978" s="39" t="s">
        <v>860</v>
      </c>
      <c r="B978" s="39" t="s">
        <v>719</v>
      </c>
      <c r="C978" s="39" t="s">
        <v>1</v>
      </c>
      <c r="D978" s="12" t="s">
        <v>861</v>
      </c>
      <c r="E978" s="41" t="s">
        <v>2679</v>
      </c>
      <c r="F978" s="41" t="s">
        <v>720</v>
      </c>
      <c r="G978" s="44">
        <f>VLOOKUP(Emissions!A978,Population!$A$5:$I$3147,9,FALSE)*'National Throughput'!$B$12</f>
        <v>30.690436821725527</v>
      </c>
      <c r="H978" s="43" t="str">
        <f>'Emissions Factor'!$D$2</f>
        <v>TON</v>
      </c>
      <c r="I978" s="42">
        <v>515</v>
      </c>
      <c r="J978" s="39" t="str">
        <f>'Emissions Factor'!$A$2</f>
        <v>7439976</v>
      </c>
      <c r="K978" s="34">
        <f>'Emissions Factor'!$B$2</f>
        <v>1.5E-3</v>
      </c>
      <c r="L978" s="41" t="str">
        <f>'Emissions Factor'!$C$2</f>
        <v>LB</v>
      </c>
      <c r="M978" s="41" t="str">
        <f>'Emissions Factor'!$D$2</f>
        <v>TON</v>
      </c>
      <c r="N978" s="51">
        <f t="shared" si="30"/>
        <v>4.6035655232588291E-2</v>
      </c>
      <c r="O978" s="41" t="str">
        <f t="shared" si="31"/>
        <v>LB</v>
      </c>
    </row>
    <row r="979" spans="1:15" x14ac:dyDescent="0.25">
      <c r="A979" s="39" t="s">
        <v>862</v>
      </c>
      <c r="B979" s="39" t="s">
        <v>719</v>
      </c>
      <c r="C979" s="39" t="s">
        <v>3</v>
      </c>
      <c r="D979" s="12" t="s">
        <v>863</v>
      </c>
      <c r="E979" s="41" t="s">
        <v>2679</v>
      </c>
      <c r="F979" s="41" t="s">
        <v>720</v>
      </c>
      <c r="G979" s="44">
        <f>VLOOKUP(Emissions!A979,Population!$A$5:$I$3147,9,FALSE)*'National Throughput'!$B$12</f>
        <v>0.43650892895387994</v>
      </c>
      <c r="H979" s="43" t="str">
        <f>'Emissions Factor'!$D$2</f>
        <v>TON</v>
      </c>
      <c r="I979" s="42">
        <v>515</v>
      </c>
      <c r="J979" s="39" t="str">
        <f>'Emissions Factor'!$A$2</f>
        <v>7439976</v>
      </c>
      <c r="K979" s="34">
        <f>'Emissions Factor'!$B$2</f>
        <v>1.5E-3</v>
      </c>
      <c r="L979" s="41" t="str">
        <f>'Emissions Factor'!$C$2</f>
        <v>LB</v>
      </c>
      <c r="M979" s="41" t="str">
        <f>'Emissions Factor'!$D$2</f>
        <v>TON</v>
      </c>
      <c r="N979" s="51">
        <f t="shared" si="30"/>
        <v>6.5476339343081987E-4</v>
      </c>
      <c r="O979" s="41" t="str">
        <f t="shared" si="31"/>
        <v>LB</v>
      </c>
    </row>
    <row r="980" spans="1:15" x14ac:dyDescent="0.25">
      <c r="A980" s="39" t="s">
        <v>864</v>
      </c>
      <c r="B980" s="39" t="s">
        <v>719</v>
      </c>
      <c r="C980" s="39" t="s">
        <v>5</v>
      </c>
      <c r="D980" s="12" t="s">
        <v>865</v>
      </c>
      <c r="E980" s="41" t="s">
        <v>2679</v>
      </c>
      <c r="F980" s="41" t="s">
        <v>720</v>
      </c>
      <c r="G980" s="44">
        <f>VLOOKUP(Emissions!A980,Population!$A$5:$I$3147,9,FALSE)*'National Throughput'!$B$12</f>
        <v>1.0376734853324061</v>
      </c>
      <c r="H980" s="43" t="str">
        <f>'Emissions Factor'!$D$2</f>
        <v>TON</v>
      </c>
      <c r="I980" s="42">
        <v>515</v>
      </c>
      <c r="J980" s="39" t="str">
        <f>'Emissions Factor'!$A$2</f>
        <v>7439976</v>
      </c>
      <c r="K980" s="34">
        <f>'Emissions Factor'!$B$2</f>
        <v>1.5E-3</v>
      </c>
      <c r="L980" s="41" t="str">
        <f>'Emissions Factor'!$C$2</f>
        <v>LB</v>
      </c>
      <c r="M980" s="41" t="str">
        <f>'Emissions Factor'!$D$2</f>
        <v>TON</v>
      </c>
      <c r="N980" s="51">
        <f t="shared" si="30"/>
        <v>1.5565102279986092E-3</v>
      </c>
      <c r="O980" s="41" t="str">
        <f t="shared" si="31"/>
        <v>LB</v>
      </c>
    </row>
    <row r="981" spans="1:15" x14ac:dyDescent="0.25">
      <c r="A981" s="39" t="s">
        <v>866</v>
      </c>
      <c r="B981" s="39" t="s">
        <v>719</v>
      </c>
      <c r="C981" s="39" t="s">
        <v>7</v>
      </c>
      <c r="D981" s="12" t="s">
        <v>867</v>
      </c>
      <c r="E981" s="41" t="s">
        <v>2679</v>
      </c>
      <c r="F981" s="41" t="s">
        <v>720</v>
      </c>
      <c r="G981" s="44">
        <f>VLOOKUP(Emissions!A981,Population!$A$5:$I$3147,9,FALSE)*'National Throughput'!$B$12</f>
        <v>0.64987517949165075</v>
      </c>
      <c r="H981" s="43" t="str">
        <f>'Emissions Factor'!$D$2</f>
        <v>TON</v>
      </c>
      <c r="I981" s="42">
        <v>515</v>
      </c>
      <c r="J981" s="39" t="str">
        <f>'Emissions Factor'!$A$2</f>
        <v>7439976</v>
      </c>
      <c r="K981" s="34">
        <f>'Emissions Factor'!$B$2</f>
        <v>1.5E-3</v>
      </c>
      <c r="L981" s="41" t="str">
        <f>'Emissions Factor'!$C$2</f>
        <v>LB</v>
      </c>
      <c r="M981" s="41" t="str">
        <f>'Emissions Factor'!$D$2</f>
        <v>TON</v>
      </c>
      <c r="N981" s="51">
        <f t="shared" si="30"/>
        <v>9.7481276923747616E-4</v>
      </c>
      <c r="O981" s="41" t="str">
        <f t="shared" si="31"/>
        <v>LB</v>
      </c>
    </row>
    <row r="982" spans="1:15" x14ac:dyDescent="0.25">
      <c r="A982" s="39" t="s">
        <v>868</v>
      </c>
      <c r="B982" s="39" t="s">
        <v>719</v>
      </c>
      <c r="C982" s="39" t="s">
        <v>4659</v>
      </c>
      <c r="D982" s="12" t="s">
        <v>869</v>
      </c>
      <c r="E982" s="41" t="s">
        <v>2679</v>
      </c>
      <c r="F982" s="41" t="s">
        <v>720</v>
      </c>
      <c r="G982" s="44">
        <f>VLOOKUP(Emissions!A982,Population!$A$5:$I$3147,9,FALSE)*'National Throughput'!$B$12</f>
        <v>0.75398556058202604</v>
      </c>
      <c r="H982" s="43" t="str">
        <f>'Emissions Factor'!$D$2</f>
        <v>TON</v>
      </c>
      <c r="I982" s="42">
        <v>515</v>
      </c>
      <c r="J982" s="39" t="str">
        <f>'Emissions Factor'!$A$2</f>
        <v>7439976</v>
      </c>
      <c r="K982" s="34">
        <f>'Emissions Factor'!$B$2</f>
        <v>1.5E-3</v>
      </c>
      <c r="L982" s="41" t="str">
        <f>'Emissions Factor'!$C$2</f>
        <v>LB</v>
      </c>
      <c r="M982" s="41" t="str">
        <f>'Emissions Factor'!$D$2</f>
        <v>TON</v>
      </c>
      <c r="N982" s="51">
        <f t="shared" si="30"/>
        <v>1.1309783408730391E-3</v>
      </c>
      <c r="O982" s="41" t="str">
        <f t="shared" si="31"/>
        <v>LB</v>
      </c>
    </row>
    <row r="983" spans="1:15" x14ac:dyDescent="0.25">
      <c r="A983" s="39" t="s">
        <v>870</v>
      </c>
      <c r="B983" s="39" t="s">
        <v>719</v>
      </c>
      <c r="C983" s="39" t="s">
        <v>11</v>
      </c>
      <c r="D983" s="12" t="s">
        <v>871</v>
      </c>
      <c r="E983" s="41" t="s">
        <v>2679</v>
      </c>
      <c r="F983" s="41" t="s">
        <v>720</v>
      </c>
      <c r="G983" s="44">
        <f>VLOOKUP(Emissions!A983,Population!$A$5:$I$3147,9,FALSE)*'National Throughput'!$B$12</f>
        <v>0.38368191515513927</v>
      </c>
      <c r="H983" s="43" t="str">
        <f>'Emissions Factor'!$D$2</f>
        <v>TON</v>
      </c>
      <c r="I983" s="42">
        <v>515</v>
      </c>
      <c r="J983" s="39" t="str">
        <f>'Emissions Factor'!$A$2</f>
        <v>7439976</v>
      </c>
      <c r="K983" s="34">
        <f>'Emissions Factor'!$B$2</f>
        <v>1.5E-3</v>
      </c>
      <c r="L983" s="41" t="str">
        <f>'Emissions Factor'!$C$2</f>
        <v>LB</v>
      </c>
      <c r="M983" s="41" t="str">
        <f>'Emissions Factor'!$D$2</f>
        <v>TON</v>
      </c>
      <c r="N983" s="51">
        <f t="shared" si="30"/>
        <v>5.7552287273270888E-4</v>
      </c>
      <c r="O983" s="41" t="str">
        <f t="shared" si="31"/>
        <v>LB</v>
      </c>
    </row>
    <row r="984" spans="1:15" x14ac:dyDescent="0.25">
      <c r="A984" s="39" t="s">
        <v>872</v>
      </c>
      <c r="B984" s="39" t="s">
        <v>719</v>
      </c>
      <c r="C984" s="39" t="s">
        <v>14</v>
      </c>
      <c r="D984" s="12" t="s">
        <v>873</v>
      </c>
      <c r="E984" s="41" t="s">
        <v>2679</v>
      </c>
      <c r="F984" s="41" t="s">
        <v>720</v>
      </c>
      <c r="G984" s="44">
        <f>VLOOKUP(Emissions!A984,Population!$A$5:$I$3147,9,FALSE)*'National Throughput'!$B$12</f>
        <v>0.96838090879120087</v>
      </c>
      <c r="H984" s="43" t="str">
        <f>'Emissions Factor'!$D$2</f>
        <v>TON</v>
      </c>
      <c r="I984" s="42">
        <v>515</v>
      </c>
      <c r="J984" s="39" t="str">
        <f>'Emissions Factor'!$A$2</f>
        <v>7439976</v>
      </c>
      <c r="K984" s="34">
        <f>'Emissions Factor'!$B$2</f>
        <v>1.5E-3</v>
      </c>
      <c r="L984" s="41" t="str">
        <f>'Emissions Factor'!$C$2</f>
        <v>LB</v>
      </c>
      <c r="M984" s="41" t="str">
        <f>'Emissions Factor'!$D$2</f>
        <v>TON</v>
      </c>
      <c r="N984" s="51">
        <f t="shared" si="30"/>
        <v>1.4525713631868013E-3</v>
      </c>
      <c r="O984" s="41" t="str">
        <f t="shared" si="31"/>
        <v>LB</v>
      </c>
    </row>
    <row r="985" spans="1:15" x14ac:dyDescent="0.25">
      <c r="A985" s="39" t="s">
        <v>874</v>
      </c>
      <c r="B985" s="39" t="s">
        <v>719</v>
      </c>
      <c r="C985" s="39" t="s">
        <v>17</v>
      </c>
      <c r="D985" s="12" t="s">
        <v>875</v>
      </c>
      <c r="E985" s="41" t="s">
        <v>2679</v>
      </c>
      <c r="F985" s="41" t="s">
        <v>720</v>
      </c>
      <c r="G985" s="44">
        <f>VLOOKUP(Emissions!A985,Population!$A$5:$I$3147,9,FALSE)*'National Throughput'!$B$12</f>
        <v>4.0923784066167297</v>
      </c>
      <c r="H985" s="43" t="str">
        <f>'Emissions Factor'!$D$2</f>
        <v>TON</v>
      </c>
      <c r="I985" s="42">
        <v>515</v>
      </c>
      <c r="J985" s="39" t="str">
        <f>'Emissions Factor'!$A$2</f>
        <v>7439976</v>
      </c>
      <c r="K985" s="34">
        <f>'Emissions Factor'!$B$2</f>
        <v>1.5E-3</v>
      </c>
      <c r="L985" s="41" t="str">
        <f>'Emissions Factor'!$C$2</f>
        <v>LB</v>
      </c>
      <c r="M985" s="41" t="str">
        <f>'Emissions Factor'!$D$2</f>
        <v>TON</v>
      </c>
      <c r="N985" s="51">
        <f t="shared" si="30"/>
        <v>6.138567609925095E-3</v>
      </c>
      <c r="O985" s="41" t="str">
        <f t="shared" si="31"/>
        <v>LB</v>
      </c>
    </row>
    <row r="986" spans="1:15" x14ac:dyDescent="0.25">
      <c r="A986" s="39" t="s">
        <v>876</v>
      </c>
      <c r="B986" s="39" t="s">
        <v>719</v>
      </c>
      <c r="C986" s="39" t="s">
        <v>20</v>
      </c>
      <c r="D986" s="12" t="s">
        <v>122</v>
      </c>
      <c r="E986" s="41" t="s">
        <v>2679</v>
      </c>
      <c r="F986" s="41" t="s">
        <v>720</v>
      </c>
      <c r="G986" s="44">
        <f>VLOOKUP(Emissions!A986,Population!$A$5:$I$3147,9,FALSE)*'National Throughput'!$B$12</f>
        <v>1.3623538006603804</v>
      </c>
      <c r="H986" s="43" t="str">
        <f>'Emissions Factor'!$D$2</f>
        <v>TON</v>
      </c>
      <c r="I986" s="42">
        <v>515</v>
      </c>
      <c r="J986" s="39" t="str">
        <f>'Emissions Factor'!$A$2</f>
        <v>7439976</v>
      </c>
      <c r="K986" s="34">
        <f>'Emissions Factor'!$B$2</f>
        <v>1.5E-3</v>
      </c>
      <c r="L986" s="41" t="str">
        <f>'Emissions Factor'!$C$2</f>
        <v>LB</v>
      </c>
      <c r="M986" s="41" t="str">
        <f>'Emissions Factor'!$D$2</f>
        <v>TON</v>
      </c>
      <c r="N986" s="51">
        <f t="shared" si="30"/>
        <v>2.0435307009905707E-3</v>
      </c>
      <c r="O986" s="41" t="str">
        <f t="shared" si="31"/>
        <v>LB</v>
      </c>
    </row>
    <row r="987" spans="1:15" x14ac:dyDescent="0.25">
      <c r="A987" s="39" t="s">
        <v>877</v>
      </c>
      <c r="B987" s="39" t="s">
        <v>719</v>
      </c>
      <c r="C987" s="39" t="s">
        <v>22</v>
      </c>
      <c r="D987" s="12" t="s">
        <v>878</v>
      </c>
      <c r="E987" s="41" t="s">
        <v>2679</v>
      </c>
      <c r="F987" s="41" t="s">
        <v>720</v>
      </c>
      <c r="G987" s="44">
        <f>VLOOKUP(Emissions!A987,Population!$A$5:$I$3147,9,FALSE)*'National Throughput'!$B$12</f>
        <v>0.51129002640924015</v>
      </c>
      <c r="H987" s="43" t="str">
        <f>'Emissions Factor'!$D$2</f>
        <v>TON</v>
      </c>
      <c r="I987" s="42">
        <v>515</v>
      </c>
      <c r="J987" s="39" t="str">
        <f>'Emissions Factor'!$A$2</f>
        <v>7439976</v>
      </c>
      <c r="K987" s="34">
        <f>'Emissions Factor'!$B$2</f>
        <v>1.5E-3</v>
      </c>
      <c r="L987" s="41" t="str">
        <f>'Emissions Factor'!$C$2</f>
        <v>LB</v>
      </c>
      <c r="M987" s="41" t="str">
        <f>'Emissions Factor'!$D$2</f>
        <v>TON</v>
      </c>
      <c r="N987" s="51">
        <f t="shared" si="30"/>
        <v>7.6693503961386021E-4</v>
      </c>
      <c r="O987" s="41" t="str">
        <f t="shared" si="31"/>
        <v>LB</v>
      </c>
    </row>
    <row r="988" spans="1:15" x14ac:dyDescent="0.25">
      <c r="A988" s="39" t="s">
        <v>879</v>
      </c>
      <c r="B988" s="39" t="s">
        <v>719</v>
      </c>
      <c r="C988" s="39" t="s">
        <v>24</v>
      </c>
      <c r="D988" s="12" t="s">
        <v>880</v>
      </c>
      <c r="E988" s="41" t="s">
        <v>2679</v>
      </c>
      <c r="F988" s="41" t="s">
        <v>720</v>
      </c>
      <c r="G988" s="44">
        <f>VLOOKUP(Emissions!A988,Population!$A$5:$I$3147,9,FALSE)*'National Throughput'!$B$12</f>
        <v>1.2086752150640439</v>
      </c>
      <c r="H988" s="43" t="str">
        <f>'Emissions Factor'!$D$2</f>
        <v>TON</v>
      </c>
      <c r="I988" s="42">
        <v>515</v>
      </c>
      <c r="J988" s="39" t="str">
        <f>'Emissions Factor'!$A$2</f>
        <v>7439976</v>
      </c>
      <c r="K988" s="34">
        <f>'Emissions Factor'!$B$2</f>
        <v>1.5E-3</v>
      </c>
      <c r="L988" s="41" t="str">
        <f>'Emissions Factor'!$C$2</f>
        <v>LB</v>
      </c>
      <c r="M988" s="41" t="str">
        <f>'Emissions Factor'!$D$2</f>
        <v>TON</v>
      </c>
      <c r="N988" s="51">
        <f t="shared" si="30"/>
        <v>1.8130128225960658E-3</v>
      </c>
      <c r="O988" s="41" t="str">
        <f t="shared" si="31"/>
        <v>LB</v>
      </c>
    </row>
    <row r="989" spans="1:15" x14ac:dyDescent="0.25">
      <c r="A989" s="39" t="s">
        <v>881</v>
      </c>
      <c r="B989" s="39" t="s">
        <v>719</v>
      </c>
      <c r="C989" s="39" t="s">
        <v>26</v>
      </c>
      <c r="D989" s="12" t="s">
        <v>882</v>
      </c>
      <c r="E989" s="41" t="s">
        <v>2679</v>
      </c>
      <c r="F989" s="41" t="s">
        <v>720</v>
      </c>
      <c r="G989" s="44">
        <f>VLOOKUP(Emissions!A989,Population!$A$5:$I$3147,9,FALSE)*'National Throughput'!$B$12</f>
        <v>0.26173384109376063</v>
      </c>
      <c r="H989" s="43" t="str">
        <f>'Emissions Factor'!$D$2</f>
        <v>TON</v>
      </c>
      <c r="I989" s="42">
        <v>515</v>
      </c>
      <c r="J989" s="39" t="str">
        <f>'Emissions Factor'!$A$2</f>
        <v>7439976</v>
      </c>
      <c r="K989" s="34">
        <f>'Emissions Factor'!$B$2</f>
        <v>1.5E-3</v>
      </c>
      <c r="L989" s="41" t="str">
        <f>'Emissions Factor'!$C$2</f>
        <v>LB</v>
      </c>
      <c r="M989" s="41" t="str">
        <f>'Emissions Factor'!$D$2</f>
        <v>TON</v>
      </c>
      <c r="N989" s="51">
        <f t="shared" si="30"/>
        <v>3.9260076164064097E-4</v>
      </c>
      <c r="O989" s="41" t="str">
        <f t="shared" si="31"/>
        <v>LB</v>
      </c>
    </row>
    <row r="990" spans="1:15" x14ac:dyDescent="0.25">
      <c r="A990" s="39" t="s">
        <v>883</v>
      </c>
      <c r="B990" s="39" t="s">
        <v>719</v>
      </c>
      <c r="C990" s="39" t="s">
        <v>4664</v>
      </c>
      <c r="D990" s="12" t="s">
        <v>2872</v>
      </c>
      <c r="E990" s="41" t="s">
        <v>2679</v>
      </c>
      <c r="F990" s="41" t="s">
        <v>720</v>
      </c>
      <c r="G990" s="44">
        <f>VLOOKUP(Emissions!A990,Population!$A$5:$I$3147,9,FALSE)*'National Throughput'!$B$12</f>
        <v>1.0049138761260441</v>
      </c>
      <c r="H990" s="43" t="str">
        <f>'Emissions Factor'!$D$2</f>
        <v>TON</v>
      </c>
      <c r="I990" s="42">
        <v>515</v>
      </c>
      <c r="J990" s="39" t="str">
        <f>'Emissions Factor'!$A$2</f>
        <v>7439976</v>
      </c>
      <c r="K990" s="34">
        <f>'Emissions Factor'!$B$2</f>
        <v>1.5E-3</v>
      </c>
      <c r="L990" s="41" t="str">
        <f>'Emissions Factor'!$C$2</f>
        <v>LB</v>
      </c>
      <c r="M990" s="41" t="str">
        <f>'Emissions Factor'!$D$2</f>
        <v>TON</v>
      </c>
      <c r="N990" s="51">
        <f t="shared" si="30"/>
        <v>1.5073708141890663E-3</v>
      </c>
      <c r="O990" s="41" t="str">
        <f t="shared" si="31"/>
        <v>LB</v>
      </c>
    </row>
    <row r="991" spans="1:15" x14ac:dyDescent="0.25">
      <c r="A991" s="39" t="s">
        <v>884</v>
      </c>
      <c r="B991" s="39" t="s">
        <v>719</v>
      </c>
      <c r="C991" s="39" t="s">
        <v>434</v>
      </c>
      <c r="D991" s="12" t="s">
        <v>885</v>
      </c>
      <c r="E991" s="41" t="s">
        <v>2679</v>
      </c>
      <c r="F991" s="41" t="s">
        <v>720</v>
      </c>
      <c r="G991" s="44">
        <f>VLOOKUP(Emissions!A991,Population!$A$5:$I$3147,9,FALSE)*'National Throughput'!$B$12</f>
        <v>0.38779830584075542</v>
      </c>
      <c r="H991" s="43" t="str">
        <f>'Emissions Factor'!$D$2</f>
        <v>TON</v>
      </c>
      <c r="I991" s="42">
        <v>515</v>
      </c>
      <c r="J991" s="39" t="str">
        <f>'Emissions Factor'!$A$2</f>
        <v>7439976</v>
      </c>
      <c r="K991" s="34">
        <f>'Emissions Factor'!$B$2</f>
        <v>1.5E-3</v>
      </c>
      <c r="L991" s="41" t="str">
        <f>'Emissions Factor'!$C$2</f>
        <v>LB</v>
      </c>
      <c r="M991" s="41" t="str">
        <f>'Emissions Factor'!$D$2</f>
        <v>TON</v>
      </c>
      <c r="N991" s="51">
        <f t="shared" si="30"/>
        <v>5.8169745876113319E-4</v>
      </c>
      <c r="O991" s="41" t="str">
        <f t="shared" si="31"/>
        <v>LB</v>
      </c>
    </row>
    <row r="992" spans="1:15" x14ac:dyDescent="0.25">
      <c r="A992" s="39" t="s">
        <v>886</v>
      </c>
      <c r="B992" s="39" t="s">
        <v>719</v>
      </c>
      <c r="C992" s="39" t="s">
        <v>30</v>
      </c>
      <c r="D992" s="12" t="s">
        <v>887</v>
      </c>
      <c r="E992" s="41" t="s">
        <v>2679</v>
      </c>
      <c r="F992" s="41" t="s">
        <v>720</v>
      </c>
      <c r="G992" s="44">
        <f>VLOOKUP(Emissions!A992,Population!$A$5:$I$3147,9,FALSE)*'National Throughput'!$B$12</f>
        <v>1.5848104139622201</v>
      </c>
      <c r="H992" s="43" t="str">
        <f>'Emissions Factor'!$D$2</f>
        <v>TON</v>
      </c>
      <c r="I992" s="42">
        <v>515</v>
      </c>
      <c r="J992" s="39" t="str">
        <f>'Emissions Factor'!$A$2</f>
        <v>7439976</v>
      </c>
      <c r="K992" s="34">
        <f>'Emissions Factor'!$B$2</f>
        <v>1.5E-3</v>
      </c>
      <c r="L992" s="41" t="str">
        <f>'Emissions Factor'!$C$2</f>
        <v>LB</v>
      </c>
      <c r="M992" s="41" t="str">
        <f>'Emissions Factor'!$D$2</f>
        <v>TON</v>
      </c>
      <c r="N992" s="51">
        <f t="shared" si="30"/>
        <v>2.3772156209433304E-3</v>
      </c>
      <c r="O992" s="41" t="str">
        <f t="shared" si="31"/>
        <v>LB</v>
      </c>
    </row>
    <row r="993" spans="1:15" x14ac:dyDescent="0.25">
      <c r="A993" s="39" t="s">
        <v>888</v>
      </c>
      <c r="B993" s="39" t="s">
        <v>719</v>
      </c>
      <c r="C993" s="39" t="s">
        <v>33</v>
      </c>
      <c r="D993" s="12" t="s">
        <v>889</v>
      </c>
      <c r="E993" s="41" t="s">
        <v>2679</v>
      </c>
      <c r="F993" s="41" t="s">
        <v>720</v>
      </c>
      <c r="G993" s="44">
        <f>VLOOKUP(Emissions!A993,Population!$A$5:$I$3147,9,FALSE)*'National Throughput'!$B$12</f>
        <v>0.56686130066505824</v>
      </c>
      <c r="H993" s="43" t="str">
        <f>'Emissions Factor'!$D$2</f>
        <v>TON</v>
      </c>
      <c r="I993" s="42">
        <v>515</v>
      </c>
      <c r="J993" s="39" t="str">
        <f>'Emissions Factor'!$A$2</f>
        <v>7439976</v>
      </c>
      <c r="K993" s="34">
        <f>'Emissions Factor'!$B$2</f>
        <v>1.5E-3</v>
      </c>
      <c r="L993" s="41" t="str">
        <f>'Emissions Factor'!$C$2</f>
        <v>LB</v>
      </c>
      <c r="M993" s="41" t="str">
        <f>'Emissions Factor'!$D$2</f>
        <v>TON</v>
      </c>
      <c r="N993" s="51">
        <f t="shared" si="30"/>
        <v>8.5029195099758741E-4</v>
      </c>
      <c r="O993" s="41" t="str">
        <f t="shared" si="31"/>
        <v>LB</v>
      </c>
    </row>
    <row r="994" spans="1:15" x14ac:dyDescent="0.25">
      <c r="A994" s="39" t="s">
        <v>890</v>
      </c>
      <c r="B994" s="39" t="s">
        <v>719</v>
      </c>
      <c r="C994" s="39" t="s">
        <v>35</v>
      </c>
      <c r="D994" s="12" t="s">
        <v>891</v>
      </c>
      <c r="E994" s="41" t="s">
        <v>2679</v>
      </c>
      <c r="F994" s="41" t="s">
        <v>720</v>
      </c>
      <c r="G994" s="44">
        <f>VLOOKUP(Emissions!A994,Population!$A$5:$I$3147,9,FALSE)*'National Throughput'!$B$12</f>
        <v>27.097856850854022</v>
      </c>
      <c r="H994" s="43" t="str">
        <f>'Emissions Factor'!$D$2</f>
        <v>TON</v>
      </c>
      <c r="I994" s="42">
        <v>515</v>
      </c>
      <c r="J994" s="39" t="str">
        <f>'Emissions Factor'!$A$2</f>
        <v>7439976</v>
      </c>
      <c r="K994" s="34">
        <f>'Emissions Factor'!$B$2</f>
        <v>1.5E-3</v>
      </c>
      <c r="L994" s="41" t="str">
        <f>'Emissions Factor'!$C$2</f>
        <v>LB</v>
      </c>
      <c r="M994" s="41" t="str">
        <f>'Emissions Factor'!$D$2</f>
        <v>TON</v>
      </c>
      <c r="N994" s="51">
        <f t="shared" si="30"/>
        <v>4.0646785276281031E-2</v>
      </c>
      <c r="O994" s="41" t="str">
        <f t="shared" si="31"/>
        <v>LB</v>
      </c>
    </row>
    <row r="995" spans="1:15" x14ac:dyDescent="0.25">
      <c r="A995" s="39" t="s">
        <v>892</v>
      </c>
      <c r="B995" s="39" t="s">
        <v>893</v>
      </c>
      <c r="C995" s="39" t="s">
        <v>2677</v>
      </c>
      <c r="D995" s="12" t="s">
        <v>574</v>
      </c>
      <c r="E995" s="41" t="s">
        <v>2679</v>
      </c>
      <c r="F995" s="41" t="s">
        <v>894</v>
      </c>
      <c r="G995" s="44">
        <f>VLOOKUP(Emissions!A995,Population!$A$5:$I$3147,9,FALSE)*'National Throughput'!$B$12</f>
        <v>3.2111277673377372</v>
      </c>
      <c r="H995" s="43" t="str">
        <f>'Emissions Factor'!$D$2</f>
        <v>TON</v>
      </c>
      <c r="I995" s="42">
        <v>515</v>
      </c>
      <c r="J995" s="39" t="str">
        <f>'Emissions Factor'!$A$2</f>
        <v>7439976</v>
      </c>
      <c r="K995" s="34">
        <f>'Emissions Factor'!$B$2</f>
        <v>1.5E-3</v>
      </c>
      <c r="L995" s="41" t="str">
        <f>'Emissions Factor'!$C$2</f>
        <v>LB</v>
      </c>
      <c r="M995" s="41" t="str">
        <f>'Emissions Factor'!$D$2</f>
        <v>TON</v>
      </c>
      <c r="N995" s="51">
        <f t="shared" si="30"/>
        <v>4.8166916510066059E-3</v>
      </c>
      <c r="O995" s="41" t="str">
        <f t="shared" si="31"/>
        <v>LB</v>
      </c>
    </row>
    <row r="996" spans="1:15" x14ac:dyDescent="0.25">
      <c r="A996" s="39" t="s">
        <v>895</v>
      </c>
      <c r="B996" s="39" t="s">
        <v>893</v>
      </c>
      <c r="C996" s="39" t="s">
        <v>2682</v>
      </c>
      <c r="D996" s="12" t="s">
        <v>440</v>
      </c>
      <c r="E996" s="41" t="s">
        <v>2679</v>
      </c>
      <c r="F996" s="41" t="s">
        <v>894</v>
      </c>
      <c r="G996" s="44">
        <f>VLOOKUP(Emissions!A996,Population!$A$5:$I$3147,9,FALSE)*'National Throughput'!$B$12</f>
        <v>3.4630851805531586</v>
      </c>
      <c r="H996" s="43" t="str">
        <f>'Emissions Factor'!$D$2</f>
        <v>TON</v>
      </c>
      <c r="I996" s="42">
        <v>515</v>
      </c>
      <c r="J996" s="39" t="str">
        <f>'Emissions Factor'!$A$2</f>
        <v>7439976</v>
      </c>
      <c r="K996" s="34">
        <f>'Emissions Factor'!$B$2</f>
        <v>1.5E-3</v>
      </c>
      <c r="L996" s="41" t="str">
        <f>'Emissions Factor'!$C$2</f>
        <v>LB</v>
      </c>
      <c r="M996" s="41" t="str">
        <f>'Emissions Factor'!$D$2</f>
        <v>TON</v>
      </c>
      <c r="N996" s="51">
        <f t="shared" si="30"/>
        <v>5.194627770829738E-3</v>
      </c>
      <c r="O996" s="41" t="str">
        <f t="shared" si="31"/>
        <v>LB</v>
      </c>
    </row>
    <row r="997" spans="1:15" x14ac:dyDescent="0.25">
      <c r="A997" s="39" t="s">
        <v>896</v>
      </c>
      <c r="B997" s="39" t="s">
        <v>893</v>
      </c>
      <c r="C997" s="39" t="s">
        <v>2685</v>
      </c>
      <c r="D997" s="12" t="s">
        <v>722</v>
      </c>
      <c r="E997" s="41" t="s">
        <v>2679</v>
      </c>
      <c r="F997" s="41" t="s">
        <v>894</v>
      </c>
      <c r="G997" s="44">
        <f>VLOOKUP(Emissions!A997,Population!$A$5:$I$3147,9,FALSE)*'National Throughput'!$B$12</f>
        <v>3.7009782589260594</v>
      </c>
      <c r="H997" s="43" t="str">
        <f>'Emissions Factor'!$D$2</f>
        <v>TON</v>
      </c>
      <c r="I997" s="42">
        <v>515</v>
      </c>
      <c r="J997" s="39" t="str">
        <f>'Emissions Factor'!$A$2</f>
        <v>7439976</v>
      </c>
      <c r="K997" s="34">
        <f>'Emissions Factor'!$B$2</f>
        <v>1.5E-3</v>
      </c>
      <c r="L997" s="41" t="str">
        <f>'Emissions Factor'!$C$2</f>
        <v>LB</v>
      </c>
      <c r="M997" s="41" t="str">
        <f>'Emissions Factor'!$D$2</f>
        <v>TON</v>
      </c>
      <c r="N997" s="51">
        <f t="shared" si="30"/>
        <v>5.5514673883890892E-3</v>
      </c>
      <c r="O997" s="41" t="str">
        <f t="shared" si="31"/>
        <v>LB</v>
      </c>
    </row>
    <row r="998" spans="1:15" x14ac:dyDescent="0.25">
      <c r="A998" s="39" t="s">
        <v>897</v>
      </c>
      <c r="B998" s="39" t="s">
        <v>893</v>
      </c>
      <c r="C998" s="39" t="s">
        <v>2688</v>
      </c>
      <c r="D998" s="12" t="s">
        <v>898</v>
      </c>
      <c r="E998" s="41" t="s">
        <v>2679</v>
      </c>
      <c r="F998" s="41" t="s">
        <v>894</v>
      </c>
      <c r="G998" s="44">
        <f>VLOOKUP(Emissions!A998,Population!$A$5:$I$3147,9,FALSE)*'National Throughput'!$B$12</f>
        <v>1.42169843304468</v>
      </c>
      <c r="H998" s="43" t="str">
        <f>'Emissions Factor'!$D$2</f>
        <v>TON</v>
      </c>
      <c r="I998" s="42">
        <v>515</v>
      </c>
      <c r="J998" s="39" t="str">
        <f>'Emissions Factor'!$A$2</f>
        <v>7439976</v>
      </c>
      <c r="K998" s="34">
        <f>'Emissions Factor'!$B$2</f>
        <v>1.5E-3</v>
      </c>
      <c r="L998" s="41" t="str">
        <f>'Emissions Factor'!$C$2</f>
        <v>LB</v>
      </c>
      <c r="M998" s="41" t="str">
        <f>'Emissions Factor'!$D$2</f>
        <v>TON</v>
      </c>
      <c r="N998" s="51">
        <f t="shared" si="30"/>
        <v>2.1325476495670202E-3</v>
      </c>
      <c r="O998" s="41" t="str">
        <f t="shared" si="31"/>
        <v>LB</v>
      </c>
    </row>
    <row r="999" spans="1:15" x14ac:dyDescent="0.25">
      <c r="A999" s="39" t="s">
        <v>899</v>
      </c>
      <c r="B999" s="39" t="s">
        <v>893</v>
      </c>
      <c r="C999" s="39" t="s">
        <v>2691</v>
      </c>
      <c r="D999" s="12" t="s">
        <v>900</v>
      </c>
      <c r="E999" s="41" t="s">
        <v>2679</v>
      </c>
      <c r="F999" s="41" t="s">
        <v>894</v>
      </c>
      <c r="G999" s="44">
        <f>VLOOKUP(Emissions!A999,Population!$A$5:$I$3147,9,FALSE)*'National Throughput'!$B$12</f>
        <v>7.2798369275121724</v>
      </c>
      <c r="H999" s="43" t="str">
        <f>'Emissions Factor'!$D$2</f>
        <v>TON</v>
      </c>
      <c r="I999" s="42">
        <v>515</v>
      </c>
      <c r="J999" s="39" t="str">
        <f>'Emissions Factor'!$A$2</f>
        <v>7439976</v>
      </c>
      <c r="K999" s="34">
        <f>'Emissions Factor'!$B$2</f>
        <v>1.5E-3</v>
      </c>
      <c r="L999" s="41" t="str">
        <f>'Emissions Factor'!$C$2</f>
        <v>LB</v>
      </c>
      <c r="M999" s="41" t="str">
        <f>'Emissions Factor'!$D$2</f>
        <v>TON</v>
      </c>
      <c r="N999" s="51">
        <f t="shared" si="30"/>
        <v>1.0919755391268259E-2</v>
      </c>
      <c r="O999" s="41" t="str">
        <f t="shared" si="31"/>
        <v>LB</v>
      </c>
    </row>
    <row r="1000" spans="1:15" x14ac:dyDescent="0.25">
      <c r="A1000" s="39" t="s">
        <v>901</v>
      </c>
      <c r="B1000" s="39" t="s">
        <v>893</v>
      </c>
      <c r="C1000" s="39" t="s">
        <v>2694</v>
      </c>
      <c r="D1000" s="12" t="s">
        <v>902</v>
      </c>
      <c r="E1000" s="41" t="s">
        <v>2679</v>
      </c>
      <c r="F1000" s="41" t="s">
        <v>894</v>
      </c>
      <c r="G1000" s="44">
        <f>VLOOKUP(Emissions!A1000,Population!$A$5:$I$3147,9,FALSE)*'National Throughput'!$B$12</f>
        <v>2.0110283662020598</v>
      </c>
      <c r="H1000" s="43" t="str">
        <f>'Emissions Factor'!$D$2</f>
        <v>TON</v>
      </c>
      <c r="I1000" s="42">
        <v>515</v>
      </c>
      <c r="J1000" s="39" t="str">
        <f>'Emissions Factor'!$A$2</f>
        <v>7439976</v>
      </c>
      <c r="K1000" s="34">
        <f>'Emissions Factor'!$B$2</f>
        <v>1.5E-3</v>
      </c>
      <c r="L1000" s="41" t="str">
        <f>'Emissions Factor'!$C$2</f>
        <v>LB</v>
      </c>
      <c r="M1000" s="41" t="str">
        <f>'Emissions Factor'!$D$2</f>
        <v>TON</v>
      </c>
      <c r="N1000" s="51">
        <f t="shared" si="30"/>
        <v>3.0165425493030897E-3</v>
      </c>
      <c r="O1000" s="41" t="str">
        <f t="shared" si="31"/>
        <v>LB</v>
      </c>
    </row>
    <row r="1001" spans="1:15" x14ac:dyDescent="0.25">
      <c r="A1001" s="39" t="s">
        <v>903</v>
      </c>
      <c r="B1001" s="39" t="s">
        <v>893</v>
      </c>
      <c r="C1001" s="39" t="s">
        <v>2697</v>
      </c>
      <c r="D1001" s="12" t="s">
        <v>904</v>
      </c>
      <c r="E1001" s="41" t="s">
        <v>2679</v>
      </c>
      <c r="F1001" s="41" t="s">
        <v>894</v>
      </c>
      <c r="G1001" s="44">
        <f>VLOOKUP(Emissions!A1001,Population!$A$5:$I$3147,9,FALSE)*'National Throughput'!$B$12</f>
        <v>4.9113686367757765</v>
      </c>
      <c r="H1001" s="43" t="str">
        <f>'Emissions Factor'!$D$2</f>
        <v>TON</v>
      </c>
      <c r="I1001" s="42">
        <v>515</v>
      </c>
      <c r="J1001" s="39" t="str">
        <f>'Emissions Factor'!$A$2</f>
        <v>7439976</v>
      </c>
      <c r="K1001" s="34">
        <f>'Emissions Factor'!$B$2</f>
        <v>1.5E-3</v>
      </c>
      <c r="L1001" s="41" t="str">
        <f>'Emissions Factor'!$C$2</f>
        <v>LB</v>
      </c>
      <c r="M1001" s="41" t="str">
        <f>'Emissions Factor'!$D$2</f>
        <v>TON</v>
      </c>
      <c r="N1001" s="51">
        <f t="shared" si="30"/>
        <v>7.367052955163665E-3</v>
      </c>
      <c r="O1001" s="41" t="str">
        <f t="shared" si="31"/>
        <v>LB</v>
      </c>
    </row>
    <row r="1002" spans="1:15" x14ac:dyDescent="0.25">
      <c r="A1002" s="39" t="s">
        <v>905</v>
      </c>
      <c r="B1002" s="39" t="s">
        <v>893</v>
      </c>
      <c r="C1002" s="39" t="s">
        <v>2700</v>
      </c>
      <c r="D1002" s="12" t="s">
        <v>4728</v>
      </c>
      <c r="E1002" s="41" t="s">
        <v>2679</v>
      </c>
      <c r="F1002" s="41" t="s">
        <v>894</v>
      </c>
      <c r="G1002" s="44">
        <f>VLOOKUP(Emissions!A1002,Population!$A$5:$I$3147,9,FALSE)*'National Throughput'!$B$12</f>
        <v>20.862382543538384</v>
      </c>
      <c r="H1002" s="43" t="str">
        <f>'Emissions Factor'!$D$2</f>
        <v>TON</v>
      </c>
      <c r="I1002" s="42">
        <v>515</v>
      </c>
      <c r="J1002" s="39" t="str">
        <f>'Emissions Factor'!$A$2</f>
        <v>7439976</v>
      </c>
      <c r="K1002" s="34">
        <f>'Emissions Factor'!$B$2</f>
        <v>1.5E-3</v>
      </c>
      <c r="L1002" s="41" t="str">
        <f>'Emissions Factor'!$C$2</f>
        <v>LB</v>
      </c>
      <c r="M1002" s="41" t="str">
        <f>'Emissions Factor'!$D$2</f>
        <v>TON</v>
      </c>
      <c r="N1002" s="51">
        <f t="shared" si="30"/>
        <v>3.1293573815307577E-2</v>
      </c>
      <c r="O1002" s="41" t="str">
        <f t="shared" si="31"/>
        <v>LB</v>
      </c>
    </row>
    <row r="1003" spans="1:15" x14ac:dyDescent="0.25">
      <c r="A1003" s="39" t="s">
        <v>906</v>
      </c>
      <c r="B1003" s="39" t="s">
        <v>893</v>
      </c>
      <c r="C1003" s="39" t="s">
        <v>2703</v>
      </c>
      <c r="D1003" s="12" t="s">
        <v>730</v>
      </c>
      <c r="E1003" s="41" t="s">
        <v>2679</v>
      </c>
      <c r="F1003" s="41" t="s">
        <v>894</v>
      </c>
      <c r="G1003" s="44">
        <f>VLOOKUP(Emissions!A1003,Population!$A$5:$I$3147,9,FALSE)*'National Throughput'!$B$12</f>
        <v>3.4282673760039888</v>
      </c>
      <c r="H1003" s="43" t="str">
        <f>'Emissions Factor'!$D$2</f>
        <v>TON</v>
      </c>
      <c r="I1003" s="42">
        <v>515</v>
      </c>
      <c r="J1003" s="39" t="str">
        <f>'Emissions Factor'!$A$2</f>
        <v>7439976</v>
      </c>
      <c r="K1003" s="34">
        <f>'Emissions Factor'!$B$2</f>
        <v>1.5E-3</v>
      </c>
      <c r="L1003" s="41" t="str">
        <f>'Emissions Factor'!$C$2</f>
        <v>LB</v>
      </c>
      <c r="M1003" s="41" t="str">
        <f>'Emissions Factor'!$D$2</f>
        <v>TON</v>
      </c>
      <c r="N1003" s="51">
        <f t="shared" si="30"/>
        <v>5.1424010640059832E-3</v>
      </c>
      <c r="O1003" s="41" t="str">
        <f t="shared" si="31"/>
        <v>LB</v>
      </c>
    </row>
    <row r="1004" spans="1:15" x14ac:dyDescent="0.25">
      <c r="A1004" s="39" t="s">
        <v>907</v>
      </c>
      <c r="B1004" s="39" t="s">
        <v>893</v>
      </c>
      <c r="C1004" s="39" t="s">
        <v>2706</v>
      </c>
      <c r="D1004" s="12" t="s">
        <v>908</v>
      </c>
      <c r="E1004" s="41" t="s">
        <v>2679</v>
      </c>
      <c r="F1004" s="41" t="s">
        <v>894</v>
      </c>
      <c r="G1004" s="44">
        <f>VLOOKUP(Emissions!A1004,Population!$A$5:$I$3147,9,FALSE)*'National Throughput'!$B$12</f>
        <v>8.4797648123692824</v>
      </c>
      <c r="H1004" s="43" t="str">
        <f>'Emissions Factor'!$D$2</f>
        <v>TON</v>
      </c>
      <c r="I1004" s="42">
        <v>515</v>
      </c>
      <c r="J1004" s="39" t="str">
        <f>'Emissions Factor'!$A$2</f>
        <v>7439976</v>
      </c>
      <c r="K1004" s="34">
        <f>'Emissions Factor'!$B$2</f>
        <v>1.5E-3</v>
      </c>
      <c r="L1004" s="41" t="str">
        <f>'Emissions Factor'!$C$2</f>
        <v>LB</v>
      </c>
      <c r="M1004" s="41" t="str">
        <f>'Emissions Factor'!$D$2</f>
        <v>TON</v>
      </c>
      <c r="N1004" s="51">
        <f t="shared" si="30"/>
        <v>1.2719647218553924E-2</v>
      </c>
      <c r="O1004" s="41" t="str">
        <f t="shared" si="31"/>
        <v>LB</v>
      </c>
    </row>
    <row r="1005" spans="1:15" x14ac:dyDescent="0.25">
      <c r="A1005" s="39" t="s">
        <v>909</v>
      </c>
      <c r="B1005" s="39" t="s">
        <v>893</v>
      </c>
      <c r="C1005" s="39" t="s">
        <v>2709</v>
      </c>
      <c r="D1005" s="12" t="s">
        <v>910</v>
      </c>
      <c r="E1005" s="41" t="s">
        <v>2679</v>
      </c>
      <c r="F1005" s="41" t="s">
        <v>894</v>
      </c>
      <c r="G1005" s="44">
        <f>VLOOKUP(Emissions!A1005,Population!$A$5:$I$3147,9,FALSE)*'National Throughput'!$B$12</f>
        <v>4.9189153530327392</v>
      </c>
      <c r="H1005" s="43" t="str">
        <f>'Emissions Factor'!$D$2</f>
        <v>TON</v>
      </c>
      <c r="I1005" s="42">
        <v>515</v>
      </c>
      <c r="J1005" s="39" t="str">
        <f>'Emissions Factor'!$A$2</f>
        <v>7439976</v>
      </c>
      <c r="K1005" s="34">
        <f>'Emissions Factor'!$B$2</f>
        <v>1.5E-3</v>
      </c>
      <c r="L1005" s="41" t="str">
        <f>'Emissions Factor'!$C$2</f>
        <v>LB</v>
      </c>
      <c r="M1005" s="41" t="str">
        <f>'Emissions Factor'!$D$2</f>
        <v>TON</v>
      </c>
      <c r="N1005" s="51">
        <f t="shared" si="30"/>
        <v>7.3783730295491085E-3</v>
      </c>
      <c r="O1005" s="41" t="str">
        <f t="shared" si="31"/>
        <v>LB</v>
      </c>
    </row>
    <row r="1006" spans="1:15" x14ac:dyDescent="0.25">
      <c r="A1006" s="39" t="s">
        <v>911</v>
      </c>
      <c r="B1006" s="39" t="s">
        <v>893</v>
      </c>
      <c r="C1006" s="39" t="s">
        <v>2712</v>
      </c>
      <c r="D1006" s="12" t="s">
        <v>912</v>
      </c>
      <c r="E1006" s="41" t="s">
        <v>2679</v>
      </c>
      <c r="F1006" s="41" t="s">
        <v>894</v>
      </c>
      <c r="G1006" s="44">
        <f>VLOOKUP(Emissions!A1006,Population!$A$5:$I$3147,9,FALSE)*'National Throughput'!$B$12</f>
        <v>1.4580598841009562</v>
      </c>
      <c r="H1006" s="43" t="str">
        <f>'Emissions Factor'!$D$2</f>
        <v>TON</v>
      </c>
      <c r="I1006" s="42">
        <v>515</v>
      </c>
      <c r="J1006" s="39" t="str">
        <f>'Emissions Factor'!$A$2</f>
        <v>7439976</v>
      </c>
      <c r="K1006" s="34">
        <f>'Emissions Factor'!$B$2</f>
        <v>1.5E-3</v>
      </c>
      <c r="L1006" s="41" t="str">
        <f>'Emissions Factor'!$C$2</f>
        <v>LB</v>
      </c>
      <c r="M1006" s="41" t="str">
        <f>'Emissions Factor'!$D$2</f>
        <v>TON</v>
      </c>
      <c r="N1006" s="51">
        <f t="shared" si="30"/>
        <v>2.1870898261514343E-3</v>
      </c>
      <c r="O1006" s="41" t="str">
        <f t="shared" si="31"/>
        <v>LB</v>
      </c>
    </row>
    <row r="1007" spans="1:15" x14ac:dyDescent="0.25">
      <c r="A1007" s="39" t="s">
        <v>913</v>
      </c>
      <c r="B1007" s="39" t="s">
        <v>893</v>
      </c>
      <c r="C1007" s="39" t="s">
        <v>2715</v>
      </c>
      <c r="D1007" s="12" t="s">
        <v>914</v>
      </c>
      <c r="E1007" s="41" t="s">
        <v>2679</v>
      </c>
      <c r="F1007" s="41" t="s">
        <v>894</v>
      </c>
      <c r="G1007" s="44">
        <f>VLOOKUP(Emissions!A1007,Population!$A$5:$I$3147,9,FALSE)*'National Throughput'!$B$12</f>
        <v>2.3737852953719836</v>
      </c>
      <c r="H1007" s="43" t="str">
        <f>'Emissions Factor'!$D$2</f>
        <v>TON</v>
      </c>
      <c r="I1007" s="42">
        <v>515</v>
      </c>
      <c r="J1007" s="39" t="str">
        <f>'Emissions Factor'!$A$2</f>
        <v>7439976</v>
      </c>
      <c r="K1007" s="34">
        <f>'Emissions Factor'!$B$2</f>
        <v>1.5E-3</v>
      </c>
      <c r="L1007" s="41" t="str">
        <f>'Emissions Factor'!$C$2</f>
        <v>LB</v>
      </c>
      <c r="M1007" s="41" t="str">
        <f>'Emissions Factor'!$D$2</f>
        <v>TON</v>
      </c>
      <c r="N1007" s="51">
        <f t="shared" si="30"/>
        <v>3.5606779430579754E-3</v>
      </c>
      <c r="O1007" s="41" t="str">
        <f t="shared" si="31"/>
        <v>LB</v>
      </c>
    </row>
    <row r="1008" spans="1:15" x14ac:dyDescent="0.25">
      <c r="A1008" s="39" t="s">
        <v>915</v>
      </c>
      <c r="B1008" s="39" t="s">
        <v>893</v>
      </c>
      <c r="C1008" s="39" t="s">
        <v>2718</v>
      </c>
      <c r="D1008" s="12" t="s">
        <v>916</v>
      </c>
      <c r="E1008" s="41" t="s">
        <v>2679</v>
      </c>
      <c r="F1008" s="41" t="s">
        <v>894</v>
      </c>
      <c r="G1008" s="44">
        <f>VLOOKUP(Emissions!A1008,Population!$A$5:$I$3147,9,FALSE)*'National Throughput'!$B$12</f>
        <v>3.4598263712603798</v>
      </c>
      <c r="H1008" s="43" t="str">
        <f>'Emissions Factor'!$D$2</f>
        <v>TON</v>
      </c>
      <c r="I1008" s="42">
        <v>515</v>
      </c>
      <c r="J1008" s="39" t="str">
        <f>'Emissions Factor'!$A$2</f>
        <v>7439976</v>
      </c>
      <c r="K1008" s="34">
        <f>'Emissions Factor'!$B$2</f>
        <v>1.5E-3</v>
      </c>
      <c r="L1008" s="41" t="str">
        <f>'Emissions Factor'!$C$2</f>
        <v>LB</v>
      </c>
      <c r="M1008" s="41" t="str">
        <f>'Emissions Factor'!$D$2</f>
        <v>TON</v>
      </c>
      <c r="N1008" s="51">
        <f t="shared" si="30"/>
        <v>5.1897395568905698E-3</v>
      </c>
      <c r="O1008" s="41" t="str">
        <f t="shared" si="31"/>
        <v>LB</v>
      </c>
    </row>
    <row r="1009" spans="1:15" x14ac:dyDescent="0.25">
      <c r="A1009" s="39" t="s">
        <v>917</v>
      </c>
      <c r="B1009" s="39" t="s">
        <v>893</v>
      </c>
      <c r="C1009" s="39" t="s">
        <v>2721</v>
      </c>
      <c r="D1009" s="12" t="s">
        <v>918</v>
      </c>
      <c r="E1009" s="41" t="s">
        <v>2679</v>
      </c>
      <c r="F1009" s="41" t="s">
        <v>894</v>
      </c>
      <c r="G1009" s="44">
        <f>VLOOKUP(Emissions!A1009,Population!$A$5:$I$3147,9,FALSE)*'National Throughput'!$B$12</f>
        <v>12.913289097056451</v>
      </c>
      <c r="H1009" s="43" t="str">
        <f>'Emissions Factor'!$D$2</f>
        <v>TON</v>
      </c>
      <c r="I1009" s="42">
        <v>515</v>
      </c>
      <c r="J1009" s="39" t="str">
        <f>'Emissions Factor'!$A$2</f>
        <v>7439976</v>
      </c>
      <c r="K1009" s="34">
        <f>'Emissions Factor'!$B$2</f>
        <v>1.5E-3</v>
      </c>
      <c r="L1009" s="41" t="str">
        <f>'Emissions Factor'!$C$2</f>
        <v>LB</v>
      </c>
      <c r="M1009" s="41" t="str">
        <f>'Emissions Factor'!$D$2</f>
        <v>TON</v>
      </c>
      <c r="N1009" s="51">
        <f t="shared" si="30"/>
        <v>1.9369933645584675E-2</v>
      </c>
      <c r="O1009" s="41" t="str">
        <f t="shared" si="31"/>
        <v>LB</v>
      </c>
    </row>
    <row r="1010" spans="1:15" x14ac:dyDescent="0.25">
      <c r="A1010" s="39" t="s">
        <v>919</v>
      </c>
      <c r="B1010" s="39" t="s">
        <v>893</v>
      </c>
      <c r="C1010" s="39" t="s">
        <v>2724</v>
      </c>
      <c r="D1010" s="12" t="s">
        <v>2698</v>
      </c>
      <c r="E1010" s="41" t="s">
        <v>2679</v>
      </c>
      <c r="F1010" s="41" t="s">
        <v>894</v>
      </c>
      <c r="G1010" s="44">
        <f>VLOOKUP(Emissions!A1010,Population!$A$5:$I$3147,9,FALSE)*'National Throughput'!$B$12</f>
        <v>2.1887192307978243</v>
      </c>
      <c r="H1010" s="43" t="str">
        <f>'Emissions Factor'!$D$2</f>
        <v>TON</v>
      </c>
      <c r="I1010" s="42">
        <v>515</v>
      </c>
      <c r="J1010" s="39" t="str">
        <f>'Emissions Factor'!$A$2</f>
        <v>7439976</v>
      </c>
      <c r="K1010" s="34">
        <f>'Emissions Factor'!$B$2</f>
        <v>1.5E-3</v>
      </c>
      <c r="L1010" s="41" t="str">
        <f>'Emissions Factor'!$C$2</f>
        <v>LB</v>
      </c>
      <c r="M1010" s="41" t="str">
        <f>'Emissions Factor'!$D$2</f>
        <v>TON</v>
      </c>
      <c r="N1010" s="51">
        <f t="shared" si="30"/>
        <v>3.2830788461967364E-3</v>
      </c>
      <c r="O1010" s="41" t="str">
        <f t="shared" si="31"/>
        <v>LB</v>
      </c>
    </row>
    <row r="1011" spans="1:15" x14ac:dyDescent="0.25">
      <c r="A1011" s="39" t="s">
        <v>920</v>
      </c>
      <c r="B1011" s="39" t="s">
        <v>893</v>
      </c>
      <c r="C1011" s="39" t="s">
        <v>2727</v>
      </c>
      <c r="D1011" s="12" t="s">
        <v>921</v>
      </c>
      <c r="E1011" s="41" t="s">
        <v>2679</v>
      </c>
      <c r="F1011" s="41" t="s">
        <v>894</v>
      </c>
      <c r="G1011" s="44">
        <f>VLOOKUP(Emissions!A1011,Population!$A$5:$I$3147,9,FALSE)*'National Throughput'!$B$12</f>
        <v>2.2283394911468792</v>
      </c>
      <c r="H1011" s="43" t="str">
        <f>'Emissions Factor'!$D$2</f>
        <v>TON</v>
      </c>
      <c r="I1011" s="42">
        <v>515</v>
      </c>
      <c r="J1011" s="39" t="str">
        <f>'Emissions Factor'!$A$2</f>
        <v>7439976</v>
      </c>
      <c r="K1011" s="34">
        <f>'Emissions Factor'!$B$2</f>
        <v>1.5E-3</v>
      </c>
      <c r="L1011" s="41" t="str">
        <f>'Emissions Factor'!$C$2</f>
        <v>LB</v>
      </c>
      <c r="M1011" s="41" t="str">
        <f>'Emissions Factor'!$D$2</f>
        <v>TON</v>
      </c>
      <c r="N1011" s="51">
        <f t="shared" si="30"/>
        <v>3.3425092367203187E-3</v>
      </c>
      <c r="O1011" s="41" t="str">
        <f t="shared" si="31"/>
        <v>LB</v>
      </c>
    </row>
    <row r="1012" spans="1:15" x14ac:dyDescent="0.25">
      <c r="A1012" s="39" t="s">
        <v>922</v>
      </c>
      <c r="B1012" s="39" t="s">
        <v>893</v>
      </c>
      <c r="C1012" s="39" t="s">
        <v>2730</v>
      </c>
      <c r="D1012" s="12" t="s">
        <v>923</v>
      </c>
      <c r="E1012" s="41" t="s">
        <v>2679</v>
      </c>
      <c r="F1012" s="41" t="s">
        <v>894</v>
      </c>
      <c r="G1012" s="44">
        <f>VLOOKUP(Emissions!A1012,Population!$A$5:$I$3147,9,FALSE)*'National Throughput'!$B$12</f>
        <v>6.4287731532610328</v>
      </c>
      <c r="H1012" s="43" t="str">
        <f>'Emissions Factor'!$D$2</f>
        <v>TON</v>
      </c>
      <c r="I1012" s="42">
        <v>515</v>
      </c>
      <c r="J1012" s="39" t="str">
        <f>'Emissions Factor'!$A$2</f>
        <v>7439976</v>
      </c>
      <c r="K1012" s="34">
        <f>'Emissions Factor'!$B$2</f>
        <v>1.5E-3</v>
      </c>
      <c r="L1012" s="41" t="str">
        <f>'Emissions Factor'!$C$2</f>
        <v>LB</v>
      </c>
      <c r="M1012" s="41" t="str">
        <f>'Emissions Factor'!$D$2</f>
        <v>TON</v>
      </c>
      <c r="N1012" s="51">
        <f t="shared" si="30"/>
        <v>9.6431597298915501E-3</v>
      </c>
      <c r="O1012" s="41" t="str">
        <f t="shared" si="31"/>
        <v>LB</v>
      </c>
    </row>
    <row r="1013" spans="1:15" x14ac:dyDescent="0.25">
      <c r="A1013" s="39" t="s">
        <v>924</v>
      </c>
      <c r="B1013" s="39" t="s">
        <v>893</v>
      </c>
      <c r="C1013" s="39" t="s">
        <v>2733</v>
      </c>
      <c r="D1013" s="12" t="s">
        <v>925</v>
      </c>
      <c r="E1013" s="41" t="s">
        <v>2679</v>
      </c>
      <c r="F1013" s="41" t="s">
        <v>894</v>
      </c>
      <c r="G1013" s="44">
        <f>VLOOKUP(Emissions!A1013,Population!$A$5:$I$3147,9,FALSE)*'National Throughput'!$B$12</f>
        <v>15.598719470585291</v>
      </c>
      <c r="H1013" s="43" t="str">
        <f>'Emissions Factor'!$D$2</f>
        <v>TON</v>
      </c>
      <c r="I1013" s="42">
        <v>515</v>
      </c>
      <c r="J1013" s="39" t="str">
        <f>'Emissions Factor'!$A$2</f>
        <v>7439976</v>
      </c>
      <c r="K1013" s="34">
        <f>'Emissions Factor'!$B$2</f>
        <v>1.5E-3</v>
      </c>
      <c r="L1013" s="41" t="str">
        <f>'Emissions Factor'!$C$2</f>
        <v>LB</v>
      </c>
      <c r="M1013" s="41" t="str">
        <f>'Emissions Factor'!$D$2</f>
        <v>TON</v>
      </c>
      <c r="N1013" s="51">
        <f t="shared" si="30"/>
        <v>2.3398079205877935E-2</v>
      </c>
      <c r="O1013" s="41" t="str">
        <f t="shared" si="31"/>
        <v>LB</v>
      </c>
    </row>
    <row r="1014" spans="1:15" x14ac:dyDescent="0.25">
      <c r="A1014" s="39" t="s">
        <v>926</v>
      </c>
      <c r="B1014" s="39" t="s">
        <v>893</v>
      </c>
      <c r="C1014" s="39" t="s">
        <v>2736</v>
      </c>
      <c r="D1014" s="12" t="s">
        <v>927</v>
      </c>
      <c r="E1014" s="41" t="s">
        <v>2679</v>
      </c>
      <c r="F1014" s="41" t="s">
        <v>894</v>
      </c>
      <c r="G1014" s="44">
        <f>VLOOKUP(Emissions!A1014,Population!$A$5:$I$3147,9,FALSE)*'National Throughput'!$B$12</f>
        <v>0.86718630443647038</v>
      </c>
      <c r="H1014" s="43" t="str">
        <f>'Emissions Factor'!$D$2</f>
        <v>TON</v>
      </c>
      <c r="I1014" s="42">
        <v>515</v>
      </c>
      <c r="J1014" s="39" t="str">
        <f>'Emissions Factor'!$A$2</f>
        <v>7439976</v>
      </c>
      <c r="K1014" s="34">
        <f>'Emissions Factor'!$B$2</f>
        <v>1.5E-3</v>
      </c>
      <c r="L1014" s="41" t="str">
        <f>'Emissions Factor'!$C$2</f>
        <v>LB</v>
      </c>
      <c r="M1014" s="41" t="str">
        <f>'Emissions Factor'!$D$2</f>
        <v>TON</v>
      </c>
      <c r="N1014" s="51">
        <f t="shared" si="30"/>
        <v>1.3007794566547055E-3</v>
      </c>
      <c r="O1014" s="41" t="str">
        <f t="shared" si="31"/>
        <v>LB</v>
      </c>
    </row>
    <row r="1015" spans="1:15" x14ac:dyDescent="0.25">
      <c r="A1015" s="39" t="s">
        <v>928</v>
      </c>
      <c r="B1015" s="39" t="s">
        <v>893</v>
      </c>
      <c r="C1015" s="39" t="s">
        <v>2739</v>
      </c>
      <c r="D1015" s="12" t="s">
        <v>4733</v>
      </c>
      <c r="E1015" s="41" t="s">
        <v>2679</v>
      </c>
      <c r="F1015" s="41" t="s">
        <v>894</v>
      </c>
      <c r="G1015" s="44">
        <f>VLOOKUP(Emissions!A1015,Population!$A$5:$I$3147,9,FALSE)*'National Throughput'!$B$12</f>
        <v>1.8820481247194205</v>
      </c>
      <c r="H1015" s="43" t="str">
        <f>'Emissions Factor'!$D$2</f>
        <v>TON</v>
      </c>
      <c r="I1015" s="42">
        <v>515</v>
      </c>
      <c r="J1015" s="39" t="str">
        <f>'Emissions Factor'!$A$2</f>
        <v>7439976</v>
      </c>
      <c r="K1015" s="34">
        <f>'Emissions Factor'!$B$2</f>
        <v>1.5E-3</v>
      </c>
      <c r="L1015" s="41" t="str">
        <f>'Emissions Factor'!$C$2</f>
        <v>LB</v>
      </c>
      <c r="M1015" s="41" t="str">
        <f>'Emissions Factor'!$D$2</f>
        <v>TON</v>
      </c>
      <c r="N1015" s="51">
        <f t="shared" si="30"/>
        <v>2.8230721870791307E-3</v>
      </c>
      <c r="O1015" s="41" t="str">
        <f t="shared" si="31"/>
        <v>LB</v>
      </c>
    </row>
    <row r="1016" spans="1:15" x14ac:dyDescent="0.25">
      <c r="A1016" s="39" t="s">
        <v>929</v>
      </c>
      <c r="B1016" s="39" t="s">
        <v>893</v>
      </c>
      <c r="C1016" s="39" t="s">
        <v>2742</v>
      </c>
      <c r="D1016" s="12" t="s">
        <v>930</v>
      </c>
      <c r="E1016" s="41" t="s">
        <v>2679</v>
      </c>
      <c r="F1016" s="41" t="s">
        <v>894</v>
      </c>
      <c r="G1016" s="44">
        <f>VLOOKUP(Emissions!A1016,Population!$A$5:$I$3147,9,FALSE)*'National Throughput'!$B$12</f>
        <v>4.6983454187951414</v>
      </c>
      <c r="H1016" s="43" t="str">
        <f>'Emissions Factor'!$D$2</f>
        <v>TON</v>
      </c>
      <c r="I1016" s="42">
        <v>515</v>
      </c>
      <c r="J1016" s="39" t="str">
        <f>'Emissions Factor'!$A$2</f>
        <v>7439976</v>
      </c>
      <c r="K1016" s="34">
        <f>'Emissions Factor'!$B$2</f>
        <v>1.5E-3</v>
      </c>
      <c r="L1016" s="41" t="str">
        <f>'Emissions Factor'!$C$2</f>
        <v>LB</v>
      </c>
      <c r="M1016" s="41" t="str">
        <f>'Emissions Factor'!$D$2</f>
        <v>TON</v>
      </c>
      <c r="N1016" s="51">
        <f t="shared" si="30"/>
        <v>7.0475181281927125E-3</v>
      </c>
      <c r="O1016" s="41" t="str">
        <f t="shared" si="31"/>
        <v>LB</v>
      </c>
    </row>
    <row r="1017" spans="1:15" x14ac:dyDescent="0.25">
      <c r="A1017" s="39" t="s">
        <v>931</v>
      </c>
      <c r="B1017" s="39" t="s">
        <v>893</v>
      </c>
      <c r="C1017" s="39" t="s">
        <v>2745</v>
      </c>
      <c r="D1017" s="12" t="s">
        <v>932</v>
      </c>
      <c r="E1017" s="41" t="s">
        <v>2679</v>
      </c>
      <c r="F1017" s="41" t="s">
        <v>894</v>
      </c>
      <c r="G1017" s="44">
        <f>VLOOKUP(Emissions!A1017,Population!$A$5:$I$3147,9,FALSE)*'National Throughput'!$B$12</f>
        <v>2.7408301315060908</v>
      </c>
      <c r="H1017" s="43" t="str">
        <f>'Emissions Factor'!$D$2</f>
        <v>TON</v>
      </c>
      <c r="I1017" s="42">
        <v>515</v>
      </c>
      <c r="J1017" s="39" t="str">
        <f>'Emissions Factor'!$A$2</f>
        <v>7439976</v>
      </c>
      <c r="K1017" s="34">
        <f>'Emissions Factor'!$B$2</f>
        <v>1.5E-3</v>
      </c>
      <c r="L1017" s="41" t="str">
        <f>'Emissions Factor'!$C$2</f>
        <v>LB</v>
      </c>
      <c r="M1017" s="41" t="str">
        <f>'Emissions Factor'!$D$2</f>
        <v>TON</v>
      </c>
      <c r="N1017" s="51">
        <f t="shared" si="30"/>
        <v>4.1112451972591365E-3</v>
      </c>
      <c r="O1017" s="41" t="str">
        <f t="shared" si="31"/>
        <v>LB</v>
      </c>
    </row>
    <row r="1018" spans="1:15" x14ac:dyDescent="0.25">
      <c r="A1018" s="39" t="s">
        <v>933</v>
      </c>
      <c r="B1018" s="39" t="s">
        <v>893</v>
      </c>
      <c r="C1018" s="39" t="s">
        <v>2748</v>
      </c>
      <c r="D1018" s="12" t="s">
        <v>296</v>
      </c>
      <c r="E1018" s="41" t="s">
        <v>2679</v>
      </c>
      <c r="F1018" s="41" t="s">
        <v>894</v>
      </c>
      <c r="G1018" s="44">
        <f>VLOOKUP(Emissions!A1018,Population!$A$5:$I$3147,9,FALSE)*'National Throughput'!$B$12</f>
        <v>12.616908967692089</v>
      </c>
      <c r="H1018" s="43" t="str">
        <f>'Emissions Factor'!$D$2</f>
        <v>TON</v>
      </c>
      <c r="I1018" s="42">
        <v>515</v>
      </c>
      <c r="J1018" s="39" t="str">
        <f>'Emissions Factor'!$A$2</f>
        <v>7439976</v>
      </c>
      <c r="K1018" s="34">
        <f>'Emissions Factor'!$B$2</f>
        <v>1.5E-3</v>
      </c>
      <c r="L1018" s="41" t="str">
        <f>'Emissions Factor'!$C$2</f>
        <v>LB</v>
      </c>
      <c r="M1018" s="41" t="str">
        <f>'Emissions Factor'!$D$2</f>
        <v>TON</v>
      </c>
      <c r="N1018" s="51">
        <f t="shared" si="30"/>
        <v>1.8925363451538134E-2</v>
      </c>
      <c r="O1018" s="41" t="str">
        <f t="shared" si="31"/>
        <v>LB</v>
      </c>
    </row>
    <row r="1019" spans="1:15" x14ac:dyDescent="0.25">
      <c r="A1019" s="39" t="s">
        <v>934</v>
      </c>
      <c r="B1019" s="39" t="s">
        <v>893</v>
      </c>
      <c r="C1019" s="39" t="s">
        <v>2751</v>
      </c>
      <c r="D1019" s="12" t="s">
        <v>4737</v>
      </c>
      <c r="E1019" s="41" t="s">
        <v>2679</v>
      </c>
      <c r="F1019" s="41" t="s">
        <v>894</v>
      </c>
      <c r="G1019" s="44">
        <f>VLOOKUP(Emissions!A1019,Population!$A$5:$I$3147,9,FALSE)*'National Throughput'!$B$12</f>
        <v>6.0841969496192467</v>
      </c>
      <c r="H1019" s="43" t="str">
        <f>'Emissions Factor'!$D$2</f>
        <v>TON</v>
      </c>
      <c r="I1019" s="42">
        <v>515</v>
      </c>
      <c r="J1019" s="39" t="str">
        <f>'Emissions Factor'!$A$2</f>
        <v>7439976</v>
      </c>
      <c r="K1019" s="34">
        <f>'Emissions Factor'!$B$2</f>
        <v>1.5E-3</v>
      </c>
      <c r="L1019" s="41" t="str">
        <f>'Emissions Factor'!$C$2</f>
        <v>LB</v>
      </c>
      <c r="M1019" s="41" t="str">
        <f>'Emissions Factor'!$D$2</f>
        <v>TON</v>
      </c>
      <c r="N1019" s="51">
        <f t="shared" si="30"/>
        <v>9.1262954244288701E-3</v>
      </c>
      <c r="O1019" s="41" t="str">
        <f t="shared" si="31"/>
        <v>LB</v>
      </c>
    </row>
    <row r="1020" spans="1:15" x14ac:dyDescent="0.25">
      <c r="A1020" s="39" t="s">
        <v>935</v>
      </c>
      <c r="B1020" s="39" t="s">
        <v>893</v>
      </c>
      <c r="C1020" s="39" t="s">
        <v>2754</v>
      </c>
      <c r="D1020" s="12" t="s">
        <v>2719</v>
      </c>
      <c r="E1020" s="41" t="s">
        <v>2679</v>
      </c>
      <c r="F1020" s="41" t="s">
        <v>894</v>
      </c>
      <c r="G1020" s="44">
        <f>VLOOKUP(Emissions!A1020,Population!$A$5:$I$3147,9,FALSE)*'National Throughput'!$B$12</f>
        <v>3.7074958775116182</v>
      </c>
      <c r="H1020" s="43" t="str">
        <f>'Emissions Factor'!$D$2</f>
        <v>TON</v>
      </c>
      <c r="I1020" s="42">
        <v>515</v>
      </c>
      <c r="J1020" s="39" t="str">
        <f>'Emissions Factor'!$A$2</f>
        <v>7439976</v>
      </c>
      <c r="K1020" s="34">
        <f>'Emissions Factor'!$B$2</f>
        <v>1.5E-3</v>
      </c>
      <c r="L1020" s="41" t="str">
        <f>'Emissions Factor'!$C$2</f>
        <v>LB</v>
      </c>
      <c r="M1020" s="41" t="str">
        <f>'Emissions Factor'!$D$2</f>
        <v>TON</v>
      </c>
      <c r="N1020" s="51">
        <f t="shared" si="30"/>
        <v>5.5612438162674274E-3</v>
      </c>
      <c r="O1020" s="41" t="str">
        <f t="shared" si="31"/>
        <v>LB</v>
      </c>
    </row>
    <row r="1021" spans="1:15" x14ac:dyDescent="0.25">
      <c r="A1021" s="39" t="s">
        <v>936</v>
      </c>
      <c r="B1021" s="39" t="s">
        <v>893</v>
      </c>
      <c r="C1021" s="39" t="s">
        <v>2757</v>
      </c>
      <c r="D1021" s="12" t="s">
        <v>300</v>
      </c>
      <c r="E1021" s="41" t="s">
        <v>2679</v>
      </c>
      <c r="F1021" s="41" t="s">
        <v>894</v>
      </c>
      <c r="G1021" s="44">
        <f>VLOOKUP(Emissions!A1021,Population!$A$5:$I$3147,9,FALSE)*'National Throughput'!$B$12</f>
        <v>1.7424338739656058</v>
      </c>
      <c r="H1021" s="43" t="str">
        <f>'Emissions Factor'!$D$2</f>
        <v>TON</v>
      </c>
      <c r="I1021" s="42">
        <v>515</v>
      </c>
      <c r="J1021" s="39" t="str">
        <f>'Emissions Factor'!$A$2</f>
        <v>7439976</v>
      </c>
      <c r="K1021" s="34">
        <f>'Emissions Factor'!$B$2</f>
        <v>1.5E-3</v>
      </c>
      <c r="L1021" s="41" t="str">
        <f>'Emissions Factor'!$C$2</f>
        <v>LB</v>
      </c>
      <c r="M1021" s="41" t="str">
        <f>'Emissions Factor'!$D$2</f>
        <v>TON</v>
      </c>
      <c r="N1021" s="51">
        <f t="shared" si="30"/>
        <v>2.6136508109484086E-3</v>
      </c>
      <c r="O1021" s="41" t="str">
        <f t="shared" si="31"/>
        <v>LB</v>
      </c>
    </row>
    <row r="1022" spans="1:15" x14ac:dyDescent="0.25">
      <c r="A1022" s="39" t="s">
        <v>937</v>
      </c>
      <c r="B1022" s="39" t="s">
        <v>893</v>
      </c>
      <c r="C1022" s="39" t="s">
        <v>2760</v>
      </c>
      <c r="D1022" s="12" t="s">
        <v>4751</v>
      </c>
      <c r="E1022" s="41" t="s">
        <v>2679</v>
      </c>
      <c r="F1022" s="41" t="s">
        <v>894</v>
      </c>
      <c r="G1022" s="44">
        <f>VLOOKUP(Emissions!A1022,Population!$A$5:$I$3147,9,FALSE)*'National Throughput'!$B$12</f>
        <v>1.5914995488263466</v>
      </c>
      <c r="H1022" s="43" t="str">
        <f>'Emissions Factor'!$D$2</f>
        <v>TON</v>
      </c>
      <c r="I1022" s="42">
        <v>515</v>
      </c>
      <c r="J1022" s="39" t="str">
        <f>'Emissions Factor'!$A$2</f>
        <v>7439976</v>
      </c>
      <c r="K1022" s="34">
        <f>'Emissions Factor'!$B$2</f>
        <v>1.5E-3</v>
      </c>
      <c r="L1022" s="41" t="str">
        <f>'Emissions Factor'!$C$2</f>
        <v>LB</v>
      </c>
      <c r="M1022" s="41" t="str">
        <f>'Emissions Factor'!$D$2</f>
        <v>TON</v>
      </c>
      <c r="N1022" s="51">
        <f t="shared" si="30"/>
        <v>2.3872493232395199E-3</v>
      </c>
      <c r="O1022" s="41" t="str">
        <f t="shared" si="31"/>
        <v>LB</v>
      </c>
    </row>
    <row r="1023" spans="1:15" x14ac:dyDescent="0.25">
      <c r="A1023" s="39" t="s">
        <v>938</v>
      </c>
      <c r="B1023" s="39" t="s">
        <v>893</v>
      </c>
      <c r="C1023" s="39" t="s">
        <v>2763</v>
      </c>
      <c r="D1023" s="12" t="s">
        <v>306</v>
      </c>
      <c r="E1023" s="41" t="s">
        <v>2679</v>
      </c>
      <c r="F1023" s="41" t="s">
        <v>894</v>
      </c>
      <c r="G1023" s="44">
        <f>VLOOKUP(Emissions!A1023,Population!$A$5:$I$3147,9,FALSE)*'National Throughput'!$B$12</f>
        <v>1.1760871221362494</v>
      </c>
      <c r="H1023" s="43" t="str">
        <f>'Emissions Factor'!$D$2</f>
        <v>TON</v>
      </c>
      <c r="I1023" s="42">
        <v>515</v>
      </c>
      <c r="J1023" s="39" t="str">
        <f>'Emissions Factor'!$A$2</f>
        <v>7439976</v>
      </c>
      <c r="K1023" s="34">
        <f>'Emissions Factor'!$B$2</f>
        <v>1.5E-3</v>
      </c>
      <c r="L1023" s="41" t="str">
        <f>'Emissions Factor'!$C$2</f>
        <v>LB</v>
      </c>
      <c r="M1023" s="41" t="str">
        <f>'Emissions Factor'!$D$2</f>
        <v>TON</v>
      </c>
      <c r="N1023" s="51">
        <f t="shared" si="30"/>
        <v>1.7641306832043742E-3</v>
      </c>
      <c r="O1023" s="41" t="str">
        <f t="shared" si="31"/>
        <v>LB</v>
      </c>
    </row>
    <row r="1024" spans="1:15" x14ac:dyDescent="0.25">
      <c r="A1024" s="39" t="s">
        <v>939</v>
      </c>
      <c r="B1024" s="39" t="s">
        <v>893</v>
      </c>
      <c r="C1024" s="39" t="s">
        <v>2766</v>
      </c>
      <c r="D1024" s="12" t="s">
        <v>455</v>
      </c>
      <c r="E1024" s="41" t="s">
        <v>2679</v>
      </c>
      <c r="F1024" s="41" t="s">
        <v>894</v>
      </c>
      <c r="G1024" s="44">
        <f>VLOOKUP(Emissions!A1024,Population!$A$5:$I$3147,9,FALSE)*'National Throughput'!$B$12</f>
        <v>16.673955020923945</v>
      </c>
      <c r="H1024" s="43" t="str">
        <f>'Emissions Factor'!$D$2</f>
        <v>TON</v>
      </c>
      <c r="I1024" s="42">
        <v>515</v>
      </c>
      <c r="J1024" s="39" t="str">
        <f>'Emissions Factor'!$A$2</f>
        <v>7439976</v>
      </c>
      <c r="K1024" s="34">
        <f>'Emissions Factor'!$B$2</f>
        <v>1.5E-3</v>
      </c>
      <c r="L1024" s="41" t="str">
        <f>'Emissions Factor'!$C$2</f>
        <v>LB</v>
      </c>
      <c r="M1024" s="41" t="str">
        <f>'Emissions Factor'!$D$2</f>
        <v>TON</v>
      </c>
      <c r="N1024" s="51">
        <f t="shared" si="30"/>
        <v>2.5010932531385918E-2</v>
      </c>
      <c r="O1024" s="41" t="str">
        <f t="shared" si="31"/>
        <v>LB</v>
      </c>
    </row>
    <row r="1025" spans="1:15" x14ac:dyDescent="0.25">
      <c r="A1025" s="39" t="s">
        <v>940</v>
      </c>
      <c r="B1025" s="39" t="s">
        <v>893</v>
      </c>
      <c r="C1025" s="39" t="s">
        <v>2769</v>
      </c>
      <c r="D1025" s="12" t="s">
        <v>941</v>
      </c>
      <c r="E1025" s="41" t="s">
        <v>2679</v>
      </c>
      <c r="F1025" s="41" t="s">
        <v>894</v>
      </c>
      <c r="G1025" s="44">
        <f>VLOOKUP(Emissions!A1025,Population!$A$5:$I$3147,9,FALSE)*'National Throughput'!$B$12</f>
        <v>2.1033041240712889</v>
      </c>
      <c r="H1025" s="43" t="str">
        <f>'Emissions Factor'!$D$2</f>
        <v>TON</v>
      </c>
      <c r="I1025" s="42">
        <v>515</v>
      </c>
      <c r="J1025" s="39" t="str">
        <f>'Emissions Factor'!$A$2</f>
        <v>7439976</v>
      </c>
      <c r="K1025" s="34">
        <f>'Emissions Factor'!$B$2</f>
        <v>1.5E-3</v>
      </c>
      <c r="L1025" s="41" t="str">
        <f>'Emissions Factor'!$C$2</f>
        <v>LB</v>
      </c>
      <c r="M1025" s="41" t="str">
        <f>'Emissions Factor'!$D$2</f>
        <v>TON</v>
      </c>
      <c r="N1025" s="51">
        <f t="shared" si="30"/>
        <v>3.1549561861069332E-3</v>
      </c>
      <c r="O1025" s="41" t="str">
        <f t="shared" si="31"/>
        <v>LB</v>
      </c>
    </row>
    <row r="1026" spans="1:15" x14ac:dyDescent="0.25">
      <c r="A1026" s="39" t="s">
        <v>942</v>
      </c>
      <c r="B1026" s="39" t="s">
        <v>893</v>
      </c>
      <c r="C1026" s="39" t="s">
        <v>2772</v>
      </c>
      <c r="D1026" s="12" t="s">
        <v>943</v>
      </c>
      <c r="E1026" s="41" t="s">
        <v>2679</v>
      </c>
      <c r="F1026" s="41" t="s">
        <v>894</v>
      </c>
      <c r="G1026" s="44">
        <f>VLOOKUP(Emissions!A1026,Population!$A$5:$I$3147,9,FALSE)*'National Throughput'!$B$12</f>
        <v>1.3582374099747643</v>
      </c>
      <c r="H1026" s="43" t="str">
        <f>'Emissions Factor'!$D$2</f>
        <v>TON</v>
      </c>
      <c r="I1026" s="42">
        <v>515</v>
      </c>
      <c r="J1026" s="39" t="str">
        <f>'Emissions Factor'!$A$2</f>
        <v>7439976</v>
      </c>
      <c r="K1026" s="34">
        <f>'Emissions Factor'!$B$2</f>
        <v>1.5E-3</v>
      </c>
      <c r="L1026" s="41" t="str">
        <f>'Emissions Factor'!$C$2</f>
        <v>LB</v>
      </c>
      <c r="M1026" s="41" t="str">
        <f>'Emissions Factor'!$D$2</f>
        <v>TON</v>
      </c>
      <c r="N1026" s="51">
        <f t="shared" si="30"/>
        <v>2.0373561149621463E-3</v>
      </c>
      <c r="O1026" s="41" t="str">
        <f t="shared" si="31"/>
        <v>LB</v>
      </c>
    </row>
    <row r="1027" spans="1:15" x14ac:dyDescent="0.25">
      <c r="A1027" s="39" t="s">
        <v>944</v>
      </c>
      <c r="B1027" s="39" t="s">
        <v>893</v>
      </c>
      <c r="C1027" s="39" t="s">
        <v>2775</v>
      </c>
      <c r="D1027" s="12" t="s">
        <v>945</v>
      </c>
      <c r="E1027" s="41" t="s">
        <v>2679</v>
      </c>
      <c r="F1027" s="41" t="s">
        <v>894</v>
      </c>
      <c r="G1027" s="44">
        <f>VLOOKUP(Emissions!A1027,Population!$A$5:$I$3147,9,FALSE)*'National Throughput'!$B$12</f>
        <v>2.5125419647329617</v>
      </c>
      <c r="H1027" s="43" t="str">
        <f>'Emissions Factor'!$D$2</f>
        <v>TON</v>
      </c>
      <c r="I1027" s="42">
        <v>515</v>
      </c>
      <c r="J1027" s="39" t="str">
        <f>'Emissions Factor'!$A$2</f>
        <v>7439976</v>
      </c>
      <c r="K1027" s="34">
        <f>'Emissions Factor'!$B$2</f>
        <v>1.5E-3</v>
      </c>
      <c r="L1027" s="41" t="str">
        <f>'Emissions Factor'!$C$2</f>
        <v>LB</v>
      </c>
      <c r="M1027" s="41" t="str">
        <f>'Emissions Factor'!$D$2</f>
        <v>TON</v>
      </c>
      <c r="N1027" s="51">
        <f t="shared" ref="N1027:N1090" si="32">K1027*G1027</f>
        <v>3.7688129470994426E-3</v>
      </c>
      <c r="O1027" s="41" t="str">
        <f t="shared" ref="O1027:O1090" si="33">L1027</f>
        <v>LB</v>
      </c>
    </row>
    <row r="1028" spans="1:15" x14ac:dyDescent="0.25">
      <c r="A1028" s="39" t="s">
        <v>946</v>
      </c>
      <c r="B1028" s="39" t="s">
        <v>893</v>
      </c>
      <c r="C1028" s="39" t="s">
        <v>2778</v>
      </c>
      <c r="D1028" s="12" t="s">
        <v>2764</v>
      </c>
      <c r="E1028" s="41" t="s">
        <v>2679</v>
      </c>
      <c r="F1028" s="41" t="s">
        <v>894</v>
      </c>
      <c r="G1028" s="44">
        <f>VLOOKUP(Emissions!A1028,Population!$A$5:$I$3147,9,FALSE)*'National Throughput'!$B$12</f>
        <v>51.680084443960872</v>
      </c>
      <c r="H1028" s="43" t="str">
        <f>'Emissions Factor'!$D$2</f>
        <v>TON</v>
      </c>
      <c r="I1028" s="42">
        <v>515</v>
      </c>
      <c r="J1028" s="39" t="str">
        <f>'Emissions Factor'!$A$2</f>
        <v>7439976</v>
      </c>
      <c r="K1028" s="34">
        <f>'Emissions Factor'!$B$2</f>
        <v>1.5E-3</v>
      </c>
      <c r="L1028" s="41" t="str">
        <f>'Emissions Factor'!$C$2</f>
        <v>LB</v>
      </c>
      <c r="M1028" s="41" t="str">
        <f>'Emissions Factor'!$D$2</f>
        <v>TON</v>
      </c>
      <c r="N1028" s="51">
        <f t="shared" si="32"/>
        <v>7.7520126665941311E-2</v>
      </c>
      <c r="O1028" s="41" t="str">
        <f t="shared" si="33"/>
        <v>LB</v>
      </c>
    </row>
    <row r="1029" spans="1:15" x14ac:dyDescent="0.25">
      <c r="A1029" s="39" t="s">
        <v>947</v>
      </c>
      <c r="B1029" s="39" t="s">
        <v>893</v>
      </c>
      <c r="C1029" s="39" t="s">
        <v>2781</v>
      </c>
      <c r="D1029" s="12" t="s">
        <v>948</v>
      </c>
      <c r="E1029" s="41" t="s">
        <v>2679</v>
      </c>
      <c r="F1029" s="41" t="s">
        <v>894</v>
      </c>
      <c r="G1029" s="44">
        <f>VLOOKUP(Emissions!A1029,Population!$A$5:$I$3147,9,FALSE)*'National Throughput'!$B$12</f>
        <v>2.4832126810979465</v>
      </c>
      <c r="H1029" s="43" t="str">
        <f>'Emissions Factor'!$D$2</f>
        <v>TON</v>
      </c>
      <c r="I1029" s="42">
        <v>515</v>
      </c>
      <c r="J1029" s="39" t="str">
        <f>'Emissions Factor'!$A$2</f>
        <v>7439976</v>
      </c>
      <c r="K1029" s="34">
        <f>'Emissions Factor'!$B$2</f>
        <v>1.5E-3</v>
      </c>
      <c r="L1029" s="41" t="str">
        <f>'Emissions Factor'!$C$2</f>
        <v>LB</v>
      </c>
      <c r="M1029" s="41" t="str">
        <f>'Emissions Factor'!$D$2</f>
        <v>TON</v>
      </c>
      <c r="N1029" s="51">
        <f t="shared" si="32"/>
        <v>3.7248190216469198E-3</v>
      </c>
      <c r="O1029" s="41" t="str">
        <f t="shared" si="33"/>
        <v>LB</v>
      </c>
    </row>
    <row r="1030" spans="1:15" x14ac:dyDescent="0.25">
      <c r="A1030" s="39" t="s">
        <v>949</v>
      </c>
      <c r="B1030" s="39" t="s">
        <v>893</v>
      </c>
      <c r="C1030" s="39" t="s">
        <v>2784</v>
      </c>
      <c r="D1030" s="12" t="s">
        <v>5348</v>
      </c>
      <c r="E1030" s="41" t="s">
        <v>2679</v>
      </c>
      <c r="F1030" s="41" t="s">
        <v>894</v>
      </c>
      <c r="G1030" s="44">
        <f>VLOOKUP(Emissions!A1030,Population!$A$5:$I$3147,9,FALSE)*'National Throughput'!$B$12</f>
        <v>6.8275485009300985</v>
      </c>
      <c r="H1030" s="43" t="str">
        <f>'Emissions Factor'!$D$2</f>
        <v>TON</v>
      </c>
      <c r="I1030" s="42">
        <v>515</v>
      </c>
      <c r="J1030" s="39" t="str">
        <f>'Emissions Factor'!$A$2</f>
        <v>7439976</v>
      </c>
      <c r="K1030" s="34">
        <f>'Emissions Factor'!$B$2</f>
        <v>1.5E-3</v>
      </c>
      <c r="L1030" s="41" t="str">
        <f>'Emissions Factor'!$C$2</f>
        <v>LB</v>
      </c>
      <c r="M1030" s="41" t="str">
        <f>'Emissions Factor'!$D$2</f>
        <v>TON</v>
      </c>
      <c r="N1030" s="51">
        <f t="shared" si="32"/>
        <v>1.0241322751395148E-2</v>
      </c>
      <c r="O1030" s="41" t="str">
        <f t="shared" si="33"/>
        <v>LB</v>
      </c>
    </row>
    <row r="1031" spans="1:15" x14ac:dyDescent="0.25">
      <c r="A1031" s="39" t="s">
        <v>950</v>
      </c>
      <c r="B1031" s="39" t="s">
        <v>893</v>
      </c>
      <c r="C1031" s="39" t="s">
        <v>2787</v>
      </c>
      <c r="D1031" s="12" t="s">
        <v>2767</v>
      </c>
      <c r="E1031" s="41" t="s">
        <v>2679</v>
      </c>
      <c r="F1031" s="41" t="s">
        <v>894</v>
      </c>
      <c r="G1031" s="44">
        <f>VLOOKUP(Emissions!A1031,Population!$A$5:$I$3147,9,FALSE)*'National Throughput'!$B$12</f>
        <v>8.4559240496484218</v>
      </c>
      <c r="H1031" s="43" t="str">
        <f>'Emissions Factor'!$D$2</f>
        <v>TON</v>
      </c>
      <c r="I1031" s="42">
        <v>515</v>
      </c>
      <c r="J1031" s="39" t="str">
        <f>'Emissions Factor'!$A$2</f>
        <v>7439976</v>
      </c>
      <c r="K1031" s="34">
        <f>'Emissions Factor'!$B$2</f>
        <v>1.5E-3</v>
      </c>
      <c r="L1031" s="41" t="str">
        <f>'Emissions Factor'!$C$2</f>
        <v>LB</v>
      </c>
      <c r="M1031" s="41" t="str">
        <f>'Emissions Factor'!$D$2</f>
        <v>TON</v>
      </c>
      <c r="N1031" s="51">
        <f t="shared" si="32"/>
        <v>1.2683886074472633E-2</v>
      </c>
      <c r="O1031" s="41" t="str">
        <f t="shared" si="33"/>
        <v>LB</v>
      </c>
    </row>
    <row r="1032" spans="1:15" x14ac:dyDescent="0.25">
      <c r="A1032" s="39" t="s">
        <v>951</v>
      </c>
      <c r="B1032" s="39" t="s">
        <v>893</v>
      </c>
      <c r="C1032" s="39" t="s">
        <v>2790</v>
      </c>
      <c r="D1032" s="12" t="s">
        <v>4763</v>
      </c>
      <c r="E1032" s="41" t="s">
        <v>2679</v>
      </c>
      <c r="F1032" s="41" t="s">
        <v>894</v>
      </c>
      <c r="G1032" s="44">
        <f>VLOOKUP(Emissions!A1032,Population!$A$5:$I$3147,9,FALSE)*'National Throughput'!$B$12</f>
        <v>1.1524178756939565</v>
      </c>
      <c r="H1032" s="43" t="str">
        <f>'Emissions Factor'!$D$2</f>
        <v>TON</v>
      </c>
      <c r="I1032" s="42">
        <v>515</v>
      </c>
      <c r="J1032" s="39" t="str">
        <f>'Emissions Factor'!$A$2</f>
        <v>7439976</v>
      </c>
      <c r="K1032" s="34">
        <f>'Emissions Factor'!$B$2</f>
        <v>1.5E-3</v>
      </c>
      <c r="L1032" s="41" t="str">
        <f>'Emissions Factor'!$C$2</f>
        <v>LB</v>
      </c>
      <c r="M1032" s="41" t="str">
        <f>'Emissions Factor'!$D$2</f>
        <v>TON</v>
      </c>
      <c r="N1032" s="51">
        <f t="shared" si="32"/>
        <v>1.7286268135409347E-3</v>
      </c>
      <c r="O1032" s="41" t="str">
        <f t="shared" si="33"/>
        <v>LB</v>
      </c>
    </row>
    <row r="1033" spans="1:15" x14ac:dyDescent="0.25">
      <c r="A1033" s="39" t="s">
        <v>952</v>
      </c>
      <c r="B1033" s="39" t="s">
        <v>893</v>
      </c>
      <c r="C1033" s="39" t="s">
        <v>2793</v>
      </c>
      <c r="D1033" s="12" t="s">
        <v>324</v>
      </c>
      <c r="E1033" s="41" t="s">
        <v>2679</v>
      </c>
      <c r="F1033" s="41" t="s">
        <v>894</v>
      </c>
      <c r="G1033" s="44">
        <f>VLOOKUP(Emissions!A1033,Population!$A$5:$I$3147,9,FALSE)*'National Throughput'!$B$12</f>
        <v>1.4664641817507558</v>
      </c>
      <c r="H1033" s="43" t="str">
        <f>'Emissions Factor'!$D$2</f>
        <v>TON</v>
      </c>
      <c r="I1033" s="42">
        <v>515</v>
      </c>
      <c r="J1033" s="39" t="str">
        <f>'Emissions Factor'!$A$2</f>
        <v>7439976</v>
      </c>
      <c r="K1033" s="34">
        <f>'Emissions Factor'!$B$2</f>
        <v>1.5E-3</v>
      </c>
      <c r="L1033" s="41" t="str">
        <f>'Emissions Factor'!$C$2</f>
        <v>LB</v>
      </c>
      <c r="M1033" s="41" t="str">
        <f>'Emissions Factor'!$D$2</f>
        <v>TON</v>
      </c>
      <c r="N1033" s="51">
        <f t="shared" si="32"/>
        <v>2.1996962726261336E-3</v>
      </c>
      <c r="O1033" s="41" t="str">
        <f t="shared" si="33"/>
        <v>LB</v>
      </c>
    </row>
    <row r="1034" spans="1:15" x14ac:dyDescent="0.25">
      <c r="A1034" s="39" t="s">
        <v>953</v>
      </c>
      <c r="B1034" s="39" t="s">
        <v>893</v>
      </c>
      <c r="C1034" s="39" t="s">
        <v>2796</v>
      </c>
      <c r="D1034" s="12" t="s">
        <v>954</v>
      </c>
      <c r="E1034" s="41" t="s">
        <v>2679</v>
      </c>
      <c r="F1034" s="41" t="s">
        <v>894</v>
      </c>
      <c r="G1034" s="44">
        <f>VLOOKUP(Emissions!A1034,Population!$A$5:$I$3147,9,FALSE)*'National Throughput'!$B$12</f>
        <v>2.883703191552685</v>
      </c>
      <c r="H1034" s="43" t="str">
        <f>'Emissions Factor'!$D$2</f>
        <v>TON</v>
      </c>
      <c r="I1034" s="42">
        <v>515</v>
      </c>
      <c r="J1034" s="39" t="str">
        <f>'Emissions Factor'!$A$2</f>
        <v>7439976</v>
      </c>
      <c r="K1034" s="34">
        <f>'Emissions Factor'!$B$2</f>
        <v>1.5E-3</v>
      </c>
      <c r="L1034" s="41" t="str">
        <f>'Emissions Factor'!$C$2</f>
        <v>LB</v>
      </c>
      <c r="M1034" s="41" t="str">
        <f>'Emissions Factor'!$D$2</f>
        <v>TON</v>
      </c>
      <c r="N1034" s="51">
        <f t="shared" si="32"/>
        <v>4.3255547873290272E-3</v>
      </c>
      <c r="O1034" s="41" t="str">
        <f t="shared" si="33"/>
        <v>LB</v>
      </c>
    </row>
    <row r="1035" spans="1:15" x14ac:dyDescent="0.25">
      <c r="A1035" s="39" t="s">
        <v>955</v>
      </c>
      <c r="B1035" s="39" t="s">
        <v>893</v>
      </c>
      <c r="C1035" s="39" t="s">
        <v>2799</v>
      </c>
      <c r="D1035" s="12" t="s">
        <v>4767</v>
      </c>
      <c r="E1035" s="41" t="s">
        <v>2679</v>
      </c>
      <c r="F1035" s="41" t="s">
        <v>894</v>
      </c>
      <c r="G1035" s="44">
        <f>VLOOKUP(Emissions!A1035,Population!$A$5:$I$3147,9,FALSE)*'National Throughput'!$B$12</f>
        <v>4.2395393736275064</v>
      </c>
      <c r="H1035" s="43" t="str">
        <f>'Emissions Factor'!$D$2</f>
        <v>TON</v>
      </c>
      <c r="I1035" s="42">
        <v>515</v>
      </c>
      <c r="J1035" s="39" t="str">
        <f>'Emissions Factor'!$A$2</f>
        <v>7439976</v>
      </c>
      <c r="K1035" s="34">
        <f>'Emissions Factor'!$B$2</f>
        <v>1.5E-3</v>
      </c>
      <c r="L1035" s="41" t="str">
        <f>'Emissions Factor'!$C$2</f>
        <v>LB</v>
      </c>
      <c r="M1035" s="41" t="str">
        <f>'Emissions Factor'!$D$2</f>
        <v>TON</v>
      </c>
      <c r="N1035" s="51">
        <f t="shared" si="32"/>
        <v>6.3593090604412601E-3</v>
      </c>
      <c r="O1035" s="41" t="str">
        <f t="shared" si="33"/>
        <v>LB</v>
      </c>
    </row>
    <row r="1036" spans="1:15" x14ac:dyDescent="0.25">
      <c r="A1036" s="39" t="s">
        <v>956</v>
      </c>
      <c r="B1036" s="39" t="s">
        <v>893</v>
      </c>
      <c r="C1036" s="39" t="s">
        <v>2802</v>
      </c>
      <c r="D1036" s="12" t="s">
        <v>957</v>
      </c>
      <c r="E1036" s="41" t="s">
        <v>2679</v>
      </c>
      <c r="F1036" s="41" t="s">
        <v>894</v>
      </c>
      <c r="G1036" s="44">
        <f>VLOOKUP(Emissions!A1036,Population!$A$5:$I$3147,9,FALSE)*'National Throughput'!$B$12</f>
        <v>6.4323749951109468</v>
      </c>
      <c r="H1036" s="43" t="str">
        <f>'Emissions Factor'!$D$2</f>
        <v>TON</v>
      </c>
      <c r="I1036" s="42">
        <v>515</v>
      </c>
      <c r="J1036" s="39" t="str">
        <f>'Emissions Factor'!$A$2</f>
        <v>7439976</v>
      </c>
      <c r="K1036" s="34">
        <f>'Emissions Factor'!$B$2</f>
        <v>1.5E-3</v>
      </c>
      <c r="L1036" s="41" t="str">
        <f>'Emissions Factor'!$C$2</f>
        <v>LB</v>
      </c>
      <c r="M1036" s="41" t="str">
        <f>'Emissions Factor'!$D$2</f>
        <v>TON</v>
      </c>
      <c r="N1036" s="51">
        <f t="shared" si="32"/>
        <v>9.648562492666421E-3</v>
      </c>
      <c r="O1036" s="41" t="str">
        <f t="shared" si="33"/>
        <v>LB</v>
      </c>
    </row>
    <row r="1037" spans="1:15" x14ac:dyDescent="0.25">
      <c r="A1037" s="39" t="s">
        <v>958</v>
      </c>
      <c r="B1037" s="39" t="s">
        <v>893</v>
      </c>
      <c r="C1037" s="39" t="s">
        <v>2805</v>
      </c>
      <c r="D1037" s="12" t="s">
        <v>959</v>
      </c>
      <c r="E1037" s="41" t="s">
        <v>2679</v>
      </c>
      <c r="F1037" s="41" t="s">
        <v>894</v>
      </c>
      <c r="G1037" s="44">
        <f>VLOOKUP(Emissions!A1037,Population!$A$5:$I$3147,9,FALSE)*'National Throughput'!$B$12</f>
        <v>4.4366115777013801</v>
      </c>
      <c r="H1037" s="43" t="str">
        <f>'Emissions Factor'!$D$2</f>
        <v>TON</v>
      </c>
      <c r="I1037" s="42">
        <v>515</v>
      </c>
      <c r="J1037" s="39" t="str">
        <f>'Emissions Factor'!$A$2</f>
        <v>7439976</v>
      </c>
      <c r="K1037" s="34">
        <f>'Emissions Factor'!$B$2</f>
        <v>1.5E-3</v>
      </c>
      <c r="L1037" s="41" t="str">
        <f>'Emissions Factor'!$C$2</f>
        <v>LB</v>
      </c>
      <c r="M1037" s="41" t="str">
        <f>'Emissions Factor'!$D$2</f>
        <v>TON</v>
      </c>
      <c r="N1037" s="51">
        <f t="shared" si="32"/>
        <v>6.6549173665520706E-3</v>
      </c>
      <c r="O1037" s="41" t="str">
        <f t="shared" si="33"/>
        <v>LB</v>
      </c>
    </row>
    <row r="1038" spans="1:15" x14ac:dyDescent="0.25">
      <c r="A1038" s="39" t="s">
        <v>960</v>
      </c>
      <c r="B1038" s="39" t="s">
        <v>893</v>
      </c>
      <c r="C1038" s="39" t="s">
        <v>2808</v>
      </c>
      <c r="D1038" s="12" t="s">
        <v>961</v>
      </c>
      <c r="E1038" s="41" t="s">
        <v>2679</v>
      </c>
      <c r="F1038" s="41" t="s">
        <v>894</v>
      </c>
      <c r="G1038" s="44">
        <f>VLOOKUP(Emissions!A1038,Population!$A$5:$I$3147,9,FALSE)*'National Throughput'!$B$12</f>
        <v>1.9208108036756391</v>
      </c>
      <c r="H1038" s="43" t="str">
        <f>'Emissions Factor'!$D$2</f>
        <v>TON</v>
      </c>
      <c r="I1038" s="42">
        <v>515</v>
      </c>
      <c r="J1038" s="39" t="str">
        <f>'Emissions Factor'!$A$2</f>
        <v>7439976</v>
      </c>
      <c r="K1038" s="34">
        <f>'Emissions Factor'!$B$2</f>
        <v>1.5E-3</v>
      </c>
      <c r="L1038" s="41" t="str">
        <f>'Emissions Factor'!$C$2</f>
        <v>LB</v>
      </c>
      <c r="M1038" s="41" t="str">
        <f>'Emissions Factor'!$D$2</f>
        <v>TON</v>
      </c>
      <c r="N1038" s="51">
        <f t="shared" si="32"/>
        <v>2.8812162055134585E-3</v>
      </c>
      <c r="O1038" s="41" t="str">
        <f t="shared" si="33"/>
        <v>LB</v>
      </c>
    </row>
    <row r="1039" spans="1:15" x14ac:dyDescent="0.25">
      <c r="A1039" s="39" t="s">
        <v>962</v>
      </c>
      <c r="B1039" s="39" t="s">
        <v>893</v>
      </c>
      <c r="C1039" s="39" t="s">
        <v>2811</v>
      </c>
      <c r="D1039" s="12" t="s">
        <v>963</v>
      </c>
      <c r="E1039" s="41" t="s">
        <v>2679</v>
      </c>
      <c r="F1039" s="41" t="s">
        <v>894</v>
      </c>
      <c r="G1039" s="44">
        <f>VLOOKUP(Emissions!A1039,Population!$A$5:$I$3147,9,FALSE)*'National Throughput'!$B$12</f>
        <v>6.3238051907778203</v>
      </c>
      <c r="H1039" s="43" t="str">
        <f>'Emissions Factor'!$D$2</f>
        <v>TON</v>
      </c>
      <c r="I1039" s="42">
        <v>515</v>
      </c>
      <c r="J1039" s="39" t="str">
        <f>'Emissions Factor'!$A$2</f>
        <v>7439976</v>
      </c>
      <c r="K1039" s="34">
        <f>'Emissions Factor'!$B$2</f>
        <v>1.5E-3</v>
      </c>
      <c r="L1039" s="41" t="str">
        <f>'Emissions Factor'!$C$2</f>
        <v>LB</v>
      </c>
      <c r="M1039" s="41" t="str">
        <f>'Emissions Factor'!$D$2</f>
        <v>TON</v>
      </c>
      <c r="N1039" s="51">
        <f t="shared" si="32"/>
        <v>9.4857077861667301E-3</v>
      </c>
      <c r="O1039" s="41" t="str">
        <f t="shared" si="33"/>
        <v>LB</v>
      </c>
    </row>
    <row r="1040" spans="1:15" x14ac:dyDescent="0.25">
      <c r="A1040" s="39" t="s">
        <v>964</v>
      </c>
      <c r="B1040" s="39" t="s">
        <v>893</v>
      </c>
      <c r="C1040" s="39" t="s">
        <v>2814</v>
      </c>
      <c r="D1040" s="12" t="s">
        <v>5371</v>
      </c>
      <c r="E1040" s="41" t="s">
        <v>2679</v>
      </c>
      <c r="F1040" s="41" t="s">
        <v>894</v>
      </c>
      <c r="G1040" s="44">
        <f>VLOOKUP(Emissions!A1040,Population!$A$5:$I$3147,9,FALSE)*'National Throughput'!$B$12</f>
        <v>1.4709236049935066</v>
      </c>
      <c r="H1040" s="43" t="str">
        <f>'Emissions Factor'!$D$2</f>
        <v>TON</v>
      </c>
      <c r="I1040" s="42">
        <v>515</v>
      </c>
      <c r="J1040" s="39" t="str">
        <f>'Emissions Factor'!$A$2</f>
        <v>7439976</v>
      </c>
      <c r="K1040" s="34">
        <f>'Emissions Factor'!$B$2</f>
        <v>1.5E-3</v>
      </c>
      <c r="L1040" s="41" t="str">
        <f>'Emissions Factor'!$C$2</f>
        <v>LB</v>
      </c>
      <c r="M1040" s="41" t="str">
        <f>'Emissions Factor'!$D$2</f>
        <v>TON</v>
      </c>
      <c r="N1040" s="51">
        <f t="shared" si="32"/>
        <v>2.2063854074902598E-3</v>
      </c>
      <c r="O1040" s="41" t="str">
        <f t="shared" si="33"/>
        <v>LB</v>
      </c>
    </row>
    <row r="1041" spans="1:15" x14ac:dyDescent="0.25">
      <c r="A1041" s="39" t="s">
        <v>965</v>
      </c>
      <c r="B1041" s="39" t="s">
        <v>893</v>
      </c>
      <c r="C1041" s="39" t="s">
        <v>2817</v>
      </c>
      <c r="D1041" s="12" t="s">
        <v>331</v>
      </c>
      <c r="E1041" s="41" t="s">
        <v>2679</v>
      </c>
      <c r="F1041" s="41" t="s">
        <v>894</v>
      </c>
      <c r="G1041" s="44">
        <f>VLOOKUP(Emissions!A1041,Population!$A$5:$I$3147,9,FALSE)*'National Throughput'!$B$12</f>
        <v>18.431653843682042</v>
      </c>
      <c r="H1041" s="43" t="str">
        <f>'Emissions Factor'!$D$2</f>
        <v>TON</v>
      </c>
      <c r="I1041" s="42">
        <v>515</v>
      </c>
      <c r="J1041" s="39" t="str">
        <f>'Emissions Factor'!$A$2</f>
        <v>7439976</v>
      </c>
      <c r="K1041" s="34">
        <f>'Emissions Factor'!$B$2</f>
        <v>1.5E-3</v>
      </c>
      <c r="L1041" s="41" t="str">
        <f>'Emissions Factor'!$C$2</f>
        <v>LB</v>
      </c>
      <c r="M1041" s="41" t="str">
        <f>'Emissions Factor'!$D$2</f>
        <v>TON</v>
      </c>
      <c r="N1041" s="51">
        <f t="shared" si="32"/>
        <v>2.7647480765523064E-2</v>
      </c>
      <c r="O1041" s="41" t="str">
        <f t="shared" si="33"/>
        <v>LB</v>
      </c>
    </row>
    <row r="1042" spans="1:15" x14ac:dyDescent="0.25">
      <c r="A1042" s="39" t="s">
        <v>966</v>
      </c>
      <c r="B1042" s="39" t="s">
        <v>893</v>
      </c>
      <c r="C1042" s="39" t="s">
        <v>2820</v>
      </c>
      <c r="D1042" s="12" t="s">
        <v>967</v>
      </c>
      <c r="E1042" s="41" t="s">
        <v>2679</v>
      </c>
      <c r="F1042" s="41" t="s">
        <v>894</v>
      </c>
      <c r="G1042" s="44">
        <f>VLOOKUP(Emissions!A1042,Population!$A$5:$I$3147,9,FALSE)*'National Throughput'!$B$12</f>
        <v>5.0041589434807072</v>
      </c>
      <c r="H1042" s="43" t="str">
        <f>'Emissions Factor'!$D$2</f>
        <v>TON</v>
      </c>
      <c r="I1042" s="42">
        <v>515</v>
      </c>
      <c r="J1042" s="39" t="str">
        <f>'Emissions Factor'!$A$2</f>
        <v>7439976</v>
      </c>
      <c r="K1042" s="34">
        <f>'Emissions Factor'!$B$2</f>
        <v>1.5E-3</v>
      </c>
      <c r="L1042" s="41" t="str">
        <f>'Emissions Factor'!$C$2</f>
        <v>LB</v>
      </c>
      <c r="M1042" s="41" t="str">
        <f>'Emissions Factor'!$D$2</f>
        <v>TON</v>
      </c>
      <c r="N1042" s="51">
        <f t="shared" si="32"/>
        <v>7.5062384152210608E-3</v>
      </c>
      <c r="O1042" s="41" t="str">
        <f t="shared" si="33"/>
        <v>LB</v>
      </c>
    </row>
    <row r="1043" spans="1:15" x14ac:dyDescent="0.25">
      <c r="A1043" s="39" t="s">
        <v>968</v>
      </c>
      <c r="B1043" s="39" t="s">
        <v>893</v>
      </c>
      <c r="C1043" s="39" t="s">
        <v>2823</v>
      </c>
      <c r="D1043" s="12" t="s">
        <v>480</v>
      </c>
      <c r="E1043" s="41" t="s">
        <v>2679</v>
      </c>
      <c r="F1043" s="41" t="s">
        <v>894</v>
      </c>
      <c r="G1043" s="44">
        <f>VLOOKUP(Emissions!A1043,Population!$A$5:$I$3147,9,FALSE)*'National Throughput'!$B$12</f>
        <v>3.2004937580665618</v>
      </c>
      <c r="H1043" s="43" t="str">
        <f>'Emissions Factor'!$D$2</f>
        <v>TON</v>
      </c>
      <c r="I1043" s="42">
        <v>515</v>
      </c>
      <c r="J1043" s="39" t="str">
        <f>'Emissions Factor'!$A$2</f>
        <v>7439976</v>
      </c>
      <c r="K1043" s="34">
        <f>'Emissions Factor'!$B$2</f>
        <v>1.5E-3</v>
      </c>
      <c r="L1043" s="41" t="str">
        <f>'Emissions Factor'!$C$2</f>
        <v>LB</v>
      </c>
      <c r="M1043" s="41" t="str">
        <f>'Emissions Factor'!$D$2</f>
        <v>TON</v>
      </c>
      <c r="N1043" s="51">
        <f t="shared" si="32"/>
        <v>4.8007406370998429E-3</v>
      </c>
      <c r="O1043" s="41" t="str">
        <f t="shared" si="33"/>
        <v>LB</v>
      </c>
    </row>
    <row r="1044" spans="1:15" x14ac:dyDescent="0.25">
      <c r="A1044" s="39" t="s">
        <v>969</v>
      </c>
      <c r="B1044" s="39" t="s">
        <v>893</v>
      </c>
      <c r="C1044" s="39" t="s">
        <v>2826</v>
      </c>
      <c r="D1044" s="12" t="s">
        <v>5377</v>
      </c>
      <c r="E1044" s="41" t="s">
        <v>2679</v>
      </c>
      <c r="F1044" s="41" t="s">
        <v>894</v>
      </c>
      <c r="G1044" s="44">
        <f>VLOOKUP(Emissions!A1044,Population!$A$5:$I$3147,9,FALSE)*'National Throughput'!$B$12</f>
        <v>3.1418351907965314</v>
      </c>
      <c r="H1044" s="43" t="str">
        <f>'Emissions Factor'!$D$2</f>
        <v>TON</v>
      </c>
      <c r="I1044" s="42">
        <v>515</v>
      </c>
      <c r="J1044" s="39" t="str">
        <f>'Emissions Factor'!$A$2</f>
        <v>7439976</v>
      </c>
      <c r="K1044" s="34">
        <f>'Emissions Factor'!$B$2</f>
        <v>1.5E-3</v>
      </c>
      <c r="L1044" s="41" t="str">
        <f>'Emissions Factor'!$C$2</f>
        <v>LB</v>
      </c>
      <c r="M1044" s="41" t="str">
        <f>'Emissions Factor'!$D$2</f>
        <v>TON</v>
      </c>
      <c r="N1044" s="51">
        <f t="shared" si="32"/>
        <v>4.7127527861947974E-3</v>
      </c>
      <c r="O1044" s="41" t="str">
        <f t="shared" si="33"/>
        <v>LB</v>
      </c>
    </row>
    <row r="1045" spans="1:15" x14ac:dyDescent="0.25">
      <c r="A1045" s="39" t="s">
        <v>970</v>
      </c>
      <c r="B1045" s="39" t="s">
        <v>893</v>
      </c>
      <c r="C1045" s="39" t="s">
        <v>2829</v>
      </c>
      <c r="D1045" s="12" t="s">
        <v>333</v>
      </c>
      <c r="E1045" s="41" t="s">
        <v>2679</v>
      </c>
      <c r="F1045" s="41" t="s">
        <v>894</v>
      </c>
      <c r="G1045" s="44">
        <f>VLOOKUP(Emissions!A1045,Population!$A$5:$I$3147,9,FALSE)*'National Throughput'!$B$12</f>
        <v>7.9559540976246268</v>
      </c>
      <c r="H1045" s="43" t="str">
        <f>'Emissions Factor'!$D$2</f>
        <v>TON</v>
      </c>
      <c r="I1045" s="42">
        <v>515</v>
      </c>
      <c r="J1045" s="39" t="str">
        <f>'Emissions Factor'!$A$2</f>
        <v>7439976</v>
      </c>
      <c r="K1045" s="34">
        <f>'Emissions Factor'!$B$2</f>
        <v>1.5E-3</v>
      </c>
      <c r="L1045" s="41" t="str">
        <f>'Emissions Factor'!$C$2</f>
        <v>LB</v>
      </c>
      <c r="M1045" s="41" t="str">
        <f>'Emissions Factor'!$D$2</f>
        <v>TON</v>
      </c>
      <c r="N1045" s="51">
        <f t="shared" si="32"/>
        <v>1.1933931146436941E-2</v>
      </c>
      <c r="O1045" s="41" t="str">
        <f t="shared" si="33"/>
        <v>LB</v>
      </c>
    </row>
    <row r="1046" spans="1:15" x14ac:dyDescent="0.25">
      <c r="A1046" s="39" t="s">
        <v>971</v>
      </c>
      <c r="B1046" s="39" t="s">
        <v>893</v>
      </c>
      <c r="C1046" s="39" t="s">
        <v>2832</v>
      </c>
      <c r="D1046" s="12" t="s">
        <v>2779</v>
      </c>
      <c r="E1046" s="41" t="s">
        <v>2679</v>
      </c>
      <c r="F1046" s="41" t="s">
        <v>894</v>
      </c>
      <c r="G1046" s="44">
        <f>VLOOKUP(Emissions!A1046,Population!$A$5:$I$3147,9,FALSE)*'National Throughput'!$B$12</f>
        <v>2.6411791736584664</v>
      </c>
      <c r="H1046" s="43" t="str">
        <f>'Emissions Factor'!$D$2</f>
        <v>TON</v>
      </c>
      <c r="I1046" s="42">
        <v>515</v>
      </c>
      <c r="J1046" s="39" t="str">
        <f>'Emissions Factor'!$A$2</f>
        <v>7439976</v>
      </c>
      <c r="K1046" s="34">
        <f>'Emissions Factor'!$B$2</f>
        <v>1.5E-3</v>
      </c>
      <c r="L1046" s="41" t="str">
        <f>'Emissions Factor'!$C$2</f>
        <v>LB</v>
      </c>
      <c r="M1046" s="41" t="str">
        <f>'Emissions Factor'!$D$2</f>
        <v>TON</v>
      </c>
      <c r="N1046" s="51">
        <f t="shared" si="32"/>
        <v>3.9617687604876998E-3</v>
      </c>
      <c r="O1046" s="41" t="str">
        <f t="shared" si="33"/>
        <v>LB</v>
      </c>
    </row>
    <row r="1047" spans="1:15" x14ac:dyDescent="0.25">
      <c r="A1047" s="39" t="s">
        <v>972</v>
      </c>
      <c r="B1047" s="39" t="s">
        <v>893</v>
      </c>
      <c r="C1047" s="39" t="s">
        <v>2835</v>
      </c>
      <c r="D1047" s="12" t="s">
        <v>973</v>
      </c>
      <c r="E1047" s="41" t="s">
        <v>2679</v>
      </c>
      <c r="F1047" s="41" t="s">
        <v>894</v>
      </c>
      <c r="G1047" s="44">
        <f>VLOOKUP(Emissions!A1047,Population!$A$5:$I$3147,9,FALSE)*'National Throughput'!$B$12</f>
        <v>0.82705149525171284</v>
      </c>
      <c r="H1047" s="43" t="str">
        <f>'Emissions Factor'!$D$2</f>
        <v>TON</v>
      </c>
      <c r="I1047" s="42">
        <v>515</v>
      </c>
      <c r="J1047" s="39" t="str">
        <f>'Emissions Factor'!$A$2</f>
        <v>7439976</v>
      </c>
      <c r="K1047" s="34">
        <f>'Emissions Factor'!$B$2</f>
        <v>1.5E-3</v>
      </c>
      <c r="L1047" s="41" t="str">
        <f>'Emissions Factor'!$C$2</f>
        <v>LB</v>
      </c>
      <c r="M1047" s="41" t="str">
        <f>'Emissions Factor'!$D$2</f>
        <v>TON</v>
      </c>
      <c r="N1047" s="51">
        <f t="shared" si="32"/>
        <v>1.2405772428775693E-3</v>
      </c>
      <c r="O1047" s="41" t="str">
        <f t="shared" si="33"/>
        <v>LB</v>
      </c>
    </row>
    <row r="1048" spans="1:15" x14ac:dyDescent="0.25">
      <c r="A1048" s="39" t="s">
        <v>974</v>
      </c>
      <c r="B1048" s="39" t="s">
        <v>893</v>
      </c>
      <c r="C1048" s="39" t="s">
        <v>2838</v>
      </c>
      <c r="D1048" s="12" t="s">
        <v>975</v>
      </c>
      <c r="E1048" s="41" t="s">
        <v>2679</v>
      </c>
      <c r="F1048" s="41" t="s">
        <v>894</v>
      </c>
      <c r="G1048" s="44">
        <f>VLOOKUP(Emissions!A1048,Population!$A$5:$I$3147,9,FALSE)*'National Throughput'!$B$12</f>
        <v>8.0423983020225656</v>
      </c>
      <c r="H1048" s="43" t="str">
        <f>'Emissions Factor'!$D$2</f>
        <v>TON</v>
      </c>
      <c r="I1048" s="42">
        <v>515</v>
      </c>
      <c r="J1048" s="39" t="str">
        <f>'Emissions Factor'!$A$2</f>
        <v>7439976</v>
      </c>
      <c r="K1048" s="34">
        <f>'Emissions Factor'!$B$2</f>
        <v>1.5E-3</v>
      </c>
      <c r="L1048" s="41" t="str">
        <f>'Emissions Factor'!$C$2</f>
        <v>LB</v>
      </c>
      <c r="M1048" s="41" t="str">
        <f>'Emissions Factor'!$D$2</f>
        <v>TON</v>
      </c>
      <c r="N1048" s="51">
        <f t="shared" si="32"/>
        <v>1.2063597453033849E-2</v>
      </c>
      <c r="O1048" s="41" t="str">
        <f t="shared" si="33"/>
        <v>LB</v>
      </c>
    </row>
    <row r="1049" spans="1:15" x14ac:dyDescent="0.25">
      <c r="A1049" s="39" t="s">
        <v>976</v>
      </c>
      <c r="B1049" s="39" t="s">
        <v>893</v>
      </c>
      <c r="C1049" s="39" t="s">
        <v>2841</v>
      </c>
      <c r="D1049" s="12" t="s">
        <v>2785</v>
      </c>
      <c r="E1049" s="41" t="s">
        <v>2679</v>
      </c>
      <c r="F1049" s="41" t="s">
        <v>894</v>
      </c>
      <c r="G1049" s="44">
        <f>VLOOKUP(Emissions!A1049,Population!$A$5:$I$3147,9,FALSE)*'National Throughput'!$B$12</f>
        <v>2.297632067688085</v>
      </c>
      <c r="H1049" s="43" t="str">
        <f>'Emissions Factor'!$D$2</f>
        <v>TON</v>
      </c>
      <c r="I1049" s="42">
        <v>515</v>
      </c>
      <c r="J1049" s="39" t="str">
        <f>'Emissions Factor'!$A$2</f>
        <v>7439976</v>
      </c>
      <c r="K1049" s="34">
        <f>'Emissions Factor'!$B$2</f>
        <v>1.5E-3</v>
      </c>
      <c r="L1049" s="41" t="str">
        <f>'Emissions Factor'!$C$2</f>
        <v>LB</v>
      </c>
      <c r="M1049" s="41" t="str">
        <f>'Emissions Factor'!$D$2</f>
        <v>TON</v>
      </c>
      <c r="N1049" s="51">
        <f t="shared" si="32"/>
        <v>3.4464481015321277E-3</v>
      </c>
      <c r="O1049" s="41" t="str">
        <f t="shared" si="33"/>
        <v>LB</v>
      </c>
    </row>
    <row r="1050" spans="1:15" x14ac:dyDescent="0.25">
      <c r="A1050" s="39" t="s">
        <v>4446</v>
      </c>
      <c r="B1050" s="39" t="s">
        <v>893</v>
      </c>
      <c r="C1050" s="39" t="s">
        <v>2844</v>
      </c>
      <c r="D1050" s="12" t="s">
        <v>2788</v>
      </c>
      <c r="E1050" s="41" t="s">
        <v>2679</v>
      </c>
      <c r="F1050" s="41" t="s">
        <v>894</v>
      </c>
      <c r="G1050" s="44">
        <f>VLOOKUP(Emissions!A1050,Population!$A$5:$I$3147,9,FALSE)*'National Throughput'!$B$12</f>
        <v>128.00174111341289</v>
      </c>
      <c r="H1050" s="43" t="str">
        <f>'Emissions Factor'!$D$2</f>
        <v>TON</v>
      </c>
      <c r="I1050" s="42">
        <v>515</v>
      </c>
      <c r="J1050" s="39" t="str">
        <f>'Emissions Factor'!$A$2</f>
        <v>7439976</v>
      </c>
      <c r="K1050" s="34">
        <f>'Emissions Factor'!$B$2</f>
        <v>1.5E-3</v>
      </c>
      <c r="L1050" s="41" t="str">
        <f>'Emissions Factor'!$C$2</f>
        <v>LB</v>
      </c>
      <c r="M1050" s="41" t="str">
        <f>'Emissions Factor'!$D$2</f>
        <v>TON</v>
      </c>
      <c r="N1050" s="51">
        <f t="shared" si="32"/>
        <v>0.19200261167011934</v>
      </c>
      <c r="O1050" s="41" t="str">
        <f t="shared" si="33"/>
        <v>LB</v>
      </c>
    </row>
    <row r="1051" spans="1:15" x14ac:dyDescent="0.25">
      <c r="A1051" s="39" t="s">
        <v>4447</v>
      </c>
      <c r="B1051" s="39" t="s">
        <v>893</v>
      </c>
      <c r="C1051" s="39" t="s">
        <v>2847</v>
      </c>
      <c r="D1051" s="12" t="s">
        <v>4448</v>
      </c>
      <c r="E1051" s="41" t="s">
        <v>2679</v>
      </c>
      <c r="F1051" s="41" t="s">
        <v>894</v>
      </c>
      <c r="G1051" s="44">
        <f>VLOOKUP(Emissions!A1051,Population!$A$5:$I$3147,9,FALSE)*'National Throughput'!$B$12</f>
        <v>8.3962363847069881</v>
      </c>
      <c r="H1051" s="43" t="str">
        <f>'Emissions Factor'!$D$2</f>
        <v>TON</v>
      </c>
      <c r="I1051" s="42">
        <v>515</v>
      </c>
      <c r="J1051" s="39" t="str">
        <f>'Emissions Factor'!$A$2</f>
        <v>7439976</v>
      </c>
      <c r="K1051" s="34">
        <f>'Emissions Factor'!$B$2</f>
        <v>1.5E-3</v>
      </c>
      <c r="L1051" s="41" t="str">
        <f>'Emissions Factor'!$C$2</f>
        <v>LB</v>
      </c>
      <c r="M1051" s="41" t="str">
        <f>'Emissions Factor'!$D$2</f>
        <v>TON</v>
      </c>
      <c r="N1051" s="51">
        <f t="shared" si="32"/>
        <v>1.2594354577060483E-2</v>
      </c>
      <c r="O1051" s="41" t="str">
        <f t="shared" si="33"/>
        <v>LB</v>
      </c>
    </row>
    <row r="1052" spans="1:15" x14ac:dyDescent="0.25">
      <c r="A1052" s="39" t="s">
        <v>4449</v>
      </c>
      <c r="B1052" s="39" t="s">
        <v>893</v>
      </c>
      <c r="C1052" s="39" t="s">
        <v>2850</v>
      </c>
      <c r="D1052" s="12" t="s">
        <v>4782</v>
      </c>
      <c r="E1052" s="41" t="s">
        <v>2679</v>
      </c>
      <c r="F1052" s="41" t="s">
        <v>894</v>
      </c>
      <c r="G1052" s="44">
        <f>VLOOKUP(Emissions!A1052,Population!$A$5:$I$3147,9,FALSE)*'National Throughput'!$B$12</f>
        <v>4.0172542766042341</v>
      </c>
      <c r="H1052" s="43" t="str">
        <f>'Emissions Factor'!$D$2</f>
        <v>TON</v>
      </c>
      <c r="I1052" s="42">
        <v>515</v>
      </c>
      <c r="J1052" s="39" t="str">
        <f>'Emissions Factor'!$A$2</f>
        <v>7439976</v>
      </c>
      <c r="K1052" s="34">
        <f>'Emissions Factor'!$B$2</f>
        <v>1.5E-3</v>
      </c>
      <c r="L1052" s="41" t="str">
        <f>'Emissions Factor'!$C$2</f>
        <v>LB</v>
      </c>
      <c r="M1052" s="41" t="str">
        <f>'Emissions Factor'!$D$2</f>
        <v>TON</v>
      </c>
      <c r="N1052" s="51">
        <f t="shared" si="32"/>
        <v>6.0258814149063509E-3</v>
      </c>
      <c r="O1052" s="41" t="str">
        <f t="shared" si="33"/>
        <v>LB</v>
      </c>
    </row>
    <row r="1053" spans="1:15" x14ac:dyDescent="0.25">
      <c r="A1053" s="39" t="s">
        <v>4450</v>
      </c>
      <c r="B1053" s="39" t="s">
        <v>893</v>
      </c>
      <c r="C1053" s="39" t="s">
        <v>2853</v>
      </c>
      <c r="D1053" s="12" t="s">
        <v>4451</v>
      </c>
      <c r="E1053" s="41" t="s">
        <v>2679</v>
      </c>
      <c r="F1053" s="41" t="s">
        <v>894</v>
      </c>
      <c r="G1053" s="44">
        <f>VLOOKUP(Emissions!A1053,Population!$A$5:$I$3147,9,FALSE)*'National Throughput'!$B$12</f>
        <v>27.512411696151283</v>
      </c>
      <c r="H1053" s="43" t="str">
        <f>'Emissions Factor'!$D$2</f>
        <v>TON</v>
      </c>
      <c r="I1053" s="42">
        <v>515</v>
      </c>
      <c r="J1053" s="39" t="str">
        <f>'Emissions Factor'!$A$2</f>
        <v>7439976</v>
      </c>
      <c r="K1053" s="34">
        <f>'Emissions Factor'!$B$2</f>
        <v>1.5E-3</v>
      </c>
      <c r="L1053" s="41" t="str">
        <f>'Emissions Factor'!$C$2</f>
        <v>LB</v>
      </c>
      <c r="M1053" s="41" t="str">
        <f>'Emissions Factor'!$D$2</f>
        <v>TON</v>
      </c>
      <c r="N1053" s="51">
        <f t="shared" si="32"/>
        <v>4.1268617544226928E-2</v>
      </c>
      <c r="O1053" s="41" t="str">
        <f t="shared" si="33"/>
        <v>LB</v>
      </c>
    </row>
    <row r="1054" spans="1:15" x14ac:dyDescent="0.25">
      <c r="A1054" s="39" t="s">
        <v>4452</v>
      </c>
      <c r="B1054" s="39" t="s">
        <v>893</v>
      </c>
      <c r="C1054" s="39" t="s">
        <v>2856</v>
      </c>
      <c r="D1054" s="12" t="s">
        <v>4453</v>
      </c>
      <c r="E1054" s="41" t="s">
        <v>2679</v>
      </c>
      <c r="F1054" s="41" t="s">
        <v>894</v>
      </c>
      <c r="G1054" s="44">
        <f>VLOOKUP(Emissions!A1054,Population!$A$5:$I$3147,9,FALSE)*'National Throughput'!$B$12</f>
        <v>2.7818225220836852</v>
      </c>
      <c r="H1054" s="43" t="str">
        <f>'Emissions Factor'!$D$2</f>
        <v>TON</v>
      </c>
      <c r="I1054" s="42">
        <v>515</v>
      </c>
      <c r="J1054" s="39" t="str">
        <f>'Emissions Factor'!$A$2</f>
        <v>7439976</v>
      </c>
      <c r="K1054" s="34">
        <f>'Emissions Factor'!$B$2</f>
        <v>1.5E-3</v>
      </c>
      <c r="L1054" s="41" t="str">
        <f>'Emissions Factor'!$C$2</f>
        <v>LB</v>
      </c>
      <c r="M1054" s="41" t="str">
        <f>'Emissions Factor'!$D$2</f>
        <v>TON</v>
      </c>
      <c r="N1054" s="51">
        <f t="shared" si="32"/>
        <v>4.1727337831255276E-3</v>
      </c>
      <c r="O1054" s="41" t="str">
        <f t="shared" si="33"/>
        <v>LB</v>
      </c>
    </row>
    <row r="1055" spans="1:15" x14ac:dyDescent="0.25">
      <c r="A1055" s="39" t="s">
        <v>4454</v>
      </c>
      <c r="B1055" s="39" t="s">
        <v>893</v>
      </c>
      <c r="C1055" s="39" t="s">
        <v>2859</v>
      </c>
      <c r="D1055" s="12" t="s">
        <v>352</v>
      </c>
      <c r="E1055" s="41" t="s">
        <v>2679</v>
      </c>
      <c r="F1055" s="41" t="s">
        <v>894</v>
      </c>
      <c r="G1055" s="44">
        <f>VLOOKUP(Emissions!A1055,Population!$A$5:$I$3147,9,FALSE)*'National Throughput'!$B$12</f>
        <v>5.4996694722617523</v>
      </c>
      <c r="H1055" s="43" t="str">
        <f>'Emissions Factor'!$D$2</f>
        <v>TON</v>
      </c>
      <c r="I1055" s="42">
        <v>515</v>
      </c>
      <c r="J1055" s="39" t="str">
        <f>'Emissions Factor'!$A$2</f>
        <v>7439976</v>
      </c>
      <c r="K1055" s="34">
        <f>'Emissions Factor'!$B$2</f>
        <v>1.5E-3</v>
      </c>
      <c r="L1055" s="41" t="str">
        <f>'Emissions Factor'!$C$2</f>
        <v>LB</v>
      </c>
      <c r="M1055" s="41" t="str">
        <f>'Emissions Factor'!$D$2</f>
        <v>TON</v>
      </c>
      <c r="N1055" s="51">
        <f t="shared" si="32"/>
        <v>8.2495042083926291E-3</v>
      </c>
      <c r="O1055" s="41" t="str">
        <f t="shared" si="33"/>
        <v>LB</v>
      </c>
    </row>
    <row r="1056" spans="1:15" x14ac:dyDescent="0.25">
      <c r="A1056" s="39" t="s">
        <v>4455</v>
      </c>
      <c r="B1056" s="39" t="s">
        <v>893</v>
      </c>
      <c r="C1056" s="39" t="s">
        <v>2862</v>
      </c>
      <c r="D1056" s="12" t="s">
        <v>4456</v>
      </c>
      <c r="E1056" s="41" t="s">
        <v>2679</v>
      </c>
      <c r="F1056" s="41" t="s">
        <v>894</v>
      </c>
      <c r="G1056" s="44">
        <f>VLOOKUP(Emissions!A1056,Population!$A$5:$I$3147,9,FALSE)*'National Throughput'!$B$12</f>
        <v>2.4387899649490055</v>
      </c>
      <c r="H1056" s="43" t="str">
        <f>'Emissions Factor'!$D$2</f>
        <v>TON</v>
      </c>
      <c r="I1056" s="42">
        <v>515</v>
      </c>
      <c r="J1056" s="39" t="str">
        <f>'Emissions Factor'!$A$2</f>
        <v>7439976</v>
      </c>
      <c r="K1056" s="34">
        <f>'Emissions Factor'!$B$2</f>
        <v>1.5E-3</v>
      </c>
      <c r="L1056" s="41" t="str">
        <f>'Emissions Factor'!$C$2</f>
        <v>LB</v>
      </c>
      <c r="M1056" s="41" t="str">
        <f>'Emissions Factor'!$D$2</f>
        <v>TON</v>
      </c>
      <c r="N1056" s="51">
        <f t="shared" si="32"/>
        <v>3.6581849474235082E-3</v>
      </c>
      <c r="O1056" s="41" t="str">
        <f t="shared" si="33"/>
        <v>LB</v>
      </c>
    </row>
    <row r="1057" spans="1:15" x14ac:dyDescent="0.25">
      <c r="A1057" s="39" t="s">
        <v>4457</v>
      </c>
      <c r="B1057" s="39" t="s">
        <v>893</v>
      </c>
      <c r="C1057" s="39" t="s">
        <v>2865</v>
      </c>
      <c r="D1057" s="12" t="s">
        <v>4458</v>
      </c>
      <c r="E1057" s="41" t="s">
        <v>2679</v>
      </c>
      <c r="F1057" s="41" t="s">
        <v>894</v>
      </c>
      <c r="G1057" s="44">
        <f>VLOOKUP(Emissions!A1057,Population!$A$5:$I$3147,9,FALSE)*'National Throughput'!$B$12</f>
        <v>10.181206295757294</v>
      </c>
      <c r="H1057" s="43" t="str">
        <f>'Emissions Factor'!$D$2</f>
        <v>TON</v>
      </c>
      <c r="I1057" s="42">
        <v>515</v>
      </c>
      <c r="J1057" s="39" t="str">
        <f>'Emissions Factor'!$A$2</f>
        <v>7439976</v>
      </c>
      <c r="K1057" s="34">
        <f>'Emissions Factor'!$B$2</f>
        <v>1.5E-3</v>
      </c>
      <c r="L1057" s="41" t="str">
        <f>'Emissions Factor'!$C$2</f>
        <v>LB</v>
      </c>
      <c r="M1057" s="41" t="str">
        <f>'Emissions Factor'!$D$2</f>
        <v>TON</v>
      </c>
      <c r="N1057" s="51">
        <f t="shared" si="32"/>
        <v>1.5271809443635941E-2</v>
      </c>
      <c r="O1057" s="41" t="str">
        <f t="shared" si="33"/>
        <v>LB</v>
      </c>
    </row>
    <row r="1058" spans="1:15" x14ac:dyDescent="0.25">
      <c r="A1058" s="39" t="s">
        <v>4459</v>
      </c>
      <c r="B1058" s="39" t="s">
        <v>893</v>
      </c>
      <c r="C1058" s="39" t="s">
        <v>2868</v>
      </c>
      <c r="D1058" s="12" t="s">
        <v>2797</v>
      </c>
      <c r="E1058" s="41" t="s">
        <v>2679</v>
      </c>
      <c r="F1058" s="41" t="s">
        <v>894</v>
      </c>
      <c r="G1058" s="44">
        <f>VLOOKUP(Emissions!A1058,Population!$A$5:$I$3147,9,FALSE)*'National Throughput'!$B$12</f>
        <v>2.7308821873491853</v>
      </c>
      <c r="H1058" s="43" t="str">
        <f>'Emissions Factor'!$D$2</f>
        <v>TON</v>
      </c>
      <c r="I1058" s="42">
        <v>515</v>
      </c>
      <c r="J1058" s="39" t="str">
        <f>'Emissions Factor'!$A$2</f>
        <v>7439976</v>
      </c>
      <c r="K1058" s="34">
        <f>'Emissions Factor'!$B$2</f>
        <v>1.5E-3</v>
      </c>
      <c r="L1058" s="41" t="str">
        <f>'Emissions Factor'!$C$2</f>
        <v>LB</v>
      </c>
      <c r="M1058" s="41" t="str">
        <f>'Emissions Factor'!$D$2</f>
        <v>TON</v>
      </c>
      <c r="N1058" s="51">
        <f t="shared" si="32"/>
        <v>4.0963232810237778E-3</v>
      </c>
      <c r="O1058" s="41" t="str">
        <f t="shared" si="33"/>
        <v>LB</v>
      </c>
    </row>
    <row r="1059" spans="1:15" x14ac:dyDescent="0.25">
      <c r="A1059" s="39" t="s">
        <v>4460</v>
      </c>
      <c r="B1059" s="39" t="s">
        <v>893</v>
      </c>
      <c r="C1059" s="39" t="s">
        <v>2871</v>
      </c>
      <c r="D1059" s="12" t="s">
        <v>2800</v>
      </c>
      <c r="E1059" s="41" t="s">
        <v>2679</v>
      </c>
      <c r="F1059" s="41" t="s">
        <v>894</v>
      </c>
      <c r="G1059" s="44">
        <f>VLOOKUP(Emissions!A1059,Population!$A$5:$I$3147,9,FALSE)*'National Throughput'!$B$12</f>
        <v>1.2848284427479428</v>
      </c>
      <c r="H1059" s="43" t="str">
        <f>'Emissions Factor'!$D$2</f>
        <v>TON</v>
      </c>
      <c r="I1059" s="42">
        <v>515</v>
      </c>
      <c r="J1059" s="39" t="str">
        <f>'Emissions Factor'!$A$2</f>
        <v>7439976</v>
      </c>
      <c r="K1059" s="34">
        <f>'Emissions Factor'!$B$2</f>
        <v>1.5E-3</v>
      </c>
      <c r="L1059" s="41" t="str">
        <f>'Emissions Factor'!$C$2</f>
        <v>LB</v>
      </c>
      <c r="M1059" s="41" t="str">
        <f>'Emissions Factor'!$D$2</f>
        <v>TON</v>
      </c>
      <c r="N1059" s="51">
        <f t="shared" si="32"/>
        <v>1.9272426641219144E-3</v>
      </c>
      <c r="O1059" s="41" t="str">
        <f t="shared" si="33"/>
        <v>LB</v>
      </c>
    </row>
    <row r="1060" spans="1:15" x14ac:dyDescent="0.25">
      <c r="A1060" s="39" t="s">
        <v>4461</v>
      </c>
      <c r="B1060" s="39" t="s">
        <v>893</v>
      </c>
      <c r="C1060" s="39" t="s">
        <v>2874</v>
      </c>
      <c r="D1060" s="12" t="s">
        <v>4462</v>
      </c>
      <c r="E1060" s="41" t="s">
        <v>2679</v>
      </c>
      <c r="F1060" s="41" t="s">
        <v>894</v>
      </c>
      <c r="G1060" s="44">
        <f>VLOOKUP(Emissions!A1060,Population!$A$5:$I$3147,9,FALSE)*'National Throughput'!$B$12</f>
        <v>1.9365903013038346</v>
      </c>
      <c r="H1060" s="43" t="str">
        <f>'Emissions Factor'!$D$2</f>
        <v>TON</v>
      </c>
      <c r="I1060" s="42">
        <v>515</v>
      </c>
      <c r="J1060" s="39" t="str">
        <f>'Emissions Factor'!$A$2</f>
        <v>7439976</v>
      </c>
      <c r="K1060" s="34">
        <f>'Emissions Factor'!$B$2</f>
        <v>1.5E-3</v>
      </c>
      <c r="L1060" s="41" t="str">
        <f>'Emissions Factor'!$C$2</f>
        <v>LB</v>
      </c>
      <c r="M1060" s="41" t="str">
        <f>'Emissions Factor'!$D$2</f>
        <v>TON</v>
      </c>
      <c r="N1060" s="51">
        <f t="shared" si="32"/>
        <v>2.9048854519557517E-3</v>
      </c>
      <c r="O1060" s="41" t="str">
        <f t="shared" si="33"/>
        <v>LB</v>
      </c>
    </row>
    <row r="1061" spans="1:15" x14ac:dyDescent="0.25">
      <c r="A1061" s="39" t="s">
        <v>4463</v>
      </c>
      <c r="B1061" s="39" t="s">
        <v>893</v>
      </c>
      <c r="C1061" s="39" t="s">
        <v>2877</v>
      </c>
      <c r="D1061" s="12" t="s">
        <v>4464</v>
      </c>
      <c r="E1061" s="41" t="s">
        <v>2679</v>
      </c>
      <c r="F1061" s="41" t="s">
        <v>894</v>
      </c>
      <c r="G1061" s="44">
        <f>VLOOKUP(Emissions!A1061,Population!$A$5:$I$3147,9,FALSE)*'National Throughput'!$B$12</f>
        <v>4.1949451411999981</v>
      </c>
      <c r="H1061" s="43" t="str">
        <f>'Emissions Factor'!$D$2</f>
        <v>TON</v>
      </c>
      <c r="I1061" s="42">
        <v>515</v>
      </c>
      <c r="J1061" s="39" t="str">
        <f>'Emissions Factor'!$A$2</f>
        <v>7439976</v>
      </c>
      <c r="K1061" s="34">
        <f>'Emissions Factor'!$B$2</f>
        <v>1.5E-3</v>
      </c>
      <c r="L1061" s="41" t="str">
        <f>'Emissions Factor'!$C$2</f>
        <v>LB</v>
      </c>
      <c r="M1061" s="41" t="str">
        <f>'Emissions Factor'!$D$2</f>
        <v>TON</v>
      </c>
      <c r="N1061" s="51">
        <f t="shared" si="32"/>
        <v>6.2924177117999972E-3</v>
      </c>
      <c r="O1061" s="41" t="str">
        <f t="shared" si="33"/>
        <v>LB</v>
      </c>
    </row>
    <row r="1062" spans="1:15" x14ac:dyDescent="0.25">
      <c r="A1062" s="39" t="s">
        <v>4465</v>
      </c>
      <c r="B1062" s="39" t="s">
        <v>893</v>
      </c>
      <c r="C1062" s="39" t="s">
        <v>4837</v>
      </c>
      <c r="D1062" s="12" t="s">
        <v>253</v>
      </c>
      <c r="E1062" s="41" t="s">
        <v>2679</v>
      </c>
      <c r="F1062" s="41" t="s">
        <v>894</v>
      </c>
      <c r="G1062" s="44">
        <f>VLOOKUP(Emissions!A1062,Population!$A$5:$I$3147,9,FALSE)*'National Throughput'!$B$12</f>
        <v>2.3785877511718692</v>
      </c>
      <c r="H1062" s="43" t="str">
        <f>'Emissions Factor'!$D$2</f>
        <v>TON</v>
      </c>
      <c r="I1062" s="42">
        <v>515</v>
      </c>
      <c r="J1062" s="39" t="str">
        <f>'Emissions Factor'!$A$2</f>
        <v>7439976</v>
      </c>
      <c r="K1062" s="34">
        <f>'Emissions Factor'!$B$2</f>
        <v>1.5E-3</v>
      </c>
      <c r="L1062" s="41" t="str">
        <f>'Emissions Factor'!$C$2</f>
        <v>LB</v>
      </c>
      <c r="M1062" s="41" t="str">
        <f>'Emissions Factor'!$D$2</f>
        <v>TON</v>
      </c>
      <c r="N1062" s="51">
        <f t="shared" si="32"/>
        <v>3.5678816267578038E-3</v>
      </c>
      <c r="O1062" s="41" t="str">
        <f t="shared" si="33"/>
        <v>LB</v>
      </c>
    </row>
    <row r="1063" spans="1:15" x14ac:dyDescent="0.25">
      <c r="A1063" s="39" t="s">
        <v>4466</v>
      </c>
      <c r="B1063" s="39" t="s">
        <v>893</v>
      </c>
      <c r="C1063" s="39" t="s">
        <v>4840</v>
      </c>
      <c r="D1063" s="12" t="s">
        <v>4788</v>
      </c>
      <c r="E1063" s="41" t="s">
        <v>2679</v>
      </c>
      <c r="F1063" s="41" t="s">
        <v>894</v>
      </c>
      <c r="G1063" s="44">
        <f>VLOOKUP(Emissions!A1063,Population!$A$5:$I$3147,9,FALSE)*'National Throughput'!$B$12</f>
        <v>4.2361090480561598</v>
      </c>
      <c r="H1063" s="43" t="str">
        <f>'Emissions Factor'!$D$2</f>
        <v>TON</v>
      </c>
      <c r="I1063" s="42">
        <v>515</v>
      </c>
      <c r="J1063" s="39" t="str">
        <f>'Emissions Factor'!$A$2</f>
        <v>7439976</v>
      </c>
      <c r="K1063" s="34">
        <f>'Emissions Factor'!$B$2</f>
        <v>1.5E-3</v>
      </c>
      <c r="L1063" s="41" t="str">
        <f>'Emissions Factor'!$C$2</f>
        <v>LB</v>
      </c>
      <c r="M1063" s="41" t="str">
        <f>'Emissions Factor'!$D$2</f>
        <v>TON</v>
      </c>
      <c r="N1063" s="51">
        <f t="shared" si="32"/>
        <v>6.3541635720842397E-3</v>
      </c>
      <c r="O1063" s="41" t="str">
        <f t="shared" si="33"/>
        <v>LB</v>
      </c>
    </row>
    <row r="1064" spans="1:15" x14ac:dyDescent="0.25">
      <c r="A1064" s="39" t="s">
        <v>4467</v>
      </c>
      <c r="B1064" s="39" t="s">
        <v>893</v>
      </c>
      <c r="C1064" s="39" t="s">
        <v>4843</v>
      </c>
      <c r="D1064" s="12" t="s">
        <v>359</v>
      </c>
      <c r="E1064" s="41" t="s">
        <v>2679</v>
      </c>
      <c r="F1064" s="41" t="s">
        <v>894</v>
      </c>
      <c r="G1064" s="44">
        <f>VLOOKUP(Emissions!A1064,Population!$A$5:$I$3147,9,FALSE)*'National Throughput'!$B$12</f>
        <v>1.6318058742896715</v>
      </c>
      <c r="H1064" s="43" t="str">
        <f>'Emissions Factor'!$D$2</f>
        <v>TON</v>
      </c>
      <c r="I1064" s="42">
        <v>515</v>
      </c>
      <c r="J1064" s="39" t="str">
        <f>'Emissions Factor'!$A$2</f>
        <v>7439976</v>
      </c>
      <c r="K1064" s="34">
        <f>'Emissions Factor'!$B$2</f>
        <v>1.5E-3</v>
      </c>
      <c r="L1064" s="41" t="str">
        <f>'Emissions Factor'!$C$2</f>
        <v>LB</v>
      </c>
      <c r="M1064" s="41" t="str">
        <f>'Emissions Factor'!$D$2</f>
        <v>TON</v>
      </c>
      <c r="N1064" s="51">
        <f t="shared" si="32"/>
        <v>2.4477088114345071E-3</v>
      </c>
      <c r="O1064" s="41" t="str">
        <f t="shared" si="33"/>
        <v>LB</v>
      </c>
    </row>
    <row r="1065" spans="1:15" x14ac:dyDescent="0.25">
      <c r="A1065" s="39" t="s">
        <v>4468</v>
      </c>
      <c r="B1065" s="39" t="s">
        <v>893</v>
      </c>
      <c r="C1065" s="39" t="s">
        <v>4846</v>
      </c>
      <c r="D1065" s="12" t="s">
        <v>4792</v>
      </c>
      <c r="E1065" s="41" t="s">
        <v>2679</v>
      </c>
      <c r="F1065" s="41" t="s">
        <v>894</v>
      </c>
      <c r="G1065" s="44">
        <f>VLOOKUP(Emissions!A1065,Population!$A$5:$I$3147,9,FALSE)*'National Throughput'!$B$12</f>
        <v>4.601095688847459</v>
      </c>
      <c r="H1065" s="43" t="str">
        <f>'Emissions Factor'!$D$2</f>
        <v>TON</v>
      </c>
      <c r="I1065" s="42">
        <v>515</v>
      </c>
      <c r="J1065" s="39" t="str">
        <f>'Emissions Factor'!$A$2</f>
        <v>7439976</v>
      </c>
      <c r="K1065" s="34">
        <f>'Emissions Factor'!$B$2</f>
        <v>1.5E-3</v>
      </c>
      <c r="L1065" s="41" t="str">
        <f>'Emissions Factor'!$C$2</f>
        <v>LB</v>
      </c>
      <c r="M1065" s="41" t="str">
        <f>'Emissions Factor'!$D$2</f>
        <v>TON</v>
      </c>
      <c r="N1065" s="51">
        <f t="shared" si="32"/>
        <v>6.9016435332711883E-3</v>
      </c>
      <c r="O1065" s="41" t="str">
        <f t="shared" si="33"/>
        <v>LB</v>
      </c>
    </row>
    <row r="1066" spans="1:15" x14ac:dyDescent="0.25">
      <c r="A1066" s="39" t="s">
        <v>4469</v>
      </c>
      <c r="B1066" s="39" t="s">
        <v>893</v>
      </c>
      <c r="C1066" s="39" t="s">
        <v>4849</v>
      </c>
      <c r="D1066" s="12" t="s">
        <v>658</v>
      </c>
      <c r="E1066" s="41" t="s">
        <v>2679</v>
      </c>
      <c r="F1066" s="41" t="s">
        <v>894</v>
      </c>
      <c r="G1066" s="44">
        <f>VLOOKUP(Emissions!A1066,Population!$A$5:$I$3147,9,FALSE)*'National Throughput'!$B$12</f>
        <v>1.4436525167012997</v>
      </c>
      <c r="H1066" s="43" t="str">
        <f>'Emissions Factor'!$D$2</f>
        <v>TON</v>
      </c>
      <c r="I1066" s="42">
        <v>515</v>
      </c>
      <c r="J1066" s="39" t="str">
        <f>'Emissions Factor'!$A$2</f>
        <v>7439976</v>
      </c>
      <c r="K1066" s="34">
        <f>'Emissions Factor'!$B$2</f>
        <v>1.5E-3</v>
      </c>
      <c r="L1066" s="41" t="str">
        <f>'Emissions Factor'!$C$2</f>
        <v>LB</v>
      </c>
      <c r="M1066" s="41" t="str">
        <f>'Emissions Factor'!$D$2</f>
        <v>TON</v>
      </c>
      <c r="N1066" s="51">
        <f t="shared" si="32"/>
        <v>2.1654787750519495E-3</v>
      </c>
      <c r="O1066" s="41" t="str">
        <f t="shared" si="33"/>
        <v>LB</v>
      </c>
    </row>
    <row r="1067" spans="1:15" x14ac:dyDescent="0.25">
      <c r="A1067" s="39" t="s">
        <v>4470</v>
      </c>
      <c r="B1067" s="39" t="s">
        <v>893</v>
      </c>
      <c r="C1067" s="39" t="s">
        <v>4851</v>
      </c>
      <c r="D1067" s="12" t="s">
        <v>4471</v>
      </c>
      <c r="E1067" s="41" t="s">
        <v>2679</v>
      </c>
      <c r="F1067" s="41" t="s">
        <v>894</v>
      </c>
      <c r="G1067" s="44">
        <f>VLOOKUP(Emissions!A1067,Population!$A$5:$I$3147,9,FALSE)*'National Throughput'!$B$12</f>
        <v>11.290230552973714</v>
      </c>
      <c r="H1067" s="43" t="str">
        <f>'Emissions Factor'!$D$2</f>
        <v>TON</v>
      </c>
      <c r="I1067" s="42">
        <v>515</v>
      </c>
      <c r="J1067" s="39" t="str">
        <f>'Emissions Factor'!$A$2</f>
        <v>7439976</v>
      </c>
      <c r="K1067" s="34">
        <f>'Emissions Factor'!$B$2</f>
        <v>1.5E-3</v>
      </c>
      <c r="L1067" s="41" t="str">
        <f>'Emissions Factor'!$C$2</f>
        <v>LB</v>
      </c>
      <c r="M1067" s="41" t="str">
        <f>'Emissions Factor'!$D$2</f>
        <v>TON</v>
      </c>
      <c r="N1067" s="51">
        <f t="shared" si="32"/>
        <v>1.6935345829460571E-2</v>
      </c>
      <c r="O1067" s="41" t="str">
        <f t="shared" si="33"/>
        <v>LB</v>
      </c>
    </row>
    <row r="1068" spans="1:15" x14ac:dyDescent="0.25">
      <c r="A1068" s="39" t="s">
        <v>4472</v>
      </c>
      <c r="B1068" s="39" t="s">
        <v>893</v>
      </c>
      <c r="C1068" s="39" t="s">
        <v>4854</v>
      </c>
      <c r="D1068" s="12" t="s">
        <v>4473</v>
      </c>
      <c r="E1068" s="41" t="s">
        <v>2679</v>
      </c>
      <c r="F1068" s="41" t="s">
        <v>894</v>
      </c>
      <c r="G1068" s="44">
        <f>VLOOKUP(Emissions!A1068,Population!$A$5:$I$3147,9,FALSE)*'National Throughput'!$B$12</f>
        <v>3.133945441982434</v>
      </c>
      <c r="H1068" s="43" t="str">
        <f>'Emissions Factor'!$D$2</f>
        <v>TON</v>
      </c>
      <c r="I1068" s="42">
        <v>515</v>
      </c>
      <c r="J1068" s="39" t="str">
        <f>'Emissions Factor'!$A$2</f>
        <v>7439976</v>
      </c>
      <c r="K1068" s="34">
        <f>'Emissions Factor'!$B$2</f>
        <v>1.5E-3</v>
      </c>
      <c r="L1068" s="41" t="str">
        <f>'Emissions Factor'!$C$2</f>
        <v>LB</v>
      </c>
      <c r="M1068" s="41" t="str">
        <f>'Emissions Factor'!$D$2</f>
        <v>TON</v>
      </c>
      <c r="N1068" s="51">
        <f t="shared" si="32"/>
        <v>4.7009181629736512E-3</v>
      </c>
      <c r="O1068" s="41" t="str">
        <f t="shared" si="33"/>
        <v>LB</v>
      </c>
    </row>
    <row r="1069" spans="1:15" x14ac:dyDescent="0.25">
      <c r="A1069" s="39" t="s">
        <v>4474</v>
      </c>
      <c r="B1069" s="39" t="s">
        <v>893</v>
      </c>
      <c r="C1069" s="39" t="s">
        <v>4857</v>
      </c>
      <c r="D1069" s="12" t="s">
        <v>366</v>
      </c>
      <c r="E1069" s="41" t="s">
        <v>2679</v>
      </c>
      <c r="F1069" s="41" t="s">
        <v>894</v>
      </c>
      <c r="G1069" s="44">
        <f>VLOOKUP(Emissions!A1069,Population!$A$5:$I$3147,9,FALSE)*'National Throughput'!$B$12</f>
        <v>1.633521037075345</v>
      </c>
      <c r="H1069" s="43" t="str">
        <f>'Emissions Factor'!$D$2</f>
        <v>TON</v>
      </c>
      <c r="I1069" s="42">
        <v>515</v>
      </c>
      <c r="J1069" s="39" t="str">
        <f>'Emissions Factor'!$A$2</f>
        <v>7439976</v>
      </c>
      <c r="K1069" s="34">
        <f>'Emissions Factor'!$B$2</f>
        <v>1.5E-3</v>
      </c>
      <c r="L1069" s="41" t="str">
        <f>'Emissions Factor'!$C$2</f>
        <v>LB</v>
      </c>
      <c r="M1069" s="41" t="str">
        <f>'Emissions Factor'!$D$2</f>
        <v>TON</v>
      </c>
      <c r="N1069" s="51">
        <f t="shared" si="32"/>
        <v>2.4502815556130177E-3</v>
      </c>
      <c r="O1069" s="41" t="str">
        <f t="shared" si="33"/>
        <v>LB</v>
      </c>
    </row>
    <row r="1070" spans="1:15" x14ac:dyDescent="0.25">
      <c r="A1070" s="39" t="s">
        <v>4475</v>
      </c>
      <c r="B1070" s="39" t="s">
        <v>893</v>
      </c>
      <c r="C1070" s="39" t="s">
        <v>5381</v>
      </c>
      <c r="D1070" s="12" t="s">
        <v>2812</v>
      </c>
      <c r="E1070" s="41" t="s">
        <v>2679</v>
      </c>
      <c r="F1070" s="41" t="s">
        <v>894</v>
      </c>
      <c r="G1070" s="44">
        <f>VLOOKUP(Emissions!A1070,Population!$A$5:$I$3147,9,FALSE)*'National Throughput'!$B$12</f>
        <v>14.424690543791851</v>
      </c>
      <c r="H1070" s="43" t="str">
        <f>'Emissions Factor'!$D$2</f>
        <v>TON</v>
      </c>
      <c r="I1070" s="42">
        <v>515</v>
      </c>
      <c r="J1070" s="39" t="str">
        <f>'Emissions Factor'!$A$2</f>
        <v>7439976</v>
      </c>
      <c r="K1070" s="34">
        <f>'Emissions Factor'!$B$2</f>
        <v>1.5E-3</v>
      </c>
      <c r="L1070" s="41" t="str">
        <f>'Emissions Factor'!$C$2</f>
        <v>LB</v>
      </c>
      <c r="M1070" s="41" t="str">
        <f>'Emissions Factor'!$D$2</f>
        <v>TON</v>
      </c>
      <c r="N1070" s="51">
        <f t="shared" si="32"/>
        <v>2.1637035815687777E-2</v>
      </c>
      <c r="O1070" s="41" t="str">
        <f t="shared" si="33"/>
        <v>LB</v>
      </c>
    </row>
    <row r="1071" spans="1:15" x14ac:dyDescent="0.25">
      <c r="A1071" s="39" t="s">
        <v>4476</v>
      </c>
      <c r="B1071" s="39" t="s">
        <v>893</v>
      </c>
      <c r="C1071" s="39" t="s">
        <v>5383</v>
      </c>
      <c r="D1071" s="12" t="s">
        <v>4477</v>
      </c>
      <c r="E1071" s="41" t="s">
        <v>2679</v>
      </c>
      <c r="F1071" s="41" t="s">
        <v>894</v>
      </c>
      <c r="G1071" s="44">
        <f>VLOOKUP(Emissions!A1071,Population!$A$5:$I$3147,9,FALSE)*'National Throughput'!$B$12</f>
        <v>2.268817332888772</v>
      </c>
      <c r="H1071" s="43" t="str">
        <f>'Emissions Factor'!$D$2</f>
        <v>TON</v>
      </c>
      <c r="I1071" s="42">
        <v>515</v>
      </c>
      <c r="J1071" s="39" t="str">
        <f>'Emissions Factor'!$A$2</f>
        <v>7439976</v>
      </c>
      <c r="K1071" s="34">
        <f>'Emissions Factor'!$B$2</f>
        <v>1.5E-3</v>
      </c>
      <c r="L1071" s="41" t="str">
        <f>'Emissions Factor'!$C$2</f>
        <v>LB</v>
      </c>
      <c r="M1071" s="41" t="str">
        <f>'Emissions Factor'!$D$2</f>
        <v>TON</v>
      </c>
      <c r="N1071" s="51">
        <f t="shared" si="32"/>
        <v>3.4032259993331581E-3</v>
      </c>
      <c r="O1071" s="41" t="str">
        <f t="shared" si="33"/>
        <v>LB</v>
      </c>
    </row>
    <row r="1072" spans="1:15" x14ac:dyDescent="0.25">
      <c r="A1072" s="39" t="s">
        <v>4478</v>
      </c>
      <c r="B1072" s="39" t="s">
        <v>893</v>
      </c>
      <c r="C1072" s="39" t="s">
        <v>5385</v>
      </c>
      <c r="D1072" s="12" t="s">
        <v>2818</v>
      </c>
      <c r="E1072" s="41" t="s">
        <v>2679</v>
      </c>
      <c r="F1072" s="41" t="s">
        <v>894</v>
      </c>
      <c r="G1072" s="44">
        <f>VLOOKUP(Emissions!A1072,Population!$A$5:$I$3147,9,FALSE)*'National Throughput'!$B$12</f>
        <v>3.4387298689965968</v>
      </c>
      <c r="H1072" s="43" t="str">
        <f>'Emissions Factor'!$D$2</f>
        <v>TON</v>
      </c>
      <c r="I1072" s="42">
        <v>515</v>
      </c>
      <c r="J1072" s="39" t="str">
        <f>'Emissions Factor'!$A$2</f>
        <v>7439976</v>
      </c>
      <c r="K1072" s="34">
        <f>'Emissions Factor'!$B$2</f>
        <v>1.5E-3</v>
      </c>
      <c r="L1072" s="41" t="str">
        <f>'Emissions Factor'!$C$2</f>
        <v>LB</v>
      </c>
      <c r="M1072" s="41" t="str">
        <f>'Emissions Factor'!$D$2</f>
        <v>TON</v>
      </c>
      <c r="N1072" s="51">
        <f t="shared" si="32"/>
        <v>5.158094803494895E-3</v>
      </c>
      <c r="O1072" s="41" t="str">
        <f t="shared" si="33"/>
        <v>LB</v>
      </c>
    </row>
    <row r="1073" spans="1:15" x14ac:dyDescent="0.25">
      <c r="A1073" s="39" t="s">
        <v>4479</v>
      </c>
      <c r="B1073" s="39" t="s">
        <v>893</v>
      </c>
      <c r="C1073" s="39" t="s">
        <v>5388</v>
      </c>
      <c r="D1073" s="12" t="s">
        <v>2821</v>
      </c>
      <c r="E1073" s="41" t="s">
        <v>2679</v>
      </c>
      <c r="F1073" s="41" t="s">
        <v>894</v>
      </c>
      <c r="G1073" s="44">
        <f>VLOOKUP(Emissions!A1073,Population!$A$5:$I$3147,9,FALSE)*'National Throughput'!$B$12</f>
        <v>5.3621134168507467</v>
      </c>
      <c r="H1073" s="43" t="str">
        <f>'Emissions Factor'!$D$2</f>
        <v>TON</v>
      </c>
      <c r="I1073" s="42">
        <v>515</v>
      </c>
      <c r="J1073" s="39" t="str">
        <f>'Emissions Factor'!$A$2</f>
        <v>7439976</v>
      </c>
      <c r="K1073" s="34">
        <f>'Emissions Factor'!$B$2</f>
        <v>1.5E-3</v>
      </c>
      <c r="L1073" s="41" t="str">
        <f>'Emissions Factor'!$C$2</f>
        <v>LB</v>
      </c>
      <c r="M1073" s="41" t="str">
        <f>'Emissions Factor'!$D$2</f>
        <v>TON</v>
      </c>
      <c r="N1073" s="51">
        <f t="shared" si="32"/>
        <v>8.0431701252761199E-3</v>
      </c>
      <c r="O1073" s="41" t="str">
        <f t="shared" si="33"/>
        <v>LB</v>
      </c>
    </row>
    <row r="1074" spans="1:15" x14ac:dyDescent="0.25">
      <c r="A1074" s="39" t="s">
        <v>4480</v>
      </c>
      <c r="B1074" s="39" t="s">
        <v>893</v>
      </c>
      <c r="C1074" s="39" t="s">
        <v>5390</v>
      </c>
      <c r="D1074" s="12" t="s">
        <v>5202</v>
      </c>
      <c r="E1074" s="41" t="s">
        <v>2679</v>
      </c>
      <c r="F1074" s="41" t="s">
        <v>894</v>
      </c>
      <c r="G1074" s="44">
        <f>VLOOKUP(Emissions!A1074,Population!$A$5:$I$3147,9,FALSE)*'National Throughput'!$B$12</f>
        <v>2.2044987284260191</v>
      </c>
      <c r="H1074" s="43" t="str">
        <f>'Emissions Factor'!$D$2</f>
        <v>TON</v>
      </c>
      <c r="I1074" s="42">
        <v>515</v>
      </c>
      <c r="J1074" s="39" t="str">
        <f>'Emissions Factor'!$A$2</f>
        <v>7439976</v>
      </c>
      <c r="K1074" s="34">
        <f>'Emissions Factor'!$B$2</f>
        <v>1.5E-3</v>
      </c>
      <c r="L1074" s="41" t="str">
        <f>'Emissions Factor'!$C$2</f>
        <v>LB</v>
      </c>
      <c r="M1074" s="41" t="str">
        <f>'Emissions Factor'!$D$2</f>
        <v>TON</v>
      </c>
      <c r="N1074" s="51">
        <f t="shared" si="32"/>
        <v>3.3067480926390288E-3</v>
      </c>
      <c r="O1074" s="41" t="str">
        <f t="shared" si="33"/>
        <v>LB</v>
      </c>
    </row>
    <row r="1075" spans="1:15" x14ac:dyDescent="0.25">
      <c r="A1075" s="39" t="s">
        <v>4481</v>
      </c>
      <c r="B1075" s="39" t="s">
        <v>893</v>
      </c>
      <c r="C1075" s="39" t="s">
        <v>5393</v>
      </c>
      <c r="D1075" s="12" t="s">
        <v>374</v>
      </c>
      <c r="E1075" s="41" t="s">
        <v>2679</v>
      </c>
      <c r="F1075" s="41" t="s">
        <v>894</v>
      </c>
      <c r="G1075" s="44">
        <f>VLOOKUP(Emissions!A1075,Population!$A$5:$I$3147,9,FALSE)*'National Throughput'!$B$12</f>
        <v>3.0092531074639779</v>
      </c>
      <c r="H1075" s="43" t="str">
        <f>'Emissions Factor'!$D$2</f>
        <v>TON</v>
      </c>
      <c r="I1075" s="42">
        <v>515</v>
      </c>
      <c r="J1075" s="39" t="str">
        <f>'Emissions Factor'!$A$2</f>
        <v>7439976</v>
      </c>
      <c r="K1075" s="34">
        <f>'Emissions Factor'!$B$2</f>
        <v>1.5E-3</v>
      </c>
      <c r="L1075" s="41" t="str">
        <f>'Emissions Factor'!$C$2</f>
        <v>LB</v>
      </c>
      <c r="M1075" s="41" t="str">
        <f>'Emissions Factor'!$D$2</f>
        <v>TON</v>
      </c>
      <c r="N1075" s="51">
        <f t="shared" si="32"/>
        <v>4.5138796611959671E-3</v>
      </c>
      <c r="O1075" s="41" t="str">
        <f t="shared" si="33"/>
        <v>LB</v>
      </c>
    </row>
    <row r="1076" spans="1:15" x14ac:dyDescent="0.25">
      <c r="A1076" s="39" t="s">
        <v>4482</v>
      </c>
      <c r="B1076" s="39" t="s">
        <v>893</v>
      </c>
      <c r="C1076" s="39" t="s">
        <v>5396</v>
      </c>
      <c r="D1076" s="12" t="s">
        <v>812</v>
      </c>
      <c r="E1076" s="41" t="s">
        <v>2679</v>
      </c>
      <c r="F1076" s="41" t="s">
        <v>894</v>
      </c>
      <c r="G1076" s="44">
        <f>VLOOKUP(Emissions!A1076,Population!$A$5:$I$3147,9,FALSE)*'National Throughput'!$B$12</f>
        <v>5.0777394269860965</v>
      </c>
      <c r="H1076" s="43" t="str">
        <f>'Emissions Factor'!$D$2</f>
        <v>TON</v>
      </c>
      <c r="I1076" s="42">
        <v>515</v>
      </c>
      <c r="J1076" s="39" t="str">
        <f>'Emissions Factor'!$A$2</f>
        <v>7439976</v>
      </c>
      <c r="K1076" s="34">
        <f>'Emissions Factor'!$B$2</f>
        <v>1.5E-3</v>
      </c>
      <c r="L1076" s="41" t="str">
        <f>'Emissions Factor'!$C$2</f>
        <v>LB</v>
      </c>
      <c r="M1076" s="41" t="str">
        <f>'Emissions Factor'!$D$2</f>
        <v>TON</v>
      </c>
      <c r="N1076" s="51">
        <f t="shared" si="32"/>
        <v>7.6166091404791447E-3</v>
      </c>
      <c r="O1076" s="41" t="str">
        <f t="shared" si="33"/>
        <v>LB</v>
      </c>
    </row>
    <row r="1077" spans="1:15" x14ac:dyDescent="0.25">
      <c r="A1077" s="39" t="s">
        <v>4483</v>
      </c>
      <c r="B1077" s="39" t="s">
        <v>893</v>
      </c>
      <c r="C1077" s="39" t="s">
        <v>5398</v>
      </c>
      <c r="D1077" s="12" t="s">
        <v>4484</v>
      </c>
      <c r="E1077" s="41" t="s">
        <v>2679</v>
      </c>
      <c r="F1077" s="41" t="s">
        <v>894</v>
      </c>
      <c r="G1077" s="44">
        <f>VLOOKUP(Emissions!A1077,Population!$A$5:$I$3147,9,FALSE)*'National Throughput'!$B$12</f>
        <v>1.097704182830975</v>
      </c>
      <c r="H1077" s="43" t="str">
        <f>'Emissions Factor'!$D$2</f>
        <v>TON</v>
      </c>
      <c r="I1077" s="42">
        <v>515</v>
      </c>
      <c r="J1077" s="39" t="str">
        <f>'Emissions Factor'!$A$2</f>
        <v>7439976</v>
      </c>
      <c r="K1077" s="34">
        <f>'Emissions Factor'!$B$2</f>
        <v>1.5E-3</v>
      </c>
      <c r="L1077" s="41" t="str">
        <f>'Emissions Factor'!$C$2</f>
        <v>LB</v>
      </c>
      <c r="M1077" s="41" t="str">
        <f>'Emissions Factor'!$D$2</f>
        <v>TON</v>
      </c>
      <c r="N1077" s="51">
        <f t="shared" si="32"/>
        <v>1.6465562742464625E-3</v>
      </c>
      <c r="O1077" s="41" t="str">
        <f t="shared" si="33"/>
        <v>LB</v>
      </c>
    </row>
    <row r="1078" spans="1:15" x14ac:dyDescent="0.25">
      <c r="A1078" s="39" t="s">
        <v>4485</v>
      </c>
      <c r="B1078" s="39" t="s">
        <v>893</v>
      </c>
      <c r="C1078" s="39" t="s">
        <v>5401</v>
      </c>
      <c r="D1078" s="12" t="s">
        <v>380</v>
      </c>
      <c r="E1078" s="41" t="s">
        <v>2679</v>
      </c>
      <c r="F1078" s="41" t="s">
        <v>894</v>
      </c>
      <c r="G1078" s="44">
        <f>VLOOKUP(Emissions!A1078,Population!$A$5:$I$3147,9,FALSE)*'National Throughput'!$B$12</f>
        <v>3.6455785009488091</v>
      </c>
      <c r="H1078" s="43" t="str">
        <f>'Emissions Factor'!$D$2</f>
        <v>TON</v>
      </c>
      <c r="I1078" s="42">
        <v>515</v>
      </c>
      <c r="J1078" s="39" t="str">
        <f>'Emissions Factor'!$A$2</f>
        <v>7439976</v>
      </c>
      <c r="K1078" s="34">
        <f>'Emissions Factor'!$B$2</f>
        <v>1.5E-3</v>
      </c>
      <c r="L1078" s="41" t="str">
        <f>'Emissions Factor'!$C$2</f>
        <v>LB</v>
      </c>
      <c r="M1078" s="41" t="str">
        <f>'Emissions Factor'!$D$2</f>
        <v>TON</v>
      </c>
      <c r="N1078" s="51">
        <f t="shared" si="32"/>
        <v>5.4683677514232136E-3</v>
      </c>
      <c r="O1078" s="41" t="str">
        <f t="shared" si="33"/>
        <v>LB</v>
      </c>
    </row>
    <row r="1079" spans="1:15" x14ac:dyDescent="0.25">
      <c r="A1079" s="39" t="s">
        <v>4486</v>
      </c>
      <c r="B1079" s="39" t="s">
        <v>893</v>
      </c>
      <c r="C1079" s="39" t="s">
        <v>5403</v>
      </c>
      <c r="D1079" s="12" t="s">
        <v>4487</v>
      </c>
      <c r="E1079" s="41" t="s">
        <v>2679</v>
      </c>
      <c r="F1079" s="41" t="s">
        <v>894</v>
      </c>
      <c r="G1079" s="44">
        <f>VLOOKUP(Emissions!A1079,Population!$A$5:$I$3147,9,FALSE)*'National Throughput'!$B$12</f>
        <v>1.7268258926159776</v>
      </c>
      <c r="H1079" s="43" t="str">
        <f>'Emissions Factor'!$D$2</f>
        <v>TON</v>
      </c>
      <c r="I1079" s="42">
        <v>515</v>
      </c>
      <c r="J1079" s="39" t="str">
        <f>'Emissions Factor'!$A$2</f>
        <v>7439976</v>
      </c>
      <c r="K1079" s="34">
        <f>'Emissions Factor'!$B$2</f>
        <v>1.5E-3</v>
      </c>
      <c r="L1079" s="41" t="str">
        <f>'Emissions Factor'!$C$2</f>
        <v>LB</v>
      </c>
      <c r="M1079" s="41" t="str">
        <f>'Emissions Factor'!$D$2</f>
        <v>TON</v>
      </c>
      <c r="N1079" s="51">
        <f t="shared" si="32"/>
        <v>2.5902388389239667E-3</v>
      </c>
      <c r="O1079" s="41" t="str">
        <f t="shared" si="33"/>
        <v>LB</v>
      </c>
    </row>
    <row r="1080" spans="1:15" x14ac:dyDescent="0.25">
      <c r="A1080" s="39" t="s">
        <v>4488</v>
      </c>
      <c r="B1080" s="39" t="s">
        <v>893</v>
      </c>
      <c r="C1080" s="39" t="s">
        <v>5406</v>
      </c>
      <c r="D1080" s="12" t="s">
        <v>2827</v>
      </c>
      <c r="E1080" s="41" t="s">
        <v>2679</v>
      </c>
      <c r="F1080" s="41" t="s">
        <v>894</v>
      </c>
      <c r="G1080" s="44">
        <f>VLOOKUP(Emissions!A1080,Population!$A$5:$I$3147,9,FALSE)*'National Throughput'!$B$12</f>
        <v>1.8693559201054373</v>
      </c>
      <c r="H1080" s="43" t="str">
        <f>'Emissions Factor'!$D$2</f>
        <v>TON</v>
      </c>
      <c r="I1080" s="42">
        <v>515</v>
      </c>
      <c r="J1080" s="39" t="str">
        <f>'Emissions Factor'!$A$2</f>
        <v>7439976</v>
      </c>
      <c r="K1080" s="34">
        <f>'Emissions Factor'!$B$2</f>
        <v>1.5E-3</v>
      </c>
      <c r="L1080" s="41" t="str">
        <f>'Emissions Factor'!$C$2</f>
        <v>LB</v>
      </c>
      <c r="M1080" s="41" t="str">
        <f>'Emissions Factor'!$D$2</f>
        <v>TON</v>
      </c>
      <c r="N1080" s="51">
        <f t="shared" si="32"/>
        <v>2.804033880158156E-3</v>
      </c>
      <c r="O1080" s="41" t="str">
        <f t="shared" si="33"/>
        <v>LB</v>
      </c>
    </row>
    <row r="1081" spans="1:15" x14ac:dyDescent="0.25">
      <c r="A1081" s="39" t="s">
        <v>4489</v>
      </c>
      <c r="B1081" s="39" t="s">
        <v>893</v>
      </c>
      <c r="C1081" s="39" t="s">
        <v>5408</v>
      </c>
      <c r="D1081" s="12" t="s">
        <v>2830</v>
      </c>
      <c r="E1081" s="41" t="s">
        <v>2679</v>
      </c>
      <c r="F1081" s="41" t="s">
        <v>894</v>
      </c>
      <c r="G1081" s="44">
        <f>VLOOKUP(Emissions!A1081,Population!$A$5:$I$3147,9,FALSE)*'National Throughput'!$B$12</f>
        <v>4.5872028702835044</v>
      </c>
      <c r="H1081" s="43" t="str">
        <f>'Emissions Factor'!$D$2</f>
        <v>TON</v>
      </c>
      <c r="I1081" s="42">
        <v>515</v>
      </c>
      <c r="J1081" s="39" t="str">
        <f>'Emissions Factor'!$A$2</f>
        <v>7439976</v>
      </c>
      <c r="K1081" s="34">
        <f>'Emissions Factor'!$B$2</f>
        <v>1.5E-3</v>
      </c>
      <c r="L1081" s="41" t="str">
        <f>'Emissions Factor'!$C$2</f>
        <v>LB</v>
      </c>
      <c r="M1081" s="41" t="str">
        <f>'Emissions Factor'!$D$2</f>
        <v>TON</v>
      </c>
      <c r="N1081" s="51">
        <f t="shared" si="32"/>
        <v>6.880804305425257E-3</v>
      </c>
      <c r="O1081" s="41" t="str">
        <f t="shared" si="33"/>
        <v>LB</v>
      </c>
    </row>
    <row r="1082" spans="1:15" x14ac:dyDescent="0.25">
      <c r="A1082" s="39" t="s">
        <v>4490</v>
      </c>
      <c r="B1082" s="39" t="s">
        <v>893</v>
      </c>
      <c r="C1082" s="39" t="s">
        <v>5411</v>
      </c>
      <c r="D1082" s="12" t="s">
        <v>2833</v>
      </c>
      <c r="E1082" s="41" t="s">
        <v>2679</v>
      </c>
      <c r="F1082" s="41" t="s">
        <v>894</v>
      </c>
      <c r="G1082" s="44">
        <f>VLOOKUP(Emissions!A1082,Population!$A$5:$I$3147,9,FALSE)*'National Throughput'!$B$12</f>
        <v>2.3566336675152497</v>
      </c>
      <c r="H1082" s="43" t="str">
        <f>'Emissions Factor'!$D$2</f>
        <v>TON</v>
      </c>
      <c r="I1082" s="42">
        <v>515</v>
      </c>
      <c r="J1082" s="39" t="str">
        <f>'Emissions Factor'!$A$2</f>
        <v>7439976</v>
      </c>
      <c r="K1082" s="34">
        <f>'Emissions Factor'!$B$2</f>
        <v>1.5E-3</v>
      </c>
      <c r="L1082" s="41" t="str">
        <f>'Emissions Factor'!$C$2</f>
        <v>LB</v>
      </c>
      <c r="M1082" s="41" t="str">
        <f>'Emissions Factor'!$D$2</f>
        <v>TON</v>
      </c>
      <c r="N1082" s="51">
        <f t="shared" si="32"/>
        <v>3.5349505012728746E-3</v>
      </c>
      <c r="O1082" s="41" t="str">
        <f t="shared" si="33"/>
        <v>LB</v>
      </c>
    </row>
    <row r="1083" spans="1:15" x14ac:dyDescent="0.25">
      <c r="A1083" s="39" t="s">
        <v>4491</v>
      </c>
      <c r="B1083" s="39" t="s">
        <v>893</v>
      </c>
      <c r="C1083" s="39" t="s">
        <v>1</v>
      </c>
      <c r="D1083" s="12" t="s">
        <v>4492</v>
      </c>
      <c r="E1083" s="41" t="s">
        <v>2679</v>
      </c>
      <c r="F1083" s="41" t="s">
        <v>894</v>
      </c>
      <c r="G1083" s="44">
        <f>VLOOKUP(Emissions!A1083,Population!$A$5:$I$3147,9,FALSE)*'National Throughput'!$B$12</f>
        <v>5.3986463841855894</v>
      </c>
      <c r="H1083" s="43" t="str">
        <f>'Emissions Factor'!$D$2</f>
        <v>TON</v>
      </c>
      <c r="I1083" s="42">
        <v>515</v>
      </c>
      <c r="J1083" s="39" t="str">
        <f>'Emissions Factor'!$A$2</f>
        <v>7439976</v>
      </c>
      <c r="K1083" s="34">
        <f>'Emissions Factor'!$B$2</f>
        <v>1.5E-3</v>
      </c>
      <c r="L1083" s="41" t="str">
        <f>'Emissions Factor'!$C$2</f>
        <v>LB</v>
      </c>
      <c r="M1083" s="41" t="str">
        <f>'Emissions Factor'!$D$2</f>
        <v>TON</v>
      </c>
      <c r="N1083" s="51">
        <f t="shared" si="32"/>
        <v>8.0979695762783844E-3</v>
      </c>
      <c r="O1083" s="41" t="str">
        <f t="shared" si="33"/>
        <v>LB</v>
      </c>
    </row>
    <row r="1084" spans="1:15" x14ac:dyDescent="0.25">
      <c r="A1084" s="39" t="s">
        <v>4493</v>
      </c>
      <c r="B1084" s="39" t="s">
        <v>893</v>
      </c>
      <c r="C1084" s="39" t="s">
        <v>3</v>
      </c>
      <c r="D1084" s="12" t="s">
        <v>4494</v>
      </c>
      <c r="E1084" s="41" t="s">
        <v>2679</v>
      </c>
      <c r="F1084" s="41" t="s">
        <v>894</v>
      </c>
      <c r="G1084" s="44">
        <f>VLOOKUP(Emissions!A1084,Population!$A$5:$I$3147,9,FALSE)*'National Throughput'!$B$12</f>
        <v>7.554434489498485</v>
      </c>
      <c r="H1084" s="43" t="str">
        <f>'Emissions Factor'!$D$2</f>
        <v>TON</v>
      </c>
      <c r="I1084" s="42">
        <v>515</v>
      </c>
      <c r="J1084" s="39" t="str">
        <f>'Emissions Factor'!$A$2</f>
        <v>7439976</v>
      </c>
      <c r="K1084" s="34">
        <f>'Emissions Factor'!$B$2</f>
        <v>1.5E-3</v>
      </c>
      <c r="L1084" s="41" t="str">
        <f>'Emissions Factor'!$C$2</f>
        <v>LB</v>
      </c>
      <c r="M1084" s="41" t="str">
        <f>'Emissions Factor'!$D$2</f>
        <v>TON</v>
      </c>
      <c r="N1084" s="51">
        <f t="shared" si="32"/>
        <v>1.1331651734247728E-2</v>
      </c>
      <c r="O1084" s="41" t="str">
        <f t="shared" si="33"/>
        <v>LB</v>
      </c>
    </row>
    <row r="1085" spans="1:15" x14ac:dyDescent="0.25">
      <c r="A1085" s="39" t="s">
        <v>4495</v>
      </c>
      <c r="B1085" s="39" t="s">
        <v>893</v>
      </c>
      <c r="C1085" s="39" t="s">
        <v>5</v>
      </c>
      <c r="D1085" s="12" t="s">
        <v>4496</v>
      </c>
      <c r="E1085" s="41" t="s">
        <v>2679</v>
      </c>
      <c r="F1085" s="41" t="s">
        <v>894</v>
      </c>
      <c r="G1085" s="44">
        <f>VLOOKUP(Emissions!A1085,Population!$A$5:$I$3147,9,FALSE)*'National Throughput'!$B$12</f>
        <v>1.2181086103852476</v>
      </c>
      <c r="H1085" s="43" t="str">
        <f>'Emissions Factor'!$D$2</f>
        <v>TON</v>
      </c>
      <c r="I1085" s="42">
        <v>515</v>
      </c>
      <c r="J1085" s="39" t="str">
        <f>'Emissions Factor'!$A$2</f>
        <v>7439976</v>
      </c>
      <c r="K1085" s="34">
        <f>'Emissions Factor'!$B$2</f>
        <v>1.5E-3</v>
      </c>
      <c r="L1085" s="41" t="str">
        <f>'Emissions Factor'!$C$2</f>
        <v>LB</v>
      </c>
      <c r="M1085" s="41" t="str">
        <f>'Emissions Factor'!$D$2</f>
        <v>TON</v>
      </c>
      <c r="N1085" s="51">
        <f t="shared" si="32"/>
        <v>1.8271629155778716E-3</v>
      </c>
      <c r="O1085" s="41" t="str">
        <f t="shared" si="33"/>
        <v>LB</v>
      </c>
    </row>
    <row r="1086" spans="1:15" x14ac:dyDescent="0.25">
      <c r="A1086" s="39" t="s">
        <v>4497</v>
      </c>
      <c r="B1086" s="39" t="s">
        <v>893</v>
      </c>
      <c r="C1086" s="39" t="s">
        <v>7</v>
      </c>
      <c r="D1086" s="12" t="s">
        <v>517</v>
      </c>
      <c r="E1086" s="41" t="s">
        <v>2679</v>
      </c>
      <c r="F1086" s="41" t="s">
        <v>894</v>
      </c>
      <c r="G1086" s="44">
        <f>VLOOKUP(Emissions!A1086,Population!$A$5:$I$3147,9,FALSE)*'National Throughput'!$B$12</f>
        <v>4.1211931414160423</v>
      </c>
      <c r="H1086" s="43" t="str">
        <f>'Emissions Factor'!$D$2</f>
        <v>TON</v>
      </c>
      <c r="I1086" s="42">
        <v>515</v>
      </c>
      <c r="J1086" s="39" t="str">
        <f>'Emissions Factor'!$A$2</f>
        <v>7439976</v>
      </c>
      <c r="K1086" s="34">
        <f>'Emissions Factor'!$B$2</f>
        <v>1.5E-3</v>
      </c>
      <c r="L1086" s="41" t="str">
        <f>'Emissions Factor'!$C$2</f>
        <v>LB</v>
      </c>
      <c r="M1086" s="41" t="str">
        <f>'Emissions Factor'!$D$2</f>
        <v>TON</v>
      </c>
      <c r="N1086" s="51">
        <f t="shared" si="32"/>
        <v>6.1817897121240637E-3</v>
      </c>
      <c r="O1086" s="41" t="str">
        <f t="shared" si="33"/>
        <v>LB</v>
      </c>
    </row>
    <row r="1087" spans="1:15" x14ac:dyDescent="0.25">
      <c r="A1087" s="39" t="s">
        <v>4498</v>
      </c>
      <c r="B1087" s="39" t="s">
        <v>893</v>
      </c>
      <c r="C1087" s="39" t="s">
        <v>4659</v>
      </c>
      <c r="D1087" s="12" t="s">
        <v>4499</v>
      </c>
      <c r="E1087" s="41" t="s">
        <v>2679</v>
      </c>
      <c r="F1087" s="41" t="s">
        <v>894</v>
      </c>
      <c r="G1087" s="44">
        <f>VLOOKUP(Emissions!A1087,Population!$A$5:$I$3147,9,FALSE)*'National Throughput'!$B$12</f>
        <v>10.419442406687329</v>
      </c>
      <c r="H1087" s="43" t="str">
        <f>'Emissions Factor'!$D$2</f>
        <v>TON</v>
      </c>
      <c r="I1087" s="42">
        <v>515</v>
      </c>
      <c r="J1087" s="39" t="str">
        <f>'Emissions Factor'!$A$2</f>
        <v>7439976</v>
      </c>
      <c r="K1087" s="34">
        <f>'Emissions Factor'!$B$2</f>
        <v>1.5E-3</v>
      </c>
      <c r="L1087" s="41" t="str">
        <f>'Emissions Factor'!$C$2</f>
        <v>LB</v>
      </c>
      <c r="M1087" s="41" t="str">
        <f>'Emissions Factor'!$D$2</f>
        <v>TON</v>
      </c>
      <c r="N1087" s="51">
        <f t="shared" si="32"/>
        <v>1.5629163610030992E-2</v>
      </c>
      <c r="O1087" s="41" t="str">
        <f t="shared" si="33"/>
        <v>LB</v>
      </c>
    </row>
    <row r="1088" spans="1:15" x14ac:dyDescent="0.25">
      <c r="A1088" s="39" t="s">
        <v>4500</v>
      </c>
      <c r="B1088" s="39" t="s">
        <v>893</v>
      </c>
      <c r="C1088" s="39" t="s">
        <v>11</v>
      </c>
      <c r="D1088" s="12" t="s">
        <v>520</v>
      </c>
      <c r="E1088" s="41" t="s">
        <v>2679</v>
      </c>
      <c r="F1088" s="41" t="s">
        <v>894</v>
      </c>
      <c r="G1088" s="44">
        <f>VLOOKUP(Emissions!A1088,Population!$A$5:$I$3147,9,FALSE)*'National Throughput'!$B$12</f>
        <v>1.8580358457199926</v>
      </c>
      <c r="H1088" s="43" t="str">
        <f>'Emissions Factor'!$D$2</f>
        <v>TON</v>
      </c>
      <c r="I1088" s="42">
        <v>515</v>
      </c>
      <c r="J1088" s="39" t="str">
        <f>'Emissions Factor'!$A$2</f>
        <v>7439976</v>
      </c>
      <c r="K1088" s="34">
        <f>'Emissions Factor'!$B$2</f>
        <v>1.5E-3</v>
      </c>
      <c r="L1088" s="41" t="str">
        <f>'Emissions Factor'!$C$2</f>
        <v>LB</v>
      </c>
      <c r="M1088" s="41" t="str">
        <f>'Emissions Factor'!$D$2</f>
        <v>TON</v>
      </c>
      <c r="N1088" s="51">
        <f t="shared" si="32"/>
        <v>2.787053768579989E-3</v>
      </c>
      <c r="O1088" s="41" t="str">
        <f t="shared" si="33"/>
        <v>LB</v>
      </c>
    </row>
    <row r="1089" spans="1:15" x14ac:dyDescent="0.25">
      <c r="A1089" s="39" t="s">
        <v>4501</v>
      </c>
      <c r="B1089" s="39" t="s">
        <v>893</v>
      </c>
      <c r="C1089" s="39" t="s">
        <v>14</v>
      </c>
      <c r="D1089" s="12" t="s">
        <v>4502</v>
      </c>
      <c r="E1089" s="41" t="s">
        <v>2679</v>
      </c>
      <c r="F1089" s="41" t="s">
        <v>894</v>
      </c>
      <c r="G1089" s="44">
        <f>VLOOKUP(Emissions!A1089,Population!$A$5:$I$3147,9,FALSE)*'National Throughput'!$B$12</f>
        <v>0.82790907664454938</v>
      </c>
      <c r="H1089" s="43" t="str">
        <f>'Emissions Factor'!$D$2</f>
        <v>TON</v>
      </c>
      <c r="I1089" s="42">
        <v>515</v>
      </c>
      <c r="J1089" s="39" t="str">
        <f>'Emissions Factor'!$A$2</f>
        <v>7439976</v>
      </c>
      <c r="K1089" s="34">
        <f>'Emissions Factor'!$B$2</f>
        <v>1.5E-3</v>
      </c>
      <c r="L1089" s="41" t="str">
        <f>'Emissions Factor'!$C$2</f>
        <v>LB</v>
      </c>
      <c r="M1089" s="41" t="str">
        <f>'Emissions Factor'!$D$2</f>
        <v>TON</v>
      </c>
      <c r="N1089" s="51">
        <f t="shared" si="32"/>
        <v>1.2418636149668242E-3</v>
      </c>
      <c r="O1089" s="41" t="str">
        <f t="shared" si="33"/>
        <v>LB</v>
      </c>
    </row>
    <row r="1090" spans="1:15" x14ac:dyDescent="0.25">
      <c r="A1090" s="39" t="s">
        <v>4503</v>
      </c>
      <c r="B1090" s="39" t="s">
        <v>893</v>
      </c>
      <c r="C1090" s="39" t="s">
        <v>17</v>
      </c>
      <c r="D1090" s="12" t="s">
        <v>4504</v>
      </c>
      <c r="E1090" s="41" t="s">
        <v>2679</v>
      </c>
      <c r="F1090" s="41" t="s">
        <v>894</v>
      </c>
      <c r="G1090" s="44">
        <f>VLOOKUP(Emissions!A1090,Population!$A$5:$I$3147,9,FALSE)*'National Throughput'!$B$12</f>
        <v>2.5226614251684345</v>
      </c>
      <c r="H1090" s="43" t="str">
        <f>'Emissions Factor'!$D$2</f>
        <v>TON</v>
      </c>
      <c r="I1090" s="42">
        <v>515</v>
      </c>
      <c r="J1090" s="39" t="str">
        <f>'Emissions Factor'!$A$2</f>
        <v>7439976</v>
      </c>
      <c r="K1090" s="34">
        <f>'Emissions Factor'!$B$2</f>
        <v>1.5E-3</v>
      </c>
      <c r="L1090" s="41" t="str">
        <f>'Emissions Factor'!$C$2</f>
        <v>LB</v>
      </c>
      <c r="M1090" s="41" t="str">
        <f>'Emissions Factor'!$D$2</f>
        <v>TON</v>
      </c>
      <c r="N1090" s="51">
        <f t="shared" si="32"/>
        <v>3.7839921377526516E-3</v>
      </c>
      <c r="O1090" s="41" t="str">
        <f t="shared" si="33"/>
        <v>LB</v>
      </c>
    </row>
    <row r="1091" spans="1:15" x14ac:dyDescent="0.25">
      <c r="A1091" s="39" t="s">
        <v>4505</v>
      </c>
      <c r="B1091" s="39" t="s">
        <v>893</v>
      </c>
      <c r="C1091" s="39" t="s">
        <v>20</v>
      </c>
      <c r="D1091" s="12" t="s">
        <v>2836</v>
      </c>
      <c r="E1091" s="41" t="s">
        <v>2679</v>
      </c>
      <c r="F1091" s="41" t="s">
        <v>894</v>
      </c>
      <c r="G1091" s="44">
        <f>VLOOKUP(Emissions!A1091,Population!$A$5:$I$3147,9,FALSE)*'National Throughput'!$B$12</f>
        <v>4.927491166961107</v>
      </c>
      <c r="H1091" s="43" t="str">
        <f>'Emissions Factor'!$D$2</f>
        <v>TON</v>
      </c>
      <c r="I1091" s="42">
        <v>515</v>
      </c>
      <c r="J1091" s="39" t="str">
        <f>'Emissions Factor'!$A$2</f>
        <v>7439976</v>
      </c>
      <c r="K1091" s="34">
        <f>'Emissions Factor'!$B$2</f>
        <v>1.5E-3</v>
      </c>
      <c r="L1091" s="41" t="str">
        <f>'Emissions Factor'!$C$2</f>
        <v>LB</v>
      </c>
      <c r="M1091" s="41" t="str">
        <f>'Emissions Factor'!$D$2</f>
        <v>TON</v>
      </c>
      <c r="N1091" s="51">
        <f t="shared" ref="N1091:N1154" si="34">K1091*G1091</f>
        <v>7.3912367504416609E-3</v>
      </c>
      <c r="O1091" s="41" t="str">
        <f t="shared" ref="O1091:O1154" si="35">L1091</f>
        <v>LB</v>
      </c>
    </row>
    <row r="1092" spans="1:15" x14ac:dyDescent="0.25">
      <c r="A1092" s="39" t="s">
        <v>4506</v>
      </c>
      <c r="B1092" s="39" t="s">
        <v>893</v>
      </c>
      <c r="C1092" s="39" t="s">
        <v>22</v>
      </c>
      <c r="D1092" s="12" t="s">
        <v>2842</v>
      </c>
      <c r="E1092" s="41" t="s">
        <v>2679</v>
      </c>
      <c r="F1092" s="41" t="s">
        <v>894</v>
      </c>
      <c r="G1092" s="44">
        <f>VLOOKUP(Emissions!A1092,Population!$A$5:$I$3147,9,FALSE)*'National Throughput'!$B$12</f>
        <v>11.093501381456974</v>
      </c>
      <c r="H1092" s="43" t="str">
        <f>'Emissions Factor'!$D$2</f>
        <v>TON</v>
      </c>
      <c r="I1092" s="42">
        <v>515</v>
      </c>
      <c r="J1092" s="39" t="str">
        <f>'Emissions Factor'!$A$2</f>
        <v>7439976</v>
      </c>
      <c r="K1092" s="34">
        <f>'Emissions Factor'!$B$2</f>
        <v>1.5E-3</v>
      </c>
      <c r="L1092" s="41" t="str">
        <f>'Emissions Factor'!$C$2</f>
        <v>LB</v>
      </c>
      <c r="M1092" s="41" t="str">
        <f>'Emissions Factor'!$D$2</f>
        <v>TON</v>
      </c>
      <c r="N1092" s="51">
        <f t="shared" si="34"/>
        <v>1.664025207218546E-2</v>
      </c>
      <c r="O1092" s="41" t="str">
        <f t="shared" si="35"/>
        <v>LB</v>
      </c>
    </row>
    <row r="1093" spans="1:15" x14ac:dyDescent="0.25">
      <c r="A1093" s="39" t="s">
        <v>4507</v>
      </c>
      <c r="B1093" s="39" t="s">
        <v>893</v>
      </c>
      <c r="C1093" s="39" t="s">
        <v>24</v>
      </c>
      <c r="D1093" s="12" t="s">
        <v>4508</v>
      </c>
      <c r="E1093" s="41" t="s">
        <v>2679</v>
      </c>
      <c r="F1093" s="41" t="s">
        <v>894</v>
      </c>
      <c r="G1093" s="44">
        <f>VLOOKUP(Emissions!A1093,Population!$A$5:$I$3147,9,FALSE)*'National Throughput'!$B$12</f>
        <v>2.1659075657483675</v>
      </c>
      <c r="H1093" s="43" t="str">
        <f>'Emissions Factor'!$D$2</f>
        <v>TON</v>
      </c>
      <c r="I1093" s="42">
        <v>515</v>
      </c>
      <c r="J1093" s="39" t="str">
        <f>'Emissions Factor'!$A$2</f>
        <v>7439976</v>
      </c>
      <c r="K1093" s="34">
        <f>'Emissions Factor'!$B$2</f>
        <v>1.5E-3</v>
      </c>
      <c r="L1093" s="41" t="str">
        <f>'Emissions Factor'!$C$2</f>
        <v>LB</v>
      </c>
      <c r="M1093" s="41" t="str">
        <f>'Emissions Factor'!$D$2</f>
        <v>TON</v>
      </c>
      <c r="N1093" s="51">
        <f t="shared" si="34"/>
        <v>3.2488613486225514E-3</v>
      </c>
      <c r="O1093" s="41" t="str">
        <f t="shared" si="35"/>
        <v>LB</v>
      </c>
    </row>
    <row r="1094" spans="1:15" x14ac:dyDescent="0.25">
      <c r="A1094" s="39" t="s">
        <v>4509</v>
      </c>
      <c r="B1094" s="39" t="s">
        <v>893</v>
      </c>
      <c r="C1094" s="39" t="s">
        <v>26</v>
      </c>
      <c r="D1094" s="12" t="s">
        <v>4822</v>
      </c>
      <c r="E1094" s="41" t="s">
        <v>2679</v>
      </c>
      <c r="F1094" s="41" t="s">
        <v>894</v>
      </c>
      <c r="G1094" s="44">
        <f>VLOOKUP(Emissions!A1094,Population!$A$5:$I$3147,9,FALSE)*'National Throughput'!$B$12</f>
        <v>10.879106033247799</v>
      </c>
      <c r="H1094" s="43" t="str">
        <f>'Emissions Factor'!$D$2</f>
        <v>TON</v>
      </c>
      <c r="I1094" s="42">
        <v>515</v>
      </c>
      <c r="J1094" s="39" t="str">
        <f>'Emissions Factor'!$A$2</f>
        <v>7439976</v>
      </c>
      <c r="K1094" s="34">
        <f>'Emissions Factor'!$B$2</f>
        <v>1.5E-3</v>
      </c>
      <c r="L1094" s="41" t="str">
        <f>'Emissions Factor'!$C$2</f>
        <v>LB</v>
      </c>
      <c r="M1094" s="41" t="str">
        <f>'Emissions Factor'!$D$2</f>
        <v>TON</v>
      </c>
      <c r="N1094" s="51">
        <f t="shared" si="34"/>
        <v>1.63186590498717E-2</v>
      </c>
      <c r="O1094" s="41" t="str">
        <f t="shared" si="35"/>
        <v>LB</v>
      </c>
    </row>
    <row r="1095" spans="1:15" x14ac:dyDescent="0.25">
      <c r="A1095" s="39" t="s">
        <v>4510</v>
      </c>
      <c r="B1095" s="39" t="s">
        <v>893</v>
      </c>
      <c r="C1095" s="39" t="s">
        <v>4664</v>
      </c>
      <c r="D1095" s="12" t="s">
        <v>4511</v>
      </c>
      <c r="E1095" s="41" t="s">
        <v>2679</v>
      </c>
      <c r="F1095" s="41" t="s">
        <v>894</v>
      </c>
      <c r="G1095" s="44">
        <f>VLOOKUP(Emissions!A1095,Population!$A$5:$I$3147,9,FALSE)*'National Throughput'!$B$12</f>
        <v>0.38711224072648609</v>
      </c>
      <c r="H1095" s="43" t="str">
        <f>'Emissions Factor'!$D$2</f>
        <v>TON</v>
      </c>
      <c r="I1095" s="42">
        <v>515</v>
      </c>
      <c r="J1095" s="39" t="str">
        <f>'Emissions Factor'!$A$2</f>
        <v>7439976</v>
      </c>
      <c r="K1095" s="34">
        <f>'Emissions Factor'!$B$2</f>
        <v>1.5E-3</v>
      </c>
      <c r="L1095" s="41" t="str">
        <f>'Emissions Factor'!$C$2</f>
        <v>LB</v>
      </c>
      <c r="M1095" s="41" t="str">
        <f>'Emissions Factor'!$D$2</f>
        <v>TON</v>
      </c>
      <c r="N1095" s="51">
        <f t="shared" si="34"/>
        <v>5.8066836108972919E-4</v>
      </c>
      <c r="O1095" s="41" t="str">
        <f t="shared" si="35"/>
        <v>LB</v>
      </c>
    </row>
    <row r="1096" spans="1:15" x14ac:dyDescent="0.25">
      <c r="A1096" s="39" t="s">
        <v>4512</v>
      </c>
      <c r="B1096" s="39" t="s">
        <v>893</v>
      </c>
      <c r="C1096" s="39" t="s">
        <v>434</v>
      </c>
      <c r="D1096" s="12" t="s">
        <v>4513</v>
      </c>
      <c r="E1096" s="41" t="s">
        <v>2679</v>
      </c>
      <c r="F1096" s="41" t="s">
        <v>894</v>
      </c>
      <c r="G1096" s="44">
        <f>VLOOKUP(Emissions!A1096,Population!$A$5:$I$3147,9,FALSE)*'National Throughput'!$B$12</f>
        <v>2.9334429123372137</v>
      </c>
      <c r="H1096" s="43" t="str">
        <f>'Emissions Factor'!$D$2</f>
        <v>TON</v>
      </c>
      <c r="I1096" s="42">
        <v>515</v>
      </c>
      <c r="J1096" s="39" t="str">
        <f>'Emissions Factor'!$A$2</f>
        <v>7439976</v>
      </c>
      <c r="K1096" s="34">
        <f>'Emissions Factor'!$B$2</f>
        <v>1.5E-3</v>
      </c>
      <c r="L1096" s="41" t="str">
        <f>'Emissions Factor'!$C$2</f>
        <v>LB</v>
      </c>
      <c r="M1096" s="41" t="str">
        <f>'Emissions Factor'!$D$2</f>
        <v>TON</v>
      </c>
      <c r="N1096" s="51">
        <f t="shared" si="34"/>
        <v>4.4001643685058203E-3</v>
      </c>
      <c r="O1096" s="41" t="str">
        <f t="shared" si="35"/>
        <v>LB</v>
      </c>
    </row>
    <row r="1097" spans="1:15" x14ac:dyDescent="0.25">
      <c r="A1097" s="39" t="s">
        <v>4514</v>
      </c>
      <c r="B1097" s="39" t="s">
        <v>893</v>
      </c>
      <c r="C1097" s="39" t="s">
        <v>30</v>
      </c>
      <c r="D1097" s="12" t="s">
        <v>4515</v>
      </c>
      <c r="E1097" s="41" t="s">
        <v>2679</v>
      </c>
      <c r="F1097" s="41" t="s">
        <v>894</v>
      </c>
      <c r="G1097" s="44">
        <f>VLOOKUP(Emissions!A1097,Population!$A$5:$I$3147,9,FALSE)*'National Throughput'!$B$12</f>
        <v>4.0299464812182171</v>
      </c>
      <c r="H1097" s="43" t="str">
        <f>'Emissions Factor'!$D$2</f>
        <v>TON</v>
      </c>
      <c r="I1097" s="42">
        <v>515</v>
      </c>
      <c r="J1097" s="39" t="str">
        <f>'Emissions Factor'!$A$2</f>
        <v>7439976</v>
      </c>
      <c r="K1097" s="34">
        <f>'Emissions Factor'!$B$2</f>
        <v>1.5E-3</v>
      </c>
      <c r="L1097" s="41" t="str">
        <f>'Emissions Factor'!$C$2</f>
        <v>LB</v>
      </c>
      <c r="M1097" s="41" t="str">
        <f>'Emissions Factor'!$D$2</f>
        <v>TON</v>
      </c>
      <c r="N1097" s="51">
        <f t="shared" si="34"/>
        <v>6.0449197218273255E-3</v>
      </c>
      <c r="O1097" s="41" t="str">
        <f t="shared" si="35"/>
        <v>LB</v>
      </c>
    </row>
    <row r="1098" spans="1:15" x14ac:dyDescent="0.25">
      <c r="A1098" s="39" t="s">
        <v>4516</v>
      </c>
      <c r="B1098" s="39" t="s">
        <v>893</v>
      </c>
      <c r="C1098" s="39" t="s">
        <v>33</v>
      </c>
      <c r="D1098" s="12" t="s">
        <v>2848</v>
      </c>
      <c r="E1098" s="41" t="s">
        <v>2679</v>
      </c>
      <c r="F1098" s="41" t="s">
        <v>894</v>
      </c>
      <c r="G1098" s="44">
        <f>VLOOKUP(Emissions!A1098,Population!$A$5:$I$3147,9,FALSE)*'National Throughput'!$B$12</f>
        <v>3.0291489957777893</v>
      </c>
      <c r="H1098" s="43" t="str">
        <f>'Emissions Factor'!$D$2</f>
        <v>TON</v>
      </c>
      <c r="I1098" s="42">
        <v>515</v>
      </c>
      <c r="J1098" s="39" t="str">
        <f>'Emissions Factor'!$A$2</f>
        <v>7439976</v>
      </c>
      <c r="K1098" s="34">
        <f>'Emissions Factor'!$B$2</f>
        <v>1.5E-3</v>
      </c>
      <c r="L1098" s="41" t="str">
        <f>'Emissions Factor'!$C$2</f>
        <v>LB</v>
      </c>
      <c r="M1098" s="41" t="str">
        <f>'Emissions Factor'!$D$2</f>
        <v>TON</v>
      </c>
      <c r="N1098" s="51">
        <f t="shared" si="34"/>
        <v>4.5437234936666843E-3</v>
      </c>
      <c r="O1098" s="41" t="str">
        <f t="shared" si="35"/>
        <v>LB</v>
      </c>
    </row>
    <row r="1099" spans="1:15" x14ac:dyDescent="0.25">
      <c r="A1099" s="39" t="s">
        <v>4517</v>
      </c>
      <c r="B1099" s="39" t="s">
        <v>893</v>
      </c>
      <c r="C1099" s="39" t="s">
        <v>35</v>
      </c>
      <c r="D1099" s="12" t="s">
        <v>4829</v>
      </c>
      <c r="E1099" s="41" t="s">
        <v>2679</v>
      </c>
      <c r="F1099" s="41" t="s">
        <v>894</v>
      </c>
      <c r="G1099" s="44">
        <f>VLOOKUP(Emissions!A1099,Population!$A$5:$I$3147,9,FALSE)*'National Throughput'!$B$12</f>
        <v>8.2377553433107664</v>
      </c>
      <c r="H1099" s="43" t="str">
        <f>'Emissions Factor'!$D$2</f>
        <v>TON</v>
      </c>
      <c r="I1099" s="42">
        <v>515</v>
      </c>
      <c r="J1099" s="39" t="str">
        <f>'Emissions Factor'!$A$2</f>
        <v>7439976</v>
      </c>
      <c r="K1099" s="34">
        <f>'Emissions Factor'!$B$2</f>
        <v>1.5E-3</v>
      </c>
      <c r="L1099" s="41" t="str">
        <f>'Emissions Factor'!$C$2</f>
        <v>LB</v>
      </c>
      <c r="M1099" s="41" t="str">
        <f>'Emissions Factor'!$D$2</f>
        <v>TON</v>
      </c>
      <c r="N1099" s="51">
        <f t="shared" si="34"/>
        <v>1.235663301496615E-2</v>
      </c>
      <c r="O1099" s="41" t="str">
        <f t="shared" si="35"/>
        <v>LB</v>
      </c>
    </row>
    <row r="1100" spans="1:15" x14ac:dyDescent="0.25">
      <c r="A1100" s="39" t="s">
        <v>4518</v>
      </c>
      <c r="B1100" s="39" t="s">
        <v>893</v>
      </c>
      <c r="C1100" s="39" t="s">
        <v>37</v>
      </c>
      <c r="D1100" s="12" t="s">
        <v>2854</v>
      </c>
      <c r="E1100" s="41" t="s">
        <v>2679</v>
      </c>
      <c r="F1100" s="41" t="s">
        <v>894</v>
      </c>
      <c r="G1100" s="44">
        <f>VLOOKUP(Emissions!A1100,Population!$A$5:$I$3147,9,FALSE)*'National Throughput'!$B$12</f>
        <v>7.3553040900818027</v>
      </c>
      <c r="H1100" s="43" t="str">
        <f>'Emissions Factor'!$D$2</f>
        <v>TON</v>
      </c>
      <c r="I1100" s="42">
        <v>515</v>
      </c>
      <c r="J1100" s="39" t="str">
        <f>'Emissions Factor'!$A$2</f>
        <v>7439976</v>
      </c>
      <c r="K1100" s="34">
        <f>'Emissions Factor'!$B$2</f>
        <v>1.5E-3</v>
      </c>
      <c r="L1100" s="41" t="str">
        <f>'Emissions Factor'!$C$2</f>
        <v>LB</v>
      </c>
      <c r="M1100" s="41" t="str">
        <f>'Emissions Factor'!$D$2</f>
        <v>TON</v>
      </c>
      <c r="N1100" s="51">
        <f t="shared" si="34"/>
        <v>1.1032956135122705E-2</v>
      </c>
      <c r="O1100" s="41" t="str">
        <f t="shared" si="35"/>
        <v>LB</v>
      </c>
    </row>
    <row r="1101" spans="1:15" x14ac:dyDescent="0.25">
      <c r="A1101" s="39" t="s">
        <v>4519</v>
      </c>
      <c r="B1101" s="39" t="s">
        <v>893</v>
      </c>
      <c r="C1101" s="39" t="s">
        <v>39</v>
      </c>
      <c r="D1101" s="12" t="s">
        <v>4520</v>
      </c>
      <c r="E1101" s="41" t="s">
        <v>2679</v>
      </c>
      <c r="F1101" s="41" t="s">
        <v>894</v>
      </c>
      <c r="G1101" s="44">
        <f>VLOOKUP(Emissions!A1101,Population!$A$5:$I$3147,9,FALSE)*'National Throughput'!$B$12</f>
        <v>2.9670601029364123</v>
      </c>
      <c r="H1101" s="43" t="str">
        <f>'Emissions Factor'!$D$2</f>
        <v>TON</v>
      </c>
      <c r="I1101" s="42">
        <v>515</v>
      </c>
      <c r="J1101" s="39" t="str">
        <f>'Emissions Factor'!$A$2</f>
        <v>7439976</v>
      </c>
      <c r="K1101" s="34">
        <f>'Emissions Factor'!$B$2</f>
        <v>1.5E-3</v>
      </c>
      <c r="L1101" s="41" t="str">
        <f>'Emissions Factor'!$C$2</f>
        <v>LB</v>
      </c>
      <c r="M1101" s="41" t="str">
        <f>'Emissions Factor'!$D$2</f>
        <v>TON</v>
      </c>
      <c r="N1101" s="51">
        <f t="shared" si="34"/>
        <v>4.4505901544046184E-3</v>
      </c>
      <c r="O1101" s="41" t="str">
        <f t="shared" si="35"/>
        <v>LB</v>
      </c>
    </row>
    <row r="1102" spans="1:15" x14ac:dyDescent="0.25">
      <c r="A1102" s="39" t="s">
        <v>4521</v>
      </c>
      <c r="B1102" s="39" t="s">
        <v>893</v>
      </c>
      <c r="C1102" s="39" t="s">
        <v>42</v>
      </c>
      <c r="D1102" s="12" t="s">
        <v>541</v>
      </c>
      <c r="E1102" s="41" t="s">
        <v>2679</v>
      </c>
      <c r="F1102" s="41" t="s">
        <v>894</v>
      </c>
      <c r="G1102" s="44">
        <f>VLOOKUP(Emissions!A1102,Population!$A$5:$I$3147,9,FALSE)*'National Throughput'!$B$12</f>
        <v>2.9763219819790483</v>
      </c>
      <c r="H1102" s="43" t="str">
        <f>'Emissions Factor'!$D$2</f>
        <v>TON</v>
      </c>
      <c r="I1102" s="42">
        <v>515</v>
      </c>
      <c r="J1102" s="39" t="str">
        <f>'Emissions Factor'!$A$2</f>
        <v>7439976</v>
      </c>
      <c r="K1102" s="34">
        <f>'Emissions Factor'!$B$2</f>
        <v>1.5E-3</v>
      </c>
      <c r="L1102" s="41" t="str">
        <f>'Emissions Factor'!$C$2</f>
        <v>LB</v>
      </c>
      <c r="M1102" s="41" t="str">
        <f>'Emissions Factor'!$D$2</f>
        <v>TON</v>
      </c>
      <c r="N1102" s="51">
        <f t="shared" si="34"/>
        <v>4.4644829729685725E-3</v>
      </c>
      <c r="O1102" s="41" t="str">
        <f t="shared" si="35"/>
        <v>LB</v>
      </c>
    </row>
    <row r="1103" spans="1:15" x14ac:dyDescent="0.25">
      <c r="A1103" s="39" t="s">
        <v>4522</v>
      </c>
      <c r="B1103" s="39" t="s">
        <v>893</v>
      </c>
      <c r="C1103" s="39" t="s">
        <v>45</v>
      </c>
      <c r="D1103" s="12" t="s">
        <v>5239</v>
      </c>
      <c r="E1103" s="41" t="s">
        <v>2679</v>
      </c>
      <c r="F1103" s="41" t="s">
        <v>894</v>
      </c>
      <c r="G1103" s="44">
        <f>VLOOKUP(Emissions!A1103,Population!$A$5:$I$3147,9,FALSE)*'National Throughput'!$B$12</f>
        <v>4.2325072062062459</v>
      </c>
      <c r="H1103" s="43" t="str">
        <f>'Emissions Factor'!$D$2</f>
        <v>TON</v>
      </c>
      <c r="I1103" s="42">
        <v>515</v>
      </c>
      <c r="J1103" s="39" t="str">
        <f>'Emissions Factor'!$A$2</f>
        <v>7439976</v>
      </c>
      <c r="K1103" s="34">
        <f>'Emissions Factor'!$B$2</f>
        <v>1.5E-3</v>
      </c>
      <c r="L1103" s="41" t="str">
        <f>'Emissions Factor'!$C$2</f>
        <v>LB</v>
      </c>
      <c r="M1103" s="41" t="str">
        <f>'Emissions Factor'!$D$2</f>
        <v>TON</v>
      </c>
      <c r="N1103" s="51">
        <f t="shared" si="34"/>
        <v>6.3487608093093688E-3</v>
      </c>
      <c r="O1103" s="41" t="str">
        <f t="shared" si="35"/>
        <v>LB</v>
      </c>
    </row>
    <row r="1104" spans="1:15" x14ac:dyDescent="0.25">
      <c r="A1104" s="39" t="s">
        <v>4523</v>
      </c>
      <c r="B1104" s="39" t="s">
        <v>893</v>
      </c>
      <c r="C1104" s="39" t="s">
        <v>47</v>
      </c>
      <c r="D1104" s="12" t="s">
        <v>4524</v>
      </c>
      <c r="E1104" s="41" t="s">
        <v>2679</v>
      </c>
      <c r="F1104" s="41" t="s">
        <v>894</v>
      </c>
      <c r="G1104" s="44">
        <f>VLOOKUP(Emissions!A1104,Population!$A$5:$I$3147,9,FALSE)*'National Throughput'!$B$12</f>
        <v>2.134863119327679</v>
      </c>
      <c r="H1104" s="43" t="str">
        <f>'Emissions Factor'!$D$2</f>
        <v>TON</v>
      </c>
      <c r="I1104" s="42">
        <v>515</v>
      </c>
      <c r="J1104" s="39" t="str">
        <f>'Emissions Factor'!$A$2</f>
        <v>7439976</v>
      </c>
      <c r="K1104" s="34">
        <f>'Emissions Factor'!$B$2</f>
        <v>1.5E-3</v>
      </c>
      <c r="L1104" s="41" t="str">
        <f>'Emissions Factor'!$C$2</f>
        <v>LB</v>
      </c>
      <c r="M1104" s="41" t="str">
        <f>'Emissions Factor'!$D$2</f>
        <v>TON</v>
      </c>
      <c r="N1104" s="51">
        <f t="shared" si="34"/>
        <v>3.2022946789915185E-3</v>
      </c>
      <c r="O1104" s="41" t="str">
        <f t="shared" si="35"/>
        <v>LB</v>
      </c>
    </row>
    <row r="1105" spans="1:15" x14ac:dyDescent="0.25">
      <c r="A1105" s="39" t="s">
        <v>4525</v>
      </c>
      <c r="B1105" s="39" t="s">
        <v>893</v>
      </c>
      <c r="C1105" s="39" t="s">
        <v>50</v>
      </c>
      <c r="D1105" s="12" t="s">
        <v>4526</v>
      </c>
      <c r="E1105" s="41" t="s">
        <v>2679</v>
      </c>
      <c r="F1105" s="41" t="s">
        <v>894</v>
      </c>
      <c r="G1105" s="44">
        <f>VLOOKUP(Emissions!A1105,Population!$A$5:$I$3147,9,FALSE)*'National Throughput'!$B$12</f>
        <v>2.4369032858847648</v>
      </c>
      <c r="H1105" s="43" t="str">
        <f>'Emissions Factor'!$D$2</f>
        <v>TON</v>
      </c>
      <c r="I1105" s="42">
        <v>515</v>
      </c>
      <c r="J1105" s="39" t="str">
        <f>'Emissions Factor'!$A$2</f>
        <v>7439976</v>
      </c>
      <c r="K1105" s="34">
        <f>'Emissions Factor'!$B$2</f>
        <v>1.5E-3</v>
      </c>
      <c r="L1105" s="41" t="str">
        <f>'Emissions Factor'!$C$2</f>
        <v>LB</v>
      </c>
      <c r="M1105" s="41" t="str">
        <f>'Emissions Factor'!$D$2</f>
        <v>TON</v>
      </c>
      <c r="N1105" s="51">
        <f t="shared" si="34"/>
        <v>3.6553549288271471E-3</v>
      </c>
      <c r="O1105" s="41" t="str">
        <f t="shared" si="35"/>
        <v>LB</v>
      </c>
    </row>
    <row r="1106" spans="1:15" x14ac:dyDescent="0.25">
      <c r="A1106" s="39" t="s">
        <v>4527</v>
      </c>
      <c r="B1106" s="39" t="s">
        <v>893</v>
      </c>
      <c r="C1106" s="39" t="s">
        <v>53</v>
      </c>
      <c r="D1106" s="12" t="s">
        <v>4528</v>
      </c>
      <c r="E1106" s="41" t="s">
        <v>2679</v>
      </c>
      <c r="F1106" s="41" t="s">
        <v>894</v>
      </c>
      <c r="G1106" s="44">
        <f>VLOOKUP(Emissions!A1106,Population!$A$5:$I$3147,9,FALSE)*'National Throughput'!$B$12</f>
        <v>1.5072850560497826</v>
      </c>
      <c r="H1106" s="43" t="str">
        <f>'Emissions Factor'!$D$2</f>
        <v>TON</v>
      </c>
      <c r="I1106" s="42">
        <v>515</v>
      </c>
      <c r="J1106" s="39" t="str">
        <f>'Emissions Factor'!$A$2</f>
        <v>7439976</v>
      </c>
      <c r="K1106" s="34">
        <f>'Emissions Factor'!$B$2</f>
        <v>1.5E-3</v>
      </c>
      <c r="L1106" s="41" t="str">
        <f>'Emissions Factor'!$C$2</f>
        <v>LB</v>
      </c>
      <c r="M1106" s="41" t="str">
        <f>'Emissions Factor'!$D$2</f>
        <v>TON</v>
      </c>
      <c r="N1106" s="51">
        <f t="shared" si="34"/>
        <v>2.2609275840746739E-3</v>
      </c>
      <c r="O1106" s="41" t="str">
        <f t="shared" si="35"/>
        <v>LB</v>
      </c>
    </row>
    <row r="1107" spans="1:15" x14ac:dyDescent="0.25">
      <c r="A1107" s="39" t="s">
        <v>4529</v>
      </c>
      <c r="B1107" s="39" t="s">
        <v>893</v>
      </c>
      <c r="C1107" s="39" t="s">
        <v>56</v>
      </c>
      <c r="D1107" s="12" t="s">
        <v>4844</v>
      </c>
      <c r="E1107" s="41" t="s">
        <v>2679</v>
      </c>
      <c r="F1107" s="41" t="s">
        <v>894</v>
      </c>
      <c r="G1107" s="44">
        <f>VLOOKUP(Emissions!A1107,Population!$A$5:$I$3147,9,FALSE)*'National Throughput'!$B$12</f>
        <v>2.6199111551161165</v>
      </c>
      <c r="H1107" s="43" t="str">
        <f>'Emissions Factor'!$D$2</f>
        <v>TON</v>
      </c>
      <c r="I1107" s="42">
        <v>515</v>
      </c>
      <c r="J1107" s="39" t="str">
        <f>'Emissions Factor'!$A$2</f>
        <v>7439976</v>
      </c>
      <c r="K1107" s="34">
        <f>'Emissions Factor'!$B$2</f>
        <v>1.5E-3</v>
      </c>
      <c r="L1107" s="41" t="str">
        <f>'Emissions Factor'!$C$2</f>
        <v>LB</v>
      </c>
      <c r="M1107" s="41" t="str">
        <f>'Emissions Factor'!$D$2</f>
        <v>TON</v>
      </c>
      <c r="N1107" s="51">
        <f t="shared" si="34"/>
        <v>3.9298667326741745E-3</v>
      </c>
      <c r="O1107" s="41" t="str">
        <f t="shared" si="35"/>
        <v>LB</v>
      </c>
    </row>
    <row r="1108" spans="1:15" x14ac:dyDescent="0.25">
      <c r="A1108" s="39" t="s">
        <v>4530</v>
      </c>
      <c r="B1108" s="39" t="s">
        <v>893</v>
      </c>
      <c r="C1108" s="39" t="s">
        <v>59</v>
      </c>
      <c r="D1108" s="12" t="s">
        <v>158</v>
      </c>
      <c r="E1108" s="41" t="s">
        <v>2679</v>
      </c>
      <c r="F1108" s="41" t="s">
        <v>894</v>
      </c>
      <c r="G1108" s="44">
        <f>VLOOKUP(Emissions!A1108,Population!$A$5:$I$3147,9,FALSE)*'National Throughput'!$B$12</f>
        <v>19.788004574592566</v>
      </c>
      <c r="H1108" s="43" t="str">
        <f>'Emissions Factor'!$D$2</f>
        <v>TON</v>
      </c>
      <c r="I1108" s="42">
        <v>515</v>
      </c>
      <c r="J1108" s="39" t="str">
        <f>'Emissions Factor'!$A$2</f>
        <v>7439976</v>
      </c>
      <c r="K1108" s="34">
        <f>'Emissions Factor'!$B$2</f>
        <v>1.5E-3</v>
      </c>
      <c r="L1108" s="41" t="str">
        <f>'Emissions Factor'!$C$2</f>
        <v>LB</v>
      </c>
      <c r="M1108" s="41" t="str">
        <f>'Emissions Factor'!$D$2</f>
        <v>TON</v>
      </c>
      <c r="N1108" s="51">
        <f t="shared" si="34"/>
        <v>2.9682006861888849E-2</v>
      </c>
      <c r="O1108" s="41" t="str">
        <f t="shared" si="35"/>
        <v>LB</v>
      </c>
    </row>
    <row r="1109" spans="1:15" x14ac:dyDescent="0.25">
      <c r="A1109" s="39" t="s">
        <v>4531</v>
      </c>
      <c r="B1109" s="39" t="s">
        <v>893</v>
      </c>
      <c r="C1109" s="39" t="s">
        <v>61</v>
      </c>
      <c r="D1109" s="12" t="s">
        <v>2872</v>
      </c>
      <c r="E1109" s="41" t="s">
        <v>2679</v>
      </c>
      <c r="F1109" s="41" t="s">
        <v>894</v>
      </c>
      <c r="G1109" s="44">
        <f>VLOOKUP(Emissions!A1109,Population!$A$5:$I$3147,9,FALSE)*'National Throughput'!$B$12</f>
        <v>2.0254357336017161</v>
      </c>
      <c r="H1109" s="43" t="str">
        <f>'Emissions Factor'!$D$2</f>
        <v>TON</v>
      </c>
      <c r="I1109" s="42">
        <v>515</v>
      </c>
      <c r="J1109" s="39" t="str">
        <f>'Emissions Factor'!$A$2</f>
        <v>7439976</v>
      </c>
      <c r="K1109" s="34">
        <f>'Emissions Factor'!$B$2</f>
        <v>1.5E-3</v>
      </c>
      <c r="L1109" s="41" t="str">
        <f>'Emissions Factor'!$C$2</f>
        <v>LB</v>
      </c>
      <c r="M1109" s="41" t="str">
        <f>'Emissions Factor'!$D$2</f>
        <v>TON</v>
      </c>
      <c r="N1109" s="51">
        <f t="shared" si="34"/>
        <v>3.0381536004025745E-3</v>
      </c>
      <c r="O1109" s="41" t="str">
        <f t="shared" si="35"/>
        <v>LB</v>
      </c>
    </row>
    <row r="1110" spans="1:15" x14ac:dyDescent="0.25">
      <c r="A1110" s="39" t="s">
        <v>4532</v>
      </c>
      <c r="B1110" s="39" t="s">
        <v>893</v>
      </c>
      <c r="C1110" s="39" t="s">
        <v>64</v>
      </c>
      <c r="D1110" s="12" t="s">
        <v>163</v>
      </c>
      <c r="E1110" s="41" t="s">
        <v>2679</v>
      </c>
      <c r="F1110" s="41" t="s">
        <v>894</v>
      </c>
      <c r="G1110" s="44">
        <f>VLOOKUP(Emissions!A1110,Population!$A$5:$I$3147,9,FALSE)*'National Throughput'!$B$12</f>
        <v>3.5821174778788927</v>
      </c>
      <c r="H1110" s="43" t="str">
        <f>'Emissions Factor'!$D$2</f>
        <v>TON</v>
      </c>
      <c r="I1110" s="42">
        <v>515</v>
      </c>
      <c r="J1110" s="39" t="str">
        <f>'Emissions Factor'!$A$2</f>
        <v>7439976</v>
      </c>
      <c r="K1110" s="34">
        <f>'Emissions Factor'!$B$2</f>
        <v>1.5E-3</v>
      </c>
      <c r="L1110" s="41" t="str">
        <f>'Emissions Factor'!$C$2</f>
        <v>LB</v>
      </c>
      <c r="M1110" s="41" t="str">
        <f>'Emissions Factor'!$D$2</f>
        <v>TON</v>
      </c>
      <c r="N1110" s="51">
        <f t="shared" si="34"/>
        <v>5.3731762168183388E-3</v>
      </c>
      <c r="O1110" s="41" t="str">
        <f t="shared" si="35"/>
        <v>LB</v>
      </c>
    </row>
    <row r="1111" spans="1:15" x14ac:dyDescent="0.25">
      <c r="A1111" s="39" t="s">
        <v>4533</v>
      </c>
      <c r="B1111" s="39" t="s">
        <v>893</v>
      </c>
      <c r="C1111" s="39" t="s">
        <v>66</v>
      </c>
      <c r="D1111" s="12" t="s">
        <v>166</v>
      </c>
      <c r="E1111" s="41" t="s">
        <v>2679</v>
      </c>
      <c r="F1111" s="41" t="s">
        <v>894</v>
      </c>
      <c r="G1111" s="44">
        <f>VLOOKUP(Emissions!A1111,Population!$A$5:$I$3147,9,FALSE)*'National Throughput'!$B$12</f>
        <v>2.3261037699302634</v>
      </c>
      <c r="H1111" s="43" t="str">
        <f>'Emissions Factor'!$D$2</f>
        <v>TON</v>
      </c>
      <c r="I1111" s="42">
        <v>515</v>
      </c>
      <c r="J1111" s="39" t="str">
        <f>'Emissions Factor'!$A$2</f>
        <v>7439976</v>
      </c>
      <c r="K1111" s="34">
        <f>'Emissions Factor'!$B$2</f>
        <v>1.5E-3</v>
      </c>
      <c r="L1111" s="41" t="str">
        <f>'Emissions Factor'!$C$2</f>
        <v>LB</v>
      </c>
      <c r="M1111" s="41" t="str">
        <f>'Emissions Factor'!$D$2</f>
        <v>TON</v>
      </c>
      <c r="N1111" s="51">
        <f t="shared" si="34"/>
        <v>3.4891556548953952E-3</v>
      </c>
      <c r="O1111" s="41" t="str">
        <f t="shared" si="35"/>
        <v>LB</v>
      </c>
    </row>
    <row r="1112" spans="1:15" x14ac:dyDescent="0.25">
      <c r="A1112" s="39" t="s">
        <v>4534</v>
      </c>
      <c r="B1112" s="39" t="s">
        <v>893</v>
      </c>
      <c r="C1112" s="39" t="s">
        <v>68</v>
      </c>
      <c r="D1112" s="12" t="s">
        <v>571</v>
      </c>
      <c r="E1112" s="41" t="s">
        <v>2679</v>
      </c>
      <c r="F1112" s="41" t="s">
        <v>894</v>
      </c>
      <c r="G1112" s="44">
        <f>VLOOKUP(Emissions!A1112,Population!$A$5:$I$3147,9,FALSE)*'National Throughput'!$B$12</f>
        <v>6.0938018612190179</v>
      </c>
      <c r="H1112" s="43" t="str">
        <f>'Emissions Factor'!$D$2</f>
        <v>TON</v>
      </c>
      <c r="I1112" s="42">
        <v>515</v>
      </c>
      <c r="J1112" s="39" t="str">
        <f>'Emissions Factor'!$A$2</f>
        <v>7439976</v>
      </c>
      <c r="K1112" s="34">
        <f>'Emissions Factor'!$B$2</f>
        <v>1.5E-3</v>
      </c>
      <c r="L1112" s="41" t="str">
        <f>'Emissions Factor'!$C$2</f>
        <v>LB</v>
      </c>
      <c r="M1112" s="41" t="str">
        <f>'Emissions Factor'!$D$2</f>
        <v>TON</v>
      </c>
      <c r="N1112" s="51">
        <f t="shared" si="34"/>
        <v>9.1407027918285269E-3</v>
      </c>
      <c r="O1112" s="41" t="str">
        <f t="shared" si="35"/>
        <v>LB</v>
      </c>
    </row>
    <row r="1113" spans="1:15" x14ac:dyDescent="0.25">
      <c r="A1113" s="39" t="s">
        <v>4535</v>
      </c>
      <c r="B1113" s="39" t="s">
        <v>893</v>
      </c>
      <c r="C1113" s="39" t="s">
        <v>70</v>
      </c>
      <c r="D1113" s="12" t="s">
        <v>4536</v>
      </c>
      <c r="E1113" s="41" t="s">
        <v>2679</v>
      </c>
      <c r="F1113" s="41" t="s">
        <v>894</v>
      </c>
      <c r="G1113" s="44">
        <f>VLOOKUP(Emissions!A1113,Population!$A$5:$I$3147,9,FALSE)*'National Throughput'!$B$12</f>
        <v>1.2628743590913234</v>
      </c>
      <c r="H1113" s="43" t="str">
        <f>'Emissions Factor'!$D$2</f>
        <v>TON</v>
      </c>
      <c r="I1113" s="42">
        <v>515</v>
      </c>
      <c r="J1113" s="39" t="str">
        <f>'Emissions Factor'!$A$2</f>
        <v>7439976</v>
      </c>
      <c r="K1113" s="34">
        <f>'Emissions Factor'!$B$2</f>
        <v>1.5E-3</v>
      </c>
      <c r="L1113" s="41" t="str">
        <f>'Emissions Factor'!$C$2</f>
        <v>LB</v>
      </c>
      <c r="M1113" s="41" t="str">
        <f>'Emissions Factor'!$D$2</f>
        <v>TON</v>
      </c>
      <c r="N1113" s="51">
        <f t="shared" si="34"/>
        <v>1.8943115386369851E-3</v>
      </c>
      <c r="O1113" s="41" t="str">
        <f t="shared" si="35"/>
        <v>LB</v>
      </c>
    </row>
    <row r="1114" spans="1:15" x14ac:dyDescent="0.25">
      <c r="A1114" s="39" t="s">
        <v>4537</v>
      </c>
      <c r="B1114" s="39" t="s">
        <v>893</v>
      </c>
      <c r="C1114" s="39" t="s">
        <v>72</v>
      </c>
      <c r="D1114" s="12" t="s">
        <v>435</v>
      </c>
      <c r="E1114" s="41" t="s">
        <v>2679</v>
      </c>
      <c r="F1114" s="41" t="s">
        <v>894</v>
      </c>
      <c r="G1114" s="44">
        <f>VLOOKUP(Emissions!A1114,Population!$A$5:$I$3147,9,FALSE)*'National Throughput'!$B$12</f>
        <v>4.2734995967838403</v>
      </c>
      <c r="H1114" s="43" t="str">
        <f>'Emissions Factor'!$D$2</f>
        <v>TON</v>
      </c>
      <c r="I1114" s="42">
        <v>515</v>
      </c>
      <c r="J1114" s="39" t="str">
        <f>'Emissions Factor'!$A$2</f>
        <v>7439976</v>
      </c>
      <c r="K1114" s="34">
        <f>'Emissions Factor'!$B$2</f>
        <v>1.5E-3</v>
      </c>
      <c r="L1114" s="41" t="str">
        <f>'Emissions Factor'!$C$2</f>
        <v>LB</v>
      </c>
      <c r="M1114" s="41" t="str">
        <f>'Emissions Factor'!$D$2</f>
        <v>TON</v>
      </c>
      <c r="N1114" s="51">
        <f t="shared" si="34"/>
        <v>6.4102493951757608E-3</v>
      </c>
      <c r="O1114" s="41" t="str">
        <f t="shared" si="35"/>
        <v>LB</v>
      </c>
    </row>
    <row r="1115" spans="1:15" x14ac:dyDescent="0.25">
      <c r="A1115" s="39" t="s">
        <v>4538</v>
      </c>
      <c r="B1115" s="39" t="s">
        <v>4539</v>
      </c>
      <c r="C1115" s="39" t="s">
        <v>2677</v>
      </c>
      <c r="D1115" s="12" t="s">
        <v>4540</v>
      </c>
      <c r="E1115" s="41" t="s">
        <v>4541</v>
      </c>
      <c r="F1115" s="41" t="s">
        <v>4542</v>
      </c>
      <c r="G1115" s="44">
        <f>VLOOKUP(Emissions!A1115,Population!$A$5:$I$3147,9,FALSE)*'National Throughput'!$B$12</f>
        <v>10.599191466625902</v>
      </c>
      <c r="H1115" s="43" t="str">
        <f>'Emissions Factor'!$D$2</f>
        <v>TON</v>
      </c>
      <c r="I1115" s="42">
        <v>515</v>
      </c>
      <c r="J1115" s="39" t="str">
        <f>'Emissions Factor'!$A$2</f>
        <v>7439976</v>
      </c>
      <c r="K1115" s="34">
        <f>'Emissions Factor'!$B$2</f>
        <v>1.5E-3</v>
      </c>
      <c r="L1115" s="41" t="str">
        <f>'Emissions Factor'!$C$2</f>
        <v>LB</v>
      </c>
      <c r="M1115" s="41" t="str">
        <f>'Emissions Factor'!$D$2</f>
        <v>TON</v>
      </c>
      <c r="N1115" s="51">
        <f t="shared" si="34"/>
        <v>1.5898787199938851E-2</v>
      </c>
      <c r="O1115" s="41" t="str">
        <f t="shared" si="35"/>
        <v>LB</v>
      </c>
    </row>
    <row r="1116" spans="1:15" x14ac:dyDescent="0.25">
      <c r="A1116" s="39" t="s">
        <v>4543</v>
      </c>
      <c r="B1116" s="39" t="s">
        <v>4539</v>
      </c>
      <c r="C1116" s="39" t="s">
        <v>2682</v>
      </c>
      <c r="D1116" s="12" t="s">
        <v>440</v>
      </c>
      <c r="E1116" s="41" t="s">
        <v>4541</v>
      </c>
      <c r="F1116" s="41" t="s">
        <v>4542</v>
      </c>
      <c r="G1116" s="44">
        <f>VLOOKUP(Emissions!A1116,Population!$A$5:$I$3147,9,FALSE)*'National Throughput'!$B$12</f>
        <v>4.4077968429020666</v>
      </c>
      <c r="H1116" s="43" t="str">
        <f>'Emissions Factor'!$D$2</f>
        <v>TON</v>
      </c>
      <c r="I1116" s="42">
        <v>515</v>
      </c>
      <c r="J1116" s="39" t="str">
        <f>'Emissions Factor'!$A$2</f>
        <v>7439976</v>
      </c>
      <c r="K1116" s="34">
        <f>'Emissions Factor'!$B$2</f>
        <v>1.5E-3</v>
      </c>
      <c r="L1116" s="41" t="str">
        <f>'Emissions Factor'!$C$2</f>
        <v>LB</v>
      </c>
      <c r="M1116" s="41" t="str">
        <f>'Emissions Factor'!$D$2</f>
        <v>TON</v>
      </c>
      <c r="N1116" s="51">
        <f t="shared" si="34"/>
        <v>6.6116952643531001E-3</v>
      </c>
      <c r="O1116" s="41" t="str">
        <f t="shared" si="35"/>
        <v>LB</v>
      </c>
    </row>
    <row r="1117" spans="1:15" x14ac:dyDescent="0.25">
      <c r="A1117" s="39" t="s">
        <v>4544</v>
      </c>
      <c r="B1117" s="39" t="s">
        <v>4539</v>
      </c>
      <c r="C1117" s="39" t="s">
        <v>2685</v>
      </c>
      <c r="D1117" s="12" t="s">
        <v>4545</v>
      </c>
      <c r="E1117" s="41" t="s">
        <v>4541</v>
      </c>
      <c r="F1117" s="41" t="s">
        <v>4542</v>
      </c>
      <c r="G1117" s="44">
        <f>VLOOKUP(Emissions!A1117,Population!$A$5:$I$3147,9,FALSE)*'National Throughput'!$B$12</f>
        <v>18.873994326107212</v>
      </c>
      <c r="H1117" s="43" t="str">
        <f>'Emissions Factor'!$D$2</f>
        <v>TON</v>
      </c>
      <c r="I1117" s="42">
        <v>515</v>
      </c>
      <c r="J1117" s="39" t="str">
        <f>'Emissions Factor'!$A$2</f>
        <v>7439976</v>
      </c>
      <c r="K1117" s="34">
        <f>'Emissions Factor'!$B$2</f>
        <v>1.5E-3</v>
      </c>
      <c r="L1117" s="41" t="str">
        <f>'Emissions Factor'!$C$2</f>
        <v>LB</v>
      </c>
      <c r="M1117" s="41" t="str">
        <f>'Emissions Factor'!$D$2</f>
        <v>TON</v>
      </c>
      <c r="N1117" s="51">
        <f t="shared" si="34"/>
        <v>2.831099148916082E-2</v>
      </c>
      <c r="O1117" s="41" t="str">
        <f t="shared" si="35"/>
        <v>LB</v>
      </c>
    </row>
    <row r="1118" spans="1:15" x14ac:dyDescent="0.25">
      <c r="A1118" s="39" t="s">
        <v>4546</v>
      </c>
      <c r="B1118" s="39" t="s">
        <v>4539</v>
      </c>
      <c r="C1118" s="39" t="s">
        <v>2688</v>
      </c>
      <c r="D1118" s="12" t="s">
        <v>4547</v>
      </c>
      <c r="E1118" s="41" t="s">
        <v>4541</v>
      </c>
      <c r="F1118" s="41" t="s">
        <v>4542</v>
      </c>
      <c r="G1118" s="44">
        <f>VLOOKUP(Emissions!A1118,Population!$A$5:$I$3147,9,FALSE)*'National Throughput'!$B$12</f>
        <v>3.9779770488123134</v>
      </c>
      <c r="H1118" s="43" t="str">
        <f>'Emissions Factor'!$D$2</f>
        <v>TON</v>
      </c>
      <c r="I1118" s="42">
        <v>515</v>
      </c>
      <c r="J1118" s="39" t="str">
        <f>'Emissions Factor'!$A$2</f>
        <v>7439976</v>
      </c>
      <c r="K1118" s="34">
        <f>'Emissions Factor'!$B$2</f>
        <v>1.5E-3</v>
      </c>
      <c r="L1118" s="41" t="str">
        <f>'Emissions Factor'!$C$2</f>
        <v>LB</v>
      </c>
      <c r="M1118" s="41" t="str">
        <f>'Emissions Factor'!$D$2</f>
        <v>TON</v>
      </c>
      <c r="N1118" s="51">
        <f t="shared" si="34"/>
        <v>5.9669655732184704E-3</v>
      </c>
      <c r="O1118" s="41" t="str">
        <f t="shared" si="35"/>
        <v>LB</v>
      </c>
    </row>
    <row r="1119" spans="1:15" x14ac:dyDescent="0.25">
      <c r="A1119" s="39" t="s">
        <v>4548</v>
      </c>
      <c r="B1119" s="39" t="s">
        <v>4539</v>
      </c>
      <c r="C1119" s="39" t="s">
        <v>2691</v>
      </c>
      <c r="D1119" s="12" t="s">
        <v>4549</v>
      </c>
      <c r="E1119" s="41" t="s">
        <v>4541</v>
      </c>
      <c r="F1119" s="41" t="s">
        <v>4542</v>
      </c>
      <c r="G1119" s="44">
        <f>VLOOKUP(Emissions!A1119,Population!$A$5:$I$3147,9,FALSE)*'National Throughput'!$B$12</f>
        <v>7.1728107696861532</v>
      </c>
      <c r="H1119" s="43" t="str">
        <f>'Emissions Factor'!$D$2</f>
        <v>TON</v>
      </c>
      <c r="I1119" s="42">
        <v>515</v>
      </c>
      <c r="J1119" s="39" t="str">
        <f>'Emissions Factor'!$A$2</f>
        <v>7439976</v>
      </c>
      <c r="K1119" s="34">
        <f>'Emissions Factor'!$B$2</f>
        <v>1.5E-3</v>
      </c>
      <c r="L1119" s="41" t="str">
        <f>'Emissions Factor'!$C$2</f>
        <v>LB</v>
      </c>
      <c r="M1119" s="41" t="str">
        <f>'Emissions Factor'!$D$2</f>
        <v>TON</v>
      </c>
      <c r="N1119" s="51">
        <f t="shared" si="34"/>
        <v>1.075921615452923E-2</v>
      </c>
      <c r="O1119" s="41" t="str">
        <f t="shared" si="35"/>
        <v>LB</v>
      </c>
    </row>
    <row r="1120" spans="1:15" x14ac:dyDescent="0.25">
      <c r="A1120" s="39" t="s">
        <v>4550</v>
      </c>
      <c r="B1120" s="39" t="s">
        <v>4539</v>
      </c>
      <c r="C1120" s="39" t="s">
        <v>2694</v>
      </c>
      <c r="D1120" s="12" t="s">
        <v>4551</v>
      </c>
      <c r="E1120" s="41" t="s">
        <v>4541</v>
      </c>
      <c r="F1120" s="41" t="s">
        <v>4542</v>
      </c>
      <c r="G1120" s="44">
        <f>VLOOKUP(Emissions!A1120,Population!$A$5:$I$3147,9,FALSE)*'National Throughput'!$B$12</f>
        <v>6.1865921679239486</v>
      </c>
      <c r="H1120" s="43" t="str">
        <f>'Emissions Factor'!$D$2</f>
        <v>TON</v>
      </c>
      <c r="I1120" s="42">
        <v>515</v>
      </c>
      <c r="J1120" s="39" t="str">
        <f>'Emissions Factor'!$A$2</f>
        <v>7439976</v>
      </c>
      <c r="K1120" s="34">
        <f>'Emissions Factor'!$B$2</f>
        <v>1.5E-3</v>
      </c>
      <c r="L1120" s="41" t="str">
        <f>'Emissions Factor'!$C$2</f>
        <v>LB</v>
      </c>
      <c r="M1120" s="41" t="str">
        <f>'Emissions Factor'!$D$2</f>
        <v>TON</v>
      </c>
      <c r="N1120" s="51">
        <f t="shared" si="34"/>
        <v>9.2798882518859236E-3</v>
      </c>
      <c r="O1120" s="41" t="str">
        <f t="shared" si="35"/>
        <v>LB</v>
      </c>
    </row>
    <row r="1121" spans="1:15" x14ac:dyDescent="0.25">
      <c r="A1121" s="39" t="s">
        <v>4552</v>
      </c>
      <c r="B1121" s="39" t="s">
        <v>4539</v>
      </c>
      <c r="C1121" s="39" t="s">
        <v>2697</v>
      </c>
      <c r="D1121" s="12" t="s">
        <v>4553</v>
      </c>
      <c r="E1121" s="41" t="s">
        <v>4541</v>
      </c>
      <c r="F1121" s="41" t="s">
        <v>4542</v>
      </c>
      <c r="G1121" s="44">
        <f>VLOOKUP(Emissions!A1121,Population!$A$5:$I$3147,9,FALSE)*'National Throughput'!$B$12</f>
        <v>2.4422202905203521</v>
      </c>
      <c r="H1121" s="43" t="str">
        <f>'Emissions Factor'!$D$2</f>
        <v>TON</v>
      </c>
      <c r="I1121" s="42">
        <v>515</v>
      </c>
      <c r="J1121" s="39" t="str">
        <f>'Emissions Factor'!$A$2</f>
        <v>7439976</v>
      </c>
      <c r="K1121" s="34">
        <f>'Emissions Factor'!$B$2</f>
        <v>1.5E-3</v>
      </c>
      <c r="L1121" s="41" t="str">
        <f>'Emissions Factor'!$C$2</f>
        <v>LB</v>
      </c>
      <c r="M1121" s="41" t="str">
        <f>'Emissions Factor'!$D$2</f>
        <v>TON</v>
      </c>
      <c r="N1121" s="51">
        <f t="shared" si="34"/>
        <v>3.6633304357805282E-3</v>
      </c>
      <c r="O1121" s="41" t="str">
        <f t="shared" si="35"/>
        <v>LB</v>
      </c>
    </row>
    <row r="1122" spans="1:15" x14ac:dyDescent="0.25">
      <c r="A1122" s="39" t="s">
        <v>4554</v>
      </c>
      <c r="B1122" s="39" t="s">
        <v>4539</v>
      </c>
      <c r="C1122" s="39" t="s">
        <v>2700</v>
      </c>
      <c r="D1122" s="12" t="s">
        <v>4555</v>
      </c>
      <c r="E1122" s="41" t="s">
        <v>4541</v>
      </c>
      <c r="F1122" s="41" t="s">
        <v>4542</v>
      </c>
      <c r="G1122" s="44">
        <f>VLOOKUP(Emissions!A1122,Population!$A$5:$I$3147,9,FALSE)*'National Throughput'!$B$12</f>
        <v>20.592415921073389</v>
      </c>
      <c r="H1122" s="43" t="str">
        <f>'Emissions Factor'!$D$2</f>
        <v>TON</v>
      </c>
      <c r="I1122" s="42">
        <v>515</v>
      </c>
      <c r="J1122" s="39" t="str">
        <f>'Emissions Factor'!$A$2</f>
        <v>7439976</v>
      </c>
      <c r="K1122" s="34">
        <f>'Emissions Factor'!$B$2</f>
        <v>1.5E-3</v>
      </c>
      <c r="L1122" s="41" t="str">
        <f>'Emissions Factor'!$C$2</f>
        <v>LB</v>
      </c>
      <c r="M1122" s="41" t="str">
        <f>'Emissions Factor'!$D$2</f>
        <v>TON</v>
      </c>
      <c r="N1122" s="51">
        <f t="shared" si="34"/>
        <v>3.0888623881610084E-2</v>
      </c>
      <c r="O1122" s="41" t="str">
        <f t="shared" si="35"/>
        <v>LB</v>
      </c>
    </row>
    <row r="1123" spans="1:15" x14ac:dyDescent="0.25">
      <c r="A1123" s="39" t="s">
        <v>4556</v>
      </c>
      <c r="B1123" s="39" t="s">
        <v>4539</v>
      </c>
      <c r="C1123" s="39" t="s">
        <v>2703</v>
      </c>
      <c r="D1123" s="12" t="s">
        <v>4557</v>
      </c>
      <c r="E1123" s="41" t="s">
        <v>4541</v>
      </c>
      <c r="F1123" s="41" t="s">
        <v>4542</v>
      </c>
      <c r="G1123" s="44">
        <f>VLOOKUP(Emissions!A1123,Population!$A$5:$I$3147,9,FALSE)*'National Throughput'!$B$12</f>
        <v>44.063389545342446</v>
      </c>
      <c r="H1123" s="43" t="str">
        <f>'Emissions Factor'!$D$2</f>
        <v>TON</v>
      </c>
      <c r="I1123" s="42">
        <v>515</v>
      </c>
      <c r="J1123" s="39" t="str">
        <f>'Emissions Factor'!$A$2</f>
        <v>7439976</v>
      </c>
      <c r="K1123" s="34">
        <f>'Emissions Factor'!$B$2</f>
        <v>1.5E-3</v>
      </c>
      <c r="L1123" s="41" t="str">
        <f>'Emissions Factor'!$C$2</f>
        <v>LB</v>
      </c>
      <c r="M1123" s="41" t="str">
        <f>'Emissions Factor'!$D$2</f>
        <v>TON</v>
      </c>
      <c r="N1123" s="51">
        <f t="shared" si="34"/>
        <v>6.6095084318013669E-2</v>
      </c>
      <c r="O1123" s="41" t="str">
        <f t="shared" si="35"/>
        <v>LB</v>
      </c>
    </row>
    <row r="1124" spans="1:15" x14ac:dyDescent="0.25">
      <c r="A1124" s="39" t="s">
        <v>4558</v>
      </c>
      <c r="B1124" s="39" t="s">
        <v>4539</v>
      </c>
      <c r="C1124" s="39" t="s">
        <v>2706</v>
      </c>
      <c r="D1124" s="12" t="s">
        <v>4559</v>
      </c>
      <c r="E1124" s="41" t="s">
        <v>4541</v>
      </c>
      <c r="F1124" s="41" t="s">
        <v>4542</v>
      </c>
      <c r="G1124" s="44">
        <f>VLOOKUP(Emissions!A1124,Population!$A$5:$I$3147,9,FALSE)*'National Throughput'!$B$12</f>
        <v>33.221159511986627</v>
      </c>
      <c r="H1124" s="43" t="str">
        <f>'Emissions Factor'!$D$2</f>
        <v>TON</v>
      </c>
      <c r="I1124" s="42">
        <v>515</v>
      </c>
      <c r="J1124" s="39" t="str">
        <f>'Emissions Factor'!$A$2</f>
        <v>7439976</v>
      </c>
      <c r="K1124" s="34">
        <f>'Emissions Factor'!$B$2</f>
        <v>1.5E-3</v>
      </c>
      <c r="L1124" s="41" t="str">
        <f>'Emissions Factor'!$C$2</f>
        <v>LB</v>
      </c>
      <c r="M1124" s="41" t="str">
        <f>'Emissions Factor'!$D$2</f>
        <v>TON</v>
      </c>
      <c r="N1124" s="51">
        <f t="shared" si="34"/>
        <v>4.9831739267979944E-2</v>
      </c>
      <c r="O1124" s="41" t="str">
        <f t="shared" si="35"/>
        <v>LB</v>
      </c>
    </row>
    <row r="1125" spans="1:15" x14ac:dyDescent="0.25">
      <c r="A1125" s="39" t="s">
        <v>4560</v>
      </c>
      <c r="B1125" s="39" t="s">
        <v>4539</v>
      </c>
      <c r="C1125" s="39" t="s">
        <v>2709</v>
      </c>
      <c r="D1125" s="12" t="s">
        <v>921</v>
      </c>
      <c r="E1125" s="41" t="s">
        <v>4541</v>
      </c>
      <c r="F1125" s="41" t="s">
        <v>4542</v>
      </c>
      <c r="G1125" s="44">
        <f>VLOOKUP(Emissions!A1125,Population!$A$5:$I$3147,9,FALSE)*'National Throughput'!$B$12</f>
        <v>1.7295701530730552</v>
      </c>
      <c r="H1125" s="43" t="str">
        <f>'Emissions Factor'!$D$2</f>
        <v>TON</v>
      </c>
      <c r="I1125" s="42">
        <v>515</v>
      </c>
      <c r="J1125" s="39" t="str">
        <f>'Emissions Factor'!$A$2</f>
        <v>7439976</v>
      </c>
      <c r="K1125" s="34">
        <f>'Emissions Factor'!$B$2</f>
        <v>1.5E-3</v>
      </c>
      <c r="L1125" s="41" t="str">
        <f>'Emissions Factor'!$C$2</f>
        <v>LB</v>
      </c>
      <c r="M1125" s="41" t="str">
        <f>'Emissions Factor'!$D$2</f>
        <v>TON</v>
      </c>
      <c r="N1125" s="51">
        <f t="shared" si="34"/>
        <v>2.5943552296095827E-3</v>
      </c>
      <c r="O1125" s="41" t="str">
        <f t="shared" si="35"/>
        <v>LB</v>
      </c>
    </row>
    <row r="1126" spans="1:15" x14ac:dyDescent="0.25">
      <c r="A1126" s="39" t="s">
        <v>4561</v>
      </c>
      <c r="B1126" s="39" t="s">
        <v>4539</v>
      </c>
      <c r="C1126" s="39" t="s">
        <v>2712</v>
      </c>
      <c r="D1126" s="12" t="s">
        <v>4562</v>
      </c>
      <c r="E1126" s="41" t="s">
        <v>4541</v>
      </c>
      <c r="F1126" s="41" t="s">
        <v>4542</v>
      </c>
      <c r="G1126" s="44">
        <f>VLOOKUP(Emissions!A1126,Population!$A$5:$I$3147,9,FALSE)*'National Throughput'!$B$12</f>
        <v>1.1654531128650745</v>
      </c>
      <c r="H1126" s="43" t="str">
        <f>'Emissions Factor'!$D$2</f>
        <v>TON</v>
      </c>
      <c r="I1126" s="42">
        <v>515</v>
      </c>
      <c r="J1126" s="39" t="str">
        <f>'Emissions Factor'!$A$2</f>
        <v>7439976</v>
      </c>
      <c r="K1126" s="34">
        <f>'Emissions Factor'!$B$2</f>
        <v>1.5E-3</v>
      </c>
      <c r="L1126" s="41" t="str">
        <f>'Emissions Factor'!$C$2</f>
        <v>LB</v>
      </c>
      <c r="M1126" s="41" t="str">
        <f>'Emissions Factor'!$D$2</f>
        <v>TON</v>
      </c>
      <c r="N1126" s="51">
        <f t="shared" si="34"/>
        <v>1.7481796692976118E-3</v>
      </c>
      <c r="O1126" s="41" t="str">
        <f t="shared" si="35"/>
        <v>LB</v>
      </c>
    </row>
    <row r="1127" spans="1:15" x14ac:dyDescent="0.25">
      <c r="A1127" s="39" t="s">
        <v>4563</v>
      </c>
      <c r="B1127" s="39" t="s">
        <v>4539</v>
      </c>
      <c r="C1127" s="39" t="s">
        <v>2715</v>
      </c>
      <c r="D1127" s="12" t="s">
        <v>4564</v>
      </c>
      <c r="E1127" s="41" t="s">
        <v>4541</v>
      </c>
      <c r="F1127" s="41" t="s">
        <v>4542</v>
      </c>
      <c r="G1127" s="44">
        <f>VLOOKUP(Emissions!A1127,Population!$A$5:$I$3147,9,FALSE)*'National Throughput'!$B$12</f>
        <v>1.7702195110935146</v>
      </c>
      <c r="H1127" s="43" t="str">
        <f>'Emissions Factor'!$D$2</f>
        <v>TON</v>
      </c>
      <c r="I1127" s="42">
        <v>515</v>
      </c>
      <c r="J1127" s="39" t="str">
        <f>'Emissions Factor'!$A$2</f>
        <v>7439976</v>
      </c>
      <c r="K1127" s="34">
        <f>'Emissions Factor'!$B$2</f>
        <v>1.5E-3</v>
      </c>
      <c r="L1127" s="41" t="str">
        <f>'Emissions Factor'!$C$2</f>
        <v>LB</v>
      </c>
      <c r="M1127" s="41" t="str">
        <f>'Emissions Factor'!$D$2</f>
        <v>TON</v>
      </c>
      <c r="N1127" s="51">
        <f t="shared" si="34"/>
        <v>2.655329266640272E-3</v>
      </c>
      <c r="O1127" s="41" t="str">
        <f t="shared" si="35"/>
        <v>LB</v>
      </c>
    </row>
    <row r="1128" spans="1:15" x14ac:dyDescent="0.25">
      <c r="A1128" s="39" t="s">
        <v>4565</v>
      </c>
      <c r="B1128" s="39" t="s">
        <v>4539</v>
      </c>
      <c r="C1128" s="39" t="s">
        <v>2718</v>
      </c>
      <c r="D1128" s="12" t="s">
        <v>4566</v>
      </c>
      <c r="E1128" s="41" t="s">
        <v>4541</v>
      </c>
      <c r="F1128" s="41" t="s">
        <v>4542</v>
      </c>
      <c r="G1128" s="44">
        <f>VLOOKUP(Emissions!A1128,Population!$A$5:$I$3147,9,FALSE)*'National Throughput'!$B$12</f>
        <v>2.908230019387815</v>
      </c>
      <c r="H1128" s="43" t="str">
        <f>'Emissions Factor'!$D$2</f>
        <v>TON</v>
      </c>
      <c r="I1128" s="42">
        <v>515</v>
      </c>
      <c r="J1128" s="39" t="str">
        <f>'Emissions Factor'!$A$2</f>
        <v>7439976</v>
      </c>
      <c r="K1128" s="34">
        <f>'Emissions Factor'!$B$2</f>
        <v>1.5E-3</v>
      </c>
      <c r="L1128" s="41" t="str">
        <f>'Emissions Factor'!$C$2</f>
        <v>LB</v>
      </c>
      <c r="M1128" s="41" t="str">
        <f>'Emissions Factor'!$D$2</f>
        <v>TON</v>
      </c>
      <c r="N1128" s="51">
        <f t="shared" si="34"/>
        <v>4.3623450290817224E-3</v>
      </c>
      <c r="O1128" s="41" t="str">
        <f t="shared" si="35"/>
        <v>LB</v>
      </c>
    </row>
    <row r="1129" spans="1:15" x14ac:dyDescent="0.25">
      <c r="A1129" s="39" t="s">
        <v>4567</v>
      </c>
      <c r="B1129" s="39" t="s">
        <v>4539</v>
      </c>
      <c r="C1129" s="39" t="s">
        <v>2721</v>
      </c>
      <c r="D1129" s="12" t="s">
        <v>4568</v>
      </c>
      <c r="E1129" s="41" t="s">
        <v>4541</v>
      </c>
      <c r="F1129" s="41" t="s">
        <v>4542</v>
      </c>
      <c r="G1129" s="44">
        <f>VLOOKUP(Emissions!A1129,Population!$A$5:$I$3147,9,FALSE)*'National Throughput'!$B$12</f>
        <v>3.5713119523291503</v>
      </c>
      <c r="H1129" s="43" t="str">
        <f>'Emissions Factor'!$D$2</f>
        <v>TON</v>
      </c>
      <c r="I1129" s="42">
        <v>515</v>
      </c>
      <c r="J1129" s="39" t="str">
        <f>'Emissions Factor'!$A$2</f>
        <v>7439976</v>
      </c>
      <c r="K1129" s="34">
        <f>'Emissions Factor'!$B$2</f>
        <v>1.5E-3</v>
      </c>
      <c r="L1129" s="41" t="str">
        <f>'Emissions Factor'!$C$2</f>
        <v>LB</v>
      </c>
      <c r="M1129" s="41" t="str">
        <f>'Emissions Factor'!$D$2</f>
        <v>TON</v>
      </c>
      <c r="N1129" s="51">
        <f t="shared" si="34"/>
        <v>5.3569679284937253E-3</v>
      </c>
      <c r="O1129" s="41" t="str">
        <f t="shared" si="35"/>
        <v>LB</v>
      </c>
    </row>
    <row r="1130" spans="1:15" x14ac:dyDescent="0.25">
      <c r="A1130" s="39" t="s">
        <v>4569</v>
      </c>
      <c r="B1130" s="39" t="s">
        <v>4539</v>
      </c>
      <c r="C1130" s="39" t="s">
        <v>2724</v>
      </c>
      <c r="D1130" s="12" t="s">
        <v>4570</v>
      </c>
      <c r="E1130" s="41" t="s">
        <v>4541</v>
      </c>
      <c r="F1130" s="41" t="s">
        <v>4542</v>
      </c>
      <c r="G1130" s="44">
        <f>VLOOKUP(Emissions!A1130,Population!$A$5:$I$3147,9,FALSE)*'National Throughput'!$B$12</f>
        <v>4.5973223307189777</v>
      </c>
      <c r="H1130" s="43" t="str">
        <f>'Emissions Factor'!$D$2</f>
        <v>TON</v>
      </c>
      <c r="I1130" s="42">
        <v>515</v>
      </c>
      <c r="J1130" s="39" t="str">
        <f>'Emissions Factor'!$A$2</f>
        <v>7439976</v>
      </c>
      <c r="K1130" s="34">
        <f>'Emissions Factor'!$B$2</f>
        <v>1.5E-3</v>
      </c>
      <c r="L1130" s="41" t="str">
        <f>'Emissions Factor'!$C$2</f>
        <v>LB</v>
      </c>
      <c r="M1130" s="41" t="str">
        <f>'Emissions Factor'!$D$2</f>
        <v>TON</v>
      </c>
      <c r="N1130" s="51">
        <f t="shared" si="34"/>
        <v>6.895983496078467E-3</v>
      </c>
      <c r="O1130" s="41" t="str">
        <f t="shared" si="35"/>
        <v>LB</v>
      </c>
    </row>
    <row r="1131" spans="1:15" x14ac:dyDescent="0.25">
      <c r="A1131" s="39" t="s">
        <v>4571</v>
      </c>
      <c r="B1131" s="39" t="s">
        <v>4539</v>
      </c>
      <c r="C1131" s="39" t="s">
        <v>2727</v>
      </c>
      <c r="D1131" s="12" t="s">
        <v>4572</v>
      </c>
      <c r="E1131" s="41" t="s">
        <v>4541</v>
      </c>
      <c r="F1131" s="41" t="s">
        <v>4542</v>
      </c>
      <c r="G1131" s="44">
        <f>VLOOKUP(Emissions!A1131,Population!$A$5:$I$3147,9,FALSE)*'National Throughput'!$B$12</f>
        <v>75.728381861887598</v>
      </c>
      <c r="H1131" s="43" t="str">
        <f>'Emissions Factor'!$D$2</f>
        <v>TON</v>
      </c>
      <c r="I1131" s="42">
        <v>515</v>
      </c>
      <c r="J1131" s="39" t="str">
        <f>'Emissions Factor'!$A$2</f>
        <v>7439976</v>
      </c>
      <c r="K1131" s="34">
        <f>'Emissions Factor'!$B$2</f>
        <v>1.5E-3</v>
      </c>
      <c r="L1131" s="41" t="str">
        <f>'Emissions Factor'!$C$2</f>
        <v>LB</v>
      </c>
      <c r="M1131" s="41" t="str">
        <f>'Emissions Factor'!$D$2</f>
        <v>TON</v>
      </c>
      <c r="N1131" s="51">
        <f t="shared" si="34"/>
        <v>0.1135925727928314</v>
      </c>
      <c r="O1131" s="41" t="str">
        <f t="shared" si="35"/>
        <v>LB</v>
      </c>
    </row>
    <row r="1132" spans="1:15" x14ac:dyDescent="0.25">
      <c r="A1132" s="39" t="s">
        <v>4573</v>
      </c>
      <c r="B1132" s="39" t="s">
        <v>4539</v>
      </c>
      <c r="C1132" s="39" t="s">
        <v>2730</v>
      </c>
      <c r="D1132" s="12" t="s">
        <v>4574</v>
      </c>
      <c r="E1132" s="41" t="s">
        <v>4541</v>
      </c>
      <c r="F1132" s="41" t="s">
        <v>4542</v>
      </c>
      <c r="G1132" s="44">
        <f>VLOOKUP(Emissions!A1132,Population!$A$5:$I$3147,9,FALSE)*'National Throughput'!$B$12</f>
        <v>1.3157013728900639</v>
      </c>
      <c r="H1132" s="43" t="str">
        <f>'Emissions Factor'!$D$2</f>
        <v>TON</v>
      </c>
      <c r="I1132" s="42">
        <v>515</v>
      </c>
      <c r="J1132" s="39" t="str">
        <f>'Emissions Factor'!$A$2</f>
        <v>7439976</v>
      </c>
      <c r="K1132" s="34">
        <f>'Emissions Factor'!$B$2</f>
        <v>1.5E-3</v>
      </c>
      <c r="L1132" s="41" t="str">
        <f>'Emissions Factor'!$C$2</f>
        <v>LB</v>
      </c>
      <c r="M1132" s="41" t="str">
        <f>'Emissions Factor'!$D$2</f>
        <v>TON</v>
      </c>
      <c r="N1132" s="51">
        <f t="shared" si="34"/>
        <v>1.9735520593350958E-3</v>
      </c>
      <c r="O1132" s="41" t="str">
        <f t="shared" si="35"/>
        <v>LB</v>
      </c>
    </row>
    <row r="1133" spans="1:15" x14ac:dyDescent="0.25">
      <c r="A1133" s="39" t="s">
        <v>4575</v>
      </c>
      <c r="B1133" s="39" t="s">
        <v>4539</v>
      </c>
      <c r="C1133" s="39" t="s">
        <v>2733</v>
      </c>
      <c r="D1133" s="12" t="s">
        <v>4576</v>
      </c>
      <c r="E1133" s="41" t="s">
        <v>4541</v>
      </c>
      <c r="F1133" s="41" t="s">
        <v>4542</v>
      </c>
      <c r="G1133" s="44">
        <f>VLOOKUP(Emissions!A1133,Population!$A$5:$I$3147,9,FALSE)*'National Throughput'!$B$12</f>
        <v>3.4581112084747061</v>
      </c>
      <c r="H1133" s="43" t="str">
        <f>'Emissions Factor'!$D$2</f>
        <v>TON</v>
      </c>
      <c r="I1133" s="42">
        <v>515</v>
      </c>
      <c r="J1133" s="39" t="str">
        <f>'Emissions Factor'!$A$2</f>
        <v>7439976</v>
      </c>
      <c r="K1133" s="34">
        <f>'Emissions Factor'!$B$2</f>
        <v>1.5E-3</v>
      </c>
      <c r="L1133" s="41" t="str">
        <f>'Emissions Factor'!$C$2</f>
        <v>LB</v>
      </c>
      <c r="M1133" s="41" t="str">
        <f>'Emissions Factor'!$D$2</f>
        <v>TON</v>
      </c>
      <c r="N1133" s="51">
        <f t="shared" si="34"/>
        <v>5.1871668127120591E-3</v>
      </c>
      <c r="O1133" s="41" t="str">
        <f t="shared" si="35"/>
        <v>LB</v>
      </c>
    </row>
    <row r="1134" spans="1:15" x14ac:dyDescent="0.25">
      <c r="A1134" s="39" t="s">
        <v>4577</v>
      </c>
      <c r="B1134" s="39" t="s">
        <v>4539</v>
      </c>
      <c r="C1134" s="39" t="s">
        <v>2736</v>
      </c>
      <c r="D1134" s="12" t="s">
        <v>4578</v>
      </c>
      <c r="E1134" s="41" t="s">
        <v>4541</v>
      </c>
      <c r="F1134" s="41" t="s">
        <v>4542</v>
      </c>
      <c r="G1134" s="44">
        <f>VLOOKUP(Emissions!A1134,Population!$A$5:$I$3147,9,FALSE)*'National Throughput'!$B$12</f>
        <v>5.7955350527904139</v>
      </c>
      <c r="H1134" s="43" t="str">
        <f>'Emissions Factor'!$D$2</f>
        <v>TON</v>
      </c>
      <c r="I1134" s="42">
        <v>515</v>
      </c>
      <c r="J1134" s="39" t="str">
        <f>'Emissions Factor'!$A$2</f>
        <v>7439976</v>
      </c>
      <c r="K1134" s="34">
        <f>'Emissions Factor'!$B$2</f>
        <v>1.5E-3</v>
      </c>
      <c r="L1134" s="41" t="str">
        <f>'Emissions Factor'!$C$2</f>
        <v>LB</v>
      </c>
      <c r="M1134" s="41" t="str">
        <f>'Emissions Factor'!$D$2</f>
        <v>TON</v>
      </c>
      <c r="N1134" s="51">
        <f t="shared" si="34"/>
        <v>8.6933025791856213E-3</v>
      </c>
      <c r="O1134" s="41" t="str">
        <f t="shared" si="35"/>
        <v>LB</v>
      </c>
    </row>
    <row r="1135" spans="1:15" x14ac:dyDescent="0.25">
      <c r="A1135" s="39" t="s">
        <v>4579</v>
      </c>
      <c r="B1135" s="39" t="s">
        <v>4539</v>
      </c>
      <c r="C1135" s="39" t="s">
        <v>2739</v>
      </c>
      <c r="D1135" s="12" t="s">
        <v>2767</v>
      </c>
      <c r="E1135" s="41" t="s">
        <v>4541</v>
      </c>
      <c r="F1135" s="41" t="s">
        <v>4542</v>
      </c>
      <c r="G1135" s="44">
        <f>VLOOKUP(Emissions!A1135,Population!$A$5:$I$3147,9,FALSE)*'National Throughput'!$B$12</f>
        <v>3.5654803988578609</v>
      </c>
      <c r="H1135" s="43" t="str">
        <f>'Emissions Factor'!$D$2</f>
        <v>TON</v>
      </c>
      <c r="I1135" s="42">
        <v>515</v>
      </c>
      <c r="J1135" s="39" t="str">
        <f>'Emissions Factor'!$A$2</f>
        <v>7439976</v>
      </c>
      <c r="K1135" s="34">
        <f>'Emissions Factor'!$B$2</f>
        <v>1.5E-3</v>
      </c>
      <c r="L1135" s="41" t="str">
        <f>'Emissions Factor'!$C$2</f>
        <v>LB</v>
      </c>
      <c r="M1135" s="41" t="str">
        <f>'Emissions Factor'!$D$2</f>
        <v>TON</v>
      </c>
      <c r="N1135" s="51">
        <f t="shared" si="34"/>
        <v>5.3482205982867915E-3</v>
      </c>
      <c r="O1135" s="41" t="str">
        <f t="shared" si="35"/>
        <v>LB</v>
      </c>
    </row>
    <row r="1136" spans="1:15" x14ac:dyDescent="0.25">
      <c r="A1136" s="39" t="s">
        <v>4580</v>
      </c>
      <c r="B1136" s="39" t="s">
        <v>4539</v>
      </c>
      <c r="C1136" s="39" t="s">
        <v>2742</v>
      </c>
      <c r="D1136" s="12" t="s">
        <v>4767</v>
      </c>
      <c r="E1136" s="41" t="s">
        <v>4541</v>
      </c>
      <c r="F1136" s="41" t="s">
        <v>4542</v>
      </c>
      <c r="G1136" s="44">
        <f>VLOOKUP(Emissions!A1136,Population!$A$5:$I$3147,9,FALSE)*'National Throughput'!$B$12</f>
        <v>3.7875939796025664</v>
      </c>
      <c r="H1136" s="43" t="str">
        <f>'Emissions Factor'!$D$2</f>
        <v>TON</v>
      </c>
      <c r="I1136" s="42">
        <v>515</v>
      </c>
      <c r="J1136" s="39" t="str">
        <f>'Emissions Factor'!$A$2</f>
        <v>7439976</v>
      </c>
      <c r="K1136" s="34">
        <f>'Emissions Factor'!$B$2</f>
        <v>1.5E-3</v>
      </c>
      <c r="L1136" s="41" t="str">
        <f>'Emissions Factor'!$C$2</f>
        <v>LB</v>
      </c>
      <c r="M1136" s="41" t="str">
        <f>'Emissions Factor'!$D$2</f>
        <v>TON</v>
      </c>
      <c r="N1136" s="51">
        <f t="shared" si="34"/>
        <v>5.6813909694038494E-3</v>
      </c>
      <c r="O1136" s="41" t="str">
        <f t="shared" si="35"/>
        <v>LB</v>
      </c>
    </row>
    <row r="1137" spans="1:15" x14ac:dyDescent="0.25">
      <c r="A1137" s="39" t="s">
        <v>4581</v>
      </c>
      <c r="B1137" s="39" t="s">
        <v>4539</v>
      </c>
      <c r="C1137" s="39" t="s">
        <v>2745</v>
      </c>
      <c r="D1137" s="12" t="s">
        <v>4582</v>
      </c>
      <c r="E1137" s="41" t="s">
        <v>4541</v>
      </c>
      <c r="F1137" s="41" t="s">
        <v>4542</v>
      </c>
      <c r="G1137" s="44">
        <f>VLOOKUP(Emissions!A1137,Population!$A$5:$I$3147,9,FALSE)*'National Throughput'!$B$12</f>
        <v>12.601472502621027</v>
      </c>
      <c r="H1137" s="43" t="str">
        <f>'Emissions Factor'!$D$2</f>
        <v>TON</v>
      </c>
      <c r="I1137" s="42">
        <v>515</v>
      </c>
      <c r="J1137" s="39" t="str">
        <f>'Emissions Factor'!$A$2</f>
        <v>7439976</v>
      </c>
      <c r="K1137" s="34">
        <f>'Emissions Factor'!$B$2</f>
        <v>1.5E-3</v>
      </c>
      <c r="L1137" s="41" t="str">
        <f>'Emissions Factor'!$C$2</f>
        <v>LB</v>
      </c>
      <c r="M1137" s="41" t="str">
        <f>'Emissions Factor'!$D$2</f>
        <v>TON</v>
      </c>
      <c r="N1137" s="51">
        <f t="shared" si="34"/>
        <v>1.8902208753931539E-2</v>
      </c>
      <c r="O1137" s="41" t="str">
        <f t="shared" si="35"/>
        <v>LB</v>
      </c>
    </row>
    <row r="1138" spans="1:15" x14ac:dyDescent="0.25">
      <c r="A1138" s="39" t="s">
        <v>4583</v>
      </c>
      <c r="B1138" s="39" t="s">
        <v>4539</v>
      </c>
      <c r="C1138" s="39" t="s">
        <v>2748</v>
      </c>
      <c r="D1138" s="12" t="s">
        <v>4584</v>
      </c>
      <c r="E1138" s="41" t="s">
        <v>4541</v>
      </c>
      <c r="F1138" s="41" t="s">
        <v>4542</v>
      </c>
      <c r="G1138" s="44">
        <f>VLOOKUP(Emissions!A1138,Population!$A$5:$I$3147,9,FALSE)*'National Throughput'!$B$12</f>
        <v>5.7205824390564866</v>
      </c>
      <c r="H1138" s="43" t="str">
        <f>'Emissions Factor'!$D$2</f>
        <v>TON</v>
      </c>
      <c r="I1138" s="42">
        <v>515</v>
      </c>
      <c r="J1138" s="39" t="str">
        <f>'Emissions Factor'!$A$2</f>
        <v>7439976</v>
      </c>
      <c r="K1138" s="34">
        <f>'Emissions Factor'!$B$2</f>
        <v>1.5E-3</v>
      </c>
      <c r="L1138" s="41" t="str">
        <f>'Emissions Factor'!$C$2</f>
        <v>LB</v>
      </c>
      <c r="M1138" s="41" t="str">
        <f>'Emissions Factor'!$D$2</f>
        <v>TON</v>
      </c>
      <c r="N1138" s="51">
        <f t="shared" si="34"/>
        <v>8.5808736585847294E-3</v>
      </c>
      <c r="O1138" s="41" t="str">
        <f t="shared" si="35"/>
        <v>LB</v>
      </c>
    </row>
    <row r="1139" spans="1:15" x14ac:dyDescent="0.25">
      <c r="A1139" s="39" t="s">
        <v>4585</v>
      </c>
      <c r="B1139" s="39" t="s">
        <v>4539</v>
      </c>
      <c r="C1139" s="39" t="s">
        <v>2751</v>
      </c>
      <c r="D1139" s="12" t="s">
        <v>2785</v>
      </c>
      <c r="E1139" s="41" t="s">
        <v>4541</v>
      </c>
      <c r="F1139" s="41" t="s">
        <v>4542</v>
      </c>
      <c r="G1139" s="44">
        <f>VLOOKUP(Emissions!A1139,Population!$A$5:$I$3147,9,FALSE)*'National Throughput'!$B$12</f>
        <v>2.803262056904603</v>
      </c>
      <c r="H1139" s="43" t="str">
        <f>'Emissions Factor'!$D$2</f>
        <v>TON</v>
      </c>
      <c r="I1139" s="42">
        <v>515</v>
      </c>
      <c r="J1139" s="39" t="str">
        <f>'Emissions Factor'!$A$2</f>
        <v>7439976</v>
      </c>
      <c r="K1139" s="34">
        <f>'Emissions Factor'!$B$2</f>
        <v>1.5E-3</v>
      </c>
      <c r="L1139" s="41" t="str">
        <f>'Emissions Factor'!$C$2</f>
        <v>LB</v>
      </c>
      <c r="M1139" s="41" t="str">
        <f>'Emissions Factor'!$D$2</f>
        <v>TON</v>
      </c>
      <c r="N1139" s="51">
        <f t="shared" si="34"/>
        <v>4.2048930853569042E-3</v>
      </c>
      <c r="O1139" s="41" t="str">
        <f t="shared" si="35"/>
        <v>LB</v>
      </c>
    </row>
    <row r="1140" spans="1:15" x14ac:dyDescent="0.25">
      <c r="A1140" s="39" t="s">
        <v>4586</v>
      </c>
      <c r="B1140" s="39" t="s">
        <v>4539</v>
      </c>
      <c r="C1140" s="39" t="s">
        <v>2754</v>
      </c>
      <c r="D1140" s="12" t="s">
        <v>2788</v>
      </c>
      <c r="E1140" s="41" t="s">
        <v>4541</v>
      </c>
      <c r="F1140" s="41" t="s">
        <v>4542</v>
      </c>
      <c r="G1140" s="44">
        <f>VLOOKUP(Emissions!A1140,Population!$A$5:$I$3147,9,FALSE)*'National Throughput'!$B$12</f>
        <v>74.411994423883272</v>
      </c>
      <c r="H1140" s="43" t="str">
        <f>'Emissions Factor'!$D$2</f>
        <v>TON</v>
      </c>
      <c r="I1140" s="42">
        <v>515</v>
      </c>
      <c r="J1140" s="39" t="str">
        <f>'Emissions Factor'!$A$2</f>
        <v>7439976</v>
      </c>
      <c r="K1140" s="34">
        <f>'Emissions Factor'!$B$2</f>
        <v>1.5E-3</v>
      </c>
      <c r="L1140" s="41" t="str">
        <f>'Emissions Factor'!$C$2</f>
        <v>LB</v>
      </c>
      <c r="M1140" s="41" t="str">
        <f>'Emissions Factor'!$D$2</f>
        <v>TON</v>
      </c>
      <c r="N1140" s="51">
        <f t="shared" si="34"/>
        <v>0.11161799163582491</v>
      </c>
      <c r="O1140" s="41" t="str">
        <f t="shared" si="35"/>
        <v>LB</v>
      </c>
    </row>
    <row r="1141" spans="1:15" x14ac:dyDescent="0.25">
      <c r="A1141" s="39" t="s">
        <v>4587</v>
      </c>
      <c r="B1141" s="39" t="s">
        <v>4539</v>
      </c>
      <c r="C1141" s="39" t="s">
        <v>2757</v>
      </c>
      <c r="D1141" s="12" t="s">
        <v>4588</v>
      </c>
      <c r="E1141" s="41" t="s">
        <v>4541</v>
      </c>
      <c r="F1141" s="41" t="s">
        <v>4542</v>
      </c>
      <c r="G1141" s="44">
        <f>VLOOKUP(Emissions!A1141,Population!$A$5:$I$3147,9,FALSE)*'National Throughput'!$B$12</f>
        <v>5.4164840771565927</v>
      </c>
      <c r="H1141" s="43" t="str">
        <f>'Emissions Factor'!$D$2</f>
        <v>TON</v>
      </c>
      <c r="I1141" s="42">
        <v>515</v>
      </c>
      <c r="J1141" s="39" t="str">
        <f>'Emissions Factor'!$A$2</f>
        <v>7439976</v>
      </c>
      <c r="K1141" s="34">
        <f>'Emissions Factor'!$B$2</f>
        <v>1.5E-3</v>
      </c>
      <c r="L1141" s="41" t="str">
        <f>'Emissions Factor'!$C$2</f>
        <v>LB</v>
      </c>
      <c r="M1141" s="41" t="str">
        <f>'Emissions Factor'!$D$2</f>
        <v>TON</v>
      </c>
      <c r="N1141" s="51">
        <f t="shared" si="34"/>
        <v>8.1247261157348892E-3</v>
      </c>
      <c r="O1141" s="41" t="str">
        <f t="shared" si="35"/>
        <v>LB</v>
      </c>
    </row>
    <row r="1142" spans="1:15" x14ac:dyDescent="0.25">
      <c r="A1142" s="39" t="s">
        <v>4589</v>
      </c>
      <c r="B1142" s="39" t="s">
        <v>4539</v>
      </c>
      <c r="C1142" s="39" t="s">
        <v>2760</v>
      </c>
      <c r="D1142" s="12" t="s">
        <v>4784</v>
      </c>
      <c r="E1142" s="41" t="s">
        <v>4541</v>
      </c>
      <c r="F1142" s="41" t="s">
        <v>4542</v>
      </c>
      <c r="G1142" s="44">
        <f>VLOOKUP(Emissions!A1142,Population!$A$5:$I$3147,9,FALSE)*'National Throughput'!$B$12</f>
        <v>38.462010919890261</v>
      </c>
      <c r="H1142" s="43" t="str">
        <f>'Emissions Factor'!$D$2</f>
        <v>TON</v>
      </c>
      <c r="I1142" s="42">
        <v>515</v>
      </c>
      <c r="J1142" s="39" t="str">
        <f>'Emissions Factor'!$A$2</f>
        <v>7439976</v>
      </c>
      <c r="K1142" s="34">
        <f>'Emissions Factor'!$B$2</f>
        <v>1.5E-3</v>
      </c>
      <c r="L1142" s="41" t="str">
        <f>'Emissions Factor'!$C$2</f>
        <v>LB</v>
      </c>
      <c r="M1142" s="41" t="str">
        <f>'Emissions Factor'!$D$2</f>
        <v>TON</v>
      </c>
      <c r="N1142" s="51">
        <f t="shared" si="34"/>
        <v>5.7693016379835392E-2</v>
      </c>
      <c r="O1142" s="41" t="str">
        <f t="shared" si="35"/>
        <v>LB</v>
      </c>
    </row>
    <row r="1143" spans="1:15" x14ac:dyDescent="0.25">
      <c r="A1143" s="39" t="s">
        <v>4590</v>
      </c>
      <c r="B1143" s="39" t="s">
        <v>4539</v>
      </c>
      <c r="C1143" s="39" t="s">
        <v>2763</v>
      </c>
      <c r="D1143" s="12" t="s">
        <v>4591</v>
      </c>
      <c r="E1143" s="41" t="s">
        <v>4541</v>
      </c>
      <c r="F1143" s="41" t="s">
        <v>4542</v>
      </c>
      <c r="G1143" s="44">
        <f>VLOOKUP(Emissions!A1143,Population!$A$5:$I$3147,9,FALSE)*'National Throughput'!$B$12</f>
        <v>16.623186202468013</v>
      </c>
      <c r="H1143" s="43" t="str">
        <f>'Emissions Factor'!$D$2</f>
        <v>TON</v>
      </c>
      <c r="I1143" s="42">
        <v>515</v>
      </c>
      <c r="J1143" s="39" t="str">
        <f>'Emissions Factor'!$A$2</f>
        <v>7439976</v>
      </c>
      <c r="K1143" s="34">
        <f>'Emissions Factor'!$B$2</f>
        <v>1.5E-3</v>
      </c>
      <c r="L1143" s="41" t="str">
        <f>'Emissions Factor'!$C$2</f>
        <v>LB</v>
      </c>
      <c r="M1143" s="41" t="str">
        <f>'Emissions Factor'!$D$2</f>
        <v>TON</v>
      </c>
      <c r="N1143" s="51">
        <f t="shared" si="34"/>
        <v>2.4934779303702019E-2</v>
      </c>
      <c r="O1143" s="41" t="str">
        <f t="shared" si="35"/>
        <v>LB</v>
      </c>
    </row>
    <row r="1144" spans="1:15" x14ac:dyDescent="0.25">
      <c r="A1144" s="39" t="s">
        <v>4592</v>
      </c>
      <c r="B1144" s="39" t="s">
        <v>4539</v>
      </c>
      <c r="C1144" s="39" t="s">
        <v>2766</v>
      </c>
      <c r="D1144" s="12" t="s">
        <v>355</v>
      </c>
      <c r="E1144" s="41" t="s">
        <v>4541</v>
      </c>
      <c r="F1144" s="41" t="s">
        <v>4542</v>
      </c>
      <c r="G1144" s="44">
        <f>VLOOKUP(Emissions!A1144,Population!$A$5:$I$3147,9,FALSE)*'National Throughput'!$B$12</f>
        <v>2.5629677506317594</v>
      </c>
      <c r="H1144" s="43" t="str">
        <f>'Emissions Factor'!$D$2</f>
        <v>TON</v>
      </c>
      <c r="I1144" s="42">
        <v>515</v>
      </c>
      <c r="J1144" s="39" t="str">
        <f>'Emissions Factor'!$A$2</f>
        <v>7439976</v>
      </c>
      <c r="K1144" s="34">
        <f>'Emissions Factor'!$B$2</f>
        <v>1.5E-3</v>
      </c>
      <c r="L1144" s="41" t="str">
        <f>'Emissions Factor'!$C$2</f>
        <v>LB</v>
      </c>
      <c r="M1144" s="41" t="str">
        <f>'Emissions Factor'!$D$2</f>
        <v>TON</v>
      </c>
      <c r="N1144" s="51">
        <f t="shared" si="34"/>
        <v>3.8444516259476392E-3</v>
      </c>
      <c r="O1144" s="41" t="str">
        <f t="shared" si="35"/>
        <v>LB</v>
      </c>
    </row>
    <row r="1145" spans="1:15" x14ac:dyDescent="0.25">
      <c r="A1145" s="39" t="s">
        <v>4593</v>
      </c>
      <c r="B1145" s="39" t="s">
        <v>4539</v>
      </c>
      <c r="C1145" s="39" t="s">
        <v>2769</v>
      </c>
      <c r="D1145" s="12" t="s">
        <v>4788</v>
      </c>
      <c r="E1145" s="41" t="s">
        <v>4541</v>
      </c>
      <c r="F1145" s="41" t="s">
        <v>4542</v>
      </c>
      <c r="G1145" s="44">
        <f>VLOOKUP(Emissions!A1145,Population!$A$5:$I$3147,9,FALSE)*'National Throughput'!$B$12</f>
        <v>8.0645239019577524</v>
      </c>
      <c r="H1145" s="43" t="str">
        <f>'Emissions Factor'!$D$2</f>
        <v>TON</v>
      </c>
      <c r="I1145" s="42">
        <v>515</v>
      </c>
      <c r="J1145" s="39" t="str">
        <f>'Emissions Factor'!$A$2</f>
        <v>7439976</v>
      </c>
      <c r="K1145" s="34">
        <f>'Emissions Factor'!$B$2</f>
        <v>1.5E-3</v>
      </c>
      <c r="L1145" s="41" t="str">
        <f>'Emissions Factor'!$C$2</f>
        <v>LB</v>
      </c>
      <c r="M1145" s="41" t="str">
        <f>'Emissions Factor'!$D$2</f>
        <v>TON</v>
      </c>
      <c r="N1145" s="51">
        <f t="shared" si="34"/>
        <v>1.2096785852936628E-2</v>
      </c>
      <c r="O1145" s="41" t="str">
        <f t="shared" si="35"/>
        <v>LB</v>
      </c>
    </row>
    <row r="1146" spans="1:15" x14ac:dyDescent="0.25">
      <c r="A1146" s="39" t="s">
        <v>4594</v>
      </c>
      <c r="B1146" s="39" t="s">
        <v>4539</v>
      </c>
      <c r="C1146" s="39" t="s">
        <v>2772</v>
      </c>
      <c r="D1146" s="12" t="s">
        <v>359</v>
      </c>
      <c r="E1146" s="41" t="s">
        <v>4541</v>
      </c>
      <c r="F1146" s="41" t="s">
        <v>4542</v>
      </c>
      <c r="G1146" s="44">
        <f>VLOOKUP(Emissions!A1146,Population!$A$5:$I$3147,9,FALSE)*'National Throughput'!$B$12</f>
        <v>22.323872753210686</v>
      </c>
      <c r="H1146" s="43" t="str">
        <f>'Emissions Factor'!$D$2</f>
        <v>TON</v>
      </c>
      <c r="I1146" s="42">
        <v>515</v>
      </c>
      <c r="J1146" s="39" t="str">
        <f>'Emissions Factor'!$A$2</f>
        <v>7439976</v>
      </c>
      <c r="K1146" s="34">
        <f>'Emissions Factor'!$B$2</f>
        <v>1.5E-3</v>
      </c>
      <c r="L1146" s="41" t="str">
        <f>'Emissions Factor'!$C$2</f>
        <v>LB</v>
      </c>
      <c r="M1146" s="41" t="str">
        <f>'Emissions Factor'!$D$2</f>
        <v>TON</v>
      </c>
      <c r="N1146" s="51">
        <f t="shared" si="34"/>
        <v>3.3485809129816031E-2</v>
      </c>
      <c r="O1146" s="41" t="str">
        <f t="shared" si="35"/>
        <v>LB</v>
      </c>
    </row>
    <row r="1147" spans="1:15" x14ac:dyDescent="0.25">
      <c r="A1147" s="39" t="s">
        <v>4595</v>
      </c>
      <c r="B1147" s="39" t="s">
        <v>4539</v>
      </c>
      <c r="C1147" s="39" t="s">
        <v>2775</v>
      </c>
      <c r="D1147" s="12" t="s">
        <v>2812</v>
      </c>
      <c r="E1147" s="41" t="s">
        <v>4541</v>
      </c>
      <c r="F1147" s="41" t="s">
        <v>4542</v>
      </c>
      <c r="G1147" s="44">
        <f>VLOOKUP(Emissions!A1147,Population!$A$5:$I$3147,9,FALSE)*'National Throughput'!$B$12</f>
        <v>2.0532213707296254</v>
      </c>
      <c r="H1147" s="43" t="str">
        <f>'Emissions Factor'!$D$2</f>
        <v>TON</v>
      </c>
      <c r="I1147" s="42">
        <v>515</v>
      </c>
      <c r="J1147" s="39" t="str">
        <f>'Emissions Factor'!$A$2</f>
        <v>7439976</v>
      </c>
      <c r="K1147" s="34">
        <f>'Emissions Factor'!$B$2</f>
        <v>1.5E-3</v>
      </c>
      <c r="L1147" s="41" t="str">
        <f>'Emissions Factor'!$C$2</f>
        <v>LB</v>
      </c>
      <c r="M1147" s="41" t="str">
        <f>'Emissions Factor'!$D$2</f>
        <v>TON</v>
      </c>
      <c r="N1147" s="51">
        <f t="shared" si="34"/>
        <v>3.0798320560944384E-3</v>
      </c>
      <c r="O1147" s="41" t="str">
        <f t="shared" si="35"/>
        <v>LB</v>
      </c>
    </row>
    <row r="1148" spans="1:15" x14ac:dyDescent="0.25">
      <c r="A1148" s="39" t="s">
        <v>4596</v>
      </c>
      <c r="B1148" s="39" t="s">
        <v>4539</v>
      </c>
      <c r="C1148" s="39" t="s">
        <v>2778</v>
      </c>
      <c r="D1148" s="12" t="s">
        <v>4597</v>
      </c>
      <c r="E1148" s="41" t="s">
        <v>4541</v>
      </c>
      <c r="F1148" s="41" t="s">
        <v>4542</v>
      </c>
      <c r="G1148" s="44">
        <f>VLOOKUP(Emissions!A1148,Population!$A$5:$I$3147,9,FALSE)*'National Throughput'!$B$12</f>
        <v>4.7151540140947406</v>
      </c>
      <c r="H1148" s="43" t="str">
        <f>'Emissions Factor'!$D$2</f>
        <v>TON</v>
      </c>
      <c r="I1148" s="42">
        <v>515</v>
      </c>
      <c r="J1148" s="39" t="str">
        <f>'Emissions Factor'!$A$2</f>
        <v>7439976</v>
      </c>
      <c r="K1148" s="34">
        <f>'Emissions Factor'!$B$2</f>
        <v>1.5E-3</v>
      </c>
      <c r="L1148" s="41" t="str">
        <f>'Emissions Factor'!$C$2</f>
        <v>LB</v>
      </c>
      <c r="M1148" s="41" t="str">
        <f>'Emissions Factor'!$D$2</f>
        <v>TON</v>
      </c>
      <c r="N1148" s="51">
        <f t="shared" si="34"/>
        <v>7.0727310211421111E-3</v>
      </c>
      <c r="O1148" s="41" t="str">
        <f t="shared" si="35"/>
        <v>LB</v>
      </c>
    </row>
    <row r="1149" spans="1:15" x14ac:dyDescent="0.25">
      <c r="A1149" s="39" t="s">
        <v>4598</v>
      </c>
      <c r="B1149" s="39" t="s">
        <v>4539</v>
      </c>
      <c r="C1149" s="39" t="s">
        <v>2781</v>
      </c>
      <c r="D1149" s="12" t="s">
        <v>4599</v>
      </c>
      <c r="E1149" s="41" t="s">
        <v>4541</v>
      </c>
      <c r="F1149" s="41" t="s">
        <v>4542</v>
      </c>
      <c r="G1149" s="44">
        <f>VLOOKUP(Emissions!A1149,Population!$A$5:$I$3147,9,FALSE)*'National Throughput'!$B$12</f>
        <v>6.775579068524193</v>
      </c>
      <c r="H1149" s="43" t="str">
        <f>'Emissions Factor'!$D$2</f>
        <v>TON</v>
      </c>
      <c r="I1149" s="42">
        <v>515</v>
      </c>
      <c r="J1149" s="39" t="str">
        <f>'Emissions Factor'!$A$2</f>
        <v>7439976</v>
      </c>
      <c r="K1149" s="34">
        <f>'Emissions Factor'!$B$2</f>
        <v>1.5E-3</v>
      </c>
      <c r="L1149" s="41" t="str">
        <f>'Emissions Factor'!$C$2</f>
        <v>LB</v>
      </c>
      <c r="M1149" s="41" t="str">
        <f>'Emissions Factor'!$D$2</f>
        <v>TON</v>
      </c>
      <c r="N1149" s="51">
        <f t="shared" si="34"/>
        <v>1.016336860278629E-2</v>
      </c>
      <c r="O1149" s="41" t="str">
        <f t="shared" si="35"/>
        <v>LB</v>
      </c>
    </row>
    <row r="1150" spans="1:15" x14ac:dyDescent="0.25">
      <c r="A1150" s="39" t="s">
        <v>4600</v>
      </c>
      <c r="B1150" s="39" t="s">
        <v>4539</v>
      </c>
      <c r="C1150" s="39" t="s">
        <v>2784</v>
      </c>
      <c r="D1150" s="12" t="s">
        <v>4601</v>
      </c>
      <c r="E1150" s="41" t="s">
        <v>4541</v>
      </c>
      <c r="F1150" s="41" t="s">
        <v>4542</v>
      </c>
      <c r="G1150" s="44">
        <f>VLOOKUP(Emissions!A1150,Population!$A$5:$I$3147,9,FALSE)*'National Throughput'!$B$12</f>
        <v>61.864549549010952</v>
      </c>
      <c r="H1150" s="43" t="str">
        <f>'Emissions Factor'!$D$2</f>
        <v>TON</v>
      </c>
      <c r="I1150" s="42">
        <v>515</v>
      </c>
      <c r="J1150" s="39" t="str">
        <f>'Emissions Factor'!$A$2</f>
        <v>7439976</v>
      </c>
      <c r="K1150" s="34">
        <f>'Emissions Factor'!$B$2</f>
        <v>1.5E-3</v>
      </c>
      <c r="L1150" s="41" t="str">
        <f>'Emissions Factor'!$C$2</f>
        <v>LB</v>
      </c>
      <c r="M1150" s="41" t="str">
        <f>'Emissions Factor'!$D$2</f>
        <v>TON</v>
      </c>
      <c r="N1150" s="51">
        <f t="shared" si="34"/>
        <v>9.2796824323516436E-2</v>
      </c>
      <c r="O1150" s="41" t="str">
        <f t="shared" si="35"/>
        <v>LB</v>
      </c>
    </row>
    <row r="1151" spans="1:15" x14ac:dyDescent="0.25">
      <c r="A1151" s="39" t="s">
        <v>4602</v>
      </c>
      <c r="B1151" s="39" t="s">
        <v>4539</v>
      </c>
      <c r="C1151" s="39" t="s">
        <v>2787</v>
      </c>
      <c r="D1151" s="12" t="s">
        <v>4808</v>
      </c>
      <c r="E1151" s="41" t="s">
        <v>4541</v>
      </c>
      <c r="F1151" s="41" t="s">
        <v>4542</v>
      </c>
      <c r="G1151" s="44">
        <f>VLOOKUP(Emissions!A1151,Population!$A$5:$I$3147,9,FALSE)*'National Throughput'!$B$12</f>
        <v>26.52499248043911</v>
      </c>
      <c r="H1151" s="43" t="str">
        <f>'Emissions Factor'!$D$2</f>
        <v>TON</v>
      </c>
      <c r="I1151" s="42">
        <v>515</v>
      </c>
      <c r="J1151" s="39" t="str">
        <f>'Emissions Factor'!$A$2</f>
        <v>7439976</v>
      </c>
      <c r="K1151" s="34">
        <f>'Emissions Factor'!$B$2</f>
        <v>1.5E-3</v>
      </c>
      <c r="L1151" s="41" t="str">
        <f>'Emissions Factor'!$C$2</f>
        <v>LB</v>
      </c>
      <c r="M1151" s="41" t="str">
        <f>'Emissions Factor'!$D$2</f>
        <v>TON</v>
      </c>
      <c r="N1151" s="51">
        <f t="shared" si="34"/>
        <v>3.9787488720658667E-2</v>
      </c>
      <c r="O1151" s="41" t="str">
        <f t="shared" si="35"/>
        <v>LB</v>
      </c>
    </row>
    <row r="1152" spans="1:15" x14ac:dyDescent="0.25">
      <c r="A1152" s="39" t="s">
        <v>4603</v>
      </c>
      <c r="B1152" s="39" t="s">
        <v>4539</v>
      </c>
      <c r="C1152" s="39" t="s">
        <v>2790</v>
      </c>
      <c r="D1152" s="12" t="s">
        <v>4604</v>
      </c>
      <c r="E1152" s="41" t="s">
        <v>4541</v>
      </c>
      <c r="F1152" s="41" t="s">
        <v>4542</v>
      </c>
      <c r="G1152" s="44">
        <f>VLOOKUP(Emissions!A1152,Population!$A$5:$I$3147,9,FALSE)*'National Throughput'!$B$12</f>
        <v>4.0548163416104819</v>
      </c>
      <c r="H1152" s="43" t="str">
        <f>'Emissions Factor'!$D$2</f>
        <v>TON</v>
      </c>
      <c r="I1152" s="42">
        <v>515</v>
      </c>
      <c r="J1152" s="39" t="str">
        <f>'Emissions Factor'!$A$2</f>
        <v>7439976</v>
      </c>
      <c r="K1152" s="34">
        <f>'Emissions Factor'!$B$2</f>
        <v>1.5E-3</v>
      </c>
      <c r="L1152" s="41" t="str">
        <f>'Emissions Factor'!$C$2</f>
        <v>LB</v>
      </c>
      <c r="M1152" s="41" t="str">
        <f>'Emissions Factor'!$D$2</f>
        <v>TON</v>
      </c>
      <c r="N1152" s="51">
        <f t="shared" si="34"/>
        <v>6.0822245124157234E-3</v>
      </c>
      <c r="O1152" s="41" t="str">
        <f t="shared" si="35"/>
        <v>LB</v>
      </c>
    </row>
    <row r="1153" spans="1:15" x14ac:dyDescent="0.25">
      <c r="A1153" s="39" t="s">
        <v>4605</v>
      </c>
      <c r="B1153" s="39" t="s">
        <v>4539</v>
      </c>
      <c r="C1153" s="39" t="s">
        <v>2793</v>
      </c>
      <c r="D1153" s="12" t="s">
        <v>4606</v>
      </c>
      <c r="E1153" s="41" t="s">
        <v>4541</v>
      </c>
      <c r="F1153" s="41" t="s">
        <v>4542</v>
      </c>
      <c r="G1153" s="44">
        <f>VLOOKUP(Emissions!A1153,Population!$A$5:$I$3147,9,FALSE)*'National Throughput'!$B$12</f>
        <v>3.9167457373637729</v>
      </c>
      <c r="H1153" s="43" t="str">
        <f>'Emissions Factor'!$D$2</f>
        <v>TON</v>
      </c>
      <c r="I1153" s="42">
        <v>515</v>
      </c>
      <c r="J1153" s="39" t="str">
        <f>'Emissions Factor'!$A$2</f>
        <v>7439976</v>
      </c>
      <c r="K1153" s="34">
        <f>'Emissions Factor'!$B$2</f>
        <v>1.5E-3</v>
      </c>
      <c r="L1153" s="41" t="str">
        <f>'Emissions Factor'!$C$2</f>
        <v>LB</v>
      </c>
      <c r="M1153" s="41" t="str">
        <f>'Emissions Factor'!$D$2</f>
        <v>TON</v>
      </c>
      <c r="N1153" s="51">
        <f t="shared" si="34"/>
        <v>5.8751186060456593E-3</v>
      </c>
      <c r="O1153" s="41" t="str">
        <f t="shared" si="35"/>
        <v>LB</v>
      </c>
    </row>
    <row r="1154" spans="1:15" x14ac:dyDescent="0.25">
      <c r="A1154" s="39" t="s">
        <v>4607</v>
      </c>
      <c r="B1154" s="39" t="s">
        <v>4539</v>
      </c>
      <c r="C1154" s="39" t="s">
        <v>2796</v>
      </c>
      <c r="D1154" s="12" t="s">
        <v>4608</v>
      </c>
      <c r="E1154" s="41" t="s">
        <v>4541</v>
      </c>
      <c r="F1154" s="41" t="s">
        <v>4542</v>
      </c>
      <c r="G1154" s="44">
        <f>VLOOKUP(Emissions!A1154,Population!$A$5:$I$3147,9,FALSE)*'National Throughput'!$B$12</f>
        <v>22.692118203294765</v>
      </c>
      <c r="H1154" s="43" t="str">
        <f>'Emissions Factor'!$D$2</f>
        <v>TON</v>
      </c>
      <c r="I1154" s="42">
        <v>515</v>
      </c>
      <c r="J1154" s="39" t="str">
        <f>'Emissions Factor'!$A$2</f>
        <v>7439976</v>
      </c>
      <c r="K1154" s="34">
        <f>'Emissions Factor'!$B$2</f>
        <v>1.5E-3</v>
      </c>
      <c r="L1154" s="41" t="str">
        <f>'Emissions Factor'!$C$2</f>
        <v>LB</v>
      </c>
      <c r="M1154" s="41" t="str">
        <f>'Emissions Factor'!$D$2</f>
        <v>TON</v>
      </c>
      <c r="N1154" s="51">
        <f t="shared" si="34"/>
        <v>3.4038177304942151E-2</v>
      </c>
      <c r="O1154" s="41" t="str">
        <f t="shared" si="35"/>
        <v>LB</v>
      </c>
    </row>
    <row r="1155" spans="1:15" x14ac:dyDescent="0.25">
      <c r="A1155" s="39" t="s">
        <v>4609</v>
      </c>
      <c r="B1155" s="39" t="s">
        <v>4539</v>
      </c>
      <c r="C1155" s="39" t="s">
        <v>2799</v>
      </c>
      <c r="D1155" s="12" t="s">
        <v>4610</v>
      </c>
      <c r="E1155" s="41" t="s">
        <v>4541</v>
      </c>
      <c r="F1155" s="41" t="s">
        <v>4542</v>
      </c>
      <c r="G1155" s="44">
        <f>VLOOKUP(Emissions!A1155,Population!$A$5:$I$3147,9,FALSE)*'National Throughput'!$B$12</f>
        <v>1.5520508047558583</v>
      </c>
      <c r="H1155" s="43" t="str">
        <f>'Emissions Factor'!$D$2</f>
        <v>TON</v>
      </c>
      <c r="I1155" s="42">
        <v>515</v>
      </c>
      <c r="J1155" s="39" t="str">
        <f>'Emissions Factor'!$A$2</f>
        <v>7439976</v>
      </c>
      <c r="K1155" s="34">
        <f>'Emissions Factor'!$B$2</f>
        <v>1.5E-3</v>
      </c>
      <c r="L1155" s="41" t="str">
        <f>'Emissions Factor'!$C$2</f>
        <v>LB</v>
      </c>
      <c r="M1155" s="41" t="str">
        <f>'Emissions Factor'!$D$2</f>
        <v>TON</v>
      </c>
      <c r="N1155" s="51">
        <f t="shared" ref="N1155:N1218" si="36">K1155*G1155</f>
        <v>2.3280762071337877E-3</v>
      </c>
      <c r="O1155" s="41" t="str">
        <f t="shared" ref="O1155:O1218" si="37">L1155</f>
        <v>LB</v>
      </c>
    </row>
    <row r="1156" spans="1:15" x14ac:dyDescent="0.25">
      <c r="A1156" s="39" t="s">
        <v>4611</v>
      </c>
      <c r="B1156" s="39" t="s">
        <v>4539</v>
      </c>
      <c r="C1156" s="39" t="s">
        <v>2802</v>
      </c>
      <c r="D1156" s="12" t="s">
        <v>399</v>
      </c>
      <c r="E1156" s="41" t="s">
        <v>4541</v>
      </c>
      <c r="F1156" s="41" t="s">
        <v>4542</v>
      </c>
      <c r="G1156" s="44">
        <f>VLOOKUP(Emissions!A1156,Population!$A$5:$I$3147,9,FALSE)*'National Throughput'!$B$12</f>
        <v>3.5833180918288643</v>
      </c>
      <c r="H1156" s="43" t="str">
        <f>'Emissions Factor'!$D$2</f>
        <v>TON</v>
      </c>
      <c r="I1156" s="42">
        <v>515</v>
      </c>
      <c r="J1156" s="39" t="str">
        <f>'Emissions Factor'!$A$2</f>
        <v>7439976</v>
      </c>
      <c r="K1156" s="34">
        <f>'Emissions Factor'!$B$2</f>
        <v>1.5E-3</v>
      </c>
      <c r="L1156" s="41" t="str">
        <f>'Emissions Factor'!$C$2</f>
        <v>LB</v>
      </c>
      <c r="M1156" s="41" t="str">
        <f>'Emissions Factor'!$D$2</f>
        <v>TON</v>
      </c>
      <c r="N1156" s="51">
        <f t="shared" si="36"/>
        <v>5.3749771377432963E-3</v>
      </c>
      <c r="O1156" s="41" t="str">
        <f t="shared" si="37"/>
        <v>LB</v>
      </c>
    </row>
    <row r="1157" spans="1:15" x14ac:dyDescent="0.25">
      <c r="A1157" s="39" t="s">
        <v>979</v>
      </c>
      <c r="B1157" s="39" t="s">
        <v>4539</v>
      </c>
      <c r="C1157" s="39" t="s">
        <v>2805</v>
      </c>
      <c r="D1157" s="12" t="s">
        <v>980</v>
      </c>
      <c r="E1157" s="41" t="s">
        <v>4541</v>
      </c>
      <c r="F1157" s="41" t="s">
        <v>4542</v>
      </c>
      <c r="G1157" s="44">
        <f>VLOOKUP(Emissions!A1157,Population!$A$5:$I$3147,9,FALSE)*'National Throughput'!$B$12</f>
        <v>4.1920293644643536</v>
      </c>
      <c r="H1157" s="43" t="str">
        <f>'Emissions Factor'!$D$2</f>
        <v>TON</v>
      </c>
      <c r="I1157" s="42">
        <v>515</v>
      </c>
      <c r="J1157" s="39" t="str">
        <f>'Emissions Factor'!$A$2</f>
        <v>7439976</v>
      </c>
      <c r="K1157" s="34">
        <f>'Emissions Factor'!$B$2</f>
        <v>1.5E-3</v>
      </c>
      <c r="L1157" s="41" t="str">
        <f>'Emissions Factor'!$C$2</f>
        <v>LB</v>
      </c>
      <c r="M1157" s="41" t="str">
        <f>'Emissions Factor'!$D$2</f>
        <v>TON</v>
      </c>
      <c r="N1157" s="51">
        <f t="shared" si="36"/>
        <v>6.2880440466965308E-3</v>
      </c>
      <c r="O1157" s="41" t="str">
        <f t="shared" si="37"/>
        <v>LB</v>
      </c>
    </row>
    <row r="1158" spans="1:15" x14ac:dyDescent="0.25">
      <c r="A1158" s="39" t="s">
        <v>981</v>
      </c>
      <c r="B1158" s="39" t="s">
        <v>4539</v>
      </c>
      <c r="C1158" s="39" t="s">
        <v>2808</v>
      </c>
      <c r="D1158" s="12" t="s">
        <v>982</v>
      </c>
      <c r="E1158" s="41" t="s">
        <v>4541</v>
      </c>
      <c r="F1158" s="41" t="s">
        <v>4542</v>
      </c>
      <c r="G1158" s="44">
        <f>VLOOKUP(Emissions!A1158,Population!$A$5:$I$3147,9,FALSE)*'National Throughput'!$B$12</f>
        <v>6.778837877816974</v>
      </c>
      <c r="H1158" s="43" t="str">
        <f>'Emissions Factor'!$D$2</f>
        <v>TON</v>
      </c>
      <c r="I1158" s="42">
        <v>515</v>
      </c>
      <c r="J1158" s="39" t="str">
        <f>'Emissions Factor'!$A$2</f>
        <v>7439976</v>
      </c>
      <c r="K1158" s="34">
        <f>'Emissions Factor'!$B$2</f>
        <v>1.5E-3</v>
      </c>
      <c r="L1158" s="41" t="str">
        <f>'Emissions Factor'!$C$2</f>
        <v>LB</v>
      </c>
      <c r="M1158" s="41" t="str">
        <f>'Emissions Factor'!$D$2</f>
        <v>TON</v>
      </c>
      <c r="N1158" s="51">
        <f t="shared" si="36"/>
        <v>1.016825681672546E-2</v>
      </c>
      <c r="O1158" s="41" t="str">
        <f t="shared" si="37"/>
        <v>LB</v>
      </c>
    </row>
    <row r="1159" spans="1:15" x14ac:dyDescent="0.25">
      <c r="A1159" s="39" t="s">
        <v>983</v>
      </c>
      <c r="B1159" s="39" t="s">
        <v>4539</v>
      </c>
      <c r="C1159" s="39" t="s">
        <v>2811</v>
      </c>
      <c r="D1159" s="12" t="s">
        <v>984</v>
      </c>
      <c r="E1159" s="41" t="s">
        <v>4541</v>
      </c>
      <c r="F1159" s="41" t="s">
        <v>4542</v>
      </c>
      <c r="G1159" s="44">
        <f>VLOOKUP(Emissions!A1159,Population!$A$5:$I$3147,9,FALSE)*'National Throughput'!$B$12</f>
        <v>8.9946566806284363</v>
      </c>
      <c r="H1159" s="43" t="str">
        <f>'Emissions Factor'!$D$2</f>
        <v>TON</v>
      </c>
      <c r="I1159" s="42">
        <v>515</v>
      </c>
      <c r="J1159" s="39" t="str">
        <f>'Emissions Factor'!$A$2</f>
        <v>7439976</v>
      </c>
      <c r="K1159" s="34">
        <f>'Emissions Factor'!$B$2</f>
        <v>1.5E-3</v>
      </c>
      <c r="L1159" s="41" t="str">
        <f>'Emissions Factor'!$C$2</f>
        <v>LB</v>
      </c>
      <c r="M1159" s="41" t="str">
        <f>'Emissions Factor'!$D$2</f>
        <v>TON</v>
      </c>
      <c r="N1159" s="51">
        <f t="shared" si="36"/>
        <v>1.3491985020942655E-2</v>
      </c>
      <c r="O1159" s="41" t="str">
        <f t="shared" si="37"/>
        <v>LB</v>
      </c>
    </row>
    <row r="1160" spans="1:15" x14ac:dyDescent="0.25">
      <c r="A1160" s="39" t="s">
        <v>985</v>
      </c>
      <c r="B1160" s="39" t="s">
        <v>4539</v>
      </c>
      <c r="C1160" s="39" t="s">
        <v>2814</v>
      </c>
      <c r="D1160" s="12" t="s">
        <v>986</v>
      </c>
      <c r="E1160" s="41" t="s">
        <v>4541</v>
      </c>
      <c r="F1160" s="41" t="s">
        <v>4542</v>
      </c>
      <c r="G1160" s="44">
        <f>VLOOKUP(Emissions!A1160,Population!$A$5:$I$3147,9,FALSE)*'National Throughput'!$B$12</f>
        <v>1.8904524223692201</v>
      </c>
      <c r="H1160" s="43" t="str">
        <f>'Emissions Factor'!$D$2</f>
        <v>TON</v>
      </c>
      <c r="I1160" s="42">
        <v>515</v>
      </c>
      <c r="J1160" s="39" t="str">
        <f>'Emissions Factor'!$A$2</f>
        <v>7439976</v>
      </c>
      <c r="K1160" s="34">
        <f>'Emissions Factor'!$B$2</f>
        <v>1.5E-3</v>
      </c>
      <c r="L1160" s="41" t="str">
        <f>'Emissions Factor'!$C$2</f>
        <v>LB</v>
      </c>
      <c r="M1160" s="41" t="str">
        <f>'Emissions Factor'!$D$2</f>
        <v>TON</v>
      </c>
      <c r="N1160" s="51">
        <f t="shared" si="36"/>
        <v>2.83567863355383E-3</v>
      </c>
      <c r="O1160" s="41" t="str">
        <f t="shared" si="37"/>
        <v>LB</v>
      </c>
    </row>
    <row r="1161" spans="1:15" x14ac:dyDescent="0.25">
      <c r="A1161" s="39" t="s">
        <v>987</v>
      </c>
      <c r="B1161" s="39" t="s">
        <v>4539</v>
      </c>
      <c r="C1161" s="39" t="s">
        <v>2817</v>
      </c>
      <c r="D1161" s="12" t="s">
        <v>988</v>
      </c>
      <c r="E1161" s="41" t="s">
        <v>4541</v>
      </c>
      <c r="F1161" s="41" t="s">
        <v>4542</v>
      </c>
      <c r="G1161" s="44">
        <f>VLOOKUP(Emissions!A1161,Population!$A$5:$I$3147,9,FALSE)*'National Throughput'!$B$12</f>
        <v>3.7478022029749436</v>
      </c>
      <c r="H1161" s="43" t="str">
        <f>'Emissions Factor'!$D$2</f>
        <v>TON</v>
      </c>
      <c r="I1161" s="42">
        <v>515</v>
      </c>
      <c r="J1161" s="39" t="str">
        <f>'Emissions Factor'!$A$2</f>
        <v>7439976</v>
      </c>
      <c r="K1161" s="34">
        <f>'Emissions Factor'!$B$2</f>
        <v>1.5E-3</v>
      </c>
      <c r="L1161" s="41" t="str">
        <f>'Emissions Factor'!$C$2</f>
        <v>LB</v>
      </c>
      <c r="M1161" s="41" t="str">
        <f>'Emissions Factor'!$D$2</f>
        <v>TON</v>
      </c>
      <c r="N1161" s="51">
        <f t="shared" si="36"/>
        <v>5.6217033044624158E-3</v>
      </c>
      <c r="O1161" s="41" t="str">
        <f t="shared" si="37"/>
        <v>LB</v>
      </c>
    </row>
    <row r="1162" spans="1:15" x14ac:dyDescent="0.25">
      <c r="A1162" s="39" t="s">
        <v>989</v>
      </c>
      <c r="B1162" s="39" t="s">
        <v>4539</v>
      </c>
      <c r="C1162" s="39" t="s">
        <v>2820</v>
      </c>
      <c r="D1162" s="12" t="s">
        <v>990</v>
      </c>
      <c r="E1162" s="41" t="s">
        <v>4541</v>
      </c>
      <c r="F1162" s="41" t="s">
        <v>4542</v>
      </c>
      <c r="G1162" s="44">
        <f>VLOOKUP(Emissions!A1162,Population!$A$5:$I$3147,9,FALSE)*'National Throughput'!$B$12</f>
        <v>7.7405296517440476</v>
      </c>
      <c r="H1162" s="43" t="str">
        <f>'Emissions Factor'!$D$2</f>
        <v>TON</v>
      </c>
      <c r="I1162" s="42">
        <v>515</v>
      </c>
      <c r="J1162" s="39" t="str">
        <f>'Emissions Factor'!$A$2</f>
        <v>7439976</v>
      </c>
      <c r="K1162" s="34">
        <f>'Emissions Factor'!$B$2</f>
        <v>1.5E-3</v>
      </c>
      <c r="L1162" s="41" t="str">
        <f>'Emissions Factor'!$C$2</f>
        <v>LB</v>
      </c>
      <c r="M1162" s="41" t="str">
        <f>'Emissions Factor'!$D$2</f>
        <v>TON</v>
      </c>
      <c r="N1162" s="51">
        <f t="shared" si="36"/>
        <v>1.1610794477616072E-2</v>
      </c>
      <c r="O1162" s="41" t="str">
        <f t="shared" si="37"/>
        <v>LB</v>
      </c>
    </row>
    <row r="1163" spans="1:15" x14ac:dyDescent="0.25">
      <c r="A1163" s="39" t="s">
        <v>991</v>
      </c>
      <c r="B1163" s="39" t="s">
        <v>4539</v>
      </c>
      <c r="C1163" s="39" t="s">
        <v>2823</v>
      </c>
      <c r="D1163" s="12" t="s">
        <v>992</v>
      </c>
      <c r="E1163" s="41" t="s">
        <v>4541</v>
      </c>
      <c r="F1163" s="41" t="s">
        <v>4542</v>
      </c>
      <c r="G1163" s="44">
        <f>VLOOKUP(Emissions!A1163,Population!$A$5:$I$3147,9,FALSE)*'National Throughput'!$B$12</f>
        <v>14.310803734823136</v>
      </c>
      <c r="H1163" s="43" t="str">
        <f>'Emissions Factor'!$D$2</f>
        <v>TON</v>
      </c>
      <c r="I1163" s="42">
        <v>515</v>
      </c>
      <c r="J1163" s="39" t="str">
        <f>'Emissions Factor'!$A$2</f>
        <v>7439976</v>
      </c>
      <c r="K1163" s="34">
        <f>'Emissions Factor'!$B$2</f>
        <v>1.5E-3</v>
      </c>
      <c r="L1163" s="41" t="str">
        <f>'Emissions Factor'!$C$2</f>
        <v>LB</v>
      </c>
      <c r="M1163" s="41" t="str">
        <f>'Emissions Factor'!$D$2</f>
        <v>TON</v>
      </c>
      <c r="N1163" s="51">
        <f t="shared" si="36"/>
        <v>2.1466205602234705E-2</v>
      </c>
      <c r="O1163" s="41" t="str">
        <f t="shared" si="37"/>
        <v>LB</v>
      </c>
    </row>
    <row r="1164" spans="1:15" x14ac:dyDescent="0.25">
      <c r="A1164" s="39" t="s">
        <v>993</v>
      </c>
      <c r="B1164" s="39" t="s">
        <v>4539</v>
      </c>
      <c r="C1164" s="39" t="s">
        <v>2826</v>
      </c>
      <c r="D1164" s="12" t="s">
        <v>994</v>
      </c>
      <c r="E1164" s="41" t="s">
        <v>4541</v>
      </c>
      <c r="F1164" s="41" t="s">
        <v>4542</v>
      </c>
      <c r="G1164" s="44">
        <f>VLOOKUP(Emissions!A1164,Population!$A$5:$I$3147,9,FALSE)*'National Throughput'!$B$12</f>
        <v>9.0624056106625357</v>
      </c>
      <c r="H1164" s="43" t="str">
        <f>'Emissions Factor'!$D$2</f>
        <v>TON</v>
      </c>
      <c r="I1164" s="42">
        <v>515</v>
      </c>
      <c r="J1164" s="39" t="str">
        <f>'Emissions Factor'!$A$2</f>
        <v>7439976</v>
      </c>
      <c r="K1164" s="34">
        <f>'Emissions Factor'!$B$2</f>
        <v>1.5E-3</v>
      </c>
      <c r="L1164" s="41" t="str">
        <f>'Emissions Factor'!$C$2</f>
        <v>LB</v>
      </c>
      <c r="M1164" s="41" t="str">
        <f>'Emissions Factor'!$D$2</f>
        <v>TON</v>
      </c>
      <c r="N1164" s="51">
        <f t="shared" si="36"/>
        <v>1.3593608415993804E-2</v>
      </c>
      <c r="O1164" s="41" t="str">
        <f t="shared" si="37"/>
        <v>LB</v>
      </c>
    </row>
    <row r="1165" spans="1:15" x14ac:dyDescent="0.25">
      <c r="A1165" s="39" t="s">
        <v>995</v>
      </c>
      <c r="B1165" s="39" t="s">
        <v>4539</v>
      </c>
      <c r="C1165" s="39" t="s">
        <v>2829</v>
      </c>
      <c r="D1165" s="12" t="s">
        <v>996</v>
      </c>
      <c r="E1165" s="41" t="s">
        <v>4541</v>
      </c>
      <c r="F1165" s="41" t="s">
        <v>4542</v>
      </c>
      <c r="G1165" s="44">
        <f>VLOOKUP(Emissions!A1165,Population!$A$5:$I$3147,9,FALSE)*'National Throughput'!$B$12</f>
        <v>9.2894931634856928</v>
      </c>
      <c r="H1165" s="43" t="str">
        <f>'Emissions Factor'!$D$2</f>
        <v>TON</v>
      </c>
      <c r="I1165" s="42">
        <v>515</v>
      </c>
      <c r="J1165" s="39" t="str">
        <f>'Emissions Factor'!$A$2</f>
        <v>7439976</v>
      </c>
      <c r="K1165" s="34">
        <f>'Emissions Factor'!$B$2</f>
        <v>1.5E-3</v>
      </c>
      <c r="L1165" s="41" t="str">
        <f>'Emissions Factor'!$C$2</f>
        <v>LB</v>
      </c>
      <c r="M1165" s="41" t="str">
        <f>'Emissions Factor'!$D$2</f>
        <v>TON</v>
      </c>
      <c r="N1165" s="51">
        <f t="shared" si="36"/>
        <v>1.393423974522854E-2</v>
      </c>
      <c r="O1165" s="41" t="str">
        <f t="shared" si="37"/>
        <v>LB</v>
      </c>
    </row>
    <row r="1166" spans="1:15" x14ac:dyDescent="0.25">
      <c r="A1166" s="39" t="s">
        <v>997</v>
      </c>
      <c r="B1166" s="39" t="s">
        <v>4539</v>
      </c>
      <c r="C1166" s="39" t="s">
        <v>2832</v>
      </c>
      <c r="D1166" s="12" t="s">
        <v>998</v>
      </c>
      <c r="E1166" s="41" t="s">
        <v>4541</v>
      </c>
      <c r="F1166" s="41" t="s">
        <v>4542</v>
      </c>
      <c r="G1166" s="44">
        <f>VLOOKUP(Emissions!A1166,Population!$A$5:$I$3147,9,FALSE)*'National Throughput'!$B$12</f>
        <v>40.6202002531031</v>
      </c>
      <c r="H1166" s="43" t="str">
        <f>'Emissions Factor'!$D$2</f>
        <v>TON</v>
      </c>
      <c r="I1166" s="42">
        <v>515</v>
      </c>
      <c r="J1166" s="39" t="str">
        <f>'Emissions Factor'!$A$2</f>
        <v>7439976</v>
      </c>
      <c r="K1166" s="34">
        <f>'Emissions Factor'!$B$2</f>
        <v>1.5E-3</v>
      </c>
      <c r="L1166" s="41" t="str">
        <f>'Emissions Factor'!$C$2</f>
        <v>LB</v>
      </c>
      <c r="M1166" s="41" t="str">
        <f>'Emissions Factor'!$D$2</f>
        <v>TON</v>
      </c>
      <c r="N1166" s="51">
        <f t="shared" si="36"/>
        <v>6.0930300379654648E-2</v>
      </c>
      <c r="O1166" s="41" t="str">
        <f t="shared" si="37"/>
        <v>LB</v>
      </c>
    </row>
    <row r="1167" spans="1:15" x14ac:dyDescent="0.25">
      <c r="A1167" s="39" t="s">
        <v>999</v>
      </c>
      <c r="B1167" s="39" t="s">
        <v>4539</v>
      </c>
      <c r="C1167" s="39" t="s">
        <v>2835</v>
      </c>
      <c r="D1167" s="12" t="s">
        <v>1000</v>
      </c>
      <c r="E1167" s="41" t="s">
        <v>4541</v>
      </c>
      <c r="F1167" s="41" t="s">
        <v>4542</v>
      </c>
      <c r="G1167" s="44">
        <f>VLOOKUP(Emissions!A1167,Population!$A$5:$I$3147,9,FALSE)*'National Throughput'!$B$12</f>
        <v>21.04178857091982</v>
      </c>
      <c r="H1167" s="43" t="str">
        <f>'Emissions Factor'!$D$2</f>
        <v>TON</v>
      </c>
      <c r="I1167" s="42">
        <v>515</v>
      </c>
      <c r="J1167" s="39" t="str">
        <f>'Emissions Factor'!$A$2</f>
        <v>7439976</v>
      </c>
      <c r="K1167" s="34">
        <f>'Emissions Factor'!$B$2</f>
        <v>1.5E-3</v>
      </c>
      <c r="L1167" s="41" t="str">
        <f>'Emissions Factor'!$C$2</f>
        <v>LB</v>
      </c>
      <c r="M1167" s="41" t="str">
        <f>'Emissions Factor'!$D$2</f>
        <v>TON</v>
      </c>
      <c r="N1167" s="51">
        <f t="shared" si="36"/>
        <v>3.1562682856379733E-2</v>
      </c>
      <c r="O1167" s="41" t="str">
        <f t="shared" si="37"/>
        <v>LB</v>
      </c>
    </row>
    <row r="1168" spans="1:15" x14ac:dyDescent="0.25">
      <c r="A1168" s="39" t="s">
        <v>1001</v>
      </c>
      <c r="B1168" s="39" t="s">
        <v>4539</v>
      </c>
      <c r="C1168" s="39" t="s">
        <v>2838</v>
      </c>
      <c r="D1168" s="12" t="s">
        <v>1002</v>
      </c>
      <c r="E1168" s="41" t="s">
        <v>4541</v>
      </c>
      <c r="F1168" s="41" t="s">
        <v>4542</v>
      </c>
      <c r="G1168" s="44">
        <f>VLOOKUP(Emissions!A1168,Population!$A$5:$I$3147,9,FALSE)*'National Throughput'!$B$12</f>
        <v>0.87456150441486591</v>
      </c>
      <c r="H1168" s="43" t="str">
        <f>'Emissions Factor'!$D$2</f>
        <v>TON</v>
      </c>
      <c r="I1168" s="42">
        <v>515</v>
      </c>
      <c r="J1168" s="39" t="str">
        <f>'Emissions Factor'!$A$2</f>
        <v>7439976</v>
      </c>
      <c r="K1168" s="34">
        <f>'Emissions Factor'!$B$2</f>
        <v>1.5E-3</v>
      </c>
      <c r="L1168" s="41" t="str">
        <f>'Emissions Factor'!$C$2</f>
        <v>LB</v>
      </c>
      <c r="M1168" s="41" t="str">
        <f>'Emissions Factor'!$D$2</f>
        <v>TON</v>
      </c>
      <c r="N1168" s="51">
        <f t="shared" si="36"/>
        <v>1.3118422566222988E-3</v>
      </c>
      <c r="O1168" s="41" t="str">
        <f t="shared" si="37"/>
        <v>LB</v>
      </c>
    </row>
    <row r="1169" spans="1:15" x14ac:dyDescent="0.25">
      <c r="A1169" s="39" t="s">
        <v>1003</v>
      </c>
      <c r="B1169" s="39" t="s">
        <v>4539</v>
      </c>
      <c r="C1169" s="39" t="s">
        <v>2841</v>
      </c>
      <c r="D1169" s="12" t="s">
        <v>1004</v>
      </c>
      <c r="E1169" s="41" t="s">
        <v>4541</v>
      </c>
      <c r="F1169" s="41" t="s">
        <v>4542</v>
      </c>
      <c r="G1169" s="44">
        <f>VLOOKUP(Emissions!A1169,Population!$A$5:$I$3147,9,FALSE)*'National Throughput'!$B$12</f>
        <v>19.146705209029282</v>
      </c>
      <c r="H1169" s="43" t="str">
        <f>'Emissions Factor'!$D$2</f>
        <v>TON</v>
      </c>
      <c r="I1169" s="42">
        <v>515</v>
      </c>
      <c r="J1169" s="39" t="str">
        <f>'Emissions Factor'!$A$2</f>
        <v>7439976</v>
      </c>
      <c r="K1169" s="34">
        <f>'Emissions Factor'!$B$2</f>
        <v>1.5E-3</v>
      </c>
      <c r="L1169" s="41" t="str">
        <f>'Emissions Factor'!$C$2</f>
        <v>LB</v>
      </c>
      <c r="M1169" s="41" t="str">
        <f>'Emissions Factor'!$D$2</f>
        <v>TON</v>
      </c>
      <c r="N1169" s="51">
        <f t="shared" si="36"/>
        <v>2.8720057813543923E-2</v>
      </c>
      <c r="O1169" s="41" t="str">
        <f t="shared" si="37"/>
        <v>LB</v>
      </c>
    </row>
    <row r="1170" spans="1:15" x14ac:dyDescent="0.25">
      <c r="A1170" s="39" t="s">
        <v>1005</v>
      </c>
      <c r="B1170" s="39" t="s">
        <v>4539</v>
      </c>
      <c r="C1170" s="39" t="s">
        <v>2844</v>
      </c>
      <c r="D1170" s="12" t="s">
        <v>4844</v>
      </c>
      <c r="E1170" s="41" t="s">
        <v>4541</v>
      </c>
      <c r="F1170" s="41" t="s">
        <v>4542</v>
      </c>
      <c r="G1170" s="44">
        <f>VLOOKUP(Emissions!A1170,Population!$A$5:$I$3147,9,FALSE)*'National Throughput'!$B$12</f>
        <v>3.8961637839356924</v>
      </c>
      <c r="H1170" s="43" t="str">
        <f>'Emissions Factor'!$D$2</f>
        <v>TON</v>
      </c>
      <c r="I1170" s="42">
        <v>515</v>
      </c>
      <c r="J1170" s="39" t="str">
        <f>'Emissions Factor'!$A$2</f>
        <v>7439976</v>
      </c>
      <c r="K1170" s="34">
        <f>'Emissions Factor'!$B$2</f>
        <v>1.5E-3</v>
      </c>
      <c r="L1170" s="41" t="str">
        <f>'Emissions Factor'!$C$2</f>
        <v>LB</v>
      </c>
      <c r="M1170" s="41" t="str">
        <f>'Emissions Factor'!$D$2</f>
        <v>TON</v>
      </c>
      <c r="N1170" s="51">
        <f t="shared" si="36"/>
        <v>5.8442456759035385E-3</v>
      </c>
      <c r="O1170" s="41" t="str">
        <f t="shared" si="37"/>
        <v>LB</v>
      </c>
    </row>
    <row r="1171" spans="1:15" x14ac:dyDescent="0.25">
      <c r="A1171" s="39" t="s">
        <v>1006</v>
      </c>
      <c r="B1171" s="39" t="s">
        <v>4539</v>
      </c>
      <c r="C1171" s="39" t="s">
        <v>2847</v>
      </c>
      <c r="D1171" s="12" t="s">
        <v>418</v>
      </c>
      <c r="E1171" s="41" t="s">
        <v>4541</v>
      </c>
      <c r="F1171" s="41" t="s">
        <v>4542</v>
      </c>
      <c r="G1171" s="44">
        <f>VLOOKUP(Emissions!A1171,Population!$A$5:$I$3147,9,FALSE)*'National Throughput'!$B$12</f>
        <v>9.9951111335117293</v>
      </c>
      <c r="H1171" s="43" t="str">
        <f>'Emissions Factor'!$D$2</f>
        <v>TON</v>
      </c>
      <c r="I1171" s="42">
        <v>515</v>
      </c>
      <c r="J1171" s="39" t="str">
        <f>'Emissions Factor'!$A$2</f>
        <v>7439976</v>
      </c>
      <c r="K1171" s="34">
        <f>'Emissions Factor'!$B$2</f>
        <v>1.5E-3</v>
      </c>
      <c r="L1171" s="41" t="str">
        <f>'Emissions Factor'!$C$2</f>
        <v>LB</v>
      </c>
      <c r="M1171" s="41" t="str">
        <f>'Emissions Factor'!$D$2</f>
        <v>TON</v>
      </c>
      <c r="N1171" s="51">
        <f t="shared" si="36"/>
        <v>1.4992666700267594E-2</v>
      </c>
      <c r="O1171" s="41" t="str">
        <f t="shared" si="37"/>
        <v>LB</v>
      </c>
    </row>
    <row r="1172" spans="1:15" x14ac:dyDescent="0.25">
      <c r="A1172" s="39" t="s">
        <v>1007</v>
      </c>
      <c r="B1172" s="39" t="s">
        <v>4539</v>
      </c>
      <c r="C1172" s="39" t="s">
        <v>2850</v>
      </c>
      <c r="D1172" s="12" t="s">
        <v>1008</v>
      </c>
      <c r="E1172" s="41" t="s">
        <v>4541</v>
      </c>
      <c r="F1172" s="41" t="s">
        <v>4542</v>
      </c>
      <c r="G1172" s="44">
        <f>VLOOKUP(Emissions!A1172,Population!$A$5:$I$3147,9,FALSE)*'National Throughput'!$B$12</f>
        <v>8.9615540388649411</v>
      </c>
      <c r="H1172" s="43" t="str">
        <f>'Emissions Factor'!$D$2</f>
        <v>TON</v>
      </c>
      <c r="I1172" s="42">
        <v>515</v>
      </c>
      <c r="J1172" s="39" t="str">
        <f>'Emissions Factor'!$A$2</f>
        <v>7439976</v>
      </c>
      <c r="K1172" s="34">
        <f>'Emissions Factor'!$B$2</f>
        <v>1.5E-3</v>
      </c>
      <c r="L1172" s="41" t="str">
        <f>'Emissions Factor'!$C$2</f>
        <v>LB</v>
      </c>
      <c r="M1172" s="41" t="str">
        <f>'Emissions Factor'!$D$2</f>
        <v>TON</v>
      </c>
      <c r="N1172" s="51">
        <f t="shared" si="36"/>
        <v>1.3442331058297412E-2</v>
      </c>
      <c r="O1172" s="41" t="str">
        <f t="shared" si="37"/>
        <v>LB</v>
      </c>
    </row>
    <row r="1173" spans="1:15" x14ac:dyDescent="0.25">
      <c r="A1173" s="39" t="s">
        <v>1009</v>
      </c>
      <c r="B1173" s="39" t="s">
        <v>4539</v>
      </c>
      <c r="C1173" s="39" t="s">
        <v>2853</v>
      </c>
      <c r="D1173" s="12" t="s">
        <v>2872</v>
      </c>
      <c r="E1173" s="41" t="s">
        <v>4541</v>
      </c>
      <c r="F1173" s="41" t="s">
        <v>4542</v>
      </c>
      <c r="G1173" s="44">
        <f>VLOOKUP(Emissions!A1173,Population!$A$5:$I$3147,9,FALSE)*'National Throughput'!$B$12</f>
        <v>8.0926525716427964</v>
      </c>
      <c r="H1173" s="43" t="str">
        <f>'Emissions Factor'!$D$2</f>
        <v>TON</v>
      </c>
      <c r="I1173" s="42">
        <v>515</v>
      </c>
      <c r="J1173" s="39" t="str">
        <f>'Emissions Factor'!$A$2</f>
        <v>7439976</v>
      </c>
      <c r="K1173" s="34">
        <f>'Emissions Factor'!$B$2</f>
        <v>1.5E-3</v>
      </c>
      <c r="L1173" s="41" t="str">
        <f>'Emissions Factor'!$C$2</f>
        <v>LB</v>
      </c>
      <c r="M1173" s="41" t="str">
        <f>'Emissions Factor'!$D$2</f>
        <v>TON</v>
      </c>
      <c r="N1173" s="51">
        <f t="shared" si="36"/>
        <v>1.2138978857464195E-2</v>
      </c>
      <c r="O1173" s="41" t="str">
        <f t="shared" si="37"/>
        <v>LB</v>
      </c>
    </row>
    <row r="1174" spans="1:15" x14ac:dyDescent="0.25">
      <c r="A1174" s="39" t="s">
        <v>1010</v>
      </c>
      <c r="B1174" s="39" t="s">
        <v>4539</v>
      </c>
      <c r="C1174" s="39" t="s">
        <v>2856</v>
      </c>
      <c r="D1174" s="12" t="s">
        <v>166</v>
      </c>
      <c r="E1174" s="41" t="s">
        <v>4541</v>
      </c>
      <c r="F1174" s="41" t="s">
        <v>4542</v>
      </c>
      <c r="G1174" s="44">
        <f>VLOOKUP(Emissions!A1174,Population!$A$5:$I$3147,9,FALSE)*'National Throughput'!$B$12</f>
        <v>7.0753895234599034</v>
      </c>
      <c r="H1174" s="43" t="str">
        <f>'Emissions Factor'!$D$2</f>
        <v>TON</v>
      </c>
      <c r="I1174" s="42">
        <v>515</v>
      </c>
      <c r="J1174" s="39" t="str">
        <f>'Emissions Factor'!$A$2</f>
        <v>7439976</v>
      </c>
      <c r="K1174" s="34">
        <f>'Emissions Factor'!$B$2</f>
        <v>1.5E-3</v>
      </c>
      <c r="L1174" s="41" t="str">
        <f>'Emissions Factor'!$C$2</f>
        <v>LB</v>
      </c>
      <c r="M1174" s="41" t="str">
        <f>'Emissions Factor'!$D$2</f>
        <v>TON</v>
      </c>
      <c r="N1174" s="51">
        <f t="shared" si="36"/>
        <v>1.0613084285189854E-2</v>
      </c>
      <c r="O1174" s="41" t="str">
        <f t="shared" si="37"/>
        <v>LB</v>
      </c>
    </row>
    <row r="1175" spans="1:15" x14ac:dyDescent="0.25">
      <c r="A1175" s="39" t="s">
        <v>1011</v>
      </c>
      <c r="B1175" s="39" t="s">
        <v>4539</v>
      </c>
      <c r="C1175" s="39" t="s">
        <v>2859</v>
      </c>
      <c r="D1175" s="12" t="s">
        <v>1012</v>
      </c>
      <c r="E1175" s="41" t="s">
        <v>4541</v>
      </c>
      <c r="F1175" s="41" t="s">
        <v>4542</v>
      </c>
      <c r="G1175" s="44">
        <f>VLOOKUP(Emissions!A1175,Population!$A$5:$I$3147,9,FALSE)*'National Throughput'!$B$12</f>
        <v>4.1326847320800537</v>
      </c>
      <c r="H1175" s="43" t="str">
        <f>'Emissions Factor'!$D$2</f>
        <v>TON</v>
      </c>
      <c r="I1175" s="42">
        <v>515</v>
      </c>
      <c r="J1175" s="39" t="str">
        <f>'Emissions Factor'!$A$2</f>
        <v>7439976</v>
      </c>
      <c r="K1175" s="34">
        <f>'Emissions Factor'!$B$2</f>
        <v>1.5E-3</v>
      </c>
      <c r="L1175" s="41" t="str">
        <f>'Emissions Factor'!$C$2</f>
        <v>LB</v>
      </c>
      <c r="M1175" s="41" t="str">
        <f>'Emissions Factor'!$D$2</f>
        <v>TON</v>
      </c>
      <c r="N1175" s="51">
        <f t="shared" si="36"/>
        <v>6.1990270981200808E-3</v>
      </c>
      <c r="O1175" s="41" t="str">
        <f t="shared" si="37"/>
        <v>LB</v>
      </c>
    </row>
    <row r="1176" spans="1:15" x14ac:dyDescent="0.25">
      <c r="A1176" s="39" t="s">
        <v>1013</v>
      </c>
      <c r="B1176" s="39" t="s">
        <v>4539</v>
      </c>
      <c r="C1176" s="39" t="s">
        <v>2862</v>
      </c>
      <c r="D1176" s="12" t="s">
        <v>1014</v>
      </c>
      <c r="E1176" s="41" t="s">
        <v>4541</v>
      </c>
      <c r="F1176" s="41" t="s">
        <v>4542</v>
      </c>
      <c r="G1176" s="44">
        <f>VLOOKUP(Emissions!A1176,Population!$A$5:$I$3147,9,FALSE)*'National Throughput'!$B$12</f>
        <v>1.975867529095755</v>
      </c>
      <c r="H1176" s="43" t="str">
        <f>'Emissions Factor'!$D$2</f>
        <v>TON</v>
      </c>
      <c r="I1176" s="42">
        <v>515</v>
      </c>
      <c r="J1176" s="39" t="str">
        <f>'Emissions Factor'!$A$2</f>
        <v>7439976</v>
      </c>
      <c r="K1176" s="34">
        <f>'Emissions Factor'!$B$2</f>
        <v>1.5E-3</v>
      </c>
      <c r="L1176" s="41" t="str">
        <f>'Emissions Factor'!$C$2</f>
        <v>LB</v>
      </c>
      <c r="M1176" s="41" t="str">
        <f>'Emissions Factor'!$D$2</f>
        <v>TON</v>
      </c>
      <c r="N1176" s="51">
        <f t="shared" si="36"/>
        <v>2.9638012936436327E-3</v>
      </c>
      <c r="O1176" s="41" t="str">
        <f t="shared" si="37"/>
        <v>LB</v>
      </c>
    </row>
    <row r="1177" spans="1:15" x14ac:dyDescent="0.25">
      <c r="A1177" s="39" t="s">
        <v>1015</v>
      </c>
      <c r="B1177" s="39" t="s">
        <v>4539</v>
      </c>
      <c r="C1177" s="39" t="s">
        <v>2865</v>
      </c>
      <c r="D1177" s="12" t="s">
        <v>1016</v>
      </c>
      <c r="E1177" s="41" t="s">
        <v>4541</v>
      </c>
      <c r="F1177" s="41" t="s">
        <v>4542</v>
      </c>
      <c r="G1177" s="44">
        <f>VLOOKUP(Emissions!A1177,Population!$A$5:$I$3147,9,FALSE)*'National Throughput'!$B$12</f>
        <v>2.6531853131581804</v>
      </c>
      <c r="H1177" s="43" t="str">
        <f>'Emissions Factor'!$D$2</f>
        <v>TON</v>
      </c>
      <c r="I1177" s="42">
        <v>515</v>
      </c>
      <c r="J1177" s="39" t="str">
        <f>'Emissions Factor'!$A$2</f>
        <v>7439976</v>
      </c>
      <c r="K1177" s="34">
        <f>'Emissions Factor'!$B$2</f>
        <v>1.5E-3</v>
      </c>
      <c r="L1177" s="41" t="str">
        <f>'Emissions Factor'!$C$2</f>
        <v>LB</v>
      </c>
      <c r="M1177" s="41" t="str">
        <f>'Emissions Factor'!$D$2</f>
        <v>TON</v>
      </c>
      <c r="N1177" s="51">
        <f t="shared" si="36"/>
        <v>3.9797779697372708E-3</v>
      </c>
      <c r="O1177" s="41" t="str">
        <f t="shared" si="37"/>
        <v>LB</v>
      </c>
    </row>
    <row r="1178" spans="1:15" x14ac:dyDescent="0.25">
      <c r="A1178" s="39" t="s">
        <v>1017</v>
      </c>
      <c r="B1178" s="39" t="s">
        <v>4539</v>
      </c>
      <c r="C1178" s="39" t="s">
        <v>2868</v>
      </c>
      <c r="D1178" s="12" t="s">
        <v>1018</v>
      </c>
      <c r="E1178" s="41" t="s">
        <v>4541</v>
      </c>
      <c r="F1178" s="41" t="s">
        <v>4542</v>
      </c>
      <c r="G1178" s="44">
        <f>VLOOKUP(Emissions!A1178,Population!$A$5:$I$3147,9,FALSE)*'National Throughput'!$B$12</f>
        <v>2.59452674588815</v>
      </c>
      <c r="H1178" s="43" t="str">
        <f>'Emissions Factor'!$D$2</f>
        <v>TON</v>
      </c>
      <c r="I1178" s="42">
        <v>515</v>
      </c>
      <c r="J1178" s="39" t="str">
        <f>'Emissions Factor'!$A$2</f>
        <v>7439976</v>
      </c>
      <c r="K1178" s="34">
        <f>'Emissions Factor'!$B$2</f>
        <v>1.5E-3</v>
      </c>
      <c r="L1178" s="41" t="str">
        <f>'Emissions Factor'!$C$2</f>
        <v>LB</v>
      </c>
      <c r="M1178" s="41" t="str">
        <f>'Emissions Factor'!$D$2</f>
        <v>TON</v>
      </c>
      <c r="N1178" s="51">
        <f t="shared" si="36"/>
        <v>3.8917901188322253E-3</v>
      </c>
      <c r="O1178" s="41" t="str">
        <f t="shared" si="37"/>
        <v>LB</v>
      </c>
    </row>
    <row r="1179" spans="1:15" x14ac:dyDescent="0.25">
      <c r="A1179" s="39" t="s">
        <v>1019</v>
      </c>
      <c r="B1179" s="39" t="s">
        <v>1020</v>
      </c>
      <c r="C1179" s="39" t="s">
        <v>2677</v>
      </c>
      <c r="D1179" s="12" t="s">
        <v>1021</v>
      </c>
      <c r="E1179" s="41" t="s">
        <v>2679</v>
      </c>
      <c r="F1179" s="41" t="s">
        <v>1022</v>
      </c>
      <c r="G1179" s="44">
        <f>VLOOKUP(Emissions!A1179,Population!$A$5:$I$3147,9,FALSE)*'National Throughput'!$B$12</f>
        <v>18.426165322767886</v>
      </c>
      <c r="H1179" s="43" t="str">
        <f>'Emissions Factor'!$D$2</f>
        <v>TON</v>
      </c>
      <c r="I1179" s="42">
        <v>515</v>
      </c>
      <c r="J1179" s="39" t="str">
        <f>'Emissions Factor'!$A$2</f>
        <v>7439976</v>
      </c>
      <c r="K1179" s="34">
        <f>'Emissions Factor'!$B$2</f>
        <v>1.5E-3</v>
      </c>
      <c r="L1179" s="41" t="str">
        <f>'Emissions Factor'!$C$2</f>
        <v>LB</v>
      </c>
      <c r="M1179" s="41" t="str">
        <f>'Emissions Factor'!$D$2</f>
        <v>TON</v>
      </c>
      <c r="N1179" s="51">
        <f t="shared" si="36"/>
        <v>2.7639247984151832E-2</v>
      </c>
      <c r="O1179" s="41" t="str">
        <f t="shared" si="37"/>
        <v>LB</v>
      </c>
    </row>
    <row r="1180" spans="1:15" x14ac:dyDescent="0.25">
      <c r="A1180" s="39" t="s">
        <v>1023</v>
      </c>
      <c r="B1180" s="39" t="s">
        <v>1020</v>
      </c>
      <c r="C1180" s="39" t="s">
        <v>2682</v>
      </c>
      <c r="D1180" s="12" t="s">
        <v>1024</v>
      </c>
      <c r="E1180" s="41" t="s">
        <v>2679</v>
      </c>
      <c r="F1180" s="41" t="s">
        <v>1022</v>
      </c>
      <c r="G1180" s="44">
        <f>VLOOKUP(Emissions!A1180,Population!$A$5:$I$3147,9,FALSE)*'National Throughput'!$B$12</f>
        <v>12.235799796715458</v>
      </c>
      <c r="H1180" s="43" t="str">
        <f>'Emissions Factor'!$D$2</f>
        <v>TON</v>
      </c>
      <c r="I1180" s="42">
        <v>515</v>
      </c>
      <c r="J1180" s="39" t="str">
        <f>'Emissions Factor'!$A$2</f>
        <v>7439976</v>
      </c>
      <c r="K1180" s="34">
        <f>'Emissions Factor'!$B$2</f>
        <v>1.5E-3</v>
      </c>
      <c r="L1180" s="41" t="str">
        <f>'Emissions Factor'!$C$2</f>
        <v>LB</v>
      </c>
      <c r="M1180" s="41" t="str">
        <f>'Emissions Factor'!$D$2</f>
        <v>TON</v>
      </c>
      <c r="N1180" s="51">
        <f t="shared" si="36"/>
        <v>1.8353699695073188E-2</v>
      </c>
      <c r="O1180" s="41" t="str">
        <f t="shared" si="37"/>
        <v>LB</v>
      </c>
    </row>
    <row r="1181" spans="1:15" x14ac:dyDescent="0.25">
      <c r="A1181" s="39" t="s">
        <v>1025</v>
      </c>
      <c r="B1181" s="39" t="s">
        <v>1020</v>
      </c>
      <c r="C1181" s="39" t="s">
        <v>2685</v>
      </c>
      <c r="D1181" s="12" t="s">
        <v>306</v>
      </c>
      <c r="E1181" s="41" t="s">
        <v>2679</v>
      </c>
      <c r="F1181" s="41" t="s">
        <v>1022</v>
      </c>
      <c r="G1181" s="44">
        <f>VLOOKUP(Emissions!A1181,Population!$A$5:$I$3147,9,FALSE)*'National Throughput'!$B$12</f>
        <v>48.46501180221609</v>
      </c>
      <c r="H1181" s="43" t="str">
        <f>'Emissions Factor'!$D$2</f>
        <v>TON</v>
      </c>
      <c r="I1181" s="42">
        <v>515</v>
      </c>
      <c r="J1181" s="39" t="str">
        <f>'Emissions Factor'!$A$2</f>
        <v>7439976</v>
      </c>
      <c r="K1181" s="34">
        <f>'Emissions Factor'!$B$2</f>
        <v>1.5E-3</v>
      </c>
      <c r="L1181" s="41" t="str">
        <f>'Emissions Factor'!$C$2</f>
        <v>LB</v>
      </c>
      <c r="M1181" s="41" t="str">
        <f>'Emissions Factor'!$D$2</f>
        <v>TON</v>
      </c>
      <c r="N1181" s="51">
        <f t="shared" si="36"/>
        <v>7.2697517703324138E-2</v>
      </c>
      <c r="O1181" s="41" t="str">
        <f t="shared" si="37"/>
        <v>LB</v>
      </c>
    </row>
    <row r="1182" spans="1:15" x14ac:dyDescent="0.25">
      <c r="A1182" s="39" t="s">
        <v>1026</v>
      </c>
      <c r="B1182" s="39" t="s">
        <v>1020</v>
      </c>
      <c r="C1182" s="39" t="s">
        <v>2688</v>
      </c>
      <c r="D1182" s="12" t="s">
        <v>2767</v>
      </c>
      <c r="E1182" s="41" t="s">
        <v>2679</v>
      </c>
      <c r="F1182" s="41" t="s">
        <v>1022</v>
      </c>
      <c r="G1182" s="44">
        <f>VLOOKUP(Emissions!A1182,Population!$A$5:$I$3147,9,FALSE)*'National Throughput'!$B$12</f>
        <v>5.2658927845744685</v>
      </c>
      <c r="H1182" s="43" t="str">
        <f>'Emissions Factor'!$D$2</f>
        <v>TON</v>
      </c>
      <c r="I1182" s="42">
        <v>515</v>
      </c>
      <c r="J1182" s="39" t="str">
        <f>'Emissions Factor'!$A$2</f>
        <v>7439976</v>
      </c>
      <c r="K1182" s="34">
        <f>'Emissions Factor'!$B$2</f>
        <v>1.5E-3</v>
      </c>
      <c r="L1182" s="41" t="str">
        <f>'Emissions Factor'!$C$2</f>
        <v>LB</v>
      </c>
      <c r="M1182" s="41" t="str">
        <f>'Emissions Factor'!$D$2</f>
        <v>TON</v>
      </c>
      <c r="N1182" s="51">
        <f t="shared" si="36"/>
        <v>7.8988391768617036E-3</v>
      </c>
      <c r="O1182" s="41" t="str">
        <f t="shared" si="37"/>
        <v>LB</v>
      </c>
    </row>
    <row r="1183" spans="1:15" x14ac:dyDescent="0.25">
      <c r="A1183" s="39" t="s">
        <v>1027</v>
      </c>
      <c r="B1183" s="39" t="s">
        <v>1020</v>
      </c>
      <c r="C1183" s="39" t="s">
        <v>2691</v>
      </c>
      <c r="D1183" s="12" t="s">
        <v>5371</v>
      </c>
      <c r="E1183" s="41" t="s">
        <v>2679</v>
      </c>
      <c r="F1183" s="41" t="s">
        <v>1022</v>
      </c>
      <c r="G1183" s="44">
        <f>VLOOKUP(Emissions!A1183,Population!$A$5:$I$3147,9,FALSE)*'National Throughput'!$B$12</f>
        <v>9.3527826702770422</v>
      </c>
      <c r="H1183" s="43" t="str">
        <f>'Emissions Factor'!$D$2</f>
        <v>TON</v>
      </c>
      <c r="I1183" s="42">
        <v>515</v>
      </c>
      <c r="J1183" s="39" t="str">
        <f>'Emissions Factor'!$A$2</f>
        <v>7439976</v>
      </c>
      <c r="K1183" s="34">
        <f>'Emissions Factor'!$B$2</f>
        <v>1.5E-3</v>
      </c>
      <c r="L1183" s="41" t="str">
        <f>'Emissions Factor'!$C$2</f>
        <v>LB</v>
      </c>
      <c r="M1183" s="41" t="str">
        <f>'Emissions Factor'!$D$2</f>
        <v>TON</v>
      </c>
      <c r="N1183" s="51">
        <f t="shared" si="36"/>
        <v>1.4029174005415564E-2</v>
      </c>
      <c r="O1183" s="41" t="str">
        <f t="shared" si="37"/>
        <v>LB</v>
      </c>
    </row>
    <row r="1184" spans="1:15" x14ac:dyDescent="0.25">
      <c r="A1184" s="39" t="s">
        <v>1028</v>
      </c>
      <c r="B1184" s="39" t="s">
        <v>1020</v>
      </c>
      <c r="C1184" s="39" t="s">
        <v>2694</v>
      </c>
      <c r="D1184" s="12" t="s">
        <v>1029</v>
      </c>
      <c r="E1184" s="41" t="s">
        <v>2679</v>
      </c>
      <c r="F1184" s="41" t="s">
        <v>1022</v>
      </c>
      <c r="G1184" s="44">
        <f>VLOOKUP(Emissions!A1184,Population!$A$5:$I$3147,9,FALSE)*'National Throughput'!$B$12</f>
        <v>20.885365724866407</v>
      </c>
      <c r="H1184" s="43" t="str">
        <f>'Emissions Factor'!$D$2</f>
        <v>TON</v>
      </c>
      <c r="I1184" s="42">
        <v>515</v>
      </c>
      <c r="J1184" s="39" t="str">
        <f>'Emissions Factor'!$A$2</f>
        <v>7439976</v>
      </c>
      <c r="K1184" s="34">
        <f>'Emissions Factor'!$B$2</f>
        <v>1.5E-3</v>
      </c>
      <c r="L1184" s="41" t="str">
        <f>'Emissions Factor'!$C$2</f>
        <v>LB</v>
      </c>
      <c r="M1184" s="41" t="str">
        <f>'Emissions Factor'!$D$2</f>
        <v>TON</v>
      </c>
      <c r="N1184" s="51">
        <f t="shared" si="36"/>
        <v>3.1328048587299609E-2</v>
      </c>
      <c r="O1184" s="41" t="str">
        <f t="shared" si="37"/>
        <v>LB</v>
      </c>
    </row>
    <row r="1185" spans="1:15" x14ac:dyDescent="0.25">
      <c r="A1185" s="39" t="s">
        <v>1030</v>
      </c>
      <c r="B1185" s="39" t="s">
        <v>1020</v>
      </c>
      <c r="C1185" s="39" t="s">
        <v>2697</v>
      </c>
      <c r="D1185" s="12" t="s">
        <v>352</v>
      </c>
      <c r="E1185" s="41" t="s">
        <v>2679</v>
      </c>
      <c r="F1185" s="41" t="s">
        <v>1022</v>
      </c>
      <c r="G1185" s="44">
        <f>VLOOKUP(Emissions!A1185,Population!$A$5:$I$3147,9,FALSE)*'National Throughput'!$B$12</f>
        <v>6.8062804823877476</v>
      </c>
      <c r="H1185" s="43" t="str">
        <f>'Emissions Factor'!$D$2</f>
        <v>TON</v>
      </c>
      <c r="I1185" s="42">
        <v>515</v>
      </c>
      <c r="J1185" s="39" t="str">
        <f>'Emissions Factor'!$A$2</f>
        <v>7439976</v>
      </c>
      <c r="K1185" s="34">
        <f>'Emissions Factor'!$B$2</f>
        <v>1.5E-3</v>
      </c>
      <c r="L1185" s="41" t="str">
        <f>'Emissions Factor'!$C$2</f>
        <v>LB</v>
      </c>
      <c r="M1185" s="41" t="str">
        <f>'Emissions Factor'!$D$2</f>
        <v>TON</v>
      </c>
      <c r="N1185" s="51">
        <f t="shared" si="36"/>
        <v>1.0209420723581622E-2</v>
      </c>
      <c r="O1185" s="41" t="str">
        <f t="shared" si="37"/>
        <v>LB</v>
      </c>
    </row>
    <row r="1186" spans="1:15" x14ac:dyDescent="0.25">
      <c r="A1186" s="39" t="s">
        <v>1031</v>
      </c>
      <c r="B1186" s="39" t="s">
        <v>1020</v>
      </c>
      <c r="C1186" s="39" t="s">
        <v>2700</v>
      </c>
      <c r="D1186" s="12" t="s">
        <v>4788</v>
      </c>
      <c r="E1186" s="41" t="s">
        <v>2679</v>
      </c>
      <c r="F1186" s="41" t="s">
        <v>1022</v>
      </c>
      <c r="G1186" s="44">
        <f>VLOOKUP(Emissions!A1186,Population!$A$5:$I$3147,9,FALSE)*'National Throughput'!$B$12</f>
        <v>5.8742610246528226</v>
      </c>
      <c r="H1186" s="43" t="str">
        <f>'Emissions Factor'!$D$2</f>
        <v>TON</v>
      </c>
      <c r="I1186" s="42">
        <v>515</v>
      </c>
      <c r="J1186" s="39" t="str">
        <f>'Emissions Factor'!$A$2</f>
        <v>7439976</v>
      </c>
      <c r="K1186" s="34">
        <f>'Emissions Factor'!$B$2</f>
        <v>1.5E-3</v>
      </c>
      <c r="L1186" s="41" t="str">
        <f>'Emissions Factor'!$C$2</f>
        <v>LB</v>
      </c>
      <c r="M1186" s="41" t="str">
        <f>'Emissions Factor'!$D$2</f>
        <v>TON</v>
      </c>
      <c r="N1186" s="51">
        <f t="shared" si="36"/>
        <v>8.8113915369792337E-3</v>
      </c>
      <c r="O1186" s="41" t="str">
        <f t="shared" si="37"/>
        <v>LB</v>
      </c>
    </row>
    <row r="1187" spans="1:15" x14ac:dyDescent="0.25">
      <c r="A1187" s="39" t="s">
        <v>1032</v>
      </c>
      <c r="B1187" s="39" t="s">
        <v>1020</v>
      </c>
      <c r="C1187" s="39" t="s">
        <v>2703</v>
      </c>
      <c r="D1187" s="12" t="s">
        <v>1033</v>
      </c>
      <c r="E1187" s="41" t="s">
        <v>2679</v>
      </c>
      <c r="F1187" s="41" t="s">
        <v>1022</v>
      </c>
      <c r="G1187" s="44">
        <f>VLOOKUP(Emissions!A1187,Population!$A$5:$I$3147,9,FALSE)*'National Throughput'!$B$12</f>
        <v>9.9122687709637045</v>
      </c>
      <c r="H1187" s="43" t="str">
        <f>'Emissions Factor'!$D$2</f>
        <v>TON</v>
      </c>
      <c r="I1187" s="42">
        <v>515</v>
      </c>
      <c r="J1187" s="39" t="str">
        <f>'Emissions Factor'!$A$2</f>
        <v>7439976</v>
      </c>
      <c r="K1187" s="34">
        <f>'Emissions Factor'!$B$2</f>
        <v>1.5E-3</v>
      </c>
      <c r="L1187" s="41" t="str">
        <f>'Emissions Factor'!$C$2</f>
        <v>LB</v>
      </c>
      <c r="M1187" s="41" t="str">
        <f>'Emissions Factor'!$D$2</f>
        <v>TON</v>
      </c>
      <c r="N1187" s="51">
        <f t="shared" si="36"/>
        <v>1.4868403156445557E-2</v>
      </c>
      <c r="O1187" s="41" t="str">
        <f t="shared" si="37"/>
        <v>LB</v>
      </c>
    </row>
    <row r="1188" spans="1:15" x14ac:dyDescent="0.25">
      <c r="A1188" s="39" t="s">
        <v>1034</v>
      </c>
      <c r="B1188" s="39" t="s">
        <v>1020</v>
      </c>
      <c r="C1188" s="39" t="s">
        <v>2706</v>
      </c>
      <c r="D1188" s="12" t="s">
        <v>1035</v>
      </c>
      <c r="E1188" s="41" t="s">
        <v>2679</v>
      </c>
      <c r="F1188" s="41" t="s">
        <v>1022</v>
      </c>
      <c r="G1188" s="44">
        <f>VLOOKUP(Emissions!A1188,Population!$A$5:$I$3147,9,FALSE)*'National Throughput'!$B$12</f>
        <v>26.375087252971255</v>
      </c>
      <c r="H1188" s="43" t="str">
        <f>'Emissions Factor'!$D$2</f>
        <v>TON</v>
      </c>
      <c r="I1188" s="42">
        <v>515</v>
      </c>
      <c r="J1188" s="39" t="str">
        <f>'Emissions Factor'!$A$2</f>
        <v>7439976</v>
      </c>
      <c r="K1188" s="34">
        <f>'Emissions Factor'!$B$2</f>
        <v>1.5E-3</v>
      </c>
      <c r="L1188" s="41" t="str">
        <f>'Emissions Factor'!$C$2</f>
        <v>LB</v>
      </c>
      <c r="M1188" s="41" t="str">
        <f>'Emissions Factor'!$D$2</f>
        <v>TON</v>
      </c>
      <c r="N1188" s="51">
        <f t="shared" si="36"/>
        <v>3.9562630879456884E-2</v>
      </c>
      <c r="O1188" s="41" t="str">
        <f t="shared" si="37"/>
        <v>LB</v>
      </c>
    </row>
    <row r="1189" spans="1:15" x14ac:dyDescent="0.25">
      <c r="A1189" s="39" t="s">
        <v>1036</v>
      </c>
      <c r="B1189" s="39" t="s">
        <v>1020</v>
      </c>
      <c r="C1189" s="39" t="s">
        <v>2709</v>
      </c>
      <c r="D1189" s="12" t="s">
        <v>1037</v>
      </c>
      <c r="E1189" s="41" t="s">
        <v>2679</v>
      </c>
      <c r="F1189" s="41" t="s">
        <v>1022</v>
      </c>
      <c r="G1189" s="44">
        <f>VLOOKUP(Emissions!A1189,Population!$A$5:$I$3147,9,FALSE)*'National Throughput'!$B$12</f>
        <v>2.9756359168647792</v>
      </c>
      <c r="H1189" s="43" t="str">
        <f>'Emissions Factor'!$D$2</f>
        <v>TON</v>
      </c>
      <c r="I1189" s="42">
        <v>515</v>
      </c>
      <c r="J1189" s="39" t="str">
        <f>'Emissions Factor'!$A$2</f>
        <v>7439976</v>
      </c>
      <c r="K1189" s="34">
        <f>'Emissions Factor'!$B$2</f>
        <v>1.5E-3</v>
      </c>
      <c r="L1189" s="41" t="str">
        <f>'Emissions Factor'!$C$2</f>
        <v>LB</v>
      </c>
      <c r="M1189" s="41" t="str">
        <f>'Emissions Factor'!$D$2</f>
        <v>TON</v>
      </c>
      <c r="N1189" s="51">
        <f t="shared" si="36"/>
        <v>4.463453875297169E-3</v>
      </c>
      <c r="O1189" s="41" t="str">
        <f t="shared" si="37"/>
        <v>LB</v>
      </c>
    </row>
    <row r="1190" spans="1:15" x14ac:dyDescent="0.25">
      <c r="A1190" s="39" t="s">
        <v>1038</v>
      </c>
      <c r="B1190" s="39" t="s">
        <v>1020</v>
      </c>
      <c r="C1190" s="39" t="s">
        <v>2712</v>
      </c>
      <c r="D1190" s="12" t="s">
        <v>1039</v>
      </c>
      <c r="E1190" s="41" t="s">
        <v>2679</v>
      </c>
      <c r="F1190" s="41" t="s">
        <v>1022</v>
      </c>
      <c r="G1190" s="44">
        <f>VLOOKUP(Emissions!A1190,Population!$A$5:$I$3147,9,FALSE)*'National Throughput'!$B$12</f>
        <v>6.0161049870280126</v>
      </c>
      <c r="H1190" s="43" t="str">
        <f>'Emissions Factor'!$D$2</f>
        <v>TON</v>
      </c>
      <c r="I1190" s="42">
        <v>515</v>
      </c>
      <c r="J1190" s="39" t="str">
        <f>'Emissions Factor'!$A$2</f>
        <v>7439976</v>
      </c>
      <c r="K1190" s="34">
        <f>'Emissions Factor'!$B$2</f>
        <v>1.5E-3</v>
      </c>
      <c r="L1190" s="41" t="str">
        <f>'Emissions Factor'!$C$2</f>
        <v>LB</v>
      </c>
      <c r="M1190" s="41" t="str">
        <f>'Emissions Factor'!$D$2</f>
        <v>TON</v>
      </c>
      <c r="N1190" s="51">
        <f t="shared" si="36"/>
        <v>9.024157480542019E-3</v>
      </c>
      <c r="O1190" s="41" t="str">
        <f t="shared" si="37"/>
        <v>LB</v>
      </c>
    </row>
    <row r="1191" spans="1:15" x14ac:dyDescent="0.25">
      <c r="A1191" s="39" t="s">
        <v>1040</v>
      </c>
      <c r="B1191" s="39" t="s">
        <v>1020</v>
      </c>
      <c r="C1191" s="39" t="s">
        <v>2715</v>
      </c>
      <c r="D1191" s="12" t="s">
        <v>1041</v>
      </c>
      <c r="E1191" s="41" t="s">
        <v>2679</v>
      </c>
      <c r="F1191" s="41" t="s">
        <v>1022</v>
      </c>
      <c r="G1191" s="44">
        <f>VLOOKUP(Emissions!A1191,Population!$A$5:$I$3147,9,FALSE)*'National Throughput'!$B$12</f>
        <v>8.8946626902236776</v>
      </c>
      <c r="H1191" s="43" t="str">
        <f>'Emissions Factor'!$D$2</f>
        <v>TON</v>
      </c>
      <c r="I1191" s="42">
        <v>515</v>
      </c>
      <c r="J1191" s="39" t="str">
        <f>'Emissions Factor'!$A$2</f>
        <v>7439976</v>
      </c>
      <c r="K1191" s="34">
        <f>'Emissions Factor'!$B$2</f>
        <v>1.5E-3</v>
      </c>
      <c r="L1191" s="41" t="str">
        <f>'Emissions Factor'!$C$2</f>
        <v>LB</v>
      </c>
      <c r="M1191" s="41" t="str">
        <f>'Emissions Factor'!$D$2</f>
        <v>TON</v>
      </c>
      <c r="N1191" s="51">
        <f t="shared" si="36"/>
        <v>1.3341994035335517E-2</v>
      </c>
      <c r="O1191" s="41" t="str">
        <f t="shared" si="37"/>
        <v>LB</v>
      </c>
    </row>
    <row r="1192" spans="1:15" x14ac:dyDescent="0.25">
      <c r="A1192" s="39" t="s">
        <v>1042</v>
      </c>
      <c r="B1192" s="39" t="s">
        <v>1020</v>
      </c>
      <c r="C1192" s="39" t="s">
        <v>2718</v>
      </c>
      <c r="D1192" s="12" t="s">
        <v>1043</v>
      </c>
      <c r="E1192" s="41" t="s">
        <v>2679</v>
      </c>
      <c r="F1192" s="41" t="s">
        <v>1022</v>
      </c>
      <c r="G1192" s="44">
        <f>VLOOKUP(Emissions!A1192,Population!$A$5:$I$3147,9,FALSE)*'National Throughput'!$B$12</f>
        <v>6.6510582502843052</v>
      </c>
      <c r="H1192" s="43" t="str">
        <f>'Emissions Factor'!$D$2</f>
        <v>TON</v>
      </c>
      <c r="I1192" s="42">
        <v>515</v>
      </c>
      <c r="J1192" s="39" t="str">
        <f>'Emissions Factor'!$A$2</f>
        <v>7439976</v>
      </c>
      <c r="K1192" s="34">
        <f>'Emissions Factor'!$B$2</f>
        <v>1.5E-3</v>
      </c>
      <c r="L1192" s="41" t="str">
        <f>'Emissions Factor'!$C$2</f>
        <v>LB</v>
      </c>
      <c r="M1192" s="41" t="str">
        <f>'Emissions Factor'!$D$2</f>
        <v>TON</v>
      </c>
      <c r="N1192" s="51">
        <f t="shared" si="36"/>
        <v>9.9765873754264576E-3</v>
      </c>
      <c r="O1192" s="41" t="str">
        <f t="shared" si="37"/>
        <v>LB</v>
      </c>
    </row>
    <row r="1193" spans="1:15" x14ac:dyDescent="0.25">
      <c r="A1193" s="39" t="s">
        <v>1044</v>
      </c>
      <c r="B1193" s="39" t="s">
        <v>1020</v>
      </c>
      <c r="C1193" s="39" t="s">
        <v>2721</v>
      </c>
      <c r="D1193" s="12" t="s">
        <v>2872</v>
      </c>
      <c r="E1193" s="41" t="s">
        <v>2679</v>
      </c>
      <c r="F1193" s="41" t="s">
        <v>1022</v>
      </c>
      <c r="G1193" s="44">
        <f>VLOOKUP(Emissions!A1193,Population!$A$5:$I$3147,9,FALSE)*'National Throughput'!$B$12</f>
        <v>5.609268374266283</v>
      </c>
      <c r="H1193" s="43" t="str">
        <f>'Emissions Factor'!$D$2</f>
        <v>TON</v>
      </c>
      <c r="I1193" s="42">
        <v>515</v>
      </c>
      <c r="J1193" s="39" t="str">
        <f>'Emissions Factor'!$A$2</f>
        <v>7439976</v>
      </c>
      <c r="K1193" s="34">
        <f>'Emissions Factor'!$B$2</f>
        <v>1.5E-3</v>
      </c>
      <c r="L1193" s="41" t="str">
        <f>'Emissions Factor'!$C$2</f>
        <v>LB</v>
      </c>
      <c r="M1193" s="41" t="str">
        <f>'Emissions Factor'!$D$2</f>
        <v>TON</v>
      </c>
      <c r="N1193" s="51">
        <f t="shared" si="36"/>
        <v>8.4139025613994244E-3</v>
      </c>
      <c r="O1193" s="41" t="str">
        <f t="shared" si="37"/>
        <v>LB</v>
      </c>
    </row>
    <row r="1194" spans="1:15" x14ac:dyDescent="0.25">
      <c r="A1194" s="39" t="s">
        <v>1045</v>
      </c>
      <c r="B1194" s="39" t="s">
        <v>1020</v>
      </c>
      <c r="C1194" s="39" t="s">
        <v>2724</v>
      </c>
      <c r="D1194" s="12" t="s">
        <v>1046</v>
      </c>
      <c r="E1194" s="41" t="s">
        <v>2679</v>
      </c>
      <c r="F1194" s="41" t="s">
        <v>1022</v>
      </c>
      <c r="G1194" s="44">
        <f>VLOOKUP(Emissions!A1194,Population!$A$5:$I$3147,9,FALSE)*'National Throughput'!$B$12</f>
        <v>34.001215546910885</v>
      </c>
      <c r="H1194" s="43" t="str">
        <f>'Emissions Factor'!$D$2</f>
        <v>TON</v>
      </c>
      <c r="I1194" s="42">
        <v>515</v>
      </c>
      <c r="J1194" s="39" t="str">
        <f>'Emissions Factor'!$A$2</f>
        <v>7439976</v>
      </c>
      <c r="K1194" s="34">
        <f>'Emissions Factor'!$B$2</f>
        <v>1.5E-3</v>
      </c>
      <c r="L1194" s="41" t="str">
        <f>'Emissions Factor'!$C$2</f>
        <v>LB</v>
      </c>
      <c r="M1194" s="41" t="str">
        <f>'Emissions Factor'!$D$2</f>
        <v>TON</v>
      </c>
      <c r="N1194" s="51">
        <f t="shared" si="36"/>
        <v>5.1001823320366325E-2</v>
      </c>
      <c r="O1194" s="41" t="str">
        <f t="shared" si="37"/>
        <v>LB</v>
      </c>
    </row>
    <row r="1195" spans="1:15" x14ac:dyDescent="0.25">
      <c r="A1195" s="39" t="s">
        <v>1047</v>
      </c>
      <c r="B1195" s="39" t="s">
        <v>1048</v>
      </c>
      <c r="C1195" s="39" t="s">
        <v>2677</v>
      </c>
      <c r="D1195" s="12" t="s">
        <v>1049</v>
      </c>
      <c r="E1195" s="41" t="s">
        <v>2679</v>
      </c>
      <c r="F1195" s="41" t="s">
        <v>1050</v>
      </c>
      <c r="G1195" s="44">
        <f>VLOOKUP(Emissions!A1195,Population!$A$5:$I$3147,9,FALSE)*'National Throughput'!$B$12</f>
        <v>12.777105171873982</v>
      </c>
      <c r="H1195" s="43" t="str">
        <f>'Emissions Factor'!$D$2</f>
        <v>TON</v>
      </c>
      <c r="I1195" s="42">
        <v>515</v>
      </c>
      <c r="J1195" s="39" t="str">
        <f>'Emissions Factor'!$A$2</f>
        <v>7439976</v>
      </c>
      <c r="K1195" s="34">
        <f>'Emissions Factor'!$B$2</f>
        <v>1.5E-3</v>
      </c>
      <c r="L1195" s="41" t="str">
        <f>'Emissions Factor'!$C$2</f>
        <v>LB</v>
      </c>
      <c r="M1195" s="41" t="str">
        <f>'Emissions Factor'!$D$2</f>
        <v>TON</v>
      </c>
      <c r="N1195" s="51">
        <f t="shared" si="36"/>
        <v>1.9165657757810973E-2</v>
      </c>
      <c r="O1195" s="41" t="str">
        <f t="shared" si="37"/>
        <v>LB</v>
      </c>
    </row>
    <row r="1196" spans="1:15" x14ac:dyDescent="0.25">
      <c r="A1196" s="39" t="s">
        <v>1051</v>
      </c>
      <c r="B1196" s="39" t="s">
        <v>1048</v>
      </c>
      <c r="C1196" s="39" t="s">
        <v>2682</v>
      </c>
      <c r="D1196" s="12" t="s">
        <v>1052</v>
      </c>
      <c r="E1196" s="41" t="s">
        <v>2679</v>
      </c>
      <c r="F1196" s="41" t="s">
        <v>1050</v>
      </c>
      <c r="G1196" s="44">
        <f>VLOOKUP(Emissions!A1196,Population!$A$5:$I$3147,9,FALSE)*'National Throughput'!$B$12</f>
        <v>93.411881698458899</v>
      </c>
      <c r="H1196" s="43" t="str">
        <f>'Emissions Factor'!$D$2</f>
        <v>TON</v>
      </c>
      <c r="I1196" s="42">
        <v>515</v>
      </c>
      <c r="J1196" s="39" t="str">
        <f>'Emissions Factor'!$A$2</f>
        <v>7439976</v>
      </c>
      <c r="K1196" s="34">
        <f>'Emissions Factor'!$B$2</f>
        <v>1.5E-3</v>
      </c>
      <c r="L1196" s="41" t="str">
        <f>'Emissions Factor'!$C$2</f>
        <v>LB</v>
      </c>
      <c r="M1196" s="41" t="str">
        <f>'Emissions Factor'!$D$2</f>
        <v>TON</v>
      </c>
      <c r="N1196" s="51">
        <f t="shared" si="36"/>
        <v>0.14011782254768834</v>
      </c>
      <c r="O1196" s="41" t="str">
        <f t="shared" si="37"/>
        <v>LB</v>
      </c>
    </row>
    <row r="1197" spans="1:15" x14ac:dyDescent="0.25">
      <c r="A1197" s="39" t="s">
        <v>1053</v>
      </c>
      <c r="B1197" s="39" t="s">
        <v>1048</v>
      </c>
      <c r="C1197" s="39" t="s">
        <v>2685</v>
      </c>
      <c r="D1197" s="12" t="s">
        <v>1054</v>
      </c>
      <c r="E1197" s="41" t="s">
        <v>2679</v>
      </c>
      <c r="F1197" s="41" t="s">
        <v>1050</v>
      </c>
      <c r="G1197" s="44">
        <f>VLOOKUP(Emissions!A1197,Population!$A$5:$I$3147,9,FALSE)*'National Throughput'!$B$12</f>
        <v>139.38716320099147</v>
      </c>
      <c r="H1197" s="43" t="str">
        <f>'Emissions Factor'!$D$2</f>
        <v>TON</v>
      </c>
      <c r="I1197" s="42">
        <v>515</v>
      </c>
      <c r="J1197" s="39" t="str">
        <f>'Emissions Factor'!$A$2</f>
        <v>7439976</v>
      </c>
      <c r="K1197" s="34">
        <f>'Emissions Factor'!$B$2</f>
        <v>1.5E-3</v>
      </c>
      <c r="L1197" s="41" t="str">
        <f>'Emissions Factor'!$C$2</f>
        <v>LB</v>
      </c>
      <c r="M1197" s="41" t="str">
        <f>'Emissions Factor'!$D$2</f>
        <v>TON</v>
      </c>
      <c r="N1197" s="51">
        <f t="shared" si="36"/>
        <v>0.20908074480148719</v>
      </c>
      <c r="O1197" s="41" t="str">
        <f t="shared" si="37"/>
        <v>LB</v>
      </c>
    </row>
    <row r="1198" spans="1:15" x14ac:dyDescent="0.25">
      <c r="A1198" s="39" t="s">
        <v>1055</v>
      </c>
      <c r="B1198" s="39" t="s">
        <v>1048</v>
      </c>
      <c r="C1198" s="39" t="s">
        <v>2691</v>
      </c>
      <c r="D1198" s="12" t="s">
        <v>1056</v>
      </c>
      <c r="E1198" s="41" t="s">
        <v>2679</v>
      </c>
      <c r="F1198" s="41" t="s">
        <v>1050</v>
      </c>
      <c r="G1198" s="44">
        <f>VLOOKUP(Emissions!A1198,Population!$A$5:$I$3147,9,FALSE)*'National Throughput'!$B$12</f>
        <v>15.316060643506313</v>
      </c>
      <c r="H1198" s="43" t="str">
        <f>'Emissions Factor'!$D$2</f>
        <v>TON</v>
      </c>
      <c r="I1198" s="42">
        <v>515</v>
      </c>
      <c r="J1198" s="39" t="str">
        <f>'Emissions Factor'!$A$2</f>
        <v>7439976</v>
      </c>
      <c r="K1198" s="34">
        <f>'Emissions Factor'!$B$2</f>
        <v>1.5E-3</v>
      </c>
      <c r="L1198" s="41" t="str">
        <f>'Emissions Factor'!$C$2</f>
        <v>LB</v>
      </c>
      <c r="M1198" s="41" t="str">
        <f>'Emissions Factor'!$D$2</f>
        <v>TON</v>
      </c>
      <c r="N1198" s="51">
        <f t="shared" si="36"/>
        <v>2.2974090965259472E-2</v>
      </c>
      <c r="O1198" s="41" t="str">
        <f t="shared" si="37"/>
        <v>LB</v>
      </c>
    </row>
    <row r="1199" spans="1:15" x14ac:dyDescent="0.25">
      <c r="A1199" s="39" t="s">
        <v>1057</v>
      </c>
      <c r="B1199" s="39" t="s">
        <v>1048</v>
      </c>
      <c r="C1199" s="39" t="s">
        <v>2694</v>
      </c>
      <c r="D1199" s="12" t="s">
        <v>1058</v>
      </c>
      <c r="E1199" s="41" t="s">
        <v>2679</v>
      </c>
      <c r="F1199" s="41" t="s">
        <v>1050</v>
      </c>
      <c r="G1199" s="44">
        <f>VLOOKUP(Emissions!A1199,Population!$A$5:$I$3147,9,FALSE)*'National Throughput'!$B$12</f>
        <v>5.648717118336771</v>
      </c>
      <c r="H1199" s="43" t="str">
        <f>'Emissions Factor'!$D$2</f>
        <v>TON</v>
      </c>
      <c r="I1199" s="42">
        <v>515</v>
      </c>
      <c r="J1199" s="39" t="str">
        <f>'Emissions Factor'!$A$2</f>
        <v>7439976</v>
      </c>
      <c r="K1199" s="34">
        <f>'Emissions Factor'!$B$2</f>
        <v>1.5E-3</v>
      </c>
      <c r="L1199" s="41" t="str">
        <f>'Emissions Factor'!$C$2</f>
        <v>LB</v>
      </c>
      <c r="M1199" s="41" t="str">
        <f>'Emissions Factor'!$D$2</f>
        <v>TON</v>
      </c>
      <c r="N1199" s="51">
        <f t="shared" si="36"/>
        <v>8.4730756775051562E-3</v>
      </c>
      <c r="O1199" s="41" t="str">
        <f t="shared" si="37"/>
        <v>LB</v>
      </c>
    </row>
    <row r="1200" spans="1:15" x14ac:dyDescent="0.25">
      <c r="A1200" s="39" t="s">
        <v>1059</v>
      </c>
      <c r="B1200" s="39" t="s">
        <v>1048</v>
      </c>
      <c r="C1200" s="39" t="s">
        <v>2697</v>
      </c>
      <c r="D1200" s="12" t="s">
        <v>4733</v>
      </c>
      <c r="E1200" s="41" t="s">
        <v>2679</v>
      </c>
      <c r="F1200" s="41" t="s">
        <v>1050</v>
      </c>
      <c r="G1200" s="44">
        <f>VLOOKUP(Emissions!A1200,Population!$A$5:$I$3147,9,FALSE)*'National Throughput'!$B$12</f>
        <v>28.689699432237507</v>
      </c>
      <c r="H1200" s="43" t="str">
        <f>'Emissions Factor'!$D$2</f>
        <v>TON</v>
      </c>
      <c r="I1200" s="42">
        <v>515</v>
      </c>
      <c r="J1200" s="39" t="str">
        <f>'Emissions Factor'!$A$2</f>
        <v>7439976</v>
      </c>
      <c r="K1200" s="34">
        <f>'Emissions Factor'!$B$2</f>
        <v>1.5E-3</v>
      </c>
      <c r="L1200" s="41" t="str">
        <f>'Emissions Factor'!$C$2</f>
        <v>LB</v>
      </c>
      <c r="M1200" s="41" t="str">
        <f>'Emissions Factor'!$D$2</f>
        <v>TON</v>
      </c>
      <c r="N1200" s="51">
        <f t="shared" si="36"/>
        <v>4.3034549148356263E-2</v>
      </c>
      <c r="O1200" s="41" t="str">
        <f t="shared" si="37"/>
        <v>LB</v>
      </c>
    </row>
    <row r="1201" spans="1:15" x14ac:dyDescent="0.25">
      <c r="A1201" s="39" t="s">
        <v>1060</v>
      </c>
      <c r="B1201" s="39" t="s">
        <v>1048</v>
      </c>
      <c r="C1201" s="39" t="s">
        <v>2700</v>
      </c>
      <c r="D1201" s="12" t="s">
        <v>1061</v>
      </c>
      <c r="E1201" s="41" t="s">
        <v>2679</v>
      </c>
      <c r="F1201" s="41" t="s">
        <v>1050</v>
      </c>
      <c r="G1201" s="44">
        <f>VLOOKUP(Emissions!A1201,Population!$A$5:$I$3147,9,FALSE)*'National Throughput'!$B$12</f>
        <v>17.426225418720296</v>
      </c>
      <c r="H1201" s="43" t="str">
        <f>'Emissions Factor'!$D$2</f>
        <v>TON</v>
      </c>
      <c r="I1201" s="42">
        <v>515</v>
      </c>
      <c r="J1201" s="39" t="str">
        <f>'Emissions Factor'!$A$2</f>
        <v>7439976</v>
      </c>
      <c r="K1201" s="34">
        <f>'Emissions Factor'!$B$2</f>
        <v>1.5E-3</v>
      </c>
      <c r="L1201" s="41" t="str">
        <f>'Emissions Factor'!$C$2</f>
        <v>LB</v>
      </c>
      <c r="M1201" s="41" t="str">
        <f>'Emissions Factor'!$D$2</f>
        <v>TON</v>
      </c>
      <c r="N1201" s="51">
        <f t="shared" si="36"/>
        <v>2.6139338128080444E-2</v>
      </c>
      <c r="O1201" s="41" t="str">
        <f t="shared" si="37"/>
        <v>LB</v>
      </c>
    </row>
    <row r="1202" spans="1:15" x14ac:dyDescent="0.25">
      <c r="A1202" s="39" t="s">
        <v>1062</v>
      </c>
      <c r="B1202" s="39" t="s">
        <v>1048</v>
      </c>
      <c r="C1202" s="39" t="s">
        <v>2703</v>
      </c>
      <c r="D1202" s="12" t="s">
        <v>1063</v>
      </c>
      <c r="E1202" s="41" t="s">
        <v>2679</v>
      </c>
      <c r="F1202" s="41" t="s">
        <v>1050</v>
      </c>
      <c r="G1202" s="44">
        <f>VLOOKUP(Emissions!A1202,Population!$A$5:$I$3147,9,FALSE)*'National Throughput'!$B$12</f>
        <v>25.606351292432439</v>
      </c>
      <c r="H1202" s="43" t="str">
        <f>'Emissions Factor'!$D$2</f>
        <v>TON</v>
      </c>
      <c r="I1202" s="42">
        <v>515</v>
      </c>
      <c r="J1202" s="39" t="str">
        <f>'Emissions Factor'!$A$2</f>
        <v>7439976</v>
      </c>
      <c r="K1202" s="34">
        <f>'Emissions Factor'!$B$2</f>
        <v>1.5E-3</v>
      </c>
      <c r="L1202" s="41" t="str">
        <f>'Emissions Factor'!$C$2</f>
        <v>LB</v>
      </c>
      <c r="M1202" s="41" t="str">
        <f>'Emissions Factor'!$D$2</f>
        <v>TON</v>
      </c>
      <c r="N1202" s="51">
        <f t="shared" si="36"/>
        <v>3.8409526938648658E-2</v>
      </c>
      <c r="O1202" s="41" t="str">
        <f t="shared" si="37"/>
        <v>LB</v>
      </c>
    </row>
    <row r="1203" spans="1:15" x14ac:dyDescent="0.25">
      <c r="A1203" s="39" t="s">
        <v>1064</v>
      </c>
      <c r="B1203" s="39" t="s">
        <v>1048</v>
      </c>
      <c r="C1203" s="39" t="s">
        <v>2706</v>
      </c>
      <c r="D1203" s="12" t="s">
        <v>1065</v>
      </c>
      <c r="E1203" s="41" t="s">
        <v>2679</v>
      </c>
      <c r="F1203" s="41" t="s">
        <v>1050</v>
      </c>
      <c r="G1203" s="44">
        <f>VLOOKUP(Emissions!A1203,Population!$A$5:$I$3147,9,FALSE)*'National Throughput'!$B$12</f>
        <v>5.6120126347233601</v>
      </c>
      <c r="H1203" s="43" t="str">
        <f>'Emissions Factor'!$D$2</f>
        <v>TON</v>
      </c>
      <c r="I1203" s="42">
        <v>515</v>
      </c>
      <c r="J1203" s="39" t="str">
        <f>'Emissions Factor'!$A$2</f>
        <v>7439976</v>
      </c>
      <c r="K1203" s="34">
        <f>'Emissions Factor'!$B$2</f>
        <v>1.5E-3</v>
      </c>
      <c r="L1203" s="41" t="str">
        <f>'Emissions Factor'!$C$2</f>
        <v>LB</v>
      </c>
      <c r="M1203" s="41" t="str">
        <f>'Emissions Factor'!$D$2</f>
        <v>TON</v>
      </c>
      <c r="N1203" s="51">
        <f t="shared" si="36"/>
        <v>8.4180189520850403E-3</v>
      </c>
      <c r="O1203" s="41" t="str">
        <f t="shared" si="37"/>
        <v>LB</v>
      </c>
    </row>
    <row r="1204" spans="1:15" x14ac:dyDescent="0.25">
      <c r="A1204" s="39" t="s">
        <v>1066</v>
      </c>
      <c r="B1204" s="39" t="s">
        <v>1048</v>
      </c>
      <c r="C1204" s="39" t="s">
        <v>2709</v>
      </c>
      <c r="D1204" s="12" t="s">
        <v>1067</v>
      </c>
      <c r="E1204" s="41" t="s">
        <v>2679</v>
      </c>
      <c r="F1204" s="41" t="s">
        <v>1050</v>
      </c>
      <c r="G1204" s="44">
        <f>VLOOKUP(Emissions!A1204,Population!$A$5:$I$3147,9,FALSE)*'National Throughput'!$B$12</f>
        <v>40.699612290079777</v>
      </c>
      <c r="H1204" s="43" t="str">
        <f>'Emissions Factor'!$D$2</f>
        <v>TON</v>
      </c>
      <c r="I1204" s="42">
        <v>515</v>
      </c>
      <c r="J1204" s="39" t="str">
        <f>'Emissions Factor'!$A$2</f>
        <v>7439976</v>
      </c>
      <c r="K1204" s="34">
        <f>'Emissions Factor'!$B$2</f>
        <v>1.5E-3</v>
      </c>
      <c r="L1204" s="41" t="str">
        <f>'Emissions Factor'!$C$2</f>
        <v>LB</v>
      </c>
      <c r="M1204" s="41" t="str">
        <f>'Emissions Factor'!$D$2</f>
        <v>TON</v>
      </c>
      <c r="N1204" s="51">
        <f t="shared" si="36"/>
        <v>6.1049418435119664E-2</v>
      </c>
      <c r="O1204" s="41" t="str">
        <f t="shared" si="37"/>
        <v>LB</v>
      </c>
    </row>
    <row r="1205" spans="1:15" x14ac:dyDescent="0.25">
      <c r="A1205" s="39" t="s">
        <v>1068</v>
      </c>
      <c r="B1205" s="39" t="s">
        <v>1048</v>
      </c>
      <c r="C1205" s="39" t="s">
        <v>2712</v>
      </c>
      <c r="D1205" s="12" t="s">
        <v>1069</v>
      </c>
      <c r="E1205" s="41" t="s">
        <v>2679</v>
      </c>
      <c r="F1205" s="41" t="s">
        <v>1050</v>
      </c>
      <c r="G1205" s="44">
        <f>VLOOKUP(Emissions!A1205,Population!$A$5:$I$3147,9,FALSE)*'National Throughput'!$B$12</f>
        <v>5.1626399848769298</v>
      </c>
      <c r="H1205" s="43" t="str">
        <f>'Emissions Factor'!$D$2</f>
        <v>TON</v>
      </c>
      <c r="I1205" s="42">
        <v>515</v>
      </c>
      <c r="J1205" s="39" t="str">
        <f>'Emissions Factor'!$A$2</f>
        <v>7439976</v>
      </c>
      <c r="K1205" s="34">
        <f>'Emissions Factor'!$B$2</f>
        <v>1.5E-3</v>
      </c>
      <c r="L1205" s="41" t="str">
        <f>'Emissions Factor'!$C$2</f>
        <v>LB</v>
      </c>
      <c r="M1205" s="41" t="str">
        <f>'Emissions Factor'!$D$2</f>
        <v>TON</v>
      </c>
      <c r="N1205" s="51">
        <f t="shared" si="36"/>
        <v>7.7439599773153952E-3</v>
      </c>
      <c r="O1205" s="41" t="str">
        <f t="shared" si="37"/>
        <v>LB</v>
      </c>
    </row>
    <row r="1206" spans="1:15" x14ac:dyDescent="0.25">
      <c r="A1206" s="39" t="s">
        <v>1070</v>
      </c>
      <c r="B1206" s="39" t="s">
        <v>1048</v>
      </c>
      <c r="C1206" s="39" t="s">
        <v>2715</v>
      </c>
      <c r="D1206" s="12" t="s">
        <v>1071</v>
      </c>
      <c r="E1206" s="41" t="s">
        <v>2679</v>
      </c>
      <c r="F1206" s="41" t="s">
        <v>1050</v>
      </c>
      <c r="G1206" s="44">
        <f>VLOOKUP(Emissions!A1206,Population!$A$5:$I$3147,9,FALSE)*'National Throughput'!$B$12</f>
        <v>42.309807113269962</v>
      </c>
      <c r="H1206" s="43" t="str">
        <f>'Emissions Factor'!$D$2</f>
        <v>TON</v>
      </c>
      <c r="I1206" s="42">
        <v>515</v>
      </c>
      <c r="J1206" s="39" t="str">
        <f>'Emissions Factor'!$A$2</f>
        <v>7439976</v>
      </c>
      <c r="K1206" s="34">
        <f>'Emissions Factor'!$B$2</f>
        <v>1.5E-3</v>
      </c>
      <c r="L1206" s="41" t="str">
        <f>'Emissions Factor'!$C$2</f>
        <v>LB</v>
      </c>
      <c r="M1206" s="41" t="str">
        <f>'Emissions Factor'!$D$2</f>
        <v>TON</v>
      </c>
      <c r="N1206" s="51">
        <f t="shared" si="36"/>
        <v>6.3464710669904945E-2</v>
      </c>
      <c r="O1206" s="41" t="str">
        <f t="shared" si="37"/>
        <v>LB</v>
      </c>
    </row>
    <row r="1207" spans="1:15" x14ac:dyDescent="0.25">
      <c r="A1207" s="39" t="s">
        <v>1072</v>
      </c>
      <c r="B1207" s="39" t="s">
        <v>1048</v>
      </c>
      <c r="C1207" s="39" t="s">
        <v>2718</v>
      </c>
      <c r="D1207" s="12" t="s">
        <v>4774</v>
      </c>
      <c r="E1207" s="41" t="s">
        <v>2679</v>
      </c>
      <c r="F1207" s="41" t="s">
        <v>1050</v>
      </c>
      <c r="G1207" s="44">
        <f>VLOOKUP(Emissions!A1207,Population!$A$5:$I$3147,9,FALSE)*'National Throughput'!$B$12</f>
        <v>50.361981843170867</v>
      </c>
      <c r="H1207" s="43" t="str">
        <f>'Emissions Factor'!$D$2</f>
        <v>TON</v>
      </c>
      <c r="I1207" s="42">
        <v>515</v>
      </c>
      <c r="J1207" s="39" t="str">
        <f>'Emissions Factor'!$A$2</f>
        <v>7439976</v>
      </c>
      <c r="K1207" s="34">
        <f>'Emissions Factor'!$B$2</f>
        <v>1.5E-3</v>
      </c>
      <c r="L1207" s="41" t="str">
        <f>'Emissions Factor'!$C$2</f>
        <v>LB</v>
      </c>
      <c r="M1207" s="41" t="str">
        <f>'Emissions Factor'!$D$2</f>
        <v>TON</v>
      </c>
      <c r="N1207" s="51">
        <f t="shared" si="36"/>
        <v>7.55429727647563E-2</v>
      </c>
      <c r="O1207" s="41" t="str">
        <f t="shared" si="37"/>
        <v>LB</v>
      </c>
    </row>
    <row r="1208" spans="1:15" x14ac:dyDescent="0.25">
      <c r="A1208" s="39" t="s">
        <v>1073</v>
      </c>
      <c r="B1208" s="39" t="s">
        <v>1048</v>
      </c>
      <c r="C1208" s="39" t="s">
        <v>2721</v>
      </c>
      <c r="D1208" s="12" t="s">
        <v>5118</v>
      </c>
      <c r="E1208" s="41" t="s">
        <v>2679</v>
      </c>
      <c r="F1208" s="41" t="s">
        <v>1050</v>
      </c>
      <c r="G1208" s="44">
        <f>VLOOKUP(Emissions!A1208,Population!$A$5:$I$3147,9,FALSE)*'National Throughput'!$B$12</f>
        <v>3.4730331247100645</v>
      </c>
      <c r="H1208" s="43" t="str">
        <f>'Emissions Factor'!$D$2</f>
        <v>TON</v>
      </c>
      <c r="I1208" s="42">
        <v>515</v>
      </c>
      <c r="J1208" s="39" t="str">
        <f>'Emissions Factor'!$A$2</f>
        <v>7439976</v>
      </c>
      <c r="K1208" s="34">
        <f>'Emissions Factor'!$B$2</f>
        <v>1.5E-3</v>
      </c>
      <c r="L1208" s="41" t="str">
        <f>'Emissions Factor'!$C$2</f>
        <v>LB</v>
      </c>
      <c r="M1208" s="41" t="str">
        <f>'Emissions Factor'!$D$2</f>
        <v>TON</v>
      </c>
      <c r="N1208" s="51">
        <f t="shared" si="36"/>
        <v>5.2095496870650966E-3</v>
      </c>
      <c r="O1208" s="41" t="str">
        <f t="shared" si="37"/>
        <v>LB</v>
      </c>
    </row>
    <row r="1209" spans="1:15" x14ac:dyDescent="0.25">
      <c r="A1209" s="39" t="s">
        <v>1074</v>
      </c>
      <c r="B1209" s="39" t="s">
        <v>1048</v>
      </c>
      <c r="C1209" s="39" t="s">
        <v>2724</v>
      </c>
      <c r="D1209" s="12" t="s">
        <v>2830</v>
      </c>
      <c r="E1209" s="41" t="s">
        <v>2679</v>
      </c>
      <c r="F1209" s="41" t="s">
        <v>1050</v>
      </c>
      <c r="G1209" s="44">
        <f>VLOOKUP(Emissions!A1209,Population!$A$5:$I$3147,9,FALSE)*'National Throughput'!$B$12</f>
        <v>170.07073937157432</v>
      </c>
      <c r="H1209" s="43" t="str">
        <f>'Emissions Factor'!$D$2</f>
        <v>TON</v>
      </c>
      <c r="I1209" s="42">
        <v>515</v>
      </c>
      <c r="J1209" s="39" t="str">
        <f>'Emissions Factor'!$A$2</f>
        <v>7439976</v>
      </c>
      <c r="K1209" s="34">
        <f>'Emissions Factor'!$B$2</f>
        <v>1.5E-3</v>
      </c>
      <c r="L1209" s="41" t="str">
        <f>'Emissions Factor'!$C$2</f>
        <v>LB</v>
      </c>
      <c r="M1209" s="41" t="str">
        <f>'Emissions Factor'!$D$2</f>
        <v>TON</v>
      </c>
      <c r="N1209" s="51">
        <f t="shared" si="36"/>
        <v>0.25510610905736147</v>
      </c>
      <c r="O1209" s="41" t="str">
        <f t="shared" si="37"/>
        <v>LB</v>
      </c>
    </row>
    <row r="1210" spans="1:15" x14ac:dyDescent="0.25">
      <c r="A1210" s="39" t="s">
        <v>1075</v>
      </c>
      <c r="B1210" s="39" t="s">
        <v>1048</v>
      </c>
      <c r="C1210" s="39" t="s">
        <v>2727</v>
      </c>
      <c r="D1210" s="12" t="s">
        <v>1076</v>
      </c>
      <c r="E1210" s="41" t="s">
        <v>2679</v>
      </c>
      <c r="F1210" s="41" t="s">
        <v>1050</v>
      </c>
      <c r="G1210" s="44">
        <f>VLOOKUP(Emissions!A1210,Population!$A$5:$I$3147,9,FALSE)*'National Throughput'!$B$12</f>
        <v>149.92735306779022</v>
      </c>
      <c r="H1210" s="43" t="str">
        <f>'Emissions Factor'!$D$2</f>
        <v>TON</v>
      </c>
      <c r="I1210" s="42">
        <v>515</v>
      </c>
      <c r="J1210" s="39" t="str">
        <f>'Emissions Factor'!$A$2</f>
        <v>7439976</v>
      </c>
      <c r="K1210" s="34">
        <f>'Emissions Factor'!$B$2</f>
        <v>1.5E-3</v>
      </c>
      <c r="L1210" s="41" t="str">
        <f>'Emissions Factor'!$C$2</f>
        <v>LB</v>
      </c>
      <c r="M1210" s="41" t="str">
        <f>'Emissions Factor'!$D$2</f>
        <v>TON</v>
      </c>
      <c r="N1210" s="51">
        <f t="shared" si="36"/>
        <v>0.22489102960168533</v>
      </c>
      <c r="O1210" s="41" t="str">
        <f t="shared" si="37"/>
        <v>LB</v>
      </c>
    </row>
    <row r="1211" spans="1:15" x14ac:dyDescent="0.25">
      <c r="A1211" s="39" t="s">
        <v>1077</v>
      </c>
      <c r="B1211" s="39" t="s">
        <v>1048</v>
      </c>
      <c r="C1211" s="39" t="s">
        <v>2730</v>
      </c>
      <c r="D1211" s="12" t="s">
        <v>1078</v>
      </c>
      <c r="E1211" s="41" t="s">
        <v>2679</v>
      </c>
      <c r="F1211" s="41" t="s">
        <v>1050</v>
      </c>
      <c r="G1211" s="44">
        <f>VLOOKUP(Emissions!A1211,Population!$A$5:$I$3147,9,FALSE)*'National Throughput'!$B$12</f>
        <v>8.2958993617450947</v>
      </c>
      <c r="H1211" s="43" t="str">
        <f>'Emissions Factor'!$D$2</f>
        <v>TON</v>
      </c>
      <c r="I1211" s="42">
        <v>515</v>
      </c>
      <c r="J1211" s="39" t="str">
        <f>'Emissions Factor'!$A$2</f>
        <v>7439976</v>
      </c>
      <c r="K1211" s="34">
        <f>'Emissions Factor'!$B$2</f>
        <v>1.5E-3</v>
      </c>
      <c r="L1211" s="41" t="str">
        <f>'Emissions Factor'!$C$2</f>
        <v>LB</v>
      </c>
      <c r="M1211" s="41" t="str">
        <f>'Emissions Factor'!$D$2</f>
        <v>TON</v>
      </c>
      <c r="N1211" s="51">
        <f t="shared" si="36"/>
        <v>1.2443849042617642E-2</v>
      </c>
      <c r="O1211" s="41" t="str">
        <f t="shared" si="37"/>
        <v>LB</v>
      </c>
    </row>
    <row r="1212" spans="1:15" x14ac:dyDescent="0.25">
      <c r="A1212" s="39" t="s">
        <v>1079</v>
      </c>
      <c r="B1212" s="39" t="s">
        <v>1048</v>
      </c>
      <c r="C1212" s="39" t="s">
        <v>2733</v>
      </c>
      <c r="D1212" s="12" t="s">
        <v>1080</v>
      </c>
      <c r="E1212" s="41" t="s">
        <v>2679</v>
      </c>
      <c r="F1212" s="41" t="s">
        <v>1050</v>
      </c>
      <c r="G1212" s="44">
        <f>VLOOKUP(Emissions!A1212,Population!$A$5:$I$3147,9,FALSE)*'National Throughput'!$B$12</f>
        <v>18.481908113302275</v>
      </c>
      <c r="H1212" s="43" t="str">
        <f>'Emissions Factor'!$D$2</f>
        <v>TON</v>
      </c>
      <c r="I1212" s="42">
        <v>515</v>
      </c>
      <c r="J1212" s="39" t="str">
        <f>'Emissions Factor'!$A$2</f>
        <v>7439976</v>
      </c>
      <c r="K1212" s="34">
        <f>'Emissions Factor'!$B$2</f>
        <v>1.5E-3</v>
      </c>
      <c r="L1212" s="41" t="str">
        <f>'Emissions Factor'!$C$2</f>
        <v>LB</v>
      </c>
      <c r="M1212" s="41" t="str">
        <f>'Emissions Factor'!$D$2</f>
        <v>TON</v>
      </c>
      <c r="N1212" s="51">
        <f t="shared" si="36"/>
        <v>2.7722862169953413E-2</v>
      </c>
      <c r="O1212" s="41" t="str">
        <f t="shared" si="37"/>
        <v>LB</v>
      </c>
    </row>
    <row r="1213" spans="1:15" x14ac:dyDescent="0.25">
      <c r="A1213" s="39" t="s">
        <v>1081</v>
      </c>
      <c r="B1213" s="39" t="s">
        <v>1048</v>
      </c>
      <c r="C1213" s="39" t="s">
        <v>2736</v>
      </c>
      <c r="D1213" s="12" t="s">
        <v>1041</v>
      </c>
      <c r="E1213" s="41" t="s">
        <v>2679</v>
      </c>
      <c r="F1213" s="41" t="s">
        <v>1050</v>
      </c>
      <c r="G1213" s="44">
        <f>VLOOKUP(Emissions!A1213,Population!$A$5:$I$3147,9,FALSE)*'National Throughput'!$B$12</f>
        <v>4.5184248425780016</v>
      </c>
      <c r="H1213" s="43" t="str">
        <f>'Emissions Factor'!$D$2</f>
        <v>TON</v>
      </c>
      <c r="I1213" s="42">
        <v>515</v>
      </c>
      <c r="J1213" s="39" t="str">
        <f>'Emissions Factor'!$A$2</f>
        <v>7439976</v>
      </c>
      <c r="K1213" s="34">
        <f>'Emissions Factor'!$B$2</f>
        <v>1.5E-3</v>
      </c>
      <c r="L1213" s="41" t="str">
        <f>'Emissions Factor'!$C$2</f>
        <v>LB</v>
      </c>
      <c r="M1213" s="41" t="str">
        <f>'Emissions Factor'!$D$2</f>
        <v>TON</v>
      </c>
      <c r="N1213" s="51">
        <f t="shared" si="36"/>
        <v>6.7776372638670025E-3</v>
      </c>
      <c r="O1213" s="41" t="str">
        <f t="shared" si="37"/>
        <v>LB</v>
      </c>
    </row>
    <row r="1214" spans="1:15" x14ac:dyDescent="0.25">
      <c r="A1214" s="39" t="s">
        <v>1082</v>
      </c>
      <c r="B1214" s="39" t="s">
        <v>1048</v>
      </c>
      <c r="C1214" s="39" t="s">
        <v>2739</v>
      </c>
      <c r="D1214" s="12" t="s">
        <v>105</v>
      </c>
      <c r="E1214" s="41" t="s">
        <v>2679</v>
      </c>
      <c r="F1214" s="41" t="s">
        <v>1050</v>
      </c>
      <c r="G1214" s="44">
        <f>VLOOKUP(Emissions!A1214,Population!$A$5:$I$3147,9,FALSE)*'National Throughput'!$B$12</f>
        <v>6.5119585483661924</v>
      </c>
      <c r="H1214" s="43" t="str">
        <f>'Emissions Factor'!$D$2</f>
        <v>TON</v>
      </c>
      <c r="I1214" s="42">
        <v>515</v>
      </c>
      <c r="J1214" s="39" t="str">
        <f>'Emissions Factor'!$A$2</f>
        <v>7439976</v>
      </c>
      <c r="K1214" s="34">
        <f>'Emissions Factor'!$B$2</f>
        <v>1.5E-3</v>
      </c>
      <c r="L1214" s="41" t="str">
        <f>'Emissions Factor'!$C$2</f>
        <v>LB</v>
      </c>
      <c r="M1214" s="41" t="str">
        <f>'Emissions Factor'!$D$2</f>
        <v>TON</v>
      </c>
      <c r="N1214" s="51">
        <f t="shared" si="36"/>
        <v>9.7679378225492882E-3</v>
      </c>
      <c r="O1214" s="41" t="str">
        <f t="shared" si="37"/>
        <v>LB</v>
      </c>
    </row>
    <row r="1215" spans="1:15" x14ac:dyDescent="0.25">
      <c r="A1215" s="39" t="s">
        <v>1083</v>
      </c>
      <c r="B1215" s="39" t="s">
        <v>1048</v>
      </c>
      <c r="C1215" s="39" t="s">
        <v>2742</v>
      </c>
      <c r="D1215" s="12" t="s">
        <v>2872</v>
      </c>
      <c r="E1215" s="41" t="s">
        <v>2679</v>
      </c>
      <c r="F1215" s="41" t="s">
        <v>1050</v>
      </c>
      <c r="G1215" s="44">
        <f>VLOOKUP(Emissions!A1215,Population!$A$5:$I$3147,9,FALSE)*'National Throughput'!$B$12</f>
        <v>25.522136799655872</v>
      </c>
      <c r="H1215" s="43" t="str">
        <f>'Emissions Factor'!$D$2</f>
        <v>TON</v>
      </c>
      <c r="I1215" s="42">
        <v>515</v>
      </c>
      <c r="J1215" s="39" t="str">
        <f>'Emissions Factor'!$A$2</f>
        <v>7439976</v>
      </c>
      <c r="K1215" s="34">
        <f>'Emissions Factor'!$B$2</f>
        <v>1.5E-3</v>
      </c>
      <c r="L1215" s="41" t="str">
        <f>'Emissions Factor'!$C$2</f>
        <v>LB</v>
      </c>
      <c r="M1215" s="41" t="str">
        <f>'Emissions Factor'!$D$2</f>
        <v>TON</v>
      </c>
      <c r="N1215" s="51">
        <f t="shared" si="36"/>
        <v>3.8283205199483805E-2</v>
      </c>
      <c r="O1215" s="41" t="str">
        <f t="shared" si="37"/>
        <v>LB</v>
      </c>
    </row>
    <row r="1216" spans="1:15" x14ac:dyDescent="0.25">
      <c r="A1216" s="39" t="s">
        <v>1084</v>
      </c>
      <c r="B1216" s="39" t="s">
        <v>1048</v>
      </c>
      <c r="C1216" s="39" t="s">
        <v>2745</v>
      </c>
      <c r="D1216" s="12" t="s">
        <v>1085</v>
      </c>
      <c r="E1216" s="41" t="s">
        <v>2679</v>
      </c>
      <c r="F1216" s="41" t="s">
        <v>1050</v>
      </c>
      <c r="G1216" s="44">
        <f>VLOOKUP(Emissions!A1216,Population!$A$5:$I$3147,9,FALSE)*'National Throughput'!$B$12</f>
        <v>17.156087279976738</v>
      </c>
      <c r="H1216" s="43" t="str">
        <f>'Emissions Factor'!$D$2</f>
        <v>TON</v>
      </c>
      <c r="I1216" s="42">
        <v>515</v>
      </c>
      <c r="J1216" s="39" t="str">
        <f>'Emissions Factor'!$A$2</f>
        <v>7439976</v>
      </c>
      <c r="K1216" s="34">
        <f>'Emissions Factor'!$B$2</f>
        <v>1.5E-3</v>
      </c>
      <c r="L1216" s="41" t="str">
        <f>'Emissions Factor'!$C$2</f>
        <v>LB</v>
      </c>
      <c r="M1216" s="41" t="str">
        <f>'Emissions Factor'!$D$2</f>
        <v>TON</v>
      </c>
      <c r="N1216" s="51">
        <f t="shared" si="36"/>
        <v>2.5734130919965108E-2</v>
      </c>
      <c r="O1216" s="41" t="str">
        <f t="shared" si="37"/>
        <v>LB</v>
      </c>
    </row>
    <row r="1217" spans="1:15" x14ac:dyDescent="0.25">
      <c r="A1217" s="39" t="s">
        <v>1086</v>
      </c>
      <c r="B1217" s="39" t="s">
        <v>1048</v>
      </c>
      <c r="C1217" s="39" t="s">
        <v>2748</v>
      </c>
      <c r="D1217" s="12" t="s">
        <v>1087</v>
      </c>
      <c r="E1217" s="41" t="s">
        <v>2679</v>
      </c>
      <c r="F1217" s="41" t="s">
        <v>1050</v>
      </c>
      <c r="G1217" s="44">
        <f>VLOOKUP(Emissions!A1217,Population!$A$5:$I$3147,9,FALSE)*'National Throughput'!$B$12</f>
        <v>8.8202246253254515</v>
      </c>
      <c r="H1217" s="43" t="str">
        <f>'Emissions Factor'!$D$2</f>
        <v>TON</v>
      </c>
      <c r="I1217" s="42">
        <v>515</v>
      </c>
      <c r="J1217" s="39" t="str">
        <f>'Emissions Factor'!$A$2</f>
        <v>7439976</v>
      </c>
      <c r="K1217" s="34">
        <f>'Emissions Factor'!$B$2</f>
        <v>1.5E-3</v>
      </c>
      <c r="L1217" s="41" t="str">
        <f>'Emissions Factor'!$C$2</f>
        <v>LB</v>
      </c>
      <c r="M1217" s="41" t="str">
        <f>'Emissions Factor'!$D$2</f>
        <v>TON</v>
      </c>
      <c r="N1217" s="51">
        <f t="shared" si="36"/>
        <v>1.3230336937988177E-2</v>
      </c>
      <c r="O1217" s="41" t="str">
        <f t="shared" si="37"/>
        <v>LB</v>
      </c>
    </row>
    <row r="1218" spans="1:15" x14ac:dyDescent="0.25">
      <c r="A1218" s="39" t="s">
        <v>1088</v>
      </c>
      <c r="B1218" s="39" t="s">
        <v>1048</v>
      </c>
      <c r="C1218" s="39" t="s">
        <v>1089</v>
      </c>
      <c r="D1218" s="12" t="s">
        <v>1054</v>
      </c>
      <c r="E1218" s="41" t="s">
        <v>5127</v>
      </c>
      <c r="F1218" s="41" t="s">
        <v>1050</v>
      </c>
      <c r="G1218" s="44">
        <f>VLOOKUP(Emissions!A1218,Population!$A$5:$I$3147,9,FALSE)*'National Throughput'!$B$12</f>
        <v>106.50937927869667</v>
      </c>
      <c r="H1218" s="43" t="str">
        <f>'Emissions Factor'!$D$2</f>
        <v>TON</v>
      </c>
      <c r="I1218" s="42">
        <v>515</v>
      </c>
      <c r="J1218" s="39" t="str">
        <f>'Emissions Factor'!$A$2</f>
        <v>7439976</v>
      </c>
      <c r="K1218" s="34">
        <f>'Emissions Factor'!$B$2</f>
        <v>1.5E-3</v>
      </c>
      <c r="L1218" s="41" t="str">
        <f>'Emissions Factor'!$C$2</f>
        <v>LB</v>
      </c>
      <c r="M1218" s="41" t="str">
        <f>'Emissions Factor'!$D$2</f>
        <v>TON</v>
      </c>
      <c r="N1218" s="51">
        <f t="shared" si="36"/>
        <v>0.15976406891804501</v>
      </c>
      <c r="O1218" s="41" t="str">
        <f t="shared" si="37"/>
        <v>LB</v>
      </c>
    </row>
    <row r="1219" spans="1:15" x14ac:dyDescent="0.25">
      <c r="A1219" s="39" t="s">
        <v>1090</v>
      </c>
      <c r="B1219" s="39" t="s">
        <v>1091</v>
      </c>
      <c r="C1219" s="39" t="s">
        <v>2677</v>
      </c>
      <c r="D1219" s="12" t="s">
        <v>1092</v>
      </c>
      <c r="E1219" s="41" t="s">
        <v>2679</v>
      </c>
      <c r="F1219" s="41" t="s">
        <v>1093</v>
      </c>
      <c r="G1219" s="44">
        <f>VLOOKUP(Emissions!A1219,Population!$A$5:$I$3147,9,FALSE)*'National Throughput'!$B$12</f>
        <v>36.944263370847871</v>
      </c>
      <c r="H1219" s="43" t="str">
        <f>'Emissions Factor'!$D$2</f>
        <v>TON</v>
      </c>
      <c r="I1219" s="42">
        <v>515</v>
      </c>
      <c r="J1219" s="39" t="str">
        <f>'Emissions Factor'!$A$2</f>
        <v>7439976</v>
      </c>
      <c r="K1219" s="34">
        <f>'Emissions Factor'!$B$2</f>
        <v>1.5E-3</v>
      </c>
      <c r="L1219" s="41" t="str">
        <f>'Emissions Factor'!$C$2</f>
        <v>LB</v>
      </c>
      <c r="M1219" s="41" t="str">
        <f>'Emissions Factor'!$D$2</f>
        <v>TON</v>
      </c>
      <c r="N1219" s="51">
        <f t="shared" ref="N1219:N1282" si="38">K1219*G1219</f>
        <v>5.5416395056271807E-2</v>
      </c>
      <c r="O1219" s="41" t="str">
        <f t="shared" ref="O1219:O1282" si="39">L1219</f>
        <v>LB</v>
      </c>
    </row>
    <row r="1220" spans="1:15" x14ac:dyDescent="0.25">
      <c r="A1220" s="39" t="s">
        <v>1094</v>
      </c>
      <c r="B1220" s="39" t="s">
        <v>1091</v>
      </c>
      <c r="C1220" s="39" t="s">
        <v>2682</v>
      </c>
      <c r="D1220" s="12" t="s">
        <v>1095</v>
      </c>
      <c r="E1220" s="41" t="s">
        <v>2679</v>
      </c>
      <c r="F1220" s="41" t="s">
        <v>1093</v>
      </c>
      <c r="G1220" s="44">
        <f>VLOOKUP(Emissions!A1220,Population!$A$5:$I$3147,9,FALSE)*'National Throughput'!$B$12</f>
        <v>22.383045869316419</v>
      </c>
      <c r="H1220" s="43" t="str">
        <f>'Emissions Factor'!$D$2</f>
        <v>TON</v>
      </c>
      <c r="I1220" s="42">
        <v>515</v>
      </c>
      <c r="J1220" s="39" t="str">
        <f>'Emissions Factor'!$A$2</f>
        <v>7439976</v>
      </c>
      <c r="K1220" s="34">
        <f>'Emissions Factor'!$B$2</f>
        <v>1.5E-3</v>
      </c>
      <c r="L1220" s="41" t="str">
        <f>'Emissions Factor'!$C$2</f>
        <v>LB</v>
      </c>
      <c r="M1220" s="41" t="str">
        <f>'Emissions Factor'!$D$2</f>
        <v>TON</v>
      </c>
      <c r="N1220" s="51">
        <f t="shared" si="38"/>
        <v>3.3574568803974629E-2</v>
      </c>
      <c r="O1220" s="41" t="str">
        <f t="shared" si="39"/>
        <v>LB</v>
      </c>
    </row>
    <row r="1221" spans="1:15" x14ac:dyDescent="0.25">
      <c r="A1221" s="39" t="s">
        <v>1096</v>
      </c>
      <c r="B1221" s="39" t="s">
        <v>1091</v>
      </c>
      <c r="C1221" s="39" t="s">
        <v>2685</v>
      </c>
      <c r="D1221" s="12" t="s">
        <v>1097</v>
      </c>
      <c r="E1221" s="41" t="s">
        <v>2679</v>
      </c>
      <c r="F1221" s="41" t="s">
        <v>1093</v>
      </c>
      <c r="G1221" s="44">
        <f>VLOOKUP(Emissions!A1221,Population!$A$5:$I$3147,9,FALSE)*'National Throughput'!$B$12</f>
        <v>94.206859649618522</v>
      </c>
      <c r="H1221" s="43" t="str">
        <f>'Emissions Factor'!$D$2</f>
        <v>TON</v>
      </c>
      <c r="I1221" s="42">
        <v>515</v>
      </c>
      <c r="J1221" s="39" t="str">
        <f>'Emissions Factor'!$A$2</f>
        <v>7439976</v>
      </c>
      <c r="K1221" s="34">
        <f>'Emissions Factor'!$B$2</f>
        <v>1.5E-3</v>
      </c>
      <c r="L1221" s="41" t="str">
        <f>'Emissions Factor'!$C$2</f>
        <v>LB</v>
      </c>
      <c r="M1221" s="41" t="str">
        <f>'Emissions Factor'!$D$2</f>
        <v>TON</v>
      </c>
      <c r="N1221" s="51">
        <f t="shared" si="38"/>
        <v>0.14131028947442778</v>
      </c>
      <c r="O1221" s="41" t="str">
        <f t="shared" si="39"/>
        <v>LB</v>
      </c>
    </row>
    <row r="1222" spans="1:15" x14ac:dyDescent="0.25">
      <c r="A1222" s="39" t="s">
        <v>1098</v>
      </c>
      <c r="B1222" s="39" t="s">
        <v>1091</v>
      </c>
      <c r="C1222" s="39" t="s">
        <v>2688</v>
      </c>
      <c r="D1222" s="12" t="s">
        <v>1099</v>
      </c>
      <c r="E1222" s="41" t="s">
        <v>2679</v>
      </c>
      <c r="F1222" s="41" t="s">
        <v>1093</v>
      </c>
      <c r="G1222" s="44">
        <f>VLOOKUP(Emissions!A1222,Population!$A$5:$I$3147,9,FALSE)*'National Throughput'!$B$12</f>
        <v>2.8607200102246617</v>
      </c>
      <c r="H1222" s="43" t="str">
        <f>'Emissions Factor'!$D$2</f>
        <v>TON</v>
      </c>
      <c r="I1222" s="42">
        <v>515</v>
      </c>
      <c r="J1222" s="39" t="str">
        <f>'Emissions Factor'!$A$2</f>
        <v>7439976</v>
      </c>
      <c r="K1222" s="34">
        <f>'Emissions Factor'!$B$2</f>
        <v>1.5E-3</v>
      </c>
      <c r="L1222" s="41" t="str">
        <f>'Emissions Factor'!$C$2</f>
        <v>LB</v>
      </c>
      <c r="M1222" s="41" t="str">
        <f>'Emissions Factor'!$D$2</f>
        <v>TON</v>
      </c>
      <c r="N1222" s="51">
        <f t="shared" si="38"/>
        <v>4.291080015336993E-3</v>
      </c>
      <c r="O1222" s="41" t="str">
        <f t="shared" si="39"/>
        <v>LB</v>
      </c>
    </row>
    <row r="1223" spans="1:15" x14ac:dyDescent="0.25">
      <c r="A1223" s="39" t="s">
        <v>1100</v>
      </c>
      <c r="B1223" s="39" t="s">
        <v>1091</v>
      </c>
      <c r="C1223" s="39" t="s">
        <v>2691</v>
      </c>
      <c r="D1223" s="12" t="s">
        <v>1101</v>
      </c>
      <c r="E1223" s="41" t="s">
        <v>2679</v>
      </c>
      <c r="F1223" s="41" t="s">
        <v>1093</v>
      </c>
      <c r="G1223" s="44">
        <f>VLOOKUP(Emissions!A1223,Population!$A$5:$I$3147,9,FALSE)*'National Throughput'!$B$12</f>
        <v>128.80923975290793</v>
      </c>
      <c r="H1223" s="43" t="str">
        <f>'Emissions Factor'!$D$2</f>
        <v>TON</v>
      </c>
      <c r="I1223" s="42">
        <v>515</v>
      </c>
      <c r="J1223" s="39" t="str">
        <f>'Emissions Factor'!$A$2</f>
        <v>7439976</v>
      </c>
      <c r="K1223" s="34">
        <f>'Emissions Factor'!$B$2</f>
        <v>1.5E-3</v>
      </c>
      <c r="L1223" s="41" t="str">
        <f>'Emissions Factor'!$C$2</f>
        <v>LB</v>
      </c>
      <c r="M1223" s="41" t="str">
        <f>'Emissions Factor'!$D$2</f>
        <v>TON</v>
      </c>
      <c r="N1223" s="51">
        <f t="shared" si="38"/>
        <v>0.19321385962936188</v>
      </c>
      <c r="O1223" s="41" t="str">
        <f t="shared" si="39"/>
        <v>LB</v>
      </c>
    </row>
    <row r="1224" spans="1:15" x14ac:dyDescent="0.25">
      <c r="A1224" s="39" t="s">
        <v>1102</v>
      </c>
      <c r="B1224" s="39" t="s">
        <v>1091</v>
      </c>
      <c r="C1224" s="39" t="s">
        <v>2694</v>
      </c>
      <c r="D1224" s="12" t="s">
        <v>2767</v>
      </c>
      <c r="E1224" s="41" t="s">
        <v>2679</v>
      </c>
      <c r="F1224" s="41" t="s">
        <v>1093</v>
      </c>
      <c r="G1224" s="44">
        <f>VLOOKUP(Emissions!A1224,Population!$A$5:$I$3147,9,FALSE)*'National Throughput'!$B$12</f>
        <v>12.279707964028697</v>
      </c>
      <c r="H1224" s="43" t="str">
        <f>'Emissions Factor'!$D$2</f>
        <v>TON</v>
      </c>
      <c r="I1224" s="42">
        <v>515</v>
      </c>
      <c r="J1224" s="39" t="str">
        <f>'Emissions Factor'!$A$2</f>
        <v>7439976</v>
      </c>
      <c r="K1224" s="34">
        <f>'Emissions Factor'!$B$2</f>
        <v>1.5E-3</v>
      </c>
      <c r="L1224" s="41" t="str">
        <f>'Emissions Factor'!$C$2</f>
        <v>LB</v>
      </c>
      <c r="M1224" s="41" t="str">
        <f>'Emissions Factor'!$D$2</f>
        <v>TON</v>
      </c>
      <c r="N1224" s="51">
        <f t="shared" si="38"/>
        <v>1.8419561946043047E-2</v>
      </c>
      <c r="O1224" s="41" t="str">
        <f t="shared" si="39"/>
        <v>LB</v>
      </c>
    </row>
    <row r="1225" spans="1:15" x14ac:dyDescent="0.25">
      <c r="A1225" s="39" t="s">
        <v>1103</v>
      </c>
      <c r="B1225" s="39" t="s">
        <v>1091</v>
      </c>
      <c r="C1225" s="39" t="s">
        <v>2697</v>
      </c>
      <c r="D1225" s="12" t="s">
        <v>1104</v>
      </c>
      <c r="E1225" s="41" t="s">
        <v>2679</v>
      </c>
      <c r="F1225" s="41" t="s">
        <v>1093</v>
      </c>
      <c r="G1225" s="44">
        <f>VLOOKUP(Emissions!A1225,Population!$A$5:$I$3147,9,FALSE)*'National Throughput'!$B$12</f>
        <v>79.861752659081915</v>
      </c>
      <c r="H1225" s="43" t="str">
        <f>'Emissions Factor'!$D$2</f>
        <v>TON</v>
      </c>
      <c r="I1225" s="42">
        <v>515</v>
      </c>
      <c r="J1225" s="39" t="str">
        <f>'Emissions Factor'!$A$2</f>
        <v>7439976</v>
      </c>
      <c r="K1225" s="34">
        <f>'Emissions Factor'!$B$2</f>
        <v>1.5E-3</v>
      </c>
      <c r="L1225" s="41" t="str">
        <f>'Emissions Factor'!$C$2</f>
        <v>LB</v>
      </c>
      <c r="M1225" s="41" t="str">
        <f>'Emissions Factor'!$D$2</f>
        <v>TON</v>
      </c>
      <c r="N1225" s="51">
        <f t="shared" si="38"/>
        <v>0.11979262898862288</v>
      </c>
      <c r="O1225" s="41" t="str">
        <f t="shared" si="39"/>
        <v>LB</v>
      </c>
    </row>
    <row r="1226" spans="1:15" x14ac:dyDescent="0.25">
      <c r="A1226" s="39" t="s">
        <v>1105</v>
      </c>
      <c r="B1226" s="39" t="s">
        <v>1091</v>
      </c>
      <c r="C1226" s="39" t="s">
        <v>2700</v>
      </c>
      <c r="D1226" s="12" t="s">
        <v>1106</v>
      </c>
      <c r="E1226" s="41" t="s">
        <v>2679</v>
      </c>
      <c r="F1226" s="41" t="s">
        <v>1093</v>
      </c>
      <c r="G1226" s="44">
        <f>VLOOKUP(Emissions!A1226,Population!$A$5:$I$3147,9,FALSE)*'National Throughput'!$B$12</f>
        <v>27.415848031317871</v>
      </c>
      <c r="H1226" s="43" t="str">
        <f>'Emissions Factor'!$D$2</f>
        <v>TON</v>
      </c>
      <c r="I1226" s="42">
        <v>515</v>
      </c>
      <c r="J1226" s="39" t="str">
        <f>'Emissions Factor'!$A$2</f>
        <v>7439976</v>
      </c>
      <c r="K1226" s="34">
        <f>'Emissions Factor'!$B$2</f>
        <v>1.5E-3</v>
      </c>
      <c r="L1226" s="41" t="str">
        <f>'Emissions Factor'!$C$2</f>
        <v>LB</v>
      </c>
      <c r="M1226" s="41" t="str">
        <f>'Emissions Factor'!$D$2</f>
        <v>TON</v>
      </c>
      <c r="N1226" s="51">
        <f t="shared" si="38"/>
        <v>4.1123772046976807E-2</v>
      </c>
      <c r="O1226" s="41" t="str">
        <f t="shared" si="39"/>
        <v>LB</v>
      </c>
    </row>
    <row r="1227" spans="1:15" x14ac:dyDescent="0.25">
      <c r="A1227" s="39" t="s">
        <v>1107</v>
      </c>
      <c r="B1227" s="39" t="s">
        <v>1091</v>
      </c>
      <c r="C1227" s="39" t="s">
        <v>2703</v>
      </c>
      <c r="D1227" s="12" t="s">
        <v>5107</v>
      </c>
      <c r="E1227" s="41" t="s">
        <v>2679</v>
      </c>
      <c r="F1227" s="41" t="s">
        <v>1093</v>
      </c>
      <c r="G1227" s="44">
        <f>VLOOKUP(Emissions!A1227,Population!$A$5:$I$3147,9,FALSE)*'National Throughput'!$B$12</f>
        <v>260.96201784020758</v>
      </c>
      <c r="H1227" s="43" t="str">
        <f>'Emissions Factor'!$D$2</f>
        <v>TON</v>
      </c>
      <c r="I1227" s="42">
        <v>515</v>
      </c>
      <c r="J1227" s="39" t="str">
        <f>'Emissions Factor'!$A$2</f>
        <v>7439976</v>
      </c>
      <c r="K1227" s="34">
        <f>'Emissions Factor'!$B$2</f>
        <v>1.5E-3</v>
      </c>
      <c r="L1227" s="41" t="str">
        <f>'Emissions Factor'!$C$2</f>
        <v>LB</v>
      </c>
      <c r="M1227" s="41" t="str">
        <f>'Emissions Factor'!$D$2</f>
        <v>TON</v>
      </c>
      <c r="N1227" s="51">
        <f t="shared" si="38"/>
        <v>0.3914430267603114</v>
      </c>
      <c r="O1227" s="41" t="str">
        <f t="shared" si="39"/>
        <v>LB</v>
      </c>
    </row>
    <row r="1228" spans="1:15" x14ac:dyDescent="0.25">
      <c r="A1228" s="39" t="s">
        <v>1108</v>
      </c>
      <c r="B1228" s="39" t="s">
        <v>1091</v>
      </c>
      <c r="C1228" s="39" t="s">
        <v>2706</v>
      </c>
      <c r="D1228" s="12" t="s">
        <v>1109</v>
      </c>
      <c r="E1228" s="41" t="s">
        <v>2679</v>
      </c>
      <c r="F1228" s="41" t="s">
        <v>1093</v>
      </c>
      <c r="G1228" s="44">
        <f>VLOOKUP(Emissions!A1228,Population!$A$5:$I$3147,9,FALSE)*'National Throughput'!$B$12</f>
        <v>1.7335150274801039</v>
      </c>
      <c r="H1228" s="43" t="str">
        <f>'Emissions Factor'!$D$2</f>
        <v>TON</v>
      </c>
      <c r="I1228" s="42">
        <v>515</v>
      </c>
      <c r="J1228" s="39" t="str">
        <f>'Emissions Factor'!$A$2</f>
        <v>7439976</v>
      </c>
      <c r="K1228" s="34">
        <f>'Emissions Factor'!$B$2</f>
        <v>1.5E-3</v>
      </c>
      <c r="L1228" s="41" t="str">
        <f>'Emissions Factor'!$C$2</f>
        <v>LB</v>
      </c>
      <c r="M1228" s="41" t="str">
        <f>'Emissions Factor'!$D$2</f>
        <v>TON</v>
      </c>
      <c r="N1228" s="51">
        <f t="shared" si="38"/>
        <v>2.6002725412201558E-3</v>
      </c>
      <c r="O1228" s="41" t="str">
        <f t="shared" si="39"/>
        <v>LB</v>
      </c>
    </row>
    <row r="1229" spans="1:15" x14ac:dyDescent="0.25">
      <c r="A1229" s="39" t="s">
        <v>1110</v>
      </c>
      <c r="B1229" s="39" t="s">
        <v>1091</v>
      </c>
      <c r="C1229" s="39" t="s">
        <v>2709</v>
      </c>
      <c r="D1229" s="12" t="s">
        <v>1111</v>
      </c>
      <c r="E1229" s="41" t="s">
        <v>2679</v>
      </c>
      <c r="F1229" s="41" t="s">
        <v>1093</v>
      </c>
      <c r="G1229" s="44">
        <f>VLOOKUP(Emissions!A1229,Population!$A$5:$I$3147,9,FALSE)*'National Throughput'!$B$12</f>
        <v>116.22320371535797</v>
      </c>
      <c r="H1229" s="43" t="str">
        <f>'Emissions Factor'!$D$2</f>
        <v>TON</v>
      </c>
      <c r="I1229" s="42">
        <v>515</v>
      </c>
      <c r="J1229" s="39" t="str">
        <f>'Emissions Factor'!$A$2</f>
        <v>7439976</v>
      </c>
      <c r="K1229" s="34">
        <f>'Emissions Factor'!$B$2</f>
        <v>1.5E-3</v>
      </c>
      <c r="L1229" s="41" t="str">
        <f>'Emissions Factor'!$C$2</f>
        <v>LB</v>
      </c>
      <c r="M1229" s="41" t="str">
        <f>'Emissions Factor'!$D$2</f>
        <v>TON</v>
      </c>
      <c r="N1229" s="51">
        <f t="shared" si="38"/>
        <v>0.17433480557303696</v>
      </c>
      <c r="O1229" s="41" t="str">
        <f t="shared" si="39"/>
        <v>LB</v>
      </c>
    </row>
    <row r="1230" spans="1:15" x14ac:dyDescent="0.25">
      <c r="A1230" s="39" t="s">
        <v>1112</v>
      </c>
      <c r="B1230" s="39" t="s">
        <v>1091</v>
      </c>
      <c r="C1230" s="39" t="s">
        <v>2712</v>
      </c>
      <c r="D1230" s="12" t="s">
        <v>681</v>
      </c>
      <c r="E1230" s="41" t="s">
        <v>2679</v>
      </c>
      <c r="F1230" s="41" t="s">
        <v>1093</v>
      </c>
      <c r="G1230" s="44">
        <f>VLOOKUP(Emissions!A1230,Population!$A$5:$I$3147,9,FALSE)*'National Throughput'!$B$12</f>
        <v>85.421795861399374</v>
      </c>
      <c r="H1230" s="43" t="str">
        <f>'Emissions Factor'!$D$2</f>
        <v>TON</v>
      </c>
      <c r="I1230" s="42">
        <v>515</v>
      </c>
      <c r="J1230" s="39" t="str">
        <f>'Emissions Factor'!$A$2</f>
        <v>7439976</v>
      </c>
      <c r="K1230" s="34">
        <f>'Emissions Factor'!$B$2</f>
        <v>1.5E-3</v>
      </c>
      <c r="L1230" s="41" t="str">
        <f>'Emissions Factor'!$C$2</f>
        <v>LB</v>
      </c>
      <c r="M1230" s="41" t="str">
        <f>'Emissions Factor'!$D$2</f>
        <v>TON</v>
      </c>
      <c r="N1230" s="51">
        <f t="shared" si="38"/>
        <v>0.12813269379209907</v>
      </c>
      <c r="O1230" s="41" t="str">
        <f t="shared" si="39"/>
        <v>LB</v>
      </c>
    </row>
    <row r="1231" spans="1:15" x14ac:dyDescent="0.25">
      <c r="A1231" s="39" t="s">
        <v>1113</v>
      </c>
      <c r="B1231" s="39" t="s">
        <v>1091</v>
      </c>
      <c r="C1231" s="39" t="s">
        <v>2715</v>
      </c>
      <c r="D1231" s="12" t="s">
        <v>1114</v>
      </c>
      <c r="E1231" s="41" t="s">
        <v>2679</v>
      </c>
      <c r="F1231" s="41" t="s">
        <v>1093</v>
      </c>
      <c r="G1231" s="44">
        <f>VLOOKUP(Emissions!A1231,Population!$A$5:$I$3147,9,FALSE)*'National Throughput'!$B$12</f>
        <v>126.16857512808517</v>
      </c>
      <c r="H1231" s="43" t="str">
        <f>'Emissions Factor'!$D$2</f>
        <v>TON</v>
      </c>
      <c r="I1231" s="42">
        <v>515</v>
      </c>
      <c r="J1231" s="39" t="str">
        <f>'Emissions Factor'!$A$2</f>
        <v>7439976</v>
      </c>
      <c r="K1231" s="34">
        <f>'Emissions Factor'!$B$2</f>
        <v>1.5E-3</v>
      </c>
      <c r="L1231" s="41" t="str">
        <f>'Emissions Factor'!$C$2</f>
        <v>LB</v>
      </c>
      <c r="M1231" s="41" t="str">
        <f>'Emissions Factor'!$D$2</f>
        <v>TON</v>
      </c>
      <c r="N1231" s="51">
        <f t="shared" si="38"/>
        <v>0.18925286269212777</v>
      </c>
      <c r="O1231" s="41" t="str">
        <f t="shared" si="39"/>
        <v>LB</v>
      </c>
    </row>
    <row r="1232" spans="1:15" x14ac:dyDescent="0.25">
      <c r="A1232" s="39" t="s">
        <v>1115</v>
      </c>
      <c r="B1232" s="39" t="s">
        <v>1091</v>
      </c>
      <c r="C1232" s="39" t="s">
        <v>2718</v>
      </c>
      <c r="D1232" s="12" t="s">
        <v>1087</v>
      </c>
      <c r="E1232" s="41" t="s">
        <v>2679</v>
      </c>
      <c r="F1232" s="41" t="s">
        <v>1093</v>
      </c>
      <c r="G1232" s="44">
        <f>VLOOKUP(Emissions!A1232,Population!$A$5:$I$3147,9,FALSE)*'National Throughput'!$B$12</f>
        <v>137.81487347536469</v>
      </c>
      <c r="H1232" s="43" t="str">
        <f>'Emissions Factor'!$D$2</f>
        <v>TON</v>
      </c>
      <c r="I1232" s="42">
        <v>515</v>
      </c>
      <c r="J1232" s="39" t="str">
        <f>'Emissions Factor'!$A$2</f>
        <v>7439976</v>
      </c>
      <c r="K1232" s="34">
        <f>'Emissions Factor'!$B$2</f>
        <v>1.5E-3</v>
      </c>
      <c r="L1232" s="41" t="str">
        <f>'Emissions Factor'!$C$2</f>
        <v>LB</v>
      </c>
      <c r="M1232" s="41" t="str">
        <f>'Emissions Factor'!$D$2</f>
        <v>TON</v>
      </c>
      <c r="N1232" s="51">
        <f t="shared" si="38"/>
        <v>0.20672231021304704</v>
      </c>
      <c r="O1232" s="41" t="str">
        <f t="shared" si="39"/>
        <v>LB</v>
      </c>
    </row>
    <row r="1233" spans="1:15" x14ac:dyDescent="0.25">
      <c r="A1233" s="39" t="s">
        <v>1116</v>
      </c>
      <c r="B1233" s="39" t="s">
        <v>1117</v>
      </c>
      <c r="C1233" s="39" t="s">
        <v>2677</v>
      </c>
      <c r="D1233" s="12" t="s">
        <v>1118</v>
      </c>
      <c r="E1233" s="41" t="s">
        <v>2679</v>
      </c>
      <c r="F1233" s="41" t="s">
        <v>1119</v>
      </c>
      <c r="G1233" s="44">
        <f>VLOOKUP(Emissions!A1233,Population!$A$5:$I$3147,9,FALSE)*'National Throughput'!$B$12</f>
        <v>1.8460297062202788</v>
      </c>
      <c r="H1233" s="43" t="str">
        <f>'Emissions Factor'!$D$2</f>
        <v>TON</v>
      </c>
      <c r="I1233" s="42">
        <v>515</v>
      </c>
      <c r="J1233" s="39" t="str">
        <f>'Emissions Factor'!$A$2</f>
        <v>7439976</v>
      </c>
      <c r="K1233" s="34">
        <f>'Emissions Factor'!$B$2</f>
        <v>1.5E-3</v>
      </c>
      <c r="L1233" s="41" t="str">
        <f>'Emissions Factor'!$C$2</f>
        <v>LB</v>
      </c>
      <c r="M1233" s="41" t="str">
        <f>'Emissions Factor'!$D$2</f>
        <v>TON</v>
      </c>
      <c r="N1233" s="51">
        <f t="shared" si="38"/>
        <v>2.7690445593304184E-3</v>
      </c>
      <c r="O1233" s="41" t="str">
        <f t="shared" si="39"/>
        <v>LB</v>
      </c>
    </row>
    <row r="1234" spans="1:15" x14ac:dyDescent="0.25">
      <c r="A1234" s="39" t="s">
        <v>1120</v>
      </c>
      <c r="B1234" s="39" t="s">
        <v>1117</v>
      </c>
      <c r="C1234" s="39" t="s">
        <v>2682</v>
      </c>
      <c r="D1234" s="12" t="s">
        <v>1121</v>
      </c>
      <c r="E1234" s="41" t="s">
        <v>2679</v>
      </c>
      <c r="F1234" s="41" t="s">
        <v>1119</v>
      </c>
      <c r="G1234" s="44">
        <f>VLOOKUP(Emissions!A1234,Population!$A$5:$I$3147,9,FALSE)*'National Throughput'!$B$12</f>
        <v>1.6390095579894997</v>
      </c>
      <c r="H1234" s="43" t="str">
        <f>'Emissions Factor'!$D$2</f>
        <v>TON</v>
      </c>
      <c r="I1234" s="42">
        <v>515</v>
      </c>
      <c r="J1234" s="39" t="str">
        <f>'Emissions Factor'!$A$2</f>
        <v>7439976</v>
      </c>
      <c r="K1234" s="34">
        <f>'Emissions Factor'!$B$2</f>
        <v>1.5E-3</v>
      </c>
      <c r="L1234" s="41" t="str">
        <f>'Emissions Factor'!$C$2</f>
        <v>LB</v>
      </c>
      <c r="M1234" s="41" t="str">
        <f>'Emissions Factor'!$D$2</f>
        <v>TON</v>
      </c>
      <c r="N1234" s="51">
        <f t="shared" si="38"/>
        <v>2.4585143369842497E-3</v>
      </c>
      <c r="O1234" s="41" t="str">
        <f t="shared" si="39"/>
        <v>LB</v>
      </c>
    </row>
    <row r="1235" spans="1:15" x14ac:dyDescent="0.25">
      <c r="A1235" s="39" t="s">
        <v>1122</v>
      </c>
      <c r="B1235" s="39" t="s">
        <v>1117</v>
      </c>
      <c r="C1235" s="39" t="s">
        <v>2685</v>
      </c>
      <c r="D1235" s="12" t="s">
        <v>1123</v>
      </c>
      <c r="E1235" s="41" t="s">
        <v>2679</v>
      </c>
      <c r="F1235" s="41" t="s">
        <v>1119</v>
      </c>
      <c r="G1235" s="44">
        <f>VLOOKUP(Emissions!A1235,Population!$A$5:$I$3147,9,FALSE)*'National Throughput'!$B$12</f>
        <v>19.130239646286821</v>
      </c>
      <c r="H1235" s="43" t="str">
        <f>'Emissions Factor'!$D$2</f>
        <v>TON</v>
      </c>
      <c r="I1235" s="42">
        <v>515</v>
      </c>
      <c r="J1235" s="39" t="str">
        <f>'Emissions Factor'!$A$2</f>
        <v>7439976</v>
      </c>
      <c r="K1235" s="34">
        <f>'Emissions Factor'!$B$2</f>
        <v>1.5E-3</v>
      </c>
      <c r="L1235" s="41" t="str">
        <f>'Emissions Factor'!$C$2</f>
        <v>LB</v>
      </c>
      <c r="M1235" s="41" t="str">
        <f>'Emissions Factor'!$D$2</f>
        <v>TON</v>
      </c>
      <c r="N1235" s="51">
        <f t="shared" si="38"/>
        <v>2.8695359469430231E-2</v>
      </c>
      <c r="O1235" s="41" t="str">
        <f t="shared" si="39"/>
        <v>LB</v>
      </c>
    </row>
    <row r="1236" spans="1:15" x14ac:dyDescent="0.25">
      <c r="A1236" s="39" t="s">
        <v>1124</v>
      </c>
      <c r="B1236" s="39" t="s">
        <v>1117</v>
      </c>
      <c r="C1236" s="39" t="s">
        <v>2688</v>
      </c>
      <c r="D1236" s="12" t="s">
        <v>1125</v>
      </c>
      <c r="E1236" s="41" t="s">
        <v>2679</v>
      </c>
      <c r="F1236" s="41" t="s">
        <v>1119</v>
      </c>
      <c r="G1236" s="44">
        <f>VLOOKUP(Emissions!A1236,Population!$A$5:$I$3147,9,FALSE)*'National Throughput'!$B$12</f>
        <v>5.0353749061799631</v>
      </c>
      <c r="H1236" s="43" t="str">
        <f>'Emissions Factor'!$D$2</f>
        <v>TON</v>
      </c>
      <c r="I1236" s="42">
        <v>515</v>
      </c>
      <c r="J1236" s="39" t="str">
        <f>'Emissions Factor'!$A$2</f>
        <v>7439976</v>
      </c>
      <c r="K1236" s="34">
        <f>'Emissions Factor'!$B$2</f>
        <v>1.5E-3</v>
      </c>
      <c r="L1236" s="41" t="str">
        <f>'Emissions Factor'!$C$2</f>
        <v>LB</v>
      </c>
      <c r="M1236" s="41" t="str">
        <f>'Emissions Factor'!$D$2</f>
        <v>TON</v>
      </c>
      <c r="N1236" s="51">
        <f t="shared" si="38"/>
        <v>7.5530623592699447E-3</v>
      </c>
      <c r="O1236" s="41" t="str">
        <f t="shared" si="39"/>
        <v>LB</v>
      </c>
    </row>
    <row r="1237" spans="1:15" x14ac:dyDescent="0.25">
      <c r="A1237" s="39" t="s">
        <v>1126</v>
      </c>
      <c r="B1237" s="39" t="s">
        <v>1117</v>
      </c>
      <c r="C1237" s="39" t="s">
        <v>2691</v>
      </c>
      <c r="D1237" s="12" t="s">
        <v>1127</v>
      </c>
      <c r="E1237" s="41" t="s">
        <v>2679</v>
      </c>
      <c r="F1237" s="41" t="s">
        <v>1119</v>
      </c>
      <c r="G1237" s="44">
        <f>VLOOKUP(Emissions!A1237,Population!$A$5:$I$3147,9,FALSE)*'National Throughput'!$B$12</f>
        <v>4.0165682114899655</v>
      </c>
      <c r="H1237" s="43" t="str">
        <f>'Emissions Factor'!$D$2</f>
        <v>TON</v>
      </c>
      <c r="I1237" s="42">
        <v>515</v>
      </c>
      <c r="J1237" s="39" t="str">
        <f>'Emissions Factor'!$A$2</f>
        <v>7439976</v>
      </c>
      <c r="K1237" s="34">
        <f>'Emissions Factor'!$B$2</f>
        <v>1.5E-3</v>
      </c>
      <c r="L1237" s="41" t="str">
        <f>'Emissions Factor'!$C$2</f>
        <v>LB</v>
      </c>
      <c r="M1237" s="41" t="str">
        <f>'Emissions Factor'!$D$2</f>
        <v>TON</v>
      </c>
      <c r="N1237" s="51">
        <f t="shared" si="38"/>
        <v>6.0248523172349482E-3</v>
      </c>
      <c r="O1237" s="41" t="str">
        <f t="shared" si="39"/>
        <v>LB</v>
      </c>
    </row>
    <row r="1238" spans="1:15" x14ac:dyDescent="0.25">
      <c r="A1238" s="39" t="s">
        <v>1128</v>
      </c>
      <c r="B1238" s="39" t="s">
        <v>1117</v>
      </c>
      <c r="C1238" s="39" t="s">
        <v>2694</v>
      </c>
      <c r="D1238" s="12" t="s">
        <v>1129</v>
      </c>
      <c r="E1238" s="41" t="s">
        <v>2679</v>
      </c>
      <c r="F1238" s="41" t="s">
        <v>1119</v>
      </c>
      <c r="G1238" s="44">
        <f>VLOOKUP(Emissions!A1238,Population!$A$5:$I$3147,9,FALSE)*'National Throughput'!$B$12</f>
        <v>2.6826861130717625</v>
      </c>
      <c r="H1238" s="43" t="str">
        <f>'Emissions Factor'!$D$2</f>
        <v>TON</v>
      </c>
      <c r="I1238" s="42">
        <v>515</v>
      </c>
      <c r="J1238" s="39" t="str">
        <f>'Emissions Factor'!$A$2</f>
        <v>7439976</v>
      </c>
      <c r="K1238" s="34">
        <f>'Emissions Factor'!$B$2</f>
        <v>1.5E-3</v>
      </c>
      <c r="L1238" s="41" t="str">
        <f>'Emissions Factor'!$C$2</f>
        <v>LB</v>
      </c>
      <c r="M1238" s="41" t="str">
        <f>'Emissions Factor'!$D$2</f>
        <v>TON</v>
      </c>
      <c r="N1238" s="51">
        <f t="shared" si="38"/>
        <v>4.024029169607644E-3</v>
      </c>
      <c r="O1238" s="41" t="str">
        <f t="shared" si="39"/>
        <v>LB</v>
      </c>
    </row>
    <row r="1239" spans="1:15" x14ac:dyDescent="0.25">
      <c r="A1239" s="39" t="s">
        <v>1130</v>
      </c>
      <c r="B1239" s="39" t="s">
        <v>1117</v>
      </c>
      <c r="C1239" s="39" t="s">
        <v>2697</v>
      </c>
      <c r="D1239" s="12" t="s">
        <v>1131</v>
      </c>
      <c r="E1239" s="41" t="s">
        <v>2679</v>
      </c>
      <c r="F1239" s="41" t="s">
        <v>1119</v>
      </c>
      <c r="G1239" s="44">
        <f>VLOOKUP(Emissions!A1239,Population!$A$5:$I$3147,9,FALSE)*'National Throughput'!$B$12</f>
        <v>1.5139741909139088</v>
      </c>
      <c r="H1239" s="43" t="str">
        <f>'Emissions Factor'!$D$2</f>
        <v>TON</v>
      </c>
      <c r="I1239" s="42">
        <v>515</v>
      </c>
      <c r="J1239" s="39" t="str">
        <f>'Emissions Factor'!$A$2</f>
        <v>7439976</v>
      </c>
      <c r="K1239" s="34">
        <f>'Emissions Factor'!$B$2</f>
        <v>1.5E-3</v>
      </c>
      <c r="L1239" s="41" t="str">
        <f>'Emissions Factor'!$C$2</f>
        <v>LB</v>
      </c>
      <c r="M1239" s="41" t="str">
        <f>'Emissions Factor'!$D$2</f>
        <v>TON</v>
      </c>
      <c r="N1239" s="51">
        <f t="shared" si="38"/>
        <v>2.2709612863708634E-3</v>
      </c>
      <c r="O1239" s="41" t="str">
        <f t="shared" si="39"/>
        <v>LB</v>
      </c>
    </row>
    <row r="1240" spans="1:15" x14ac:dyDescent="0.25">
      <c r="A1240" s="39" t="s">
        <v>1132</v>
      </c>
      <c r="B1240" s="39" t="s">
        <v>1117</v>
      </c>
      <c r="C1240" s="39" t="s">
        <v>2700</v>
      </c>
      <c r="D1240" s="12" t="s">
        <v>1133</v>
      </c>
      <c r="E1240" s="41" t="s">
        <v>2679</v>
      </c>
      <c r="F1240" s="41" t="s">
        <v>1119</v>
      </c>
      <c r="G1240" s="44">
        <f>VLOOKUP(Emissions!A1240,Population!$A$5:$I$3147,9,FALSE)*'National Throughput'!$B$12</f>
        <v>10.111227654101819</v>
      </c>
      <c r="H1240" s="43" t="str">
        <f>'Emissions Factor'!$D$2</f>
        <v>TON</v>
      </c>
      <c r="I1240" s="42">
        <v>515</v>
      </c>
      <c r="J1240" s="39" t="str">
        <f>'Emissions Factor'!$A$2</f>
        <v>7439976</v>
      </c>
      <c r="K1240" s="34">
        <f>'Emissions Factor'!$B$2</f>
        <v>1.5E-3</v>
      </c>
      <c r="L1240" s="41" t="str">
        <f>'Emissions Factor'!$C$2</f>
        <v>LB</v>
      </c>
      <c r="M1240" s="41" t="str">
        <f>'Emissions Factor'!$D$2</f>
        <v>TON</v>
      </c>
      <c r="N1240" s="51">
        <f t="shared" si="38"/>
        <v>1.5166841481152729E-2</v>
      </c>
      <c r="O1240" s="41" t="str">
        <f t="shared" si="39"/>
        <v>LB</v>
      </c>
    </row>
    <row r="1241" spans="1:15" x14ac:dyDescent="0.25">
      <c r="A1241" s="39" t="s">
        <v>1134</v>
      </c>
      <c r="B1241" s="39" t="s">
        <v>1117</v>
      </c>
      <c r="C1241" s="39" t="s">
        <v>2703</v>
      </c>
      <c r="D1241" s="12" t="s">
        <v>5136</v>
      </c>
      <c r="E1241" s="41" t="s">
        <v>2679</v>
      </c>
      <c r="F1241" s="41" t="s">
        <v>1119</v>
      </c>
      <c r="G1241" s="44">
        <f>VLOOKUP(Emissions!A1241,Population!$A$5:$I$3147,9,FALSE)*'National Throughput'!$B$12</f>
        <v>18.391519034497286</v>
      </c>
      <c r="H1241" s="43" t="str">
        <f>'Emissions Factor'!$D$2</f>
        <v>TON</v>
      </c>
      <c r="I1241" s="42">
        <v>515</v>
      </c>
      <c r="J1241" s="39" t="str">
        <f>'Emissions Factor'!$A$2</f>
        <v>7439976</v>
      </c>
      <c r="K1241" s="34">
        <f>'Emissions Factor'!$B$2</f>
        <v>1.5E-3</v>
      </c>
      <c r="L1241" s="41" t="str">
        <f>'Emissions Factor'!$C$2</f>
        <v>LB</v>
      </c>
      <c r="M1241" s="41" t="str">
        <f>'Emissions Factor'!$D$2</f>
        <v>TON</v>
      </c>
      <c r="N1241" s="51">
        <f t="shared" si="38"/>
        <v>2.758727855174593E-2</v>
      </c>
      <c r="O1241" s="41" t="str">
        <f t="shared" si="39"/>
        <v>LB</v>
      </c>
    </row>
    <row r="1242" spans="1:15" x14ac:dyDescent="0.25">
      <c r="A1242" s="39" t="s">
        <v>1135</v>
      </c>
      <c r="B1242" s="39" t="s">
        <v>1117</v>
      </c>
      <c r="C1242" s="39" t="s">
        <v>2706</v>
      </c>
      <c r="D1242" s="12" t="s">
        <v>1136</v>
      </c>
      <c r="E1242" s="41" t="s">
        <v>2679</v>
      </c>
      <c r="F1242" s="41" t="s">
        <v>1119</v>
      </c>
      <c r="G1242" s="44">
        <f>VLOOKUP(Emissions!A1242,Population!$A$5:$I$3147,9,FALSE)*'National Throughput'!$B$12</f>
        <v>2.9938166423929173</v>
      </c>
      <c r="H1242" s="43" t="str">
        <f>'Emissions Factor'!$D$2</f>
        <v>TON</v>
      </c>
      <c r="I1242" s="42">
        <v>515</v>
      </c>
      <c r="J1242" s="39" t="str">
        <f>'Emissions Factor'!$A$2</f>
        <v>7439976</v>
      </c>
      <c r="K1242" s="34">
        <f>'Emissions Factor'!$B$2</f>
        <v>1.5E-3</v>
      </c>
      <c r="L1242" s="41" t="str">
        <f>'Emissions Factor'!$C$2</f>
        <v>LB</v>
      </c>
      <c r="M1242" s="41" t="str">
        <f>'Emissions Factor'!$D$2</f>
        <v>TON</v>
      </c>
      <c r="N1242" s="51">
        <f t="shared" si="38"/>
        <v>4.4907249635893765E-3</v>
      </c>
      <c r="O1242" s="41" t="str">
        <f t="shared" si="39"/>
        <v>LB</v>
      </c>
    </row>
    <row r="1243" spans="1:15" x14ac:dyDescent="0.25">
      <c r="A1243" s="39" t="s">
        <v>1137</v>
      </c>
      <c r="B1243" s="39" t="s">
        <v>1117</v>
      </c>
      <c r="C1243" s="39" t="s">
        <v>2709</v>
      </c>
      <c r="D1243" s="12" t="s">
        <v>5267</v>
      </c>
      <c r="E1243" s="41" t="s">
        <v>2679</v>
      </c>
      <c r="F1243" s="41" t="s">
        <v>1119</v>
      </c>
      <c r="G1243" s="44">
        <f>VLOOKUP(Emissions!A1243,Population!$A$5:$I$3147,9,FALSE)*'National Throughput'!$B$12</f>
        <v>26.827547195831897</v>
      </c>
      <c r="H1243" s="43" t="str">
        <f>'Emissions Factor'!$D$2</f>
        <v>TON</v>
      </c>
      <c r="I1243" s="42">
        <v>515</v>
      </c>
      <c r="J1243" s="39" t="str">
        <f>'Emissions Factor'!$A$2</f>
        <v>7439976</v>
      </c>
      <c r="K1243" s="34">
        <f>'Emissions Factor'!$B$2</f>
        <v>1.5E-3</v>
      </c>
      <c r="L1243" s="41" t="str">
        <f>'Emissions Factor'!$C$2</f>
        <v>LB</v>
      </c>
      <c r="M1243" s="41" t="str">
        <f>'Emissions Factor'!$D$2</f>
        <v>TON</v>
      </c>
      <c r="N1243" s="51">
        <f t="shared" si="38"/>
        <v>4.0241320793747849E-2</v>
      </c>
      <c r="O1243" s="41" t="str">
        <f t="shared" si="39"/>
        <v>LB</v>
      </c>
    </row>
    <row r="1244" spans="1:15" x14ac:dyDescent="0.25">
      <c r="A1244" s="39" t="s">
        <v>1138</v>
      </c>
      <c r="B1244" s="39" t="s">
        <v>1117</v>
      </c>
      <c r="C1244" s="39" t="s">
        <v>2712</v>
      </c>
      <c r="D1244" s="12" t="s">
        <v>1139</v>
      </c>
      <c r="E1244" s="41" t="s">
        <v>2679</v>
      </c>
      <c r="F1244" s="41" t="s">
        <v>1119</v>
      </c>
      <c r="G1244" s="44">
        <f>VLOOKUP(Emissions!A1244,Population!$A$5:$I$3147,9,FALSE)*'National Throughput'!$B$12</f>
        <v>7.5355676988560774</v>
      </c>
      <c r="H1244" s="43" t="str">
        <f>'Emissions Factor'!$D$2</f>
        <v>TON</v>
      </c>
      <c r="I1244" s="42">
        <v>515</v>
      </c>
      <c r="J1244" s="39" t="str">
        <f>'Emissions Factor'!$A$2</f>
        <v>7439976</v>
      </c>
      <c r="K1244" s="34">
        <f>'Emissions Factor'!$B$2</f>
        <v>1.5E-3</v>
      </c>
      <c r="L1244" s="41" t="str">
        <f>'Emissions Factor'!$C$2</f>
        <v>LB</v>
      </c>
      <c r="M1244" s="41" t="str">
        <f>'Emissions Factor'!$D$2</f>
        <v>TON</v>
      </c>
      <c r="N1244" s="51">
        <f t="shared" si="38"/>
        <v>1.1303351548284116E-2</v>
      </c>
      <c r="O1244" s="41" t="str">
        <f t="shared" si="39"/>
        <v>LB</v>
      </c>
    </row>
    <row r="1245" spans="1:15" x14ac:dyDescent="0.25">
      <c r="A1245" s="39" t="s">
        <v>1140</v>
      </c>
      <c r="B1245" s="39" t="s">
        <v>1117</v>
      </c>
      <c r="C1245" s="39" t="s">
        <v>2715</v>
      </c>
      <c r="D1245" s="12" t="s">
        <v>2701</v>
      </c>
      <c r="E1245" s="41" t="s">
        <v>2679</v>
      </c>
      <c r="F1245" s="41" t="s">
        <v>1119</v>
      </c>
      <c r="G1245" s="44">
        <f>VLOOKUP(Emissions!A1245,Population!$A$5:$I$3147,9,FALSE)*'National Throughput'!$B$12</f>
        <v>23.223304118017818</v>
      </c>
      <c r="H1245" s="43" t="str">
        <f>'Emissions Factor'!$D$2</f>
        <v>TON</v>
      </c>
      <c r="I1245" s="42">
        <v>515</v>
      </c>
      <c r="J1245" s="39" t="str">
        <f>'Emissions Factor'!$A$2</f>
        <v>7439976</v>
      </c>
      <c r="K1245" s="34">
        <f>'Emissions Factor'!$B$2</f>
        <v>1.5E-3</v>
      </c>
      <c r="L1245" s="41" t="str">
        <f>'Emissions Factor'!$C$2</f>
        <v>LB</v>
      </c>
      <c r="M1245" s="41" t="str">
        <f>'Emissions Factor'!$D$2</f>
        <v>TON</v>
      </c>
      <c r="N1245" s="51">
        <f t="shared" si="38"/>
        <v>3.4834956177026727E-2</v>
      </c>
      <c r="O1245" s="41" t="str">
        <f t="shared" si="39"/>
        <v>LB</v>
      </c>
    </row>
    <row r="1246" spans="1:15" x14ac:dyDescent="0.25">
      <c r="A1246" s="39" t="s">
        <v>1141</v>
      </c>
      <c r="B1246" s="39" t="s">
        <v>1117</v>
      </c>
      <c r="C1246" s="39" t="s">
        <v>2718</v>
      </c>
      <c r="D1246" s="12" t="s">
        <v>292</v>
      </c>
      <c r="E1246" s="41" t="s">
        <v>2679</v>
      </c>
      <c r="F1246" s="41" t="s">
        <v>1119</v>
      </c>
      <c r="G1246" s="44">
        <f>VLOOKUP(Emissions!A1246,Population!$A$5:$I$3147,9,FALSE)*'National Throughput'!$B$12</f>
        <v>9.0001452015425922</v>
      </c>
      <c r="H1246" s="43" t="str">
        <f>'Emissions Factor'!$D$2</f>
        <v>TON</v>
      </c>
      <c r="I1246" s="42">
        <v>515</v>
      </c>
      <c r="J1246" s="39" t="str">
        <f>'Emissions Factor'!$A$2</f>
        <v>7439976</v>
      </c>
      <c r="K1246" s="34">
        <f>'Emissions Factor'!$B$2</f>
        <v>1.5E-3</v>
      </c>
      <c r="L1246" s="41" t="str">
        <f>'Emissions Factor'!$C$2</f>
        <v>LB</v>
      </c>
      <c r="M1246" s="41" t="str">
        <f>'Emissions Factor'!$D$2</f>
        <v>TON</v>
      </c>
      <c r="N1246" s="51">
        <f t="shared" si="38"/>
        <v>1.3500217802313889E-2</v>
      </c>
      <c r="O1246" s="41" t="str">
        <f t="shared" si="39"/>
        <v>LB</v>
      </c>
    </row>
    <row r="1247" spans="1:15" x14ac:dyDescent="0.25">
      <c r="A1247" s="39" t="s">
        <v>1142</v>
      </c>
      <c r="B1247" s="39" t="s">
        <v>1117</v>
      </c>
      <c r="C1247" s="39" t="s">
        <v>2721</v>
      </c>
      <c r="D1247" s="12" t="s">
        <v>1143</v>
      </c>
      <c r="E1247" s="41" t="s">
        <v>2679</v>
      </c>
      <c r="F1247" s="41" t="s">
        <v>1119</v>
      </c>
      <c r="G1247" s="44">
        <f>VLOOKUP(Emissions!A1247,Population!$A$5:$I$3147,9,FALSE)*'National Throughput'!$B$12</f>
        <v>4.4614814380936449</v>
      </c>
      <c r="H1247" s="43" t="str">
        <f>'Emissions Factor'!$D$2</f>
        <v>TON</v>
      </c>
      <c r="I1247" s="42">
        <v>515</v>
      </c>
      <c r="J1247" s="39" t="str">
        <f>'Emissions Factor'!$A$2</f>
        <v>7439976</v>
      </c>
      <c r="K1247" s="34">
        <f>'Emissions Factor'!$B$2</f>
        <v>1.5E-3</v>
      </c>
      <c r="L1247" s="41" t="str">
        <f>'Emissions Factor'!$C$2</f>
        <v>LB</v>
      </c>
      <c r="M1247" s="41" t="str">
        <f>'Emissions Factor'!$D$2</f>
        <v>TON</v>
      </c>
      <c r="N1247" s="51">
        <f t="shared" si="38"/>
        <v>6.6922221571404676E-3</v>
      </c>
      <c r="O1247" s="41" t="str">
        <f t="shared" si="39"/>
        <v>LB</v>
      </c>
    </row>
    <row r="1248" spans="1:15" x14ac:dyDescent="0.25">
      <c r="A1248" s="39" t="s">
        <v>1144</v>
      </c>
      <c r="B1248" s="39" t="s">
        <v>1117</v>
      </c>
      <c r="C1248" s="39" t="s">
        <v>2724</v>
      </c>
      <c r="D1248" s="12" t="s">
        <v>1145</v>
      </c>
      <c r="E1248" s="41" t="s">
        <v>2679</v>
      </c>
      <c r="F1248" s="41" t="s">
        <v>1119</v>
      </c>
      <c r="G1248" s="44">
        <f>VLOOKUP(Emissions!A1248,Population!$A$5:$I$3147,9,FALSE)*'National Throughput'!$B$12</f>
        <v>4.4503328799867674</v>
      </c>
      <c r="H1248" s="43" t="str">
        <f>'Emissions Factor'!$D$2</f>
        <v>TON</v>
      </c>
      <c r="I1248" s="42">
        <v>515</v>
      </c>
      <c r="J1248" s="39" t="str">
        <f>'Emissions Factor'!$A$2</f>
        <v>7439976</v>
      </c>
      <c r="K1248" s="34">
        <f>'Emissions Factor'!$B$2</f>
        <v>1.5E-3</v>
      </c>
      <c r="L1248" s="41" t="str">
        <f>'Emissions Factor'!$C$2</f>
        <v>LB</v>
      </c>
      <c r="M1248" s="41" t="str">
        <f>'Emissions Factor'!$D$2</f>
        <v>TON</v>
      </c>
      <c r="N1248" s="51">
        <f t="shared" si="38"/>
        <v>6.6754993199801514E-3</v>
      </c>
      <c r="O1248" s="41" t="str">
        <f t="shared" si="39"/>
        <v>LB</v>
      </c>
    </row>
    <row r="1249" spans="1:15" x14ac:dyDescent="0.25">
      <c r="A1249" s="39" t="s">
        <v>1146</v>
      </c>
      <c r="B1249" s="39" t="s">
        <v>1117</v>
      </c>
      <c r="C1249" s="39" t="s">
        <v>2727</v>
      </c>
      <c r="D1249" s="12" t="s">
        <v>1147</v>
      </c>
      <c r="E1249" s="41" t="s">
        <v>2679</v>
      </c>
      <c r="F1249" s="41" t="s">
        <v>1119</v>
      </c>
      <c r="G1249" s="44">
        <f>VLOOKUP(Emissions!A1249,Population!$A$5:$I$3147,9,FALSE)*'National Throughput'!$B$12</f>
        <v>6.6399096921774285</v>
      </c>
      <c r="H1249" s="43" t="str">
        <f>'Emissions Factor'!$D$2</f>
        <v>TON</v>
      </c>
      <c r="I1249" s="42">
        <v>515</v>
      </c>
      <c r="J1249" s="39" t="str">
        <f>'Emissions Factor'!$A$2</f>
        <v>7439976</v>
      </c>
      <c r="K1249" s="34">
        <f>'Emissions Factor'!$B$2</f>
        <v>1.5E-3</v>
      </c>
      <c r="L1249" s="41" t="str">
        <f>'Emissions Factor'!$C$2</f>
        <v>LB</v>
      </c>
      <c r="M1249" s="41" t="str">
        <f>'Emissions Factor'!$D$2</f>
        <v>TON</v>
      </c>
      <c r="N1249" s="51">
        <f t="shared" si="38"/>
        <v>9.9598645382661423E-3</v>
      </c>
      <c r="O1249" s="41" t="str">
        <f t="shared" si="39"/>
        <v>LB</v>
      </c>
    </row>
    <row r="1250" spans="1:15" x14ac:dyDescent="0.25">
      <c r="A1250" s="39" t="s">
        <v>1148</v>
      </c>
      <c r="B1250" s="39" t="s">
        <v>1117</v>
      </c>
      <c r="C1250" s="39" t="s">
        <v>2730</v>
      </c>
      <c r="D1250" s="12" t="s">
        <v>1149</v>
      </c>
      <c r="E1250" s="41" t="s">
        <v>2679</v>
      </c>
      <c r="F1250" s="41" t="s">
        <v>1119</v>
      </c>
      <c r="G1250" s="44">
        <f>VLOOKUP(Emissions!A1250,Population!$A$5:$I$3147,9,FALSE)*'National Throughput'!$B$12</f>
        <v>5.3075712402663315</v>
      </c>
      <c r="H1250" s="43" t="str">
        <f>'Emissions Factor'!$D$2</f>
        <v>TON</v>
      </c>
      <c r="I1250" s="42">
        <v>515</v>
      </c>
      <c r="J1250" s="39" t="str">
        <f>'Emissions Factor'!$A$2</f>
        <v>7439976</v>
      </c>
      <c r="K1250" s="34">
        <f>'Emissions Factor'!$B$2</f>
        <v>1.5E-3</v>
      </c>
      <c r="L1250" s="41" t="str">
        <f>'Emissions Factor'!$C$2</f>
        <v>LB</v>
      </c>
      <c r="M1250" s="41" t="str">
        <f>'Emissions Factor'!$D$2</f>
        <v>TON</v>
      </c>
      <c r="N1250" s="51">
        <f t="shared" si="38"/>
        <v>7.9613568603994975E-3</v>
      </c>
      <c r="O1250" s="41" t="str">
        <f t="shared" si="39"/>
        <v>LB</v>
      </c>
    </row>
    <row r="1251" spans="1:15" x14ac:dyDescent="0.25">
      <c r="A1251" s="39" t="s">
        <v>1150</v>
      </c>
      <c r="B1251" s="39" t="s">
        <v>1117</v>
      </c>
      <c r="C1251" s="39" t="s">
        <v>2733</v>
      </c>
      <c r="D1251" s="12" t="s">
        <v>300</v>
      </c>
      <c r="E1251" s="41" t="s">
        <v>2679</v>
      </c>
      <c r="F1251" s="41" t="s">
        <v>1119</v>
      </c>
      <c r="G1251" s="44">
        <f>VLOOKUP(Emissions!A1251,Population!$A$5:$I$3147,9,FALSE)*'National Throughput'!$B$12</f>
        <v>13.019629189768201</v>
      </c>
      <c r="H1251" s="43" t="str">
        <f>'Emissions Factor'!$D$2</f>
        <v>TON</v>
      </c>
      <c r="I1251" s="42">
        <v>515</v>
      </c>
      <c r="J1251" s="39" t="str">
        <f>'Emissions Factor'!$A$2</f>
        <v>7439976</v>
      </c>
      <c r="K1251" s="34">
        <f>'Emissions Factor'!$B$2</f>
        <v>1.5E-3</v>
      </c>
      <c r="L1251" s="41" t="str">
        <f>'Emissions Factor'!$C$2</f>
        <v>LB</v>
      </c>
      <c r="M1251" s="41" t="str">
        <f>'Emissions Factor'!$D$2</f>
        <v>TON</v>
      </c>
      <c r="N1251" s="51">
        <f t="shared" si="38"/>
        <v>1.9529443784652302E-2</v>
      </c>
      <c r="O1251" s="41" t="str">
        <f t="shared" si="39"/>
        <v>LB</v>
      </c>
    </row>
    <row r="1252" spans="1:15" x14ac:dyDescent="0.25">
      <c r="A1252" s="39" t="s">
        <v>1151</v>
      </c>
      <c r="B1252" s="39" t="s">
        <v>1117</v>
      </c>
      <c r="C1252" s="39" t="s">
        <v>2736</v>
      </c>
      <c r="D1252" s="12" t="s">
        <v>4749</v>
      </c>
      <c r="E1252" s="41" t="s">
        <v>2679</v>
      </c>
      <c r="F1252" s="41" t="s">
        <v>1119</v>
      </c>
      <c r="G1252" s="44">
        <f>VLOOKUP(Emissions!A1252,Population!$A$5:$I$3147,9,FALSE)*'National Throughput'!$B$12</f>
        <v>2.4026000301712966</v>
      </c>
      <c r="H1252" s="43" t="str">
        <f>'Emissions Factor'!$D$2</f>
        <v>TON</v>
      </c>
      <c r="I1252" s="42">
        <v>515</v>
      </c>
      <c r="J1252" s="39" t="str">
        <f>'Emissions Factor'!$A$2</f>
        <v>7439976</v>
      </c>
      <c r="K1252" s="34">
        <f>'Emissions Factor'!$B$2</f>
        <v>1.5E-3</v>
      </c>
      <c r="L1252" s="41" t="str">
        <f>'Emissions Factor'!$C$2</f>
        <v>LB</v>
      </c>
      <c r="M1252" s="41" t="str">
        <f>'Emissions Factor'!$D$2</f>
        <v>TON</v>
      </c>
      <c r="N1252" s="51">
        <f t="shared" si="38"/>
        <v>3.6039000452569451E-3</v>
      </c>
      <c r="O1252" s="41" t="str">
        <f t="shared" si="39"/>
        <v>LB</v>
      </c>
    </row>
    <row r="1253" spans="1:15" x14ac:dyDescent="0.25">
      <c r="A1253" s="39" t="s">
        <v>1152</v>
      </c>
      <c r="B1253" s="39" t="s">
        <v>1117</v>
      </c>
      <c r="C1253" s="39" t="s">
        <v>2739</v>
      </c>
      <c r="D1253" s="12" t="s">
        <v>5009</v>
      </c>
      <c r="E1253" s="41" t="s">
        <v>2679</v>
      </c>
      <c r="F1253" s="41" t="s">
        <v>1119</v>
      </c>
      <c r="G1253" s="44">
        <f>VLOOKUP(Emissions!A1253,Population!$A$5:$I$3147,9,FALSE)*'National Throughput'!$B$12</f>
        <v>6.3347822326061305</v>
      </c>
      <c r="H1253" s="43" t="str">
        <f>'Emissions Factor'!$D$2</f>
        <v>TON</v>
      </c>
      <c r="I1253" s="42">
        <v>515</v>
      </c>
      <c r="J1253" s="39" t="str">
        <f>'Emissions Factor'!$A$2</f>
        <v>7439976</v>
      </c>
      <c r="K1253" s="34">
        <f>'Emissions Factor'!$B$2</f>
        <v>1.5E-3</v>
      </c>
      <c r="L1253" s="41" t="str">
        <f>'Emissions Factor'!$C$2</f>
        <v>LB</v>
      </c>
      <c r="M1253" s="41" t="str">
        <f>'Emissions Factor'!$D$2</f>
        <v>TON</v>
      </c>
      <c r="N1253" s="51">
        <f t="shared" si="38"/>
        <v>9.5021733489091958E-3</v>
      </c>
      <c r="O1253" s="41" t="str">
        <f t="shared" si="39"/>
        <v>LB</v>
      </c>
    </row>
    <row r="1254" spans="1:15" x14ac:dyDescent="0.25">
      <c r="A1254" s="39" t="s">
        <v>1153</v>
      </c>
      <c r="B1254" s="39" t="s">
        <v>1117</v>
      </c>
      <c r="C1254" s="39" t="s">
        <v>2742</v>
      </c>
      <c r="D1254" s="12" t="s">
        <v>617</v>
      </c>
      <c r="E1254" s="41" t="s">
        <v>2679</v>
      </c>
      <c r="F1254" s="41" t="s">
        <v>1119</v>
      </c>
      <c r="G1254" s="44">
        <f>VLOOKUP(Emissions!A1254,Population!$A$5:$I$3147,9,FALSE)*'National Throughput'!$B$12</f>
        <v>4.4794906473432157</v>
      </c>
      <c r="H1254" s="43" t="str">
        <f>'Emissions Factor'!$D$2</f>
        <v>TON</v>
      </c>
      <c r="I1254" s="42">
        <v>515</v>
      </c>
      <c r="J1254" s="39" t="str">
        <f>'Emissions Factor'!$A$2</f>
        <v>7439976</v>
      </c>
      <c r="K1254" s="34">
        <f>'Emissions Factor'!$B$2</f>
        <v>1.5E-3</v>
      </c>
      <c r="L1254" s="41" t="str">
        <f>'Emissions Factor'!$C$2</f>
        <v>LB</v>
      </c>
      <c r="M1254" s="41" t="str">
        <f>'Emissions Factor'!$D$2</f>
        <v>TON</v>
      </c>
      <c r="N1254" s="51">
        <f t="shared" si="38"/>
        <v>6.7192359710148237E-3</v>
      </c>
      <c r="O1254" s="41" t="str">
        <f t="shared" si="39"/>
        <v>LB</v>
      </c>
    </row>
    <row r="1255" spans="1:15" x14ac:dyDescent="0.25">
      <c r="A1255" s="39" t="s">
        <v>1154</v>
      </c>
      <c r="B1255" s="39" t="s">
        <v>1117</v>
      </c>
      <c r="C1255" s="39" t="s">
        <v>2745</v>
      </c>
      <c r="D1255" s="12" t="s">
        <v>1155</v>
      </c>
      <c r="E1255" s="41" t="s">
        <v>2679</v>
      </c>
      <c r="F1255" s="41" t="s">
        <v>1119</v>
      </c>
      <c r="G1255" s="44">
        <f>VLOOKUP(Emissions!A1255,Population!$A$5:$I$3147,9,FALSE)*'National Throughput'!$B$12</f>
        <v>18.515525303901473</v>
      </c>
      <c r="H1255" s="43" t="str">
        <f>'Emissions Factor'!$D$2</f>
        <v>TON</v>
      </c>
      <c r="I1255" s="42">
        <v>515</v>
      </c>
      <c r="J1255" s="39" t="str">
        <f>'Emissions Factor'!$A$2</f>
        <v>7439976</v>
      </c>
      <c r="K1255" s="34">
        <f>'Emissions Factor'!$B$2</f>
        <v>1.5E-3</v>
      </c>
      <c r="L1255" s="41" t="str">
        <f>'Emissions Factor'!$C$2</f>
        <v>LB</v>
      </c>
      <c r="M1255" s="41" t="str">
        <f>'Emissions Factor'!$D$2</f>
        <v>TON</v>
      </c>
      <c r="N1255" s="51">
        <f t="shared" si="38"/>
        <v>2.7773287955852211E-2</v>
      </c>
      <c r="O1255" s="41" t="str">
        <f t="shared" si="39"/>
        <v>LB</v>
      </c>
    </row>
    <row r="1256" spans="1:15" x14ac:dyDescent="0.25">
      <c r="A1256" s="39" t="s">
        <v>1156</v>
      </c>
      <c r="B1256" s="39" t="s">
        <v>1117</v>
      </c>
      <c r="C1256" s="39" t="s">
        <v>2748</v>
      </c>
      <c r="D1256" s="12" t="s">
        <v>621</v>
      </c>
      <c r="E1256" s="41" t="s">
        <v>2679</v>
      </c>
      <c r="F1256" s="41" t="s">
        <v>1119</v>
      </c>
      <c r="G1256" s="44">
        <f>VLOOKUP(Emissions!A1256,Population!$A$5:$I$3147,9,FALSE)*'National Throughput'!$B$12</f>
        <v>5.6253909044516126</v>
      </c>
      <c r="H1256" s="43" t="str">
        <f>'Emissions Factor'!$D$2</f>
        <v>TON</v>
      </c>
      <c r="I1256" s="42">
        <v>515</v>
      </c>
      <c r="J1256" s="39" t="str">
        <f>'Emissions Factor'!$A$2</f>
        <v>7439976</v>
      </c>
      <c r="K1256" s="34">
        <f>'Emissions Factor'!$B$2</f>
        <v>1.5E-3</v>
      </c>
      <c r="L1256" s="41" t="str">
        <f>'Emissions Factor'!$C$2</f>
        <v>LB</v>
      </c>
      <c r="M1256" s="41" t="str">
        <f>'Emissions Factor'!$D$2</f>
        <v>TON</v>
      </c>
      <c r="N1256" s="51">
        <f t="shared" si="38"/>
        <v>8.4380863566774194E-3</v>
      </c>
      <c r="O1256" s="41" t="str">
        <f t="shared" si="39"/>
        <v>LB</v>
      </c>
    </row>
    <row r="1257" spans="1:15" x14ac:dyDescent="0.25">
      <c r="A1257" s="39" t="s">
        <v>1157</v>
      </c>
      <c r="B1257" s="39" t="s">
        <v>1117</v>
      </c>
      <c r="C1257" s="39" t="s">
        <v>2751</v>
      </c>
      <c r="D1257" s="12" t="s">
        <v>1158</v>
      </c>
      <c r="E1257" s="41" t="s">
        <v>2679</v>
      </c>
      <c r="F1257" s="41" t="s">
        <v>1119</v>
      </c>
      <c r="G1257" s="44">
        <f>VLOOKUP(Emissions!A1257,Population!$A$5:$I$3147,9,FALSE)*'National Throughput'!$B$12</f>
        <v>72.336990485775587</v>
      </c>
      <c r="H1257" s="43" t="str">
        <f>'Emissions Factor'!$D$2</f>
        <v>TON</v>
      </c>
      <c r="I1257" s="42">
        <v>515</v>
      </c>
      <c r="J1257" s="39" t="str">
        <f>'Emissions Factor'!$A$2</f>
        <v>7439976</v>
      </c>
      <c r="K1257" s="34">
        <f>'Emissions Factor'!$B$2</f>
        <v>1.5E-3</v>
      </c>
      <c r="L1257" s="41" t="str">
        <f>'Emissions Factor'!$C$2</f>
        <v>LB</v>
      </c>
      <c r="M1257" s="41" t="str">
        <f>'Emissions Factor'!$D$2</f>
        <v>TON</v>
      </c>
      <c r="N1257" s="51">
        <f t="shared" si="38"/>
        <v>0.10850548572866338</v>
      </c>
      <c r="O1257" s="41" t="str">
        <f t="shared" si="39"/>
        <v>LB</v>
      </c>
    </row>
    <row r="1258" spans="1:15" x14ac:dyDescent="0.25">
      <c r="A1258" s="39" t="s">
        <v>1159</v>
      </c>
      <c r="B1258" s="39" t="s">
        <v>1117</v>
      </c>
      <c r="C1258" s="39" t="s">
        <v>2754</v>
      </c>
      <c r="D1258" s="12" t="s">
        <v>1160</v>
      </c>
      <c r="E1258" s="41" t="s">
        <v>2679</v>
      </c>
      <c r="F1258" s="41" t="s">
        <v>1119</v>
      </c>
      <c r="G1258" s="44">
        <f>VLOOKUP(Emissions!A1258,Population!$A$5:$I$3147,9,FALSE)*'National Throughput'!$B$12</f>
        <v>4.4331812521300336</v>
      </c>
      <c r="H1258" s="43" t="str">
        <f>'Emissions Factor'!$D$2</f>
        <v>TON</v>
      </c>
      <c r="I1258" s="42">
        <v>515</v>
      </c>
      <c r="J1258" s="39" t="str">
        <f>'Emissions Factor'!$A$2</f>
        <v>7439976</v>
      </c>
      <c r="K1258" s="34">
        <f>'Emissions Factor'!$B$2</f>
        <v>1.5E-3</v>
      </c>
      <c r="L1258" s="41" t="str">
        <f>'Emissions Factor'!$C$2</f>
        <v>LB</v>
      </c>
      <c r="M1258" s="41" t="str">
        <f>'Emissions Factor'!$D$2</f>
        <v>TON</v>
      </c>
      <c r="N1258" s="51">
        <f t="shared" si="38"/>
        <v>6.6497718781950502E-3</v>
      </c>
      <c r="O1258" s="41" t="str">
        <f t="shared" si="39"/>
        <v>LB</v>
      </c>
    </row>
    <row r="1259" spans="1:15" x14ac:dyDescent="0.25">
      <c r="A1259" s="39" t="s">
        <v>1161</v>
      </c>
      <c r="B1259" s="39" t="s">
        <v>1117</v>
      </c>
      <c r="C1259" s="39" t="s">
        <v>2757</v>
      </c>
      <c r="D1259" s="12" t="s">
        <v>1162</v>
      </c>
      <c r="E1259" s="41" t="s">
        <v>2679</v>
      </c>
      <c r="F1259" s="41" t="s">
        <v>1119</v>
      </c>
      <c r="G1259" s="44">
        <f>VLOOKUP(Emissions!A1259,Population!$A$5:$I$3147,9,FALSE)*'National Throughput'!$B$12</f>
        <v>2.7670721221268937</v>
      </c>
      <c r="H1259" s="43" t="str">
        <f>'Emissions Factor'!$D$2</f>
        <v>TON</v>
      </c>
      <c r="I1259" s="42">
        <v>515</v>
      </c>
      <c r="J1259" s="39" t="str">
        <f>'Emissions Factor'!$A$2</f>
        <v>7439976</v>
      </c>
      <c r="K1259" s="34">
        <f>'Emissions Factor'!$B$2</f>
        <v>1.5E-3</v>
      </c>
      <c r="L1259" s="41" t="str">
        <f>'Emissions Factor'!$C$2</f>
        <v>LB</v>
      </c>
      <c r="M1259" s="41" t="str">
        <f>'Emissions Factor'!$D$2</f>
        <v>TON</v>
      </c>
      <c r="N1259" s="51">
        <f t="shared" si="38"/>
        <v>4.1506081831903406E-3</v>
      </c>
      <c r="O1259" s="41" t="str">
        <f t="shared" si="39"/>
        <v>LB</v>
      </c>
    </row>
    <row r="1260" spans="1:15" x14ac:dyDescent="0.25">
      <c r="A1260" s="39" t="s">
        <v>1163</v>
      </c>
      <c r="B1260" s="39" t="s">
        <v>1117</v>
      </c>
      <c r="C1260" s="39" t="s">
        <v>2760</v>
      </c>
      <c r="D1260" s="12" t="s">
        <v>1164</v>
      </c>
      <c r="E1260" s="41" t="s">
        <v>2679</v>
      </c>
      <c r="F1260" s="41" t="s">
        <v>1119</v>
      </c>
      <c r="G1260" s="44">
        <f>VLOOKUP(Emissions!A1260,Population!$A$5:$I$3147,9,FALSE)*'National Throughput'!$B$12</f>
        <v>15.126192123132268</v>
      </c>
      <c r="H1260" s="43" t="str">
        <f>'Emissions Factor'!$D$2</f>
        <v>TON</v>
      </c>
      <c r="I1260" s="42">
        <v>515</v>
      </c>
      <c r="J1260" s="39" t="str">
        <f>'Emissions Factor'!$A$2</f>
        <v>7439976</v>
      </c>
      <c r="K1260" s="34">
        <f>'Emissions Factor'!$B$2</f>
        <v>1.5E-3</v>
      </c>
      <c r="L1260" s="41" t="str">
        <f>'Emissions Factor'!$C$2</f>
        <v>LB</v>
      </c>
      <c r="M1260" s="41" t="str">
        <f>'Emissions Factor'!$D$2</f>
        <v>TON</v>
      </c>
      <c r="N1260" s="51">
        <f t="shared" si="38"/>
        <v>2.2689288184698404E-2</v>
      </c>
      <c r="O1260" s="41" t="str">
        <f t="shared" si="39"/>
        <v>LB</v>
      </c>
    </row>
    <row r="1261" spans="1:15" x14ac:dyDescent="0.25">
      <c r="A1261" s="39" t="s">
        <v>1165</v>
      </c>
      <c r="B1261" s="39" t="s">
        <v>1117</v>
      </c>
      <c r="C1261" s="39" t="s">
        <v>2763</v>
      </c>
      <c r="D1261" s="12" t="s">
        <v>1166</v>
      </c>
      <c r="E1261" s="41" t="s">
        <v>2679</v>
      </c>
      <c r="F1261" s="41" t="s">
        <v>1119</v>
      </c>
      <c r="G1261" s="44">
        <f>VLOOKUP(Emissions!A1261,Population!$A$5:$I$3147,9,FALSE)*'National Throughput'!$B$12</f>
        <v>7.2196347137350365</v>
      </c>
      <c r="H1261" s="43" t="str">
        <f>'Emissions Factor'!$D$2</f>
        <v>TON</v>
      </c>
      <c r="I1261" s="42">
        <v>515</v>
      </c>
      <c r="J1261" s="39" t="str">
        <f>'Emissions Factor'!$A$2</f>
        <v>7439976</v>
      </c>
      <c r="K1261" s="34">
        <f>'Emissions Factor'!$B$2</f>
        <v>1.5E-3</v>
      </c>
      <c r="L1261" s="41" t="str">
        <f>'Emissions Factor'!$C$2</f>
        <v>LB</v>
      </c>
      <c r="M1261" s="41" t="str">
        <f>'Emissions Factor'!$D$2</f>
        <v>TON</v>
      </c>
      <c r="N1261" s="51">
        <f t="shared" si="38"/>
        <v>1.0829452070602555E-2</v>
      </c>
      <c r="O1261" s="41" t="str">
        <f t="shared" si="39"/>
        <v>LB</v>
      </c>
    </row>
    <row r="1262" spans="1:15" x14ac:dyDescent="0.25">
      <c r="A1262" s="39" t="s">
        <v>1167</v>
      </c>
      <c r="B1262" s="39" t="s">
        <v>1117</v>
      </c>
      <c r="C1262" s="39" t="s">
        <v>2766</v>
      </c>
      <c r="D1262" s="12" t="s">
        <v>1168</v>
      </c>
      <c r="E1262" s="41" t="s">
        <v>2679</v>
      </c>
      <c r="F1262" s="41" t="s">
        <v>1119</v>
      </c>
      <c r="G1262" s="44">
        <f>VLOOKUP(Emissions!A1262,Population!$A$5:$I$3147,9,FALSE)*'National Throughput'!$B$12</f>
        <v>7.9921440324023347</v>
      </c>
      <c r="H1262" s="43" t="str">
        <f>'Emissions Factor'!$D$2</f>
        <v>TON</v>
      </c>
      <c r="I1262" s="42">
        <v>515</v>
      </c>
      <c r="J1262" s="39" t="str">
        <f>'Emissions Factor'!$A$2</f>
        <v>7439976</v>
      </c>
      <c r="K1262" s="34">
        <f>'Emissions Factor'!$B$2</f>
        <v>1.5E-3</v>
      </c>
      <c r="L1262" s="41" t="str">
        <f>'Emissions Factor'!$C$2</f>
        <v>LB</v>
      </c>
      <c r="M1262" s="41" t="str">
        <f>'Emissions Factor'!$D$2</f>
        <v>TON</v>
      </c>
      <c r="N1262" s="51">
        <f t="shared" si="38"/>
        <v>1.1988216048603503E-2</v>
      </c>
      <c r="O1262" s="41" t="str">
        <f t="shared" si="39"/>
        <v>LB</v>
      </c>
    </row>
    <row r="1263" spans="1:15" x14ac:dyDescent="0.25">
      <c r="A1263" s="39" t="s">
        <v>1169</v>
      </c>
      <c r="B1263" s="39" t="s">
        <v>1117</v>
      </c>
      <c r="C1263" s="39" t="s">
        <v>2769</v>
      </c>
      <c r="D1263" s="12" t="s">
        <v>1170</v>
      </c>
      <c r="E1263" s="41" t="s">
        <v>2679</v>
      </c>
      <c r="F1263" s="41" t="s">
        <v>1119</v>
      </c>
      <c r="G1263" s="44">
        <f>VLOOKUP(Emissions!A1263,Population!$A$5:$I$3147,9,FALSE)*'National Throughput'!$B$12</f>
        <v>6.2948189396999403</v>
      </c>
      <c r="H1263" s="43" t="str">
        <f>'Emissions Factor'!$D$2</f>
        <v>TON</v>
      </c>
      <c r="I1263" s="42">
        <v>515</v>
      </c>
      <c r="J1263" s="39" t="str">
        <f>'Emissions Factor'!$A$2</f>
        <v>7439976</v>
      </c>
      <c r="K1263" s="34">
        <f>'Emissions Factor'!$B$2</f>
        <v>1.5E-3</v>
      </c>
      <c r="L1263" s="41" t="str">
        <f>'Emissions Factor'!$C$2</f>
        <v>LB</v>
      </c>
      <c r="M1263" s="41" t="str">
        <f>'Emissions Factor'!$D$2</f>
        <v>TON</v>
      </c>
      <c r="N1263" s="51">
        <f t="shared" si="38"/>
        <v>9.44222840954991E-3</v>
      </c>
      <c r="O1263" s="41" t="str">
        <f t="shared" si="39"/>
        <v>LB</v>
      </c>
    </row>
    <row r="1264" spans="1:15" x14ac:dyDescent="0.25">
      <c r="A1264" s="39" t="s">
        <v>1171</v>
      </c>
      <c r="B1264" s="39" t="s">
        <v>1117</v>
      </c>
      <c r="C1264" s="39" t="s">
        <v>2772</v>
      </c>
      <c r="D1264" s="12" t="s">
        <v>1172</v>
      </c>
      <c r="E1264" s="41" t="s">
        <v>2679</v>
      </c>
      <c r="F1264" s="41" t="s">
        <v>1119</v>
      </c>
      <c r="G1264" s="44">
        <f>VLOOKUP(Emissions!A1264,Population!$A$5:$I$3147,9,FALSE)*'National Throughput'!$B$12</f>
        <v>5.6125271835590622</v>
      </c>
      <c r="H1264" s="43" t="str">
        <f>'Emissions Factor'!$D$2</f>
        <v>TON</v>
      </c>
      <c r="I1264" s="42">
        <v>515</v>
      </c>
      <c r="J1264" s="39" t="str">
        <f>'Emissions Factor'!$A$2</f>
        <v>7439976</v>
      </c>
      <c r="K1264" s="34">
        <f>'Emissions Factor'!$B$2</f>
        <v>1.5E-3</v>
      </c>
      <c r="L1264" s="41" t="str">
        <f>'Emissions Factor'!$C$2</f>
        <v>LB</v>
      </c>
      <c r="M1264" s="41" t="str">
        <f>'Emissions Factor'!$D$2</f>
        <v>TON</v>
      </c>
      <c r="N1264" s="51">
        <f t="shared" si="38"/>
        <v>8.4187907753385943E-3</v>
      </c>
      <c r="O1264" s="41" t="str">
        <f t="shared" si="39"/>
        <v>LB</v>
      </c>
    </row>
    <row r="1265" spans="1:15" x14ac:dyDescent="0.25">
      <c r="A1265" s="39" t="s">
        <v>1173</v>
      </c>
      <c r="B1265" s="39" t="s">
        <v>1117</v>
      </c>
      <c r="C1265" s="39" t="s">
        <v>2775</v>
      </c>
      <c r="D1265" s="12" t="s">
        <v>1174</v>
      </c>
      <c r="E1265" s="41" t="s">
        <v>2679</v>
      </c>
      <c r="F1265" s="41" t="s">
        <v>1119</v>
      </c>
      <c r="G1265" s="44">
        <f>VLOOKUP(Emissions!A1265,Population!$A$5:$I$3147,9,FALSE)*'National Throughput'!$B$12</f>
        <v>48.33534549561918</v>
      </c>
      <c r="H1265" s="43" t="str">
        <f>'Emissions Factor'!$D$2</f>
        <v>TON</v>
      </c>
      <c r="I1265" s="42">
        <v>515</v>
      </c>
      <c r="J1265" s="39" t="str">
        <f>'Emissions Factor'!$A$2</f>
        <v>7439976</v>
      </c>
      <c r="K1265" s="34">
        <f>'Emissions Factor'!$B$2</f>
        <v>1.5E-3</v>
      </c>
      <c r="L1265" s="41" t="str">
        <f>'Emissions Factor'!$C$2</f>
        <v>LB</v>
      </c>
      <c r="M1265" s="41" t="str">
        <f>'Emissions Factor'!$D$2</f>
        <v>TON</v>
      </c>
      <c r="N1265" s="51">
        <f t="shared" si="38"/>
        <v>7.2503018243428766E-2</v>
      </c>
      <c r="O1265" s="41" t="str">
        <f t="shared" si="39"/>
        <v>LB</v>
      </c>
    </row>
    <row r="1266" spans="1:15" x14ac:dyDescent="0.25">
      <c r="A1266" s="39" t="s">
        <v>1175</v>
      </c>
      <c r="B1266" s="39" t="s">
        <v>1117</v>
      </c>
      <c r="C1266" s="39" t="s">
        <v>2778</v>
      </c>
      <c r="D1266" s="12" t="s">
        <v>1176</v>
      </c>
      <c r="E1266" s="41" t="s">
        <v>2679</v>
      </c>
      <c r="F1266" s="41" t="s">
        <v>1119</v>
      </c>
      <c r="G1266" s="44">
        <f>VLOOKUP(Emissions!A1266,Population!$A$5:$I$3147,9,FALSE)*'National Throughput'!$B$12</f>
        <v>10.952343484196055</v>
      </c>
      <c r="H1266" s="43" t="str">
        <f>'Emissions Factor'!$D$2</f>
        <v>TON</v>
      </c>
      <c r="I1266" s="42">
        <v>515</v>
      </c>
      <c r="J1266" s="39" t="str">
        <f>'Emissions Factor'!$A$2</f>
        <v>7439976</v>
      </c>
      <c r="K1266" s="34">
        <f>'Emissions Factor'!$B$2</f>
        <v>1.5E-3</v>
      </c>
      <c r="L1266" s="41" t="str">
        <f>'Emissions Factor'!$C$2</f>
        <v>LB</v>
      </c>
      <c r="M1266" s="41" t="str">
        <f>'Emissions Factor'!$D$2</f>
        <v>TON</v>
      </c>
      <c r="N1266" s="51">
        <f t="shared" si="38"/>
        <v>1.6428515226294082E-2</v>
      </c>
      <c r="O1266" s="41" t="str">
        <f t="shared" si="39"/>
        <v>LB</v>
      </c>
    </row>
    <row r="1267" spans="1:15" x14ac:dyDescent="0.25">
      <c r="A1267" s="39" t="s">
        <v>1177</v>
      </c>
      <c r="B1267" s="39" t="s">
        <v>1117</v>
      </c>
      <c r="C1267" s="39" t="s">
        <v>2781</v>
      </c>
      <c r="D1267" s="12" t="s">
        <v>1178</v>
      </c>
      <c r="E1267" s="41" t="s">
        <v>2679</v>
      </c>
      <c r="F1267" s="41" t="s">
        <v>1119</v>
      </c>
      <c r="G1267" s="44">
        <f>VLOOKUP(Emissions!A1267,Population!$A$5:$I$3147,9,FALSE)*'National Throughput'!$B$12</f>
        <v>4.3769239127599464</v>
      </c>
      <c r="H1267" s="43" t="str">
        <f>'Emissions Factor'!$D$2</f>
        <v>TON</v>
      </c>
      <c r="I1267" s="42">
        <v>515</v>
      </c>
      <c r="J1267" s="39" t="str">
        <f>'Emissions Factor'!$A$2</f>
        <v>7439976</v>
      </c>
      <c r="K1267" s="34">
        <f>'Emissions Factor'!$B$2</f>
        <v>1.5E-3</v>
      </c>
      <c r="L1267" s="41" t="str">
        <f>'Emissions Factor'!$C$2</f>
        <v>LB</v>
      </c>
      <c r="M1267" s="41" t="str">
        <f>'Emissions Factor'!$D$2</f>
        <v>TON</v>
      </c>
      <c r="N1267" s="51">
        <f t="shared" si="38"/>
        <v>6.5653858691399197E-3</v>
      </c>
      <c r="O1267" s="41" t="str">
        <f t="shared" si="39"/>
        <v>LB</v>
      </c>
    </row>
    <row r="1268" spans="1:15" x14ac:dyDescent="0.25">
      <c r="A1268" s="39" t="s">
        <v>1179</v>
      </c>
      <c r="B1268" s="39" t="s">
        <v>1117</v>
      </c>
      <c r="C1268" s="39" t="s">
        <v>2784</v>
      </c>
      <c r="D1268" s="12" t="s">
        <v>1180</v>
      </c>
      <c r="E1268" s="41" t="s">
        <v>2679</v>
      </c>
      <c r="F1268" s="41" t="s">
        <v>1119</v>
      </c>
      <c r="G1268" s="44">
        <f>VLOOKUP(Emissions!A1268,Population!$A$5:$I$3147,9,FALSE)*'National Throughput'!$B$12</f>
        <v>2.0166884033947823</v>
      </c>
      <c r="H1268" s="43" t="str">
        <f>'Emissions Factor'!$D$2</f>
        <v>TON</v>
      </c>
      <c r="I1268" s="42">
        <v>515</v>
      </c>
      <c r="J1268" s="39" t="str">
        <f>'Emissions Factor'!$A$2</f>
        <v>7439976</v>
      </c>
      <c r="K1268" s="34">
        <f>'Emissions Factor'!$B$2</f>
        <v>1.5E-3</v>
      </c>
      <c r="L1268" s="41" t="str">
        <f>'Emissions Factor'!$C$2</f>
        <v>LB</v>
      </c>
      <c r="M1268" s="41" t="str">
        <f>'Emissions Factor'!$D$2</f>
        <v>TON</v>
      </c>
      <c r="N1268" s="51">
        <f t="shared" si="38"/>
        <v>3.0250326050921734E-3</v>
      </c>
      <c r="O1268" s="41" t="str">
        <f t="shared" si="39"/>
        <v>LB</v>
      </c>
    </row>
    <row r="1269" spans="1:15" x14ac:dyDescent="0.25">
      <c r="A1269" s="39" t="s">
        <v>1181</v>
      </c>
      <c r="B1269" s="39" t="s">
        <v>1117</v>
      </c>
      <c r="C1269" s="39" t="s">
        <v>2787</v>
      </c>
      <c r="D1269" s="12" t="s">
        <v>1182</v>
      </c>
      <c r="E1269" s="41" t="s">
        <v>2679</v>
      </c>
      <c r="F1269" s="41" t="s">
        <v>1119</v>
      </c>
      <c r="G1269" s="44">
        <f>VLOOKUP(Emissions!A1269,Population!$A$5:$I$3147,9,FALSE)*'National Throughput'!$B$12</f>
        <v>12.112651108704108</v>
      </c>
      <c r="H1269" s="43" t="str">
        <f>'Emissions Factor'!$D$2</f>
        <v>TON</v>
      </c>
      <c r="I1269" s="42">
        <v>515</v>
      </c>
      <c r="J1269" s="39" t="str">
        <f>'Emissions Factor'!$A$2</f>
        <v>7439976</v>
      </c>
      <c r="K1269" s="34">
        <f>'Emissions Factor'!$B$2</f>
        <v>1.5E-3</v>
      </c>
      <c r="L1269" s="41" t="str">
        <f>'Emissions Factor'!$C$2</f>
        <v>LB</v>
      </c>
      <c r="M1269" s="41" t="str">
        <f>'Emissions Factor'!$D$2</f>
        <v>TON</v>
      </c>
      <c r="N1269" s="51">
        <f t="shared" si="38"/>
        <v>1.8168976663056162E-2</v>
      </c>
      <c r="O1269" s="41" t="str">
        <f t="shared" si="39"/>
        <v>LB</v>
      </c>
    </row>
    <row r="1270" spans="1:15" x14ac:dyDescent="0.25">
      <c r="A1270" s="39" t="s">
        <v>1183</v>
      </c>
      <c r="B1270" s="39" t="s">
        <v>1117</v>
      </c>
      <c r="C1270" s="39" t="s">
        <v>2790</v>
      </c>
      <c r="D1270" s="12" t="s">
        <v>2785</v>
      </c>
      <c r="E1270" s="41" t="s">
        <v>2679</v>
      </c>
      <c r="F1270" s="41" t="s">
        <v>1119</v>
      </c>
      <c r="G1270" s="44">
        <f>VLOOKUP(Emissions!A1270,Population!$A$5:$I$3147,9,FALSE)*'National Throughput'!$B$12</f>
        <v>27.399210952296841</v>
      </c>
      <c r="H1270" s="43" t="str">
        <f>'Emissions Factor'!$D$2</f>
        <v>TON</v>
      </c>
      <c r="I1270" s="42">
        <v>515</v>
      </c>
      <c r="J1270" s="39" t="str">
        <f>'Emissions Factor'!$A$2</f>
        <v>7439976</v>
      </c>
      <c r="K1270" s="34">
        <f>'Emissions Factor'!$B$2</f>
        <v>1.5E-3</v>
      </c>
      <c r="L1270" s="41" t="str">
        <f>'Emissions Factor'!$C$2</f>
        <v>LB</v>
      </c>
      <c r="M1270" s="41" t="str">
        <f>'Emissions Factor'!$D$2</f>
        <v>TON</v>
      </c>
      <c r="N1270" s="51">
        <f t="shared" si="38"/>
        <v>4.1098816428445262E-2</v>
      </c>
      <c r="O1270" s="41" t="str">
        <f t="shared" si="39"/>
        <v>LB</v>
      </c>
    </row>
    <row r="1271" spans="1:15" x14ac:dyDescent="0.25">
      <c r="A1271" s="39" t="s">
        <v>1184</v>
      </c>
      <c r="B1271" s="39" t="s">
        <v>1117</v>
      </c>
      <c r="C1271" s="39" t="s">
        <v>2793</v>
      </c>
      <c r="D1271" s="12" t="s">
        <v>1185</v>
      </c>
      <c r="E1271" s="41" t="s">
        <v>2679</v>
      </c>
      <c r="F1271" s="41" t="s">
        <v>1119</v>
      </c>
      <c r="G1271" s="44">
        <f>VLOOKUP(Emissions!A1271,Population!$A$5:$I$3147,9,FALSE)*'National Throughput'!$B$12</f>
        <v>43.300999687110618</v>
      </c>
      <c r="H1271" s="43" t="str">
        <f>'Emissions Factor'!$D$2</f>
        <v>TON</v>
      </c>
      <c r="I1271" s="42">
        <v>515</v>
      </c>
      <c r="J1271" s="39" t="str">
        <f>'Emissions Factor'!$A$2</f>
        <v>7439976</v>
      </c>
      <c r="K1271" s="34">
        <f>'Emissions Factor'!$B$2</f>
        <v>1.5E-3</v>
      </c>
      <c r="L1271" s="41" t="str">
        <f>'Emissions Factor'!$C$2</f>
        <v>LB</v>
      </c>
      <c r="M1271" s="41" t="str">
        <f>'Emissions Factor'!$D$2</f>
        <v>TON</v>
      </c>
      <c r="N1271" s="51">
        <f t="shared" si="38"/>
        <v>6.4951499530665924E-2</v>
      </c>
      <c r="O1271" s="41" t="str">
        <f t="shared" si="39"/>
        <v>LB</v>
      </c>
    </row>
    <row r="1272" spans="1:15" x14ac:dyDescent="0.25">
      <c r="A1272" s="39" t="s">
        <v>1186</v>
      </c>
      <c r="B1272" s="39" t="s">
        <v>1117</v>
      </c>
      <c r="C1272" s="39" t="s">
        <v>2796</v>
      </c>
      <c r="D1272" s="12" t="s">
        <v>1187</v>
      </c>
      <c r="E1272" s="41" t="s">
        <v>2679</v>
      </c>
      <c r="F1272" s="41" t="s">
        <v>1119</v>
      </c>
      <c r="G1272" s="44">
        <f>VLOOKUP(Emissions!A1272,Population!$A$5:$I$3147,9,FALSE)*'National Throughput'!$B$12</f>
        <v>2.9368732379085603</v>
      </c>
      <c r="H1272" s="43" t="str">
        <f>'Emissions Factor'!$D$2</f>
        <v>TON</v>
      </c>
      <c r="I1272" s="42">
        <v>515</v>
      </c>
      <c r="J1272" s="39" t="str">
        <f>'Emissions Factor'!$A$2</f>
        <v>7439976</v>
      </c>
      <c r="K1272" s="34">
        <f>'Emissions Factor'!$B$2</f>
        <v>1.5E-3</v>
      </c>
      <c r="L1272" s="41" t="str">
        <f>'Emissions Factor'!$C$2</f>
        <v>LB</v>
      </c>
      <c r="M1272" s="41" t="str">
        <f>'Emissions Factor'!$D$2</f>
        <v>TON</v>
      </c>
      <c r="N1272" s="51">
        <f t="shared" si="38"/>
        <v>4.4053098568628407E-3</v>
      </c>
      <c r="O1272" s="41" t="str">
        <f t="shared" si="39"/>
        <v>LB</v>
      </c>
    </row>
    <row r="1273" spans="1:15" x14ac:dyDescent="0.25">
      <c r="A1273" s="39" t="s">
        <v>1188</v>
      </c>
      <c r="B1273" s="39" t="s">
        <v>1117</v>
      </c>
      <c r="C1273" s="39" t="s">
        <v>2799</v>
      </c>
      <c r="D1273" s="12" t="s">
        <v>5118</v>
      </c>
      <c r="E1273" s="41" t="s">
        <v>2679</v>
      </c>
      <c r="F1273" s="41" t="s">
        <v>1119</v>
      </c>
      <c r="G1273" s="44">
        <f>VLOOKUP(Emissions!A1273,Population!$A$5:$I$3147,9,FALSE)*'National Throughput'!$B$12</f>
        <v>104.2316430993224</v>
      </c>
      <c r="H1273" s="43" t="str">
        <f>'Emissions Factor'!$D$2</f>
        <v>TON</v>
      </c>
      <c r="I1273" s="42">
        <v>515</v>
      </c>
      <c r="J1273" s="39" t="str">
        <f>'Emissions Factor'!$A$2</f>
        <v>7439976</v>
      </c>
      <c r="K1273" s="34">
        <f>'Emissions Factor'!$B$2</f>
        <v>1.5E-3</v>
      </c>
      <c r="L1273" s="41" t="str">
        <f>'Emissions Factor'!$C$2</f>
        <v>LB</v>
      </c>
      <c r="M1273" s="41" t="str">
        <f>'Emissions Factor'!$D$2</f>
        <v>TON</v>
      </c>
      <c r="N1273" s="51">
        <f t="shared" si="38"/>
        <v>0.15634746464898361</v>
      </c>
      <c r="O1273" s="41" t="str">
        <f t="shared" si="39"/>
        <v>LB</v>
      </c>
    </row>
    <row r="1274" spans="1:15" x14ac:dyDescent="0.25">
      <c r="A1274" s="39" t="s">
        <v>1189</v>
      </c>
      <c r="B1274" s="39" t="s">
        <v>1117</v>
      </c>
      <c r="C1274" s="39" t="s">
        <v>2802</v>
      </c>
      <c r="D1274" s="12" t="s">
        <v>1190</v>
      </c>
      <c r="E1274" s="41" t="s">
        <v>2679</v>
      </c>
      <c r="F1274" s="41" t="s">
        <v>1119</v>
      </c>
      <c r="G1274" s="44">
        <f>VLOOKUP(Emissions!A1274,Population!$A$5:$I$3147,9,FALSE)*'National Throughput'!$B$12</f>
        <v>0.38196675236946587</v>
      </c>
      <c r="H1274" s="43" t="str">
        <f>'Emissions Factor'!$D$2</f>
        <v>TON</v>
      </c>
      <c r="I1274" s="42">
        <v>515</v>
      </c>
      <c r="J1274" s="39" t="str">
        <f>'Emissions Factor'!$A$2</f>
        <v>7439976</v>
      </c>
      <c r="K1274" s="34">
        <f>'Emissions Factor'!$B$2</f>
        <v>1.5E-3</v>
      </c>
      <c r="L1274" s="41" t="str">
        <f>'Emissions Factor'!$C$2</f>
        <v>LB</v>
      </c>
      <c r="M1274" s="41" t="str">
        <f>'Emissions Factor'!$D$2</f>
        <v>TON</v>
      </c>
      <c r="N1274" s="51">
        <f t="shared" si="38"/>
        <v>5.7295012855419877E-4</v>
      </c>
      <c r="O1274" s="41" t="str">
        <f t="shared" si="39"/>
        <v>LB</v>
      </c>
    </row>
    <row r="1275" spans="1:15" x14ac:dyDescent="0.25">
      <c r="A1275" s="39" t="s">
        <v>1191</v>
      </c>
      <c r="B1275" s="39" t="s">
        <v>1117</v>
      </c>
      <c r="C1275" s="39" t="s">
        <v>2805</v>
      </c>
      <c r="D1275" s="12" t="s">
        <v>4894</v>
      </c>
      <c r="E1275" s="41" t="s">
        <v>2679</v>
      </c>
      <c r="F1275" s="41" t="s">
        <v>1119</v>
      </c>
      <c r="G1275" s="44">
        <f>VLOOKUP(Emissions!A1275,Population!$A$5:$I$3147,9,FALSE)*'National Throughput'!$B$12</f>
        <v>1.9703790081816004</v>
      </c>
      <c r="H1275" s="43" t="str">
        <f>'Emissions Factor'!$D$2</f>
        <v>TON</v>
      </c>
      <c r="I1275" s="42">
        <v>515</v>
      </c>
      <c r="J1275" s="39" t="str">
        <f>'Emissions Factor'!$A$2</f>
        <v>7439976</v>
      </c>
      <c r="K1275" s="34">
        <f>'Emissions Factor'!$B$2</f>
        <v>1.5E-3</v>
      </c>
      <c r="L1275" s="41" t="str">
        <f>'Emissions Factor'!$C$2</f>
        <v>LB</v>
      </c>
      <c r="M1275" s="41" t="str">
        <f>'Emissions Factor'!$D$2</f>
        <v>TON</v>
      </c>
      <c r="N1275" s="51">
        <f t="shared" si="38"/>
        <v>2.9555685122724007E-3</v>
      </c>
      <c r="O1275" s="41" t="str">
        <f t="shared" si="39"/>
        <v>LB</v>
      </c>
    </row>
    <row r="1276" spans="1:15" x14ac:dyDescent="0.25">
      <c r="A1276" s="39" t="s">
        <v>1192</v>
      </c>
      <c r="B1276" s="39" t="s">
        <v>1117</v>
      </c>
      <c r="C1276" s="39" t="s">
        <v>2808</v>
      </c>
      <c r="D1276" s="12" t="s">
        <v>1193</v>
      </c>
      <c r="E1276" s="41" t="s">
        <v>2679</v>
      </c>
      <c r="F1276" s="41" t="s">
        <v>1119</v>
      </c>
      <c r="G1276" s="44">
        <f>VLOOKUP(Emissions!A1276,Population!$A$5:$I$3147,9,FALSE)*'National Throughput'!$B$12</f>
        <v>15.103208941804244</v>
      </c>
      <c r="H1276" s="43" t="str">
        <f>'Emissions Factor'!$D$2</f>
        <v>TON</v>
      </c>
      <c r="I1276" s="42">
        <v>515</v>
      </c>
      <c r="J1276" s="39" t="str">
        <f>'Emissions Factor'!$A$2</f>
        <v>7439976</v>
      </c>
      <c r="K1276" s="34">
        <f>'Emissions Factor'!$B$2</f>
        <v>1.5E-3</v>
      </c>
      <c r="L1276" s="41" t="str">
        <f>'Emissions Factor'!$C$2</f>
        <v>LB</v>
      </c>
      <c r="M1276" s="41" t="str">
        <f>'Emissions Factor'!$D$2</f>
        <v>TON</v>
      </c>
      <c r="N1276" s="51">
        <f t="shared" si="38"/>
        <v>2.2654813412706365E-2</v>
      </c>
      <c r="O1276" s="41" t="str">
        <f t="shared" si="39"/>
        <v>LB</v>
      </c>
    </row>
    <row r="1277" spans="1:15" x14ac:dyDescent="0.25">
      <c r="A1277" s="39" t="s">
        <v>1194</v>
      </c>
      <c r="B1277" s="39" t="s">
        <v>1117</v>
      </c>
      <c r="C1277" s="39" t="s">
        <v>2811</v>
      </c>
      <c r="D1277" s="12" t="s">
        <v>1195</v>
      </c>
      <c r="E1277" s="41" t="s">
        <v>2679</v>
      </c>
      <c r="F1277" s="41" t="s">
        <v>1119</v>
      </c>
      <c r="G1277" s="44">
        <f>VLOOKUP(Emissions!A1277,Population!$A$5:$I$3147,9,FALSE)*'National Throughput'!$B$12</f>
        <v>3.7117837844758022</v>
      </c>
      <c r="H1277" s="43" t="str">
        <f>'Emissions Factor'!$D$2</f>
        <v>TON</v>
      </c>
      <c r="I1277" s="42">
        <v>515</v>
      </c>
      <c r="J1277" s="39" t="str">
        <f>'Emissions Factor'!$A$2</f>
        <v>7439976</v>
      </c>
      <c r="K1277" s="34">
        <f>'Emissions Factor'!$B$2</f>
        <v>1.5E-3</v>
      </c>
      <c r="L1277" s="41" t="str">
        <f>'Emissions Factor'!$C$2</f>
        <v>LB</v>
      </c>
      <c r="M1277" s="41" t="str">
        <f>'Emissions Factor'!$D$2</f>
        <v>TON</v>
      </c>
      <c r="N1277" s="51">
        <f t="shared" si="38"/>
        <v>5.5676756767137035E-3</v>
      </c>
      <c r="O1277" s="41" t="str">
        <f t="shared" si="39"/>
        <v>LB</v>
      </c>
    </row>
    <row r="1278" spans="1:15" x14ac:dyDescent="0.25">
      <c r="A1278" s="39" t="s">
        <v>1196</v>
      </c>
      <c r="B1278" s="39" t="s">
        <v>1117</v>
      </c>
      <c r="C1278" s="39" t="s">
        <v>2814</v>
      </c>
      <c r="D1278" s="12" t="s">
        <v>1197</v>
      </c>
      <c r="E1278" s="41" t="s">
        <v>2679</v>
      </c>
      <c r="F1278" s="41" t="s">
        <v>1119</v>
      </c>
      <c r="G1278" s="44">
        <f>VLOOKUP(Emissions!A1278,Population!$A$5:$I$3147,9,FALSE)*'National Throughput'!$B$12</f>
        <v>17.04185743845089</v>
      </c>
      <c r="H1278" s="43" t="str">
        <f>'Emissions Factor'!$D$2</f>
        <v>TON</v>
      </c>
      <c r="I1278" s="42">
        <v>515</v>
      </c>
      <c r="J1278" s="39" t="str">
        <f>'Emissions Factor'!$A$2</f>
        <v>7439976</v>
      </c>
      <c r="K1278" s="34">
        <f>'Emissions Factor'!$B$2</f>
        <v>1.5E-3</v>
      </c>
      <c r="L1278" s="41" t="str">
        <f>'Emissions Factor'!$C$2</f>
        <v>LB</v>
      </c>
      <c r="M1278" s="41" t="str">
        <f>'Emissions Factor'!$D$2</f>
        <v>TON</v>
      </c>
      <c r="N1278" s="51">
        <f t="shared" si="38"/>
        <v>2.5562786157676334E-2</v>
      </c>
      <c r="O1278" s="41" t="str">
        <f t="shared" si="39"/>
        <v>LB</v>
      </c>
    </row>
    <row r="1279" spans="1:15" x14ac:dyDescent="0.25">
      <c r="A1279" s="39" t="s">
        <v>1198</v>
      </c>
      <c r="B1279" s="39" t="s">
        <v>1117</v>
      </c>
      <c r="C1279" s="39" t="s">
        <v>2817</v>
      </c>
      <c r="D1279" s="12" t="s">
        <v>359</v>
      </c>
      <c r="E1279" s="41" t="s">
        <v>2679</v>
      </c>
      <c r="F1279" s="41" t="s">
        <v>1119</v>
      </c>
      <c r="G1279" s="44">
        <f>VLOOKUP(Emissions!A1279,Population!$A$5:$I$3147,9,FALSE)*'National Throughput'!$B$12</f>
        <v>31.282854047897118</v>
      </c>
      <c r="H1279" s="43" t="str">
        <f>'Emissions Factor'!$D$2</f>
        <v>TON</v>
      </c>
      <c r="I1279" s="42">
        <v>515</v>
      </c>
      <c r="J1279" s="39" t="str">
        <f>'Emissions Factor'!$A$2</f>
        <v>7439976</v>
      </c>
      <c r="K1279" s="34">
        <f>'Emissions Factor'!$B$2</f>
        <v>1.5E-3</v>
      </c>
      <c r="L1279" s="41" t="str">
        <f>'Emissions Factor'!$C$2</f>
        <v>LB</v>
      </c>
      <c r="M1279" s="41" t="str">
        <f>'Emissions Factor'!$D$2</f>
        <v>TON</v>
      </c>
      <c r="N1279" s="51">
        <f t="shared" si="38"/>
        <v>4.692428107184568E-2</v>
      </c>
      <c r="O1279" s="41" t="str">
        <f t="shared" si="39"/>
        <v>LB</v>
      </c>
    </row>
    <row r="1280" spans="1:15" x14ac:dyDescent="0.25">
      <c r="A1280" s="39" t="s">
        <v>1199</v>
      </c>
      <c r="B1280" s="39" t="s">
        <v>1117</v>
      </c>
      <c r="C1280" s="39" t="s">
        <v>2820</v>
      </c>
      <c r="D1280" s="12" t="s">
        <v>1200</v>
      </c>
      <c r="E1280" s="41" t="s">
        <v>2679</v>
      </c>
      <c r="F1280" s="41" t="s">
        <v>1119</v>
      </c>
      <c r="G1280" s="44">
        <f>VLOOKUP(Emissions!A1280,Population!$A$5:$I$3147,9,FALSE)*'National Throughput'!$B$12</f>
        <v>1.1186291688161905</v>
      </c>
      <c r="H1280" s="43" t="str">
        <f>'Emissions Factor'!$D$2</f>
        <v>TON</v>
      </c>
      <c r="I1280" s="42">
        <v>515</v>
      </c>
      <c r="J1280" s="39" t="str">
        <f>'Emissions Factor'!$A$2</f>
        <v>7439976</v>
      </c>
      <c r="K1280" s="34">
        <f>'Emissions Factor'!$B$2</f>
        <v>1.5E-3</v>
      </c>
      <c r="L1280" s="41" t="str">
        <f>'Emissions Factor'!$C$2</f>
        <v>LB</v>
      </c>
      <c r="M1280" s="41" t="str">
        <f>'Emissions Factor'!$D$2</f>
        <v>TON</v>
      </c>
      <c r="N1280" s="51">
        <f t="shared" si="38"/>
        <v>1.6779437532242858E-3</v>
      </c>
      <c r="O1280" s="41" t="str">
        <f t="shared" si="39"/>
        <v>LB</v>
      </c>
    </row>
    <row r="1281" spans="1:15" x14ac:dyDescent="0.25">
      <c r="A1281" s="39" t="s">
        <v>1201</v>
      </c>
      <c r="B1281" s="39" t="s">
        <v>1117</v>
      </c>
      <c r="C1281" s="39" t="s">
        <v>2823</v>
      </c>
      <c r="D1281" s="12" t="s">
        <v>1202</v>
      </c>
      <c r="E1281" s="41" t="s">
        <v>2679</v>
      </c>
      <c r="F1281" s="41" t="s">
        <v>1119</v>
      </c>
      <c r="G1281" s="44">
        <f>VLOOKUP(Emissions!A1281,Population!$A$5:$I$3147,9,FALSE)*'National Throughput'!$B$12</f>
        <v>1.8978276223476156</v>
      </c>
      <c r="H1281" s="43" t="str">
        <f>'Emissions Factor'!$D$2</f>
        <v>TON</v>
      </c>
      <c r="I1281" s="42">
        <v>515</v>
      </c>
      <c r="J1281" s="39" t="str">
        <f>'Emissions Factor'!$A$2</f>
        <v>7439976</v>
      </c>
      <c r="K1281" s="34">
        <f>'Emissions Factor'!$B$2</f>
        <v>1.5E-3</v>
      </c>
      <c r="L1281" s="41" t="str">
        <f>'Emissions Factor'!$C$2</f>
        <v>LB</v>
      </c>
      <c r="M1281" s="41" t="str">
        <f>'Emissions Factor'!$D$2</f>
        <v>TON</v>
      </c>
      <c r="N1281" s="51">
        <f t="shared" si="38"/>
        <v>2.8467414335214235E-3</v>
      </c>
      <c r="O1281" s="41" t="str">
        <f t="shared" si="39"/>
        <v>LB</v>
      </c>
    </row>
    <row r="1282" spans="1:15" x14ac:dyDescent="0.25">
      <c r="A1282" s="39" t="s">
        <v>1203</v>
      </c>
      <c r="B1282" s="39" t="s">
        <v>1117</v>
      </c>
      <c r="C1282" s="39" t="s">
        <v>2826</v>
      </c>
      <c r="D1282" s="12" t="s">
        <v>1204</v>
      </c>
      <c r="E1282" s="41" t="s">
        <v>2679</v>
      </c>
      <c r="F1282" s="41" t="s">
        <v>1119</v>
      </c>
      <c r="G1282" s="44">
        <f>VLOOKUP(Emissions!A1282,Population!$A$5:$I$3147,9,FALSE)*'National Throughput'!$B$12</f>
        <v>144.56884149278937</v>
      </c>
      <c r="H1282" s="43" t="str">
        <f>'Emissions Factor'!$D$2</f>
        <v>TON</v>
      </c>
      <c r="I1282" s="42">
        <v>515</v>
      </c>
      <c r="J1282" s="39" t="str">
        <f>'Emissions Factor'!$A$2</f>
        <v>7439976</v>
      </c>
      <c r="K1282" s="34">
        <f>'Emissions Factor'!$B$2</f>
        <v>1.5E-3</v>
      </c>
      <c r="L1282" s="41" t="str">
        <f>'Emissions Factor'!$C$2</f>
        <v>LB</v>
      </c>
      <c r="M1282" s="41" t="str">
        <f>'Emissions Factor'!$D$2</f>
        <v>TON</v>
      </c>
      <c r="N1282" s="51">
        <f t="shared" si="38"/>
        <v>0.21685326223918405</v>
      </c>
      <c r="O1282" s="41" t="str">
        <f t="shared" si="39"/>
        <v>LB</v>
      </c>
    </row>
    <row r="1283" spans="1:15" x14ac:dyDescent="0.25">
      <c r="A1283" s="39" t="s">
        <v>1205</v>
      </c>
      <c r="B1283" s="39" t="s">
        <v>1117</v>
      </c>
      <c r="C1283" s="39" t="s">
        <v>2829</v>
      </c>
      <c r="D1283" s="12" t="s">
        <v>1206</v>
      </c>
      <c r="E1283" s="41" t="s">
        <v>2679</v>
      </c>
      <c r="F1283" s="41" t="s">
        <v>1119</v>
      </c>
      <c r="G1283" s="44">
        <f>VLOOKUP(Emissions!A1283,Population!$A$5:$I$3147,9,FALSE)*'National Throughput'!$B$12</f>
        <v>4.2362805643347272</v>
      </c>
      <c r="H1283" s="43" t="str">
        <f>'Emissions Factor'!$D$2</f>
        <v>TON</v>
      </c>
      <c r="I1283" s="42">
        <v>515</v>
      </c>
      <c r="J1283" s="39" t="str">
        <f>'Emissions Factor'!$A$2</f>
        <v>7439976</v>
      </c>
      <c r="K1283" s="34">
        <f>'Emissions Factor'!$B$2</f>
        <v>1.5E-3</v>
      </c>
      <c r="L1283" s="41" t="str">
        <f>'Emissions Factor'!$C$2</f>
        <v>LB</v>
      </c>
      <c r="M1283" s="41" t="str">
        <f>'Emissions Factor'!$D$2</f>
        <v>TON</v>
      </c>
      <c r="N1283" s="51">
        <f t="shared" ref="N1283:N1346" si="40">K1283*G1283</f>
        <v>6.354420846502091E-3</v>
      </c>
      <c r="O1283" s="41" t="str">
        <f t="shared" ref="O1283:O1346" si="41">L1283</f>
        <v>LB</v>
      </c>
    </row>
    <row r="1284" spans="1:15" x14ac:dyDescent="0.25">
      <c r="A1284" s="39" t="s">
        <v>1207</v>
      </c>
      <c r="B1284" s="39" t="s">
        <v>1117</v>
      </c>
      <c r="C1284" s="39" t="s">
        <v>2832</v>
      </c>
      <c r="D1284" s="12" t="s">
        <v>1208</v>
      </c>
      <c r="E1284" s="41" t="s">
        <v>2679</v>
      </c>
      <c r="F1284" s="41" t="s">
        <v>1119</v>
      </c>
      <c r="G1284" s="44">
        <f>VLOOKUP(Emissions!A1284,Population!$A$5:$I$3147,9,FALSE)*'National Throughput'!$B$12</f>
        <v>11.57220331493842</v>
      </c>
      <c r="H1284" s="43" t="str">
        <f>'Emissions Factor'!$D$2</f>
        <v>TON</v>
      </c>
      <c r="I1284" s="42">
        <v>515</v>
      </c>
      <c r="J1284" s="39" t="str">
        <f>'Emissions Factor'!$A$2</f>
        <v>7439976</v>
      </c>
      <c r="K1284" s="34">
        <f>'Emissions Factor'!$B$2</f>
        <v>1.5E-3</v>
      </c>
      <c r="L1284" s="41" t="str">
        <f>'Emissions Factor'!$C$2</f>
        <v>LB</v>
      </c>
      <c r="M1284" s="41" t="str">
        <f>'Emissions Factor'!$D$2</f>
        <v>TON</v>
      </c>
      <c r="N1284" s="51">
        <f t="shared" si="40"/>
        <v>1.7358304972407632E-2</v>
      </c>
      <c r="O1284" s="41" t="str">
        <f t="shared" si="41"/>
        <v>LB</v>
      </c>
    </row>
    <row r="1285" spans="1:15" x14ac:dyDescent="0.25">
      <c r="A1285" s="39" t="s">
        <v>1209</v>
      </c>
      <c r="B1285" s="39" t="s">
        <v>1117</v>
      </c>
      <c r="C1285" s="39" t="s">
        <v>2835</v>
      </c>
      <c r="D1285" s="12" t="s">
        <v>374</v>
      </c>
      <c r="E1285" s="41" t="s">
        <v>2679</v>
      </c>
      <c r="F1285" s="41" t="s">
        <v>1119</v>
      </c>
      <c r="G1285" s="44">
        <f>VLOOKUP(Emissions!A1285,Population!$A$5:$I$3147,9,FALSE)*'National Throughput'!$B$12</f>
        <v>4.9108540879400744</v>
      </c>
      <c r="H1285" s="43" t="str">
        <f>'Emissions Factor'!$D$2</f>
        <v>TON</v>
      </c>
      <c r="I1285" s="42">
        <v>515</v>
      </c>
      <c r="J1285" s="39" t="str">
        <f>'Emissions Factor'!$A$2</f>
        <v>7439976</v>
      </c>
      <c r="K1285" s="34">
        <f>'Emissions Factor'!$B$2</f>
        <v>1.5E-3</v>
      </c>
      <c r="L1285" s="41" t="str">
        <f>'Emissions Factor'!$C$2</f>
        <v>LB</v>
      </c>
      <c r="M1285" s="41" t="str">
        <f>'Emissions Factor'!$D$2</f>
        <v>TON</v>
      </c>
      <c r="N1285" s="51">
        <f t="shared" si="40"/>
        <v>7.3662811319101119E-3</v>
      </c>
      <c r="O1285" s="41" t="str">
        <f t="shared" si="41"/>
        <v>LB</v>
      </c>
    </row>
    <row r="1286" spans="1:15" x14ac:dyDescent="0.25">
      <c r="A1286" s="39" t="s">
        <v>1210</v>
      </c>
      <c r="B1286" s="39" t="s">
        <v>1117</v>
      </c>
      <c r="C1286" s="39" t="s">
        <v>2838</v>
      </c>
      <c r="D1286" s="12" t="s">
        <v>1211</v>
      </c>
      <c r="E1286" s="41" t="s">
        <v>2679</v>
      </c>
      <c r="F1286" s="41" t="s">
        <v>1119</v>
      </c>
      <c r="G1286" s="44">
        <f>VLOOKUP(Emissions!A1286,Population!$A$5:$I$3147,9,FALSE)*'National Throughput'!$B$12</f>
        <v>7.4191081457088526</v>
      </c>
      <c r="H1286" s="43" t="str">
        <f>'Emissions Factor'!$D$2</f>
        <v>TON</v>
      </c>
      <c r="I1286" s="42">
        <v>515</v>
      </c>
      <c r="J1286" s="39" t="str">
        <f>'Emissions Factor'!$A$2</f>
        <v>7439976</v>
      </c>
      <c r="K1286" s="34">
        <f>'Emissions Factor'!$B$2</f>
        <v>1.5E-3</v>
      </c>
      <c r="L1286" s="41" t="str">
        <f>'Emissions Factor'!$C$2</f>
        <v>LB</v>
      </c>
      <c r="M1286" s="41" t="str">
        <f>'Emissions Factor'!$D$2</f>
        <v>TON</v>
      </c>
      <c r="N1286" s="51">
        <f t="shared" si="40"/>
        <v>1.112866221856328E-2</v>
      </c>
      <c r="O1286" s="41" t="str">
        <f t="shared" si="41"/>
        <v>LB</v>
      </c>
    </row>
    <row r="1287" spans="1:15" x14ac:dyDescent="0.25">
      <c r="A1287" s="39" t="s">
        <v>1212</v>
      </c>
      <c r="B1287" s="39" t="s">
        <v>1117</v>
      </c>
      <c r="C1287" s="39" t="s">
        <v>2841</v>
      </c>
      <c r="D1287" s="12" t="s">
        <v>1213</v>
      </c>
      <c r="E1287" s="41" t="s">
        <v>2679</v>
      </c>
      <c r="F1287" s="41" t="s">
        <v>1119</v>
      </c>
      <c r="G1287" s="44">
        <f>VLOOKUP(Emissions!A1287,Population!$A$5:$I$3147,9,FALSE)*'National Throughput'!$B$12</f>
        <v>4.1045560623950097</v>
      </c>
      <c r="H1287" s="43" t="str">
        <f>'Emissions Factor'!$D$2</f>
        <v>TON</v>
      </c>
      <c r="I1287" s="42">
        <v>515</v>
      </c>
      <c r="J1287" s="39" t="str">
        <f>'Emissions Factor'!$A$2</f>
        <v>7439976</v>
      </c>
      <c r="K1287" s="34">
        <f>'Emissions Factor'!$B$2</f>
        <v>1.5E-3</v>
      </c>
      <c r="L1287" s="41" t="str">
        <f>'Emissions Factor'!$C$2</f>
        <v>LB</v>
      </c>
      <c r="M1287" s="41" t="str">
        <f>'Emissions Factor'!$D$2</f>
        <v>TON</v>
      </c>
      <c r="N1287" s="51">
        <f t="shared" si="40"/>
        <v>6.1568340935925147E-3</v>
      </c>
      <c r="O1287" s="41" t="str">
        <f t="shared" si="41"/>
        <v>LB</v>
      </c>
    </row>
    <row r="1288" spans="1:15" x14ac:dyDescent="0.25">
      <c r="A1288" s="39" t="s">
        <v>1214</v>
      </c>
      <c r="B1288" s="39" t="s">
        <v>1117</v>
      </c>
      <c r="C1288" s="39" t="s">
        <v>2844</v>
      </c>
      <c r="D1288" s="12" t="s">
        <v>1215</v>
      </c>
      <c r="E1288" s="41" t="s">
        <v>2679</v>
      </c>
      <c r="F1288" s="41" t="s">
        <v>1119</v>
      </c>
      <c r="G1288" s="44">
        <f>VLOOKUP(Emissions!A1288,Population!$A$5:$I$3147,9,FALSE)*'National Throughput'!$B$12</f>
        <v>14.415600181027781</v>
      </c>
      <c r="H1288" s="43" t="str">
        <f>'Emissions Factor'!$D$2</f>
        <v>TON</v>
      </c>
      <c r="I1288" s="42">
        <v>515</v>
      </c>
      <c r="J1288" s="39" t="str">
        <f>'Emissions Factor'!$A$2</f>
        <v>7439976</v>
      </c>
      <c r="K1288" s="34">
        <f>'Emissions Factor'!$B$2</f>
        <v>1.5E-3</v>
      </c>
      <c r="L1288" s="41" t="str">
        <f>'Emissions Factor'!$C$2</f>
        <v>LB</v>
      </c>
      <c r="M1288" s="41" t="str">
        <f>'Emissions Factor'!$D$2</f>
        <v>TON</v>
      </c>
      <c r="N1288" s="51">
        <f t="shared" si="40"/>
        <v>2.1623400271541672E-2</v>
      </c>
      <c r="O1288" s="41" t="str">
        <f t="shared" si="41"/>
        <v>LB</v>
      </c>
    </row>
    <row r="1289" spans="1:15" x14ac:dyDescent="0.25">
      <c r="A1289" s="39" t="s">
        <v>1216</v>
      </c>
      <c r="B1289" s="39" t="s">
        <v>1117</v>
      </c>
      <c r="C1289" s="39" t="s">
        <v>2847</v>
      </c>
      <c r="D1289" s="12" t="s">
        <v>1217</v>
      </c>
      <c r="E1289" s="41" t="s">
        <v>2679</v>
      </c>
      <c r="F1289" s="41" t="s">
        <v>1119</v>
      </c>
      <c r="G1289" s="44">
        <f>VLOOKUP(Emissions!A1289,Population!$A$5:$I$3147,9,FALSE)*'National Throughput'!$B$12</f>
        <v>2.5615956204032209</v>
      </c>
      <c r="H1289" s="43" t="str">
        <f>'Emissions Factor'!$D$2</f>
        <v>TON</v>
      </c>
      <c r="I1289" s="42">
        <v>515</v>
      </c>
      <c r="J1289" s="39" t="str">
        <f>'Emissions Factor'!$A$2</f>
        <v>7439976</v>
      </c>
      <c r="K1289" s="34">
        <f>'Emissions Factor'!$B$2</f>
        <v>1.5E-3</v>
      </c>
      <c r="L1289" s="41" t="str">
        <f>'Emissions Factor'!$C$2</f>
        <v>LB</v>
      </c>
      <c r="M1289" s="41" t="str">
        <f>'Emissions Factor'!$D$2</f>
        <v>TON</v>
      </c>
      <c r="N1289" s="51">
        <f t="shared" si="40"/>
        <v>3.8423934306048312E-3</v>
      </c>
      <c r="O1289" s="41" t="str">
        <f t="shared" si="41"/>
        <v>LB</v>
      </c>
    </row>
    <row r="1290" spans="1:15" x14ac:dyDescent="0.25">
      <c r="A1290" s="39" t="s">
        <v>1218</v>
      </c>
      <c r="B1290" s="39" t="s">
        <v>1117</v>
      </c>
      <c r="C1290" s="39" t="s">
        <v>2850</v>
      </c>
      <c r="D1290" s="12" t="s">
        <v>2827</v>
      </c>
      <c r="E1290" s="41" t="s">
        <v>2679</v>
      </c>
      <c r="F1290" s="41" t="s">
        <v>1119</v>
      </c>
      <c r="G1290" s="44">
        <f>VLOOKUP(Emissions!A1290,Population!$A$5:$I$3147,9,FALSE)*'National Throughput'!$B$12</f>
        <v>25.990204723866146</v>
      </c>
      <c r="H1290" s="43" t="str">
        <f>'Emissions Factor'!$D$2</f>
        <v>TON</v>
      </c>
      <c r="I1290" s="42">
        <v>515</v>
      </c>
      <c r="J1290" s="39" t="str">
        <f>'Emissions Factor'!$A$2</f>
        <v>7439976</v>
      </c>
      <c r="K1290" s="34">
        <f>'Emissions Factor'!$B$2</f>
        <v>1.5E-3</v>
      </c>
      <c r="L1290" s="41" t="str">
        <f>'Emissions Factor'!$C$2</f>
        <v>LB</v>
      </c>
      <c r="M1290" s="41" t="str">
        <f>'Emissions Factor'!$D$2</f>
        <v>TON</v>
      </c>
      <c r="N1290" s="51">
        <f t="shared" si="40"/>
        <v>3.8985307085799219E-2</v>
      </c>
      <c r="O1290" s="41" t="str">
        <f t="shared" si="41"/>
        <v>LB</v>
      </c>
    </row>
    <row r="1291" spans="1:15" x14ac:dyDescent="0.25">
      <c r="A1291" s="39" t="s">
        <v>1219</v>
      </c>
      <c r="B1291" s="39" t="s">
        <v>1117</v>
      </c>
      <c r="C1291" s="39" t="s">
        <v>2853</v>
      </c>
      <c r="D1291" s="12" t="s">
        <v>1220</v>
      </c>
      <c r="E1291" s="41" t="s">
        <v>2679</v>
      </c>
      <c r="F1291" s="41" t="s">
        <v>1119</v>
      </c>
      <c r="G1291" s="44">
        <f>VLOOKUP(Emissions!A1291,Population!$A$5:$I$3147,9,FALSE)*'National Throughput'!$B$12</f>
        <v>10.844116712420062</v>
      </c>
      <c r="H1291" s="43" t="str">
        <f>'Emissions Factor'!$D$2</f>
        <v>TON</v>
      </c>
      <c r="I1291" s="42">
        <v>515</v>
      </c>
      <c r="J1291" s="39" t="str">
        <f>'Emissions Factor'!$A$2</f>
        <v>7439976</v>
      </c>
      <c r="K1291" s="34">
        <f>'Emissions Factor'!$B$2</f>
        <v>1.5E-3</v>
      </c>
      <c r="L1291" s="41" t="str">
        <f>'Emissions Factor'!$C$2</f>
        <v>LB</v>
      </c>
      <c r="M1291" s="41" t="str">
        <f>'Emissions Factor'!$D$2</f>
        <v>TON</v>
      </c>
      <c r="N1291" s="51">
        <f t="shared" si="40"/>
        <v>1.6266175068630092E-2</v>
      </c>
      <c r="O1291" s="41" t="str">
        <f t="shared" si="41"/>
        <v>LB</v>
      </c>
    </row>
    <row r="1292" spans="1:15" x14ac:dyDescent="0.25">
      <c r="A1292" s="39" t="s">
        <v>1221</v>
      </c>
      <c r="B1292" s="39" t="s">
        <v>1117</v>
      </c>
      <c r="C1292" s="39" t="s">
        <v>2856</v>
      </c>
      <c r="D1292" s="12" t="s">
        <v>1222</v>
      </c>
      <c r="E1292" s="41" t="s">
        <v>2679</v>
      </c>
      <c r="F1292" s="41" t="s">
        <v>1119</v>
      </c>
      <c r="G1292" s="44">
        <f>VLOOKUP(Emissions!A1292,Population!$A$5:$I$3147,9,FALSE)*'National Throughput'!$B$12</f>
        <v>1.6458702091321933</v>
      </c>
      <c r="H1292" s="43" t="str">
        <f>'Emissions Factor'!$D$2</f>
        <v>TON</v>
      </c>
      <c r="I1292" s="42">
        <v>515</v>
      </c>
      <c r="J1292" s="39" t="str">
        <f>'Emissions Factor'!$A$2</f>
        <v>7439976</v>
      </c>
      <c r="K1292" s="34">
        <f>'Emissions Factor'!$B$2</f>
        <v>1.5E-3</v>
      </c>
      <c r="L1292" s="41" t="str">
        <f>'Emissions Factor'!$C$2</f>
        <v>LB</v>
      </c>
      <c r="M1292" s="41" t="str">
        <f>'Emissions Factor'!$D$2</f>
        <v>TON</v>
      </c>
      <c r="N1292" s="51">
        <f t="shared" si="40"/>
        <v>2.4688053136982901E-3</v>
      </c>
      <c r="O1292" s="41" t="str">
        <f t="shared" si="41"/>
        <v>LB</v>
      </c>
    </row>
    <row r="1293" spans="1:15" x14ac:dyDescent="0.25">
      <c r="A1293" s="39" t="s">
        <v>1223</v>
      </c>
      <c r="B1293" s="39" t="s">
        <v>1117</v>
      </c>
      <c r="C1293" s="39" t="s">
        <v>2859</v>
      </c>
      <c r="D1293" s="12" t="s">
        <v>1224</v>
      </c>
      <c r="E1293" s="41" t="s">
        <v>2679</v>
      </c>
      <c r="F1293" s="41" t="s">
        <v>1119</v>
      </c>
      <c r="G1293" s="44">
        <f>VLOOKUP(Emissions!A1293,Population!$A$5:$I$3147,9,FALSE)*'National Throughput'!$B$12</f>
        <v>29.152107319255055</v>
      </c>
      <c r="H1293" s="43" t="str">
        <f>'Emissions Factor'!$D$2</f>
        <v>TON</v>
      </c>
      <c r="I1293" s="42">
        <v>515</v>
      </c>
      <c r="J1293" s="39" t="str">
        <f>'Emissions Factor'!$A$2</f>
        <v>7439976</v>
      </c>
      <c r="K1293" s="34">
        <f>'Emissions Factor'!$B$2</f>
        <v>1.5E-3</v>
      </c>
      <c r="L1293" s="41" t="str">
        <f>'Emissions Factor'!$C$2</f>
        <v>LB</v>
      </c>
      <c r="M1293" s="41" t="str">
        <f>'Emissions Factor'!$D$2</f>
        <v>TON</v>
      </c>
      <c r="N1293" s="51">
        <f t="shared" si="40"/>
        <v>4.3728160978882581E-2</v>
      </c>
      <c r="O1293" s="41" t="str">
        <f t="shared" si="41"/>
        <v>LB</v>
      </c>
    </row>
    <row r="1294" spans="1:15" x14ac:dyDescent="0.25">
      <c r="A1294" s="39" t="s">
        <v>1225</v>
      </c>
      <c r="B1294" s="39" t="s">
        <v>1117</v>
      </c>
      <c r="C1294" s="39" t="s">
        <v>2862</v>
      </c>
      <c r="D1294" s="12" t="s">
        <v>1226</v>
      </c>
      <c r="E1294" s="41" t="s">
        <v>2679</v>
      </c>
      <c r="F1294" s="41" t="s">
        <v>1119</v>
      </c>
      <c r="G1294" s="44">
        <f>VLOOKUP(Emissions!A1294,Population!$A$5:$I$3147,9,FALSE)*'National Throughput'!$B$12</f>
        <v>8.3039606268377586</v>
      </c>
      <c r="H1294" s="43" t="str">
        <f>'Emissions Factor'!$D$2</f>
        <v>TON</v>
      </c>
      <c r="I1294" s="42">
        <v>515</v>
      </c>
      <c r="J1294" s="39" t="str">
        <f>'Emissions Factor'!$A$2</f>
        <v>7439976</v>
      </c>
      <c r="K1294" s="34">
        <f>'Emissions Factor'!$B$2</f>
        <v>1.5E-3</v>
      </c>
      <c r="L1294" s="41" t="str">
        <f>'Emissions Factor'!$C$2</f>
        <v>LB</v>
      </c>
      <c r="M1294" s="41" t="str">
        <f>'Emissions Factor'!$D$2</f>
        <v>TON</v>
      </c>
      <c r="N1294" s="51">
        <f t="shared" si="40"/>
        <v>1.2455940940256639E-2</v>
      </c>
      <c r="O1294" s="41" t="str">
        <f t="shared" si="41"/>
        <v>LB</v>
      </c>
    </row>
    <row r="1295" spans="1:15" x14ac:dyDescent="0.25">
      <c r="A1295" s="39" t="s">
        <v>1227</v>
      </c>
      <c r="B1295" s="39" t="s">
        <v>1117</v>
      </c>
      <c r="C1295" s="39" t="s">
        <v>2865</v>
      </c>
      <c r="D1295" s="12" t="s">
        <v>1228</v>
      </c>
      <c r="E1295" s="41" t="s">
        <v>2679</v>
      </c>
      <c r="F1295" s="41" t="s">
        <v>1119</v>
      </c>
      <c r="G1295" s="44">
        <f>VLOOKUP(Emissions!A1295,Population!$A$5:$I$3147,9,FALSE)*'National Throughput'!$B$12</f>
        <v>207.71067276829132</v>
      </c>
      <c r="H1295" s="43" t="str">
        <f>'Emissions Factor'!$D$2</f>
        <v>TON</v>
      </c>
      <c r="I1295" s="42">
        <v>515</v>
      </c>
      <c r="J1295" s="39" t="str">
        <f>'Emissions Factor'!$A$2</f>
        <v>7439976</v>
      </c>
      <c r="K1295" s="34">
        <f>'Emissions Factor'!$B$2</f>
        <v>1.5E-3</v>
      </c>
      <c r="L1295" s="41" t="str">
        <f>'Emissions Factor'!$C$2</f>
        <v>LB</v>
      </c>
      <c r="M1295" s="41" t="str">
        <f>'Emissions Factor'!$D$2</f>
        <v>TON</v>
      </c>
      <c r="N1295" s="51">
        <f t="shared" si="40"/>
        <v>0.31156600915243698</v>
      </c>
      <c r="O1295" s="41" t="str">
        <f t="shared" si="41"/>
        <v>LB</v>
      </c>
    </row>
    <row r="1296" spans="1:15" x14ac:dyDescent="0.25">
      <c r="A1296" s="39" t="s">
        <v>1229</v>
      </c>
      <c r="B1296" s="39" t="s">
        <v>1117</v>
      </c>
      <c r="C1296" s="39" t="s">
        <v>2868</v>
      </c>
      <c r="D1296" s="12" t="s">
        <v>1230</v>
      </c>
      <c r="E1296" s="41" t="s">
        <v>2679</v>
      </c>
      <c r="F1296" s="41" t="s">
        <v>1119</v>
      </c>
      <c r="G1296" s="44">
        <f>VLOOKUP(Emissions!A1296,Population!$A$5:$I$3147,9,FALSE)*'National Throughput'!$B$12</f>
        <v>4.5348904053204659</v>
      </c>
      <c r="H1296" s="43" t="str">
        <f>'Emissions Factor'!$D$2</f>
        <v>TON</v>
      </c>
      <c r="I1296" s="42">
        <v>515</v>
      </c>
      <c r="J1296" s="39" t="str">
        <f>'Emissions Factor'!$A$2</f>
        <v>7439976</v>
      </c>
      <c r="K1296" s="34">
        <f>'Emissions Factor'!$B$2</f>
        <v>1.5E-3</v>
      </c>
      <c r="L1296" s="41" t="str">
        <f>'Emissions Factor'!$C$2</f>
        <v>LB</v>
      </c>
      <c r="M1296" s="41" t="str">
        <f>'Emissions Factor'!$D$2</f>
        <v>TON</v>
      </c>
      <c r="N1296" s="51">
        <f t="shared" si="40"/>
        <v>6.8023356079806993E-3</v>
      </c>
      <c r="O1296" s="41" t="str">
        <f t="shared" si="41"/>
        <v>LB</v>
      </c>
    </row>
    <row r="1297" spans="1:15" x14ac:dyDescent="0.25">
      <c r="A1297" s="39" t="s">
        <v>1231</v>
      </c>
      <c r="B1297" s="39" t="s">
        <v>1117</v>
      </c>
      <c r="C1297" s="39" t="s">
        <v>2871</v>
      </c>
      <c r="D1297" s="12" t="s">
        <v>1232</v>
      </c>
      <c r="E1297" s="41" t="s">
        <v>2679</v>
      </c>
      <c r="F1297" s="41" t="s">
        <v>1119</v>
      </c>
      <c r="G1297" s="44">
        <f>VLOOKUP(Emissions!A1297,Population!$A$5:$I$3147,9,FALSE)*'National Throughput'!$B$12</f>
        <v>3.6920594124405577</v>
      </c>
      <c r="H1297" s="43" t="str">
        <f>'Emissions Factor'!$D$2</f>
        <v>TON</v>
      </c>
      <c r="I1297" s="42">
        <v>515</v>
      </c>
      <c r="J1297" s="39" t="str">
        <f>'Emissions Factor'!$A$2</f>
        <v>7439976</v>
      </c>
      <c r="K1297" s="34">
        <f>'Emissions Factor'!$B$2</f>
        <v>1.5E-3</v>
      </c>
      <c r="L1297" s="41" t="str">
        <f>'Emissions Factor'!$C$2</f>
        <v>LB</v>
      </c>
      <c r="M1297" s="41" t="str">
        <f>'Emissions Factor'!$D$2</f>
        <v>TON</v>
      </c>
      <c r="N1297" s="51">
        <f t="shared" si="40"/>
        <v>5.5380891186608367E-3</v>
      </c>
      <c r="O1297" s="41" t="str">
        <f t="shared" si="41"/>
        <v>LB</v>
      </c>
    </row>
    <row r="1298" spans="1:15" x14ac:dyDescent="0.25">
      <c r="A1298" s="39" t="s">
        <v>1233</v>
      </c>
      <c r="B1298" s="39" t="s">
        <v>1117</v>
      </c>
      <c r="C1298" s="39" t="s">
        <v>2874</v>
      </c>
      <c r="D1298" s="12" t="s">
        <v>1234</v>
      </c>
      <c r="E1298" s="41" t="s">
        <v>2679</v>
      </c>
      <c r="F1298" s="41" t="s">
        <v>1119</v>
      </c>
      <c r="G1298" s="44">
        <f>VLOOKUP(Emissions!A1298,Population!$A$5:$I$3147,9,FALSE)*'National Throughput'!$B$12</f>
        <v>1.1342371501658186</v>
      </c>
      <c r="H1298" s="43" t="str">
        <f>'Emissions Factor'!$D$2</f>
        <v>TON</v>
      </c>
      <c r="I1298" s="42">
        <v>515</v>
      </c>
      <c r="J1298" s="39" t="str">
        <f>'Emissions Factor'!$A$2</f>
        <v>7439976</v>
      </c>
      <c r="K1298" s="34">
        <f>'Emissions Factor'!$B$2</f>
        <v>1.5E-3</v>
      </c>
      <c r="L1298" s="41" t="str">
        <f>'Emissions Factor'!$C$2</f>
        <v>LB</v>
      </c>
      <c r="M1298" s="41" t="str">
        <f>'Emissions Factor'!$D$2</f>
        <v>TON</v>
      </c>
      <c r="N1298" s="51">
        <f t="shared" si="40"/>
        <v>1.7013557252487279E-3</v>
      </c>
      <c r="O1298" s="41" t="str">
        <f t="shared" si="41"/>
        <v>LB</v>
      </c>
    </row>
    <row r="1299" spans="1:15" x14ac:dyDescent="0.25">
      <c r="A1299" s="39" t="s">
        <v>1235</v>
      </c>
      <c r="B1299" s="39" t="s">
        <v>1117</v>
      </c>
      <c r="C1299" s="39" t="s">
        <v>2877</v>
      </c>
      <c r="D1299" s="12" t="s">
        <v>5215</v>
      </c>
      <c r="E1299" s="41" t="s">
        <v>2679</v>
      </c>
      <c r="F1299" s="41" t="s">
        <v>1119</v>
      </c>
      <c r="G1299" s="44">
        <f>VLOOKUP(Emissions!A1299,Population!$A$5:$I$3147,9,FALSE)*'National Throughput'!$B$12</f>
        <v>4.0218852161255523</v>
      </c>
      <c r="H1299" s="43" t="str">
        <f>'Emissions Factor'!$D$2</f>
        <v>TON</v>
      </c>
      <c r="I1299" s="42">
        <v>515</v>
      </c>
      <c r="J1299" s="39" t="str">
        <f>'Emissions Factor'!$A$2</f>
        <v>7439976</v>
      </c>
      <c r="K1299" s="34">
        <f>'Emissions Factor'!$B$2</f>
        <v>1.5E-3</v>
      </c>
      <c r="L1299" s="41" t="str">
        <f>'Emissions Factor'!$C$2</f>
        <v>LB</v>
      </c>
      <c r="M1299" s="41" t="str">
        <f>'Emissions Factor'!$D$2</f>
        <v>TON</v>
      </c>
      <c r="N1299" s="51">
        <f t="shared" si="40"/>
        <v>6.0328278241883289E-3</v>
      </c>
      <c r="O1299" s="41" t="str">
        <f t="shared" si="41"/>
        <v>LB</v>
      </c>
    </row>
    <row r="1300" spans="1:15" x14ac:dyDescent="0.25">
      <c r="A1300" s="39" t="s">
        <v>1236</v>
      </c>
      <c r="B1300" s="39" t="s">
        <v>1117</v>
      </c>
      <c r="C1300" s="39" t="s">
        <v>4837</v>
      </c>
      <c r="D1300" s="12" t="s">
        <v>1237</v>
      </c>
      <c r="E1300" s="41" t="s">
        <v>2679</v>
      </c>
      <c r="F1300" s="41" t="s">
        <v>1119</v>
      </c>
      <c r="G1300" s="44">
        <f>VLOOKUP(Emissions!A1300,Population!$A$5:$I$3147,9,FALSE)*'National Throughput'!$B$12</f>
        <v>1.4841303584431917</v>
      </c>
      <c r="H1300" s="43" t="str">
        <f>'Emissions Factor'!$D$2</f>
        <v>TON</v>
      </c>
      <c r="I1300" s="42">
        <v>515</v>
      </c>
      <c r="J1300" s="39" t="str">
        <f>'Emissions Factor'!$A$2</f>
        <v>7439976</v>
      </c>
      <c r="K1300" s="34">
        <f>'Emissions Factor'!$B$2</f>
        <v>1.5E-3</v>
      </c>
      <c r="L1300" s="41" t="str">
        <f>'Emissions Factor'!$C$2</f>
        <v>LB</v>
      </c>
      <c r="M1300" s="41" t="str">
        <f>'Emissions Factor'!$D$2</f>
        <v>TON</v>
      </c>
      <c r="N1300" s="51">
        <f t="shared" si="40"/>
        <v>2.2261955376647875E-3</v>
      </c>
      <c r="O1300" s="41" t="str">
        <f t="shared" si="41"/>
        <v>LB</v>
      </c>
    </row>
    <row r="1301" spans="1:15" x14ac:dyDescent="0.25">
      <c r="A1301" s="39" t="s">
        <v>1238</v>
      </c>
      <c r="B1301" s="39" t="s">
        <v>1117</v>
      </c>
      <c r="C1301" s="39" t="s">
        <v>4840</v>
      </c>
      <c r="D1301" s="12" t="s">
        <v>1239</v>
      </c>
      <c r="E1301" s="41" t="s">
        <v>2679</v>
      </c>
      <c r="F1301" s="41" t="s">
        <v>1119</v>
      </c>
      <c r="G1301" s="44">
        <f>VLOOKUP(Emissions!A1301,Population!$A$5:$I$3147,9,FALSE)*'National Throughput'!$B$12</f>
        <v>4.1380017367156414</v>
      </c>
      <c r="H1301" s="43" t="str">
        <f>'Emissions Factor'!$D$2</f>
        <v>TON</v>
      </c>
      <c r="I1301" s="42">
        <v>515</v>
      </c>
      <c r="J1301" s="39" t="str">
        <f>'Emissions Factor'!$A$2</f>
        <v>7439976</v>
      </c>
      <c r="K1301" s="34">
        <f>'Emissions Factor'!$B$2</f>
        <v>1.5E-3</v>
      </c>
      <c r="L1301" s="41" t="str">
        <f>'Emissions Factor'!$C$2</f>
        <v>LB</v>
      </c>
      <c r="M1301" s="41" t="str">
        <f>'Emissions Factor'!$D$2</f>
        <v>TON</v>
      </c>
      <c r="N1301" s="51">
        <f t="shared" si="40"/>
        <v>6.2070026050734623E-3</v>
      </c>
      <c r="O1301" s="41" t="str">
        <f t="shared" si="41"/>
        <v>LB</v>
      </c>
    </row>
    <row r="1302" spans="1:15" x14ac:dyDescent="0.25">
      <c r="A1302" s="39" t="s">
        <v>1240</v>
      </c>
      <c r="B1302" s="39" t="s">
        <v>1117</v>
      </c>
      <c r="C1302" s="39" t="s">
        <v>4843</v>
      </c>
      <c r="D1302" s="12" t="s">
        <v>833</v>
      </c>
      <c r="E1302" s="41" t="s">
        <v>2679</v>
      </c>
      <c r="F1302" s="41" t="s">
        <v>1119</v>
      </c>
      <c r="G1302" s="44">
        <f>VLOOKUP(Emissions!A1302,Population!$A$5:$I$3147,9,FALSE)*'National Throughput'!$B$12</f>
        <v>45.644255084897615</v>
      </c>
      <c r="H1302" s="43" t="str">
        <f>'Emissions Factor'!$D$2</f>
        <v>TON</v>
      </c>
      <c r="I1302" s="42">
        <v>515</v>
      </c>
      <c r="J1302" s="39" t="str">
        <f>'Emissions Factor'!$A$2</f>
        <v>7439976</v>
      </c>
      <c r="K1302" s="34">
        <f>'Emissions Factor'!$B$2</f>
        <v>1.5E-3</v>
      </c>
      <c r="L1302" s="41" t="str">
        <f>'Emissions Factor'!$C$2</f>
        <v>LB</v>
      </c>
      <c r="M1302" s="41" t="str">
        <f>'Emissions Factor'!$D$2</f>
        <v>TON</v>
      </c>
      <c r="N1302" s="51">
        <f t="shared" si="40"/>
        <v>6.8466382627346431E-2</v>
      </c>
      <c r="O1302" s="41" t="str">
        <f t="shared" si="41"/>
        <v>LB</v>
      </c>
    </row>
    <row r="1303" spans="1:15" x14ac:dyDescent="0.25">
      <c r="A1303" s="39" t="s">
        <v>1241</v>
      </c>
      <c r="B1303" s="39" t="s">
        <v>1117</v>
      </c>
      <c r="C1303" s="39" t="s">
        <v>4846</v>
      </c>
      <c r="D1303" s="12" t="s">
        <v>1242</v>
      </c>
      <c r="E1303" s="41" t="s">
        <v>2679</v>
      </c>
      <c r="F1303" s="41" t="s">
        <v>1119</v>
      </c>
      <c r="G1303" s="44">
        <f>VLOOKUP(Emissions!A1303,Population!$A$5:$I$3147,9,FALSE)*'National Throughput'!$B$12</f>
        <v>2.2619566817460779</v>
      </c>
      <c r="H1303" s="43" t="str">
        <f>'Emissions Factor'!$D$2</f>
        <v>TON</v>
      </c>
      <c r="I1303" s="42">
        <v>515</v>
      </c>
      <c r="J1303" s="39" t="str">
        <f>'Emissions Factor'!$A$2</f>
        <v>7439976</v>
      </c>
      <c r="K1303" s="34">
        <f>'Emissions Factor'!$B$2</f>
        <v>1.5E-3</v>
      </c>
      <c r="L1303" s="41" t="str">
        <f>'Emissions Factor'!$C$2</f>
        <v>LB</v>
      </c>
      <c r="M1303" s="41" t="str">
        <f>'Emissions Factor'!$D$2</f>
        <v>TON</v>
      </c>
      <c r="N1303" s="51">
        <f t="shared" si="40"/>
        <v>3.3929350226191168E-3</v>
      </c>
      <c r="O1303" s="41" t="str">
        <f t="shared" si="41"/>
        <v>LB</v>
      </c>
    </row>
    <row r="1304" spans="1:15" x14ac:dyDescent="0.25">
      <c r="A1304" s="39" t="s">
        <v>1243</v>
      </c>
      <c r="B1304" s="39" t="s">
        <v>1117</v>
      </c>
      <c r="C1304" s="39" t="s">
        <v>4849</v>
      </c>
      <c r="D1304" s="12" t="s">
        <v>1244</v>
      </c>
      <c r="E1304" s="41" t="s">
        <v>2679</v>
      </c>
      <c r="F1304" s="41" t="s">
        <v>1119</v>
      </c>
      <c r="G1304" s="44">
        <f>VLOOKUP(Emissions!A1304,Population!$A$5:$I$3147,9,FALSE)*'National Throughput'!$B$12</f>
        <v>4.1688746668577625</v>
      </c>
      <c r="H1304" s="43" t="str">
        <f>'Emissions Factor'!$D$2</f>
        <v>TON</v>
      </c>
      <c r="I1304" s="42">
        <v>515</v>
      </c>
      <c r="J1304" s="39" t="str">
        <f>'Emissions Factor'!$A$2</f>
        <v>7439976</v>
      </c>
      <c r="K1304" s="34">
        <f>'Emissions Factor'!$B$2</f>
        <v>1.5E-3</v>
      </c>
      <c r="L1304" s="41" t="str">
        <f>'Emissions Factor'!$C$2</f>
        <v>LB</v>
      </c>
      <c r="M1304" s="41" t="str">
        <f>'Emissions Factor'!$D$2</f>
        <v>TON</v>
      </c>
      <c r="N1304" s="51">
        <f t="shared" si="40"/>
        <v>6.2533120002866436E-3</v>
      </c>
      <c r="O1304" s="41" t="str">
        <f t="shared" si="41"/>
        <v>LB</v>
      </c>
    </row>
    <row r="1305" spans="1:15" x14ac:dyDescent="0.25">
      <c r="A1305" s="39" t="s">
        <v>1245</v>
      </c>
      <c r="B1305" s="39" t="s">
        <v>1117</v>
      </c>
      <c r="C1305" s="39" t="s">
        <v>4851</v>
      </c>
      <c r="D1305" s="12" t="s">
        <v>1246</v>
      </c>
      <c r="E1305" s="41" t="s">
        <v>2679</v>
      </c>
      <c r="F1305" s="41" t="s">
        <v>1119</v>
      </c>
      <c r="G1305" s="44">
        <f>VLOOKUP(Emissions!A1305,Population!$A$5:$I$3147,9,FALSE)*'National Throughput'!$B$12</f>
        <v>34.097436179187163</v>
      </c>
      <c r="H1305" s="43" t="str">
        <f>'Emissions Factor'!$D$2</f>
        <v>TON</v>
      </c>
      <c r="I1305" s="42">
        <v>515</v>
      </c>
      <c r="J1305" s="39" t="str">
        <f>'Emissions Factor'!$A$2</f>
        <v>7439976</v>
      </c>
      <c r="K1305" s="34">
        <f>'Emissions Factor'!$B$2</f>
        <v>1.5E-3</v>
      </c>
      <c r="L1305" s="41" t="str">
        <f>'Emissions Factor'!$C$2</f>
        <v>LB</v>
      </c>
      <c r="M1305" s="41" t="str">
        <f>'Emissions Factor'!$D$2</f>
        <v>TON</v>
      </c>
      <c r="N1305" s="51">
        <f t="shared" si="40"/>
        <v>5.1146154268780747E-2</v>
      </c>
      <c r="O1305" s="41" t="str">
        <f t="shared" si="41"/>
        <v>LB</v>
      </c>
    </row>
    <row r="1306" spans="1:15" x14ac:dyDescent="0.25">
      <c r="A1306" s="39" t="s">
        <v>1247</v>
      </c>
      <c r="B1306" s="39" t="s">
        <v>1117</v>
      </c>
      <c r="C1306" s="39" t="s">
        <v>4854</v>
      </c>
      <c r="D1306" s="12" t="s">
        <v>2851</v>
      </c>
      <c r="E1306" s="41" t="s">
        <v>2679</v>
      </c>
      <c r="F1306" s="41" t="s">
        <v>1119</v>
      </c>
      <c r="G1306" s="44">
        <f>VLOOKUP(Emissions!A1306,Population!$A$5:$I$3147,9,FALSE)*'National Throughput'!$B$12</f>
        <v>27.701251118853925</v>
      </c>
      <c r="H1306" s="43" t="str">
        <f>'Emissions Factor'!$D$2</f>
        <v>TON</v>
      </c>
      <c r="I1306" s="42">
        <v>515</v>
      </c>
      <c r="J1306" s="39" t="str">
        <f>'Emissions Factor'!$A$2</f>
        <v>7439976</v>
      </c>
      <c r="K1306" s="34">
        <f>'Emissions Factor'!$B$2</f>
        <v>1.5E-3</v>
      </c>
      <c r="L1306" s="41" t="str">
        <f>'Emissions Factor'!$C$2</f>
        <v>LB</v>
      </c>
      <c r="M1306" s="41" t="str">
        <f>'Emissions Factor'!$D$2</f>
        <v>TON</v>
      </c>
      <c r="N1306" s="51">
        <f t="shared" si="40"/>
        <v>4.1551876678280891E-2</v>
      </c>
      <c r="O1306" s="41" t="str">
        <f t="shared" si="41"/>
        <v>LB</v>
      </c>
    </row>
    <row r="1307" spans="1:15" x14ac:dyDescent="0.25">
      <c r="A1307" s="39" t="s">
        <v>1248</v>
      </c>
      <c r="B1307" s="39" t="s">
        <v>1117</v>
      </c>
      <c r="C1307" s="39" t="s">
        <v>4857</v>
      </c>
      <c r="D1307" s="12" t="s">
        <v>537</v>
      </c>
      <c r="E1307" s="41" t="s">
        <v>2679</v>
      </c>
      <c r="F1307" s="41" t="s">
        <v>1119</v>
      </c>
      <c r="G1307" s="44">
        <f>VLOOKUP(Emissions!A1307,Population!$A$5:$I$3147,9,FALSE)*'National Throughput'!$B$12</f>
        <v>10.466952415850482</v>
      </c>
      <c r="H1307" s="43" t="str">
        <f>'Emissions Factor'!$D$2</f>
        <v>TON</v>
      </c>
      <c r="I1307" s="42">
        <v>515</v>
      </c>
      <c r="J1307" s="39" t="str">
        <f>'Emissions Factor'!$A$2</f>
        <v>7439976</v>
      </c>
      <c r="K1307" s="34">
        <f>'Emissions Factor'!$B$2</f>
        <v>1.5E-3</v>
      </c>
      <c r="L1307" s="41" t="str">
        <f>'Emissions Factor'!$C$2</f>
        <v>LB</v>
      </c>
      <c r="M1307" s="41" t="str">
        <f>'Emissions Factor'!$D$2</f>
        <v>TON</v>
      </c>
      <c r="N1307" s="51">
        <f t="shared" si="40"/>
        <v>1.5700428623775724E-2</v>
      </c>
      <c r="O1307" s="41" t="str">
        <f t="shared" si="41"/>
        <v>LB</v>
      </c>
    </row>
    <row r="1308" spans="1:15" x14ac:dyDescent="0.25">
      <c r="A1308" s="39" t="s">
        <v>1249</v>
      </c>
      <c r="B1308" s="39" t="s">
        <v>1117</v>
      </c>
      <c r="C1308" s="39" t="s">
        <v>5381</v>
      </c>
      <c r="D1308" s="12" t="s">
        <v>1250</v>
      </c>
      <c r="E1308" s="41" t="s">
        <v>2679</v>
      </c>
      <c r="F1308" s="41" t="s">
        <v>1119</v>
      </c>
      <c r="G1308" s="44">
        <f>VLOOKUP(Emissions!A1308,Population!$A$5:$I$3147,9,FALSE)*'National Throughput'!$B$12</f>
        <v>7.3247741924968164</v>
      </c>
      <c r="H1308" s="43" t="str">
        <f>'Emissions Factor'!$D$2</f>
        <v>TON</v>
      </c>
      <c r="I1308" s="42">
        <v>515</v>
      </c>
      <c r="J1308" s="39" t="str">
        <f>'Emissions Factor'!$A$2</f>
        <v>7439976</v>
      </c>
      <c r="K1308" s="34">
        <f>'Emissions Factor'!$B$2</f>
        <v>1.5E-3</v>
      </c>
      <c r="L1308" s="41" t="str">
        <f>'Emissions Factor'!$C$2</f>
        <v>LB</v>
      </c>
      <c r="M1308" s="41" t="str">
        <f>'Emissions Factor'!$D$2</f>
        <v>TON</v>
      </c>
      <c r="N1308" s="51">
        <f t="shared" si="40"/>
        <v>1.0987161288745224E-2</v>
      </c>
      <c r="O1308" s="41" t="str">
        <f t="shared" si="41"/>
        <v>LB</v>
      </c>
    </row>
    <row r="1309" spans="1:15" x14ac:dyDescent="0.25">
      <c r="A1309" s="39" t="s">
        <v>1251</v>
      </c>
      <c r="B1309" s="39" t="s">
        <v>1117</v>
      </c>
      <c r="C1309" s="39" t="s">
        <v>5383</v>
      </c>
      <c r="D1309" s="12" t="s">
        <v>1252</v>
      </c>
      <c r="E1309" s="41" t="s">
        <v>2679</v>
      </c>
      <c r="F1309" s="41" t="s">
        <v>1119</v>
      </c>
      <c r="G1309" s="44">
        <f>VLOOKUP(Emissions!A1309,Population!$A$5:$I$3147,9,FALSE)*'National Throughput'!$B$12</f>
        <v>1.4542865259724747</v>
      </c>
      <c r="H1309" s="43" t="str">
        <f>'Emissions Factor'!$D$2</f>
        <v>TON</v>
      </c>
      <c r="I1309" s="42">
        <v>515</v>
      </c>
      <c r="J1309" s="39" t="str">
        <f>'Emissions Factor'!$A$2</f>
        <v>7439976</v>
      </c>
      <c r="K1309" s="34">
        <f>'Emissions Factor'!$B$2</f>
        <v>1.5E-3</v>
      </c>
      <c r="L1309" s="41" t="str">
        <f>'Emissions Factor'!$C$2</f>
        <v>LB</v>
      </c>
      <c r="M1309" s="41" t="str">
        <f>'Emissions Factor'!$D$2</f>
        <v>TON</v>
      </c>
      <c r="N1309" s="51">
        <f t="shared" si="40"/>
        <v>2.1814297889587121E-3</v>
      </c>
      <c r="O1309" s="41" t="str">
        <f t="shared" si="41"/>
        <v>LB</v>
      </c>
    </row>
    <row r="1310" spans="1:15" x14ac:dyDescent="0.25">
      <c r="A1310" s="39" t="s">
        <v>1253</v>
      </c>
      <c r="B1310" s="39" t="s">
        <v>1117</v>
      </c>
      <c r="C1310" s="39" t="s">
        <v>5385</v>
      </c>
      <c r="D1310" s="12" t="s">
        <v>1254</v>
      </c>
      <c r="E1310" s="41" t="s">
        <v>2679</v>
      </c>
      <c r="F1310" s="41" t="s">
        <v>1119</v>
      </c>
      <c r="G1310" s="44">
        <f>VLOOKUP(Emissions!A1310,Population!$A$5:$I$3147,9,FALSE)*'National Throughput'!$B$12</f>
        <v>12.003738271813848</v>
      </c>
      <c r="H1310" s="43" t="str">
        <f>'Emissions Factor'!$D$2</f>
        <v>TON</v>
      </c>
      <c r="I1310" s="42">
        <v>515</v>
      </c>
      <c r="J1310" s="39" t="str">
        <f>'Emissions Factor'!$A$2</f>
        <v>7439976</v>
      </c>
      <c r="K1310" s="34">
        <f>'Emissions Factor'!$B$2</f>
        <v>1.5E-3</v>
      </c>
      <c r="L1310" s="41" t="str">
        <f>'Emissions Factor'!$C$2</f>
        <v>LB</v>
      </c>
      <c r="M1310" s="41" t="str">
        <f>'Emissions Factor'!$D$2</f>
        <v>TON</v>
      </c>
      <c r="N1310" s="51">
        <f t="shared" si="40"/>
        <v>1.8005607407720774E-2</v>
      </c>
      <c r="O1310" s="41" t="str">
        <f t="shared" si="41"/>
        <v>LB</v>
      </c>
    </row>
    <row r="1311" spans="1:15" x14ac:dyDescent="0.25">
      <c r="A1311" s="39" t="s">
        <v>1255</v>
      </c>
      <c r="B1311" s="39" t="s">
        <v>1117</v>
      </c>
      <c r="C1311" s="39" t="s">
        <v>5388</v>
      </c>
      <c r="D1311" s="12" t="s">
        <v>1256</v>
      </c>
      <c r="E1311" s="41" t="s">
        <v>2679</v>
      </c>
      <c r="F1311" s="41" t="s">
        <v>1119</v>
      </c>
      <c r="G1311" s="44">
        <f>VLOOKUP(Emissions!A1311,Population!$A$5:$I$3147,9,FALSE)*'National Throughput'!$B$12</f>
        <v>9.4934260187022623</v>
      </c>
      <c r="H1311" s="43" t="str">
        <f>'Emissions Factor'!$D$2</f>
        <v>TON</v>
      </c>
      <c r="I1311" s="42">
        <v>515</v>
      </c>
      <c r="J1311" s="39" t="str">
        <f>'Emissions Factor'!$A$2</f>
        <v>7439976</v>
      </c>
      <c r="K1311" s="34">
        <f>'Emissions Factor'!$B$2</f>
        <v>1.5E-3</v>
      </c>
      <c r="L1311" s="41" t="str">
        <f>'Emissions Factor'!$C$2</f>
        <v>LB</v>
      </c>
      <c r="M1311" s="41" t="str">
        <f>'Emissions Factor'!$D$2</f>
        <v>TON</v>
      </c>
      <c r="N1311" s="51">
        <f t="shared" si="40"/>
        <v>1.4240139028053394E-2</v>
      </c>
      <c r="O1311" s="41" t="str">
        <f t="shared" si="41"/>
        <v>LB</v>
      </c>
    </row>
    <row r="1312" spans="1:15" x14ac:dyDescent="0.25">
      <c r="A1312" s="39" t="s">
        <v>1257</v>
      </c>
      <c r="B1312" s="39" t="s">
        <v>1117</v>
      </c>
      <c r="C1312" s="39" t="s">
        <v>5390</v>
      </c>
      <c r="D1312" s="12" t="s">
        <v>4847</v>
      </c>
      <c r="E1312" s="41" t="s">
        <v>2679</v>
      </c>
      <c r="F1312" s="41" t="s">
        <v>1119</v>
      </c>
      <c r="G1312" s="44">
        <f>VLOOKUP(Emissions!A1312,Population!$A$5:$I$3147,9,FALSE)*'National Throughput'!$B$12</f>
        <v>13.029062585089406</v>
      </c>
      <c r="H1312" s="43" t="str">
        <f>'Emissions Factor'!$D$2</f>
        <v>TON</v>
      </c>
      <c r="I1312" s="42">
        <v>515</v>
      </c>
      <c r="J1312" s="39" t="str">
        <f>'Emissions Factor'!$A$2</f>
        <v>7439976</v>
      </c>
      <c r="K1312" s="34">
        <f>'Emissions Factor'!$B$2</f>
        <v>1.5E-3</v>
      </c>
      <c r="L1312" s="41" t="str">
        <f>'Emissions Factor'!$C$2</f>
        <v>LB</v>
      </c>
      <c r="M1312" s="41" t="str">
        <f>'Emissions Factor'!$D$2</f>
        <v>TON</v>
      </c>
      <c r="N1312" s="51">
        <f t="shared" si="40"/>
        <v>1.9543593877634109E-2</v>
      </c>
      <c r="O1312" s="41" t="str">
        <f t="shared" si="41"/>
        <v>LB</v>
      </c>
    </row>
    <row r="1313" spans="1:15" x14ac:dyDescent="0.25">
      <c r="A1313" s="39" t="s">
        <v>1258</v>
      </c>
      <c r="B1313" s="39" t="s">
        <v>1117</v>
      </c>
      <c r="C1313" s="39" t="s">
        <v>5393</v>
      </c>
      <c r="D1313" s="12" t="s">
        <v>1259</v>
      </c>
      <c r="E1313" s="41" t="s">
        <v>2679</v>
      </c>
      <c r="F1313" s="41" t="s">
        <v>1119</v>
      </c>
      <c r="G1313" s="44">
        <f>VLOOKUP(Emissions!A1313,Population!$A$5:$I$3147,9,FALSE)*'National Throughput'!$B$12</f>
        <v>59.799150522503041</v>
      </c>
      <c r="H1313" s="43" t="str">
        <f>'Emissions Factor'!$D$2</f>
        <v>TON</v>
      </c>
      <c r="I1313" s="42">
        <v>515</v>
      </c>
      <c r="J1313" s="39" t="str">
        <f>'Emissions Factor'!$A$2</f>
        <v>7439976</v>
      </c>
      <c r="K1313" s="34">
        <f>'Emissions Factor'!$B$2</f>
        <v>1.5E-3</v>
      </c>
      <c r="L1313" s="41" t="str">
        <f>'Emissions Factor'!$C$2</f>
        <v>LB</v>
      </c>
      <c r="M1313" s="41" t="str">
        <f>'Emissions Factor'!$D$2</f>
        <v>TON</v>
      </c>
      <c r="N1313" s="51">
        <f t="shared" si="40"/>
        <v>8.9698725783754568E-2</v>
      </c>
      <c r="O1313" s="41" t="str">
        <f t="shared" si="41"/>
        <v>LB</v>
      </c>
    </row>
    <row r="1314" spans="1:15" x14ac:dyDescent="0.25">
      <c r="A1314" s="39" t="s">
        <v>1260</v>
      </c>
      <c r="B1314" s="39" t="s">
        <v>1117</v>
      </c>
      <c r="C1314" s="39" t="s">
        <v>5396</v>
      </c>
      <c r="D1314" s="12" t="s">
        <v>163</v>
      </c>
      <c r="E1314" s="41" t="s">
        <v>2679</v>
      </c>
      <c r="F1314" s="41" t="s">
        <v>1119</v>
      </c>
      <c r="G1314" s="44">
        <f>VLOOKUP(Emissions!A1314,Population!$A$5:$I$3147,9,FALSE)*'National Throughput'!$B$12</f>
        <v>309.01882089943342</v>
      </c>
      <c r="H1314" s="43" t="str">
        <f>'Emissions Factor'!$D$2</f>
        <v>TON</v>
      </c>
      <c r="I1314" s="42">
        <v>515</v>
      </c>
      <c r="J1314" s="39" t="str">
        <f>'Emissions Factor'!$A$2</f>
        <v>7439976</v>
      </c>
      <c r="K1314" s="34">
        <f>'Emissions Factor'!$B$2</f>
        <v>1.5E-3</v>
      </c>
      <c r="L1314" s="41" t="str">
        <f>'Emissions Factor'!$C$2</f>
        <v>LB</v>
      </c>
      <c r="M1314" s="41" t="str">
        <f>'Emissions Factor'!$D$2</f>
        <v>TON</v>
      </c>
      <c r="N1314" s="51">
        <f t="shared" si="40"/>
        <v>0.46352823134915017</v>
      </c>
      <c r="O1314" s="41" t="str">
        <f t="shared" si="41"/>
        <v>LB</v>
      </c>
    </row>
    <row r="1315" spans="1:15" x14ac:dyDescent="0.25">
      <c r="A1315" s="39" t="s">
        <v>1261</v>
      </c>
      <c r="B1315" s="39" t="s">
        <v>1117</v>
      </c>
      <c r="C1315" s="39" t="s">
        <v>5398</v>
      </c>
      <c r="D1315" s="12" t="s">
        <v>1262</v>
      </c>
      <c r="E1315" s="41" t="s">
        <v>2679</v>
      </c>
      <c r="F1315" s="41" t="s">
        <v>1119</v>
      </c>
      <c r="G1315" s="44">
        <f>VLOOKUP(Emissions!A1315,Population!$A$5:$I$3147,9,FALSE)*'National Throughput'!$B$12</f>
        <v>5.610125955659119</v>
      </c>
      <c r="H1315" s="43" t="str">
        <f>'Emissions Factor'!$D$2</f>
        <v>TON</v>
      </c>
      <c r="I1315" s="42">
        <v>515</v>
      </c>
      <c r="J1315" s="39" t="str">
        <f>'Emissions Factor'!$A$2</f>
        <v>7439976</v>
      </c>
      <c r="K1315" s="34">
        <f>'Emissions Factor'!$B$2</f>
        <v>1.5E-3</v>
      </c>
      <c r="L1315" s="41" t="str">
        <f>'Emissions Factor'!$C$2</f>
        <v>LB</v>
      </c>
      <c r="M1315" s="41" t="str">
        <f>'Emissions Factor'!$D$2</f>
        <v>TON</v>
      </c>
      <c r="N1315" s="51">
        <f t="shared" si="40"/>
        <v>8.4151889334886792E-3</v>
      </c>
      <c r="O1315" s="41" t="str">
        <f t="shared" si="41"/>
        <v>LB</v>
      </c>
    </row>
    <row r="1316" spans="1:15" x14ac:dyDescent="0.25">
      <c r="A1316" s="39" t="s">
        <v>1263</v>
      </c>
      <c r="B1316" s="39" t="s">
        <v>1264</v>
      </c>
      <c r="C1316" s="39" t="s">
        <v>2677</v>
      </c>
      <c r="D1316" s="12" t="s">
        <v>1265</v>
      </c>
      <c r="E1316" s="41" t="s">
        <v>2679</v>
      </c>
      <c r="F1316" s="41" t="s">
        <v>1266</v>
      </c>
      <c r="G1316" s="44">
        <f>VLOOKUP(Emissions!A1316,Population!$A$5:$I$3147,9,FALSE)*'National Throughput'!$B$12</f>
        <v>2.7627842151627102</v>
      </c>
      <c r="H1316" s="43" t="str">
        <f>'Emissions Factor'!$D$2</f>
        <v>TON</v>
      </c>
      <c r="I1316" s="42">
        <v>515</v>
      </c>
      <c r="J1316" s="39" t="str">
        <f>'Emissions Factor'!$A$2</f>
        <v>7439976</v>
      </c>
      <c r="K1316" s="34">
        <f>'Emissions Factor'!$B$2</f>
        <v>1.5E-3</v>
      </c>
      <c r="L1316" s="41" t="str">
        <f>'Emissions Factor'!$C$2</f>
        <v>LB</v>
      </c>
      <c r="M1316" s="41" t="str">
        <f>'Emissions Factor'!$D$2</f>
        <v>TON</v>
      </c>
      <c r="N1316" s="51">
        <f t="shared" si="40"/>
        <v>4.1441763227440653E-3</v>
      </c>
      <c r="O1316" s="41" t="str">
        <f t="shared" si="41"/>
        <v>LB</v>
      </c>
    </row>
    <row r="1317" spans="1:15" x14ac:dyDescent="0.25">
      <c r="A1317" s="39" t="s">
        <v>1267</v>
      </c>
      <c r="B1317" s="39" t="s">
        <v>1264</v>
      </c>
      <c r="C1317" s="39" t="s">
        <v>2682</v>
      </c>
      <c r="D1317" s="12" t="s">
        <v>1268</v>
      </c>
      <c r="E1317" s="41" t="s">
        <v>2679</v>
      </c>
      <c r="F1317" s="41" t="s">
        <v>1266</v>
      </c>
      <c r="G1317" s="44">
        <f>VLOOKUP(Emissions!A1317,Population!$A$5:$I$3147,9,FALSE)*'National Throughput'!$B$12</f>
        <v>57.1389330419236</v>
      </c>
      <c r="H1317" s="43" t="str">
        <f>'Emissions Factor'!$D$2</f>
        <v>TON</v>
      </c>
      <c r="I1317" s="42">
        <v>515</v>
      </c>
      <c r="J1317" s="39" t="str">
        <f>'Emissions Factor'!$A$2</f>
        <v>7439976</v>
      </c>
      <c r="K1317" s="34">
        <f>'Emissions Factor'!$B$2</f>
        <v>1.5E-3</v>
      </c>
      <c r="L1317" s="41" t="str">
        <f>'Emissions Factor'!$C$2</f>
        <v>LB</v>
      </c>
      <c r="M1317" s="41" t="str">
        <f>'Emissions Factor'!$D$2</f>
        <v>TON</v>
      </c>
      <c r="N1317" s="51">
        <f t="shared" si="40"/>
        <v>8.5708399562885396E-2</v>
      </c>
      <c r="O1317" s="41" t="str">
        <f t="shared" si="41"/>
        <v>LB</v>
      </c>
    </row>
    <row r="1318" spans="1:15" x14ac:dyDescent="0.25">
      <c r="A1318" s="39" t="s">
        <v>1269</v>
      </c>
      <c r="B1318" s="39" t="s">
        <v>1264</v>
      </c>
      <c r="C1318" s="39" t="s">
        <v>2685</v>
      </c>
      <c r="D1318" s="12" t="s">
        <v>1270</v>
      </c>
      <c r="E1318" s="41" t="s">
        <v>2679</v>
      </c>
      <c r="F1318" s="41" t="s">
        <v>1266</v>
      </c>
      <c r="G1318" s="44">
        <f>VLOOKUP(Emissions!A1318,Population!$A$5:$I$3147,9,FALSE)*'National Throughput'!$B$12</f>
        <v>5.6303648765300656</v>
      </c>
      <c r="H1318" s="43" t="str">
        <f>'Emissions Factor'!$D$2</f>
        <v>TON</v>
      </c>
      <c r="I1318" s="42">
        <v>515</v>
      </c>
      <c r="J1318" s="39" t="str">
        <f>'Emissions Factor'!$A$2</f>
        <v>7439976</v>
      </c>
      <c r="K1318" s="34">
        <f>'Emissions Factor'!$B$2</f>
        <v>1.5E-3</v>
      </c>
      <c r="L1318" s="41" t="str">
        <f>'Emissions Factor'!$C$2</f>
        <v>LB</v>
      </c>
      <c r="M1318" s="41" t="str">
        <f>'Emissions Factor'!$D$2</f>
        <v>TON</v>
      </c>
      <c r="N1318" s="51">
        <f t="shared" si="40"/>
        <v>8.4455473147950991E-3</v>
      </c>
      <c r="O1318" s="41" t="str">
        <f t="shared" si="41"/>
        <v>LB</v>
      </c>
    </row>
    <row r="1319" spans="1:15" x14ac:dyDescent="0.25">
      <c r="A1319" s="39" t="s">
        <v>1271</v>
      </c>
      <c r="B1319" s="39" t="s">
        <v>1264</v>
      </c>
      <c r="C1319" s="39" t="s">
        <v>2688</v>
      </c>
      <c r="D1319" s="12" t="s">
        <v>1272</v>
      </c>
      <c r="E1319" s="41" t="s">
        <v>2679</v>
      </c>
      <c r="F1319" s="41" t="s">
        <v>1266</v>
      </c>
      <c r="G1319" s="44">
        <f>VLOOKUP(Emissions!A1319,Population!$A$5:$I$3147,9,FALSE)*'National Throughput'!$B$12</f>
        <v>7.7617976702863984</v>
      </c>
      <c r="H1319" s="43" t="str">
        <f>'Emissions Factor'!$D$2</f>
        <v>TON</v>
      </c>
      <c r="I1319" s="42">
        <v>515</v>
      </c>
      <c r="J1319" s="39" t="str">
        <f>'Emissions Factor'!$A$2</f>
        <v>7439976</v>
      </c>
      <c r="K1319" s="34">
        <f>'Emissions Factor'!$B$2</f>
        <v>1.5E-3</v>
      </c>
      <c r="L1319" s="41" t="str">
        <f>'Emissions Factor'!$C$2</f>
        <v>LB</v>
      </c>
      <c r="M1319" s="41" t="str">
        <f>'Emissions Factor'!$D$2</f>
        <v>TON</v>
      </c>
      <c r="N1319" s="51">
        <f t="shared" si="40"/>
        <v>1.1642696505429598E-2</v>
      </c>
      <c r="O1319" s="41" t="str">
        <f t="shared" si="41"/>
        <v>LB</v>
      </c>
    </row>
    <row r="1320" spans="1:15" x14ac:dyDescent="0.25">
      <c r="A1320" s="39" t="s">
        <v>1273</v>
      </c>
      <c r="B1320" s="39" t="s">
        <v>1264</v>
      </c>
      <c r="C1320" s="39" t="s">
        <v>2691</v>
      </c>
      <c r="D1320" s="12" t="s">
        <v>4726</v>
      </c>
      <c r="E1320" s="41" t="s">
        <v>2679</v>
      </c>
      <c r="F1320" s="41" t="s">
        <v>1266</v>
      </c>
      <c r="G1320" s="44">
        <f>VLOOKUP(Emissions!A1320,Population!$A$5:$I$3147,9,FALSE)*'National Throughput'!$B$12</f>
        <v>6.6587764828198361</v>
      </c>
      <c r="H1320" s="43" t="str">
        <f>'Emissions Factor'!$D$2</f>
        <v>TON</v>
      </c>
      <c r="I1320" s="42">
        <v>515</v>
      </c>
      <c r="J1320" s="39" t="str">
        <f>'Emissions Factor'!$A$2</f>
        <v>7439976</v>
      </c>
      <c r="K1320" s="34">
        <f>'Emissions Factor'!$B$2</f>
        <v>1.5E-3</v>
      </c>
      <c r="L1320" s="41" t="str">
        <f>'Emissions Factor'!$C$2</f>
        <v>LB</v>
      </c>
      <c r="M1320" s="41" t="str">
        <f>'Emissions Factor'!$D$2</f>
        <v>TON</v>
      </c>
      <c r="N1320" s="51">
        <f t="shared" si="40"/>
        <v>9.9881647242297551E-3</v>
      </c>
      <c r="O1320" s="41" t="str">
        <f t="shared" si="41"/>
        <v>LB</v>
      </c>
    </row>
    <row r="1321" spans="1:15" x14ac:dyDescent="0.25">
      <c r="A1321" s="39" t="s">
        <v>1274</v>
      </c>
      <c r="B1321" s="39" t="s">
        <v>1264</v>
      </c>
      <c r="C1321" s="39" t="s">
        <v>2694</v>
      </c>
      <c r="D1321" s="12" t="s">
        <v>1275</v>
      </c>
      <c r="E1321" s="41" t="s">
        <v>2679</v>
      </c>
      <c r="F1321" s="41" t="s">
        <v>1266</v>
      </c>
      <c r="G1321" s="44">
        <f>VLOOKUP(Emissions!A1321,Population!$A$5:$I$3147,9,FALSE)*'National Throughput'!$B$12</f>
        <v>0.89531497412151406</v>
      </c>
      <c r="H1321" s="43" t="str">
        <f>'Emissions Factor'!$D$2</f>
        <v>TON</v>
      </c>
      <c r="I1321" s="42">
        <v>515</v>
      </c>
      <c r="J1321" s="39" t="str">
        <f>'Emissions Factor'!$A$2</f>
        <v>7439976</v>
      </c>
      <c r="K1321" s="34">
        <f>'Emissions Factor'!$B$2</f>
        <v>1.5E-3</v>
      </c>
      <c r="L1321" s="41" t="str">
        <f>'Emissions Factor'!$C$2</f>
        <v>LB</v>
      </c>
      <c r="M1321" s="41" t="str">
        <f>'Emissions Factor'!$D$2</f>
        <v>TON</v>
      </c>
      <c r="N1321" s="51">
        <f t="shared" si="40"/>
        <v>1.3429724611822712E-3</v>
      </c>
      <c r="O1321" s="41" t="str">
        <f t="shared" si="41"/>
        <v>LB</v>
      </c>
    </row>
    <row r="1322" spans="1:15" x14ac:dyDescent="0.25">
      <c r="A1322" s="39" t="s">
        <v>1276</v>
      </c>
      <c r="B1322" s="39" t="s">
        <v>1264</v>
      </c>
      <c r="C1322" s="39" t="s">
        <v>2697</v>
      </c>
      <c r="D1322" s="12" t="s">
        <v>1277</v>
      </c>
      <c r="E1322" s="41" t="s">
        <v>2679</v>
      </c>
      <c r="F1322" s="41" t="s">
        <v>1266</v>
      </c>
      <c r="G1322" s="44">
        <f>VLOOKUP(Emissions!A1322,Population!$A$5:$I$3147,9,FALSE)*'National Throughput'!$B$12</f>
        <v>11.031584004894164</v>
      </c>
      <c r="H1322" s="43" t="str">
        <f>'Emissions Factor'!$D$2</f>
        <v>TON</v>
      </c>
      <c r="I1322" s="42">
        <v>515</v>
      </c>
      <c r="J1322" s="39" t="str">
        <f>'Emissions Factor'!$A$2</f>
        <v>7439976</v>
      </c>
      <c r="K1322" s="34">
        <f>'Emissions Factor'!$B$2</f>
        <v>1.5E-3</v>
      </c>
      <c r="L1322" s="41" t="str">
        <f>'Emissions Factor'!$C$2</f>
        <v>LB</v>
      </c>
      <c r="M1322" s="41" t="str">
        <f>'Emissions Factor'!$D$2</f>
        <v>TON</v>
      </c>
      <c r="N1322" s="51">
        <f t="shared" si="40"/>
        <v>1.6547376007341245E-2</v>
      </c>
      <c r="O1322" s="41" t="str">
        <f t="shared" si="41"/>
        <v>LB</v>
      </c>
    </row>
    <row r="1323" spans="1:15" x14ac:dyDescent="0.25">
      <c r="A1323" s="39" t="s">
        <v>1278</v>
      </c>
      <c r="B1323" s="39" t="s">
        <v>1264</v>
      </c>
      <c r="C1323" s="39" t="s">
        <v>2700</v>
      </c>
      <c r="D1323" s="12" t="s">
        <v>286</v>
      </c>
      <c r="E1323" s="41" t="s">
        <v>2679</v>
      </c>
      <c r="F1323" s="41" t="s">
        <v>1266</v>
      </c>
      <c r="G1323" s="44">
        <f>VLOOKUP(Emissions!A1323,Population!$A$5:$I$3147,9,FALSE)*'National Throughput'!$B$12</f>
        <v>4.4036804522164514</v>
      </c>
      <c r="H1323" s="43" t="str">
        <f>'Emissions Factor'!$D$2</f>
        <v>TON</v>
      </c>
      <c r="I1323" s="42">
        <v>515</v>
      </c>
      <c r="J1323" s="39" t="str">
        <f>'Emissions Factor'!$A$2</f>
        <v>7439976</v>
      </c>
      <c r="K1323" s="34">
        <f>'Emissions Factor'!$B$2</f>
        <v>1.5E-3</v>
      </c>
      <c r="L1323" s="41" t="str">
        <f>'Emissions Factor'!$C$2</f>
        <v>LB</v>
      </c>
      <c r="M1323" s="41" t="str">
        <f>'Emissions Factor'!$D$2</f>
        <v>TON</v>
      </c>
      <c r="N1323" s="51">
        <f t="shared" si="40"/>
        <v>6.605520678324677E-3</v>
      </c>
      <c r="O1323" s="41" t="str">
        <f t="shared" si="41"/>
        <v>LB</v>
      </c>
    </row>
    <row r="1324" spans="1:15" x14ac:dyDescent="0.25">
      <c r="A1324" s="39" t="s">
        <v>1279</v>
      </c>
      <c r="B1324" s="39" t="s">
        <v>1264</v>
      </c>
      <c r="C1324" s="39" t="s">
        <v>2703</v>
      </c>
      <c r="D1324" s="12" t="s">
        <v>1280</v>
      </c>
      <c r="E1324" s="41" t="s">
        <v>2679</v>
      </c>
      <c r="F1324" s="41" t="s">
        <v>1266</v>
      </c>
      <c r="G1324" s="44">
        <f>VLOOKUP(Emissions!A1324,Population!$A$5:$I$3147,9,FALSE)*'National Throughput'!$B$12</f>
        <v>6.0853975635692183</v>
      </c>
      <c r="H1324" s="43" t="str">
        <f>'Emissions Factor'!$D$2</f>
        <v>TON</v>
      </c>
      <c r="I1324" s="42">
        <v>515</v>
      </c>
      <c r="J1324" s="39" t="str">
        <f>'Emissions Factor'!$A$2</f>
        <v>7439976</v>
      </c>
      <c r="K1324" s="34">
        <f>'Emissions Factor'!$B$2</f>
        <v>1.5E-3</v>
      </c>
      <c r="L1324" s="41" t="str">
        <f>'Emissions Factor'!$C$2</f>
        <v>LB</v>
      </c>
      <c r="M1324" s="41" t="str">
        <f>'Emissions Factor'!$D$2</f>
        <v>TON</v>
      </c>
      <c r="N1324" s="51">
        <f t="shared" si="40"/>
        <v>9.1280963453538276E-3</v>
      </c>
      <c r="O1324" s="41" t="str">
        <f t="shared" si="41"/>
        <v>LB</v>
      </c>
    </row>
    <row r="1325" spans="1:15" x14ac:dyDescent="0.25">
      <c r="A1325" s="39" t="s">
        <v>1281</v>
      </c>
      <c r="B1325" s="39" t="s">
        <v>1264</v>
      </c>
      <c r="C1325" s="39" t="s">
        <v>2706</v>
      </c>
      <c r="D1325" s="12" t="s">
        <v>1282</v>
      </c>
      <c r="E1325" s="41" t="s">
        <v>2679</v>
      </c>
      <c r="F1325" s="41" t="s">
        <v>1266</v>
      </c>
      <c r="G1325" s="44">
        <f>VLOOKUP(Emissions!A1325,Population!$A$5:$I$3147,9,FALSE)*'National Throughput'!$B$12</f>
        <v>15.922713720798997</v>
      </c>
      <c r="H1325" s="43" t="str">
        <f>'Emissions Factor'!$D$2</f>
        <v>TON</v>
      </c>
      <c r="I1325" s="42">
        <v>515</v>
      </c>
      <c r="J1325" s="39" t="str">
        <f>'Emissions Factor'!$A$2</f>
        <v>7439976</v>
      </c>
      <c r="K1325" s="34">
        <f>'Emissions Factor'!$B$2</f>
        <v>1.5E-3</v>
      </c>
      <c r="L1325" s="41" t="str">
        <f>'Emissions Factor'!$C$2</f>
        <v>LB</v>
      </c>
      <c r="M1325" s="41" t="str">
        <f>'Emissions Factor'!$D$2</f>
        <v>TON</v>
      </c>
      <c r="N1325" s="51">
        <f t="shared" si="40"/>
        <v>2.3884070581198496E-2</v>
      </c>
      <c r="O1325" s="41" t="str">
        <f t="shared" si="41"/>
        <v>LB</v>
      </c>
    </row>
    <row r="1326" spans="1:15" x14ac:dyDescent="0.25">
      <c r="A1326" s="39" t="s">
        <v>1283</v>
      </c>
      <c r="B1326" s="39" t="s">
        <v>1264</v>
      </c>
      <c r="C1326" s="39" t="s">
        <v>2709</v>
      </c>
      <c r="D1326" s="12" t="s">
        <v>292</v>
      </c>
      <c r="E1326" s="41" t="s">
        <v>2679</v>
      </c>
      <c r="F1326" s="41" t="s">
        <v>1266</v>
      </c>
      <c r="G1326" s="44">
        <f>VLOOKUP(Emissions!A1326,Population!$A$5:$I$3147,9,FALSE)*'National Throughput'!$B$12</f>
        <v>4.8657453066768648</v>
      </c>
      <c r="H1326" s="43" t="str">
        <f>'Emissions Factor'!$D$2</f>
        <v>TON</v>
      </c>
      <c r="I1326" s="42">
        <v>515</v>
      </c>
      <c r="J1326" s="39" t="str">
        <f>'Emissions Factor'!$A$2</f>
        <v>7439976</v>
      </c>
      <c r="K1326" s="34">
        <f>'Emissions Factor'!$B$2</f>
        <v>1.5E-3</v>
      </c>
      <c r="L1326" s="41" t="str">
        <f>'Emissions Factor'!$C$2</f>
        <v>LB</v>
      </c>
      <c r="M1326" s="41" t="str">
        <f>'Emissions Factor'!$D$2</f>
        <v>TON</v>
      </c>
      <c r="N1326" s="51">
        <f t="shared" si="40"/>
        <v>7.2986179600152976E-3</v>
      </c>
      <c r="O1326" s="41" t="str">
        <f t="shared" si="41"/>
        <v>LB</v>
      </c>
    </row>
    <row r="1327" spans="1:15" x14ac:dyDescent="0.25">
      <c r="A1327" s="39" t="s">
        <v>1284</v>
      </c>
      <c r="B1327" s="39" t="s">
        <v>1264</v>
      </c>
      <c r="C1327" s="39" t="s">
        <v>2712</v>
      </c>
      <c r="D1327" s="12" t="s">
        <v>1147</v>
      </c>
      <c r="E1327" s="41" t="s">
        <v>2679</v>
      </c>
      <c r="F1327" s="41" t="s">
        <v>1266</v>
      </c>
      <c r="G1327" s="44">
        <f>VLOOKUP(Emissions!A1327,Population!$A$5:$I$3147,9,FALSE)*'National Throughput'!$B$12</f>
        <v>2.1134235845067617</v>
      </c>
      <c r="H1327" s="43" t="str">
        <f>'Emissions Factor'!$D$2</f>
        <v>TON</v>
      </c>
      <c r="I1327" s="42">
        <v>515</v>
      </c>
      <c r="J1327" s="39" t="str">
        <f>'Emissions Factor'!$A$2</f>
        <v>7439976</v>
      </c>
      <c r="K1327" s="34">
        <f>'Emissions Factor'!$B$2</f>
        <v>1.5E-3</v>
      </c>
      <c r="L1327" s="41" t="str">
        <f>'Emissions Factor'!$C$2</f>
        <v>LB</v>
      </c>
      <c r="M1327" s="41" t="str">
        <f>'Emissions Factor'!$D$2</f>
        <v>TON</v>
      </c>
      <c r="N1327" s="51">
        <f t="shared" si="40"/>
        <v>3.1701353767601428E-3</v>
      </c>
      <c r="O1327" s="41" t="str">
        <f t="shared" si="41"/>
        <v>LB</v>
      </c>
    </row>
    <row r="1328" spans="1:15" x14ac:dyDescent="0.25">
      <c r="A1328" s="39" t="s">
        <v>1285</v>
      </c>
      <c r="B1328" s="39" t="s">
        <v>1264</v>
      </c>
      <c r="C1328" s="39" t="s">
        <v>2715</v>
      </c>
      <c r="D1328" s="12" t="s">
        <v>1286</v>
      </c>
      <c r="E1328" s="41" t="s">
        <v>2679</v>
      </c>
      <c r="F1328" s="41" t="s">
        <v>1266</v>
      </c>
      <c r="G1328" s="44">
        <f>VLOOKUP(Emissions!A1328,Population!$A$5:$I$3147,9,FALSE)*'National Throughput'!$B$12</f>
        <v>9.2196860381087866</v>
      </c>
      <c r="H1328" s="43" t="str">
        <f>'Emissions Factor'!$D$2</f>
        <v>TON</v>
      </c>
      <c r="I1328" s="42">
        <v>515</v>
      </c>
      <c r="J1328" s="39" t="str">
        <f>'Emissions Factor'!$A$2</f>
        <v>7439976</v>
      </c>
      <c r="K1328" s="34">
        <f>'Emissions Factor'!$B$2</f>
        <v>1.5E-3</v>
      </c>
      <c r="L1328" s="41" t="str">
        <f>'Emissions Factor'!$C$2</f>
        <v>LB</v>
      </c>
      <c r="M1328" s="41" t="str">
        <f>'Emissions Factor'!$D$2</f>
        <v>TON</v>
      </c>
      <c r="N1328" s="51">
        <f t="shared" si="40"/>
        <v>1.3829529057163181E-2</v>
      </c>
      <c r="O1328" s="41" t="str">
        <f t="shared" si="41"/>
        <v>LB</v>
      </c>
    </row>
    <row r="1329" spans="1:15" x14ac:dyDescent="0.25">
      <c r="A1329" s="39" t="s">
        <v>1287</v>
      </c>
      <c r="B1329" s="39" t="s">
        <v>1264</v>
      </c>
      <c r="C1329" s="39" t="s">
        <v>2718</v>
      </c>
      <c r="D1329" s="12" t="s">
        <v>2719</v>
      </c>
      <c r="E1329" s="41" t="s">
        <v>2679</v>
      </c>
      <c r="F1329" s="41" t="s">
        <v>1266</v>
      </c>
      <c r="G1329" s="44">
        <f>VLOOKUP(Emissions!A1329,Population!$A$5:$I$3147,9,FALSE)*'National Throughput'!$B$12</f>
        <v>10.279828155933515</v>
      </c>
      <c r="H1329" s="43" t="str">
        <f>'Emissions Factor'!$D$2</f>
        <v>TON</v>
      </c>
      <c r="I1329" s="42">
        <v>515</v>
      </c>
      <c r="J1329" s="39" t="str">
        <f>'Emissions Factor'!$A$2</f>
        <v>7439976</v>
      </c>
      <c r="K1329" s="34">
        <f>'Emissions Factor'!$B$2</f>
        <v>1.5E-3</v>
      </c>
      <c r="L1329" s="41" t="str">
        <f>'Emissions Factor'!$C$2</f>
        <v>LB</v>
      </c>
      <c r="M1329" s="41" t="str">
        <f>'Emissions Factor'!$D$2</f>
        <v>TON</v>
      </c>
      <c r="N1329" s="51">
        <f t="shared" si="40"/>
        <v>1.5419742233900273E-2</v>
      </c>
      <c r="O1329" s="41" t="str">
        <f t="shared" si="41"/>
        <v>LB</v>
      </c>
    </row>
    <row r="1330" spans="1:15" x14ac:dyDescent="0.25">
      <c r="A1330" s="39" t="s">
        <v>1288</v>
      </c>
      <c r="B1330" s="39" t="s">
        <v>1264</v>
      </c>
      <c r="C1330" s="39" t="s">
        <v>2721</v>
      </c>
      <c r="D1330" s="12" t="s">
        <v>232</v>
      </c>
      <c r="E1330" s="41" t="s">
        <v>2679</v>
      </c>
      <c r="F1330" s="41" t="s">
        <v>1266</v>
      </c>
      <c r="G1330" s="44">
        <f>VLOOKUP(Emissions!A1330,Population!$A$5:$I$3147,9,FALSE)*'National Throughput'!$B$12</f>
        <v>1.495793465385771</v>
      </c>
      <c r="H1330" s="43" t="str">
        <f>'Emissions Factor'!$D$2</f>
        <v>TON</v>
      </c>
      <c r="I1330" s="42">
        <v>515</v>
      </c>
      <c r="J1330" s="39" t="str">
        <f>'Emissions Factor'!$A$2</f>
        <v>7439976</v>
      </c>
      <c r="K1330" s="34">
        <f>'Emissions Factor'!$B$2</f>
        <v>1.5E-3</v>
      </c>
      <c r="L1330" s="41" t="str">
        <f>'Emissions Factor'!$C$2</f>
        <v>LB</v>
      </c>
      <c r="M1330" s="41" t="str">
        <f>'Emissions Factor'!$D$2</f>
        <v>TON</v>
      </c>
      <c r="N1330" s="51">
        <f t="shared" si="40"/>
        <v>2.2436901980786563E-3</v>
      </c>
      <c r="O1330" s="41" t="str">
        <f t="shared" si="41"/>
        <v>LB</v>
      </c>
    </row>
    <row r="1331" spans="1:15" x14ac:dyDescent="0.25">
      <c r="A1331" s="39" t="s">
        <v>1289</v>
      </c>
      <c r="B1331" s="39" t="s">
        <v>1264</v>
      </c>
      <c r="C1331" s="39" t="s">
        <v>2724</v>
      </c>
      <c r="D1331" s="12" t="s">
        <v>5313</v>
      </c>
      <c r="E1331" s="41" t="s">
        <v>2679</v>
      </c>
      <c r="F1331" s="41" t="s">
        <v>1266</v>
      </c>
      <c r="G1331" s="44">
        <f>VLOOKUP(Emissions!A1331,Population!$A$5:$I$3147,9,FALSE)*'National Throughput'!$B$12</f>
        <v>0.89342829505727328</v>
      </c>
      <c r="H1331" s="43" t="str">
        <f>'Emissions Factor'!$D$2</f>
        <v>TON</v>
      </c>
      <c r="I1331" s="42">
        <v>515</v>
      </c>
      <c r="J1331" s="39" t="str">
        <f>'Emissions Factor'!$A$2</f>
        <v>7439976</v>
      </c>
      <c r="K1331" s="34">
        <f>'Emissions Factor'!$B$2</f>
        <v>1.5E-3</v>
      </c>
      <c r="L1331" s="41" t="str">
        <f>'Emissions Factor'!$C$2</f>
        <v>LB</v>
      </c>
      <c r="M1331" s="41" t="str">
        <f>'Emissions Factor'!$D$2</f>
        <v>TON</v>
      </c>
      <c r="N1331" s="51">
        <f t="shared" si="40"/>
        <v>1.3401424425859099E-3</v>
      </c>
      <c r="O1331" s="41" t="str">
        <f t="shared" si="41"/>
        <v>LB</v>
      </c>
    </row>
    <row r="1332" spans="1:15" x14ac:dyDescent="0.25">
      <c r="A1332" s="39" t="s">
        <v>1290</v>
      </c>
      <c r="B1332" s="39" t="s">
        <v>1264</v>
      </c>
      <c r="C1332" s="39" t="s">
        <v>2727</v>
      </c>
      <c r="D1332" s="12" t="s">
        <v>1291</v>
      </c>
      <c r="E1332" s="41" t="s">
        <v>2679</v>
      </c>
      <c r="F1332" s="41" t="s">
        <v>1266</v>
      </c>
      <c r="G1332" s="44">
        <f>VLOOKUP(Emissions!A1332,Population!$A$5:$I$3147,9,FALSE)*'National Throughput'!$B$12</f>
        <v>2.0105138173663577</v>
      </c>
      <c r="H1332" s="43" t="str">
        <f>'Emissions Factor'!$D$2</f>
        <v>TON</v>
      </c>
      <c r="I1332" s="42">
        <v>515</v>
      </c>
      <c r="J1332" s="39" t="str">
        <f>'Emissions Factor'!$A$2</f>
        <v>7439976</v>
      </c>
      <c r="K1332" s="34">
        <f>'Emissions Factor'!$B$2</f>
        <v>1.5E-3</v>
      </c>
      <c r="L1332" s="41" t="str">
        <f>'Emissions Factor'!$C$2</f>
        <v>LB</v>
      </c>
      <c r="M1332" s="41" t="str">
        <f>'Emissions Factor'!$D$2</f>
        <v>TON</v>
      </c>
      <c r="N1332" s="51">
        <f t="shared" si="40"/>
        <v>3.0157707260495365E-3</v>
      </c>
      <c r="O1332" s="41" t="str">
        <f t="shared" si="41"/>
        <v>LB</v>
      </c>
    </row>
    <row r="1333" spans="1:15" x14ac:dyDescent="0.25">
      <c r="A1333" s="39" t="s">
        <v>1292</v>
      </c>
      <c r="B1333" s="39" t="s">
        <v>1264</v>
      </c>
      <c r="C1333" s="39" t="s">
        <v>2730</v>
      </c>
      <c r="D1333" s="12" t="s">
        <v>1293</v>
      </c>
      <c r="E1333" s="41" t="s">
        <v>2679</v>
      </c>
      <c r="F1333" s="41" t="s">
        <v>1266</v>
      </c>
      <c r="G1333" s="44">
        <f>VLOOKUP(Emissions!A1333,Population!$A$5:$I$3147,9,FALSE)*'National Throughput'!$B$12</f>
        <v>10.747038498750948</v>
      </c>
      <c r="H1333" s="43" t="str">
        <f>'Emissions Factor'!$D$2</f>
        <v>TON</v>
      </c>
      <c r="I1333" s="42">
        <v>515</v>
      </c>
      <c r="J1333" s="39" t="str">
        <f>'Emissions Factor'!$A$2</f>
        <v>7439976</v>
      </c>
      <c r="K1333" s="34">
        <f>'Emissions Factor'!$B$2</f>
        <v>1.5E-3</v>
      </c>
      <c r="L1333" s="41" t="str">
        <f>'Emissions Factor'!$C$2</f>
        <v>LB</v>
      </c>
      <c r="M1333" s="41" t="str">
        <f>'Emissions Factor'!$D$2</f>
        <v>TON</v>
      </c>
      <c r="N1333" s="51">
        <f t="shared" si="40"/>
        <v>1.6120557748126423E-2</v>
      </c>
      <c r="O1333" s="41" t="str">
        <f t="shared" si="41"/>
        <v>LB</v>
      </c>
    </row>
    <row r="1334" spans="1:15" x14ac:dyDescent="0.25">
      <c r="A1334" s="39" t="s">
        <v>1294</v>
      </c>
      <c r="B1334" s="39" t="s">
        <v>1264</v>
      </c>
      <c r="C1334" s="39" t="s">
        <v>2733</v>
      </c>
      <c r="D1334" s="12" t="s">
        <v>1295</v>
      </c>
      <c r="E1334" s="41" t="s">
        <v>2679</v>
      </c>
      <c r="F1334" s="41" t="s">
        <v>1266</v>
      </c>
      <c r="G1334" s="44">
        <f>VLOOKUP(Emissions!A1334,Population!$A$5:$I$3147,9,FALSE)*'National Throughput'!$B$12</f>
        <v>68.954517956149076</v>
      </c>
      <c r="H1334" s="43" t="str">
        <f>'Emissions Factor'!$D$2</f>
        <v>TON</v>
      </c>
      <c r="I1334" s="42">
        <v>515</v>
      </c>
      <c r="J1334" s="39" t="str">
        <f>'Emissions Factor'!$A$2</f>
        <v>7439976</v>
      </c>
      <c r="K1334" s="34">
        <f>'Emissions Factor'!$B$2</f>
        <v>1.5E-3</v>
      </c>
      <c r="L1334" s="41" t="str">
        <f>'Emissions Factor'!$C$2</f>
        <v>LB</v>
      </c>
      <c r="M1334" s="41" t="str">
        <f>'Emissions Factor'!$D$2</f>
        <v>TON</v>
      </c>
      <c r="N1334" s="51">
        <f t="shared" si="40"/>
        <v>0.10343177693422362</v>
      </c>
      <c r="O1334" s="41" t="str">
        <f t="shared" si="41"/>
        <v>LB</v>
      </c>
    </row>
    <row r="1335" spans="1:15" x14ac:dyDescent="0.25">
      <c r="A1335" s="39" t="s">
        <v>1296</v>
      </c>
      <c r="B1335" s="39" t="s">
        <v>1264</v>
      </c>
      <c r="C1335" s="39" t="s">
        <v>2736</v>
      </c>
      <c r="D1335" s="12" t="s">
        <v>5327</v>
      </c>
      <c r="E1335" s="41" t="s">
        <v>2679</v>
      </c>
      <c r="F1335" s="41" t="s">
        <v>1266</v>
      </c>
      <c r="G1335" s="44">
        <f>VLOOKUP(Emissions!A1335,Population!$A$5:$I$3147,9,FALSE)*'National Throughput'!$B$12</f>
        <v>3.4563960456890328</v>
      </c>
      <c r="H1335" s="43" t="str">
        <f>'Emissions Factor'!$D$2</f>
        <v>TON</v>
      </c>
      <c r="I1335" s="42">
        <v>515</v>
      </c>
      <c r="J1335" s="39" t="str">
        <f>'Emissions Factor'!$A$2</f>
        <v>7439976</v>
      </c>
      <c r="K1335" s="34">
        <f>'Emissions Factor'!$B$2</f>
        <v>1.5E-3</v>
      </c>
      <c r="L1335" s="41" t="str">
        <f>'Emissions Factor'!$C$2</f>
        <v>LB</v>
      </c>
      <c r="M1335" s="41" t="str">
        <f>'Emissions Factor'!$D$2</f>
        <v>TON</v>
      </c>
      <c r="N1335" s="51">
        <f t="shared" si="40"/>
        <v>5.1845940685335493E-3</v>
      </c>
      <c r="O1335" s="41" t="str">
        <f t="shared" si="41"/>
        <v>LB</v>
      </c>
    </row>
    <row r="1336" spans="1:15" x14ac:dyDescent="0.25">
      <c r="A1336" s="39" t="s">
        <v>1297</v>
      </c>
      <c r="B1336" s="39" t="s">
        <v>1264</v>
      </c>
      <c r="C1336" s="39" t="s">
        <v>2739</v>
      </c>
      <c r="D1336" s="12" t="s">
        <v>5015</v>
      </c>
      <c r="E1336" s="41" t="s">
        <v>2679</v>
      </c>
      <c r="F1336" s="41" t="s">
        <v>1266</v>
      </c>
      <c r="G1336" s="44">
        <f>VLOOKUP(Emissions!A1336,Population!$A$5:$I$3147,9,FALSE)*'National Throughput'!$B$12</f>
        <v>6.2167790329518002</v>
      </c>
      <c r="H1336" s="43" t="str">
        <f>'Emissions Factor'!$D$2</f>
        <v>TON</v>
      </c>
      <c r="I1336" s="42">
        <v>515</v>
      </c>
      <c r="J1336" s="39" t="str">
        <f>'Emissions Factor'!$A$2</f>
        <v>7439976</v>
      </c>
      <c r="K1336" s="34">
        <f>'Emissions Factor'!$B$2</f>
        <v>1.5E-3</v>
      </c>
      <c r="L1336" s="41" t="str">
        <f>'Emissions Factor'!$C$2</f>
        <v>LB</v>
      </c>
      <c r="M1336" s="41" t="str">
        <f>'Emissions Factor'!$D$2</f>
        <v>TON</v>
      </c>
      <c r="N1336" s="51">
        <f t="shared" si="40"/>
        <v>9.3251685494277013E-3</v>
      </c>
      <c r="O1336" s="41" t="str">
        <f t="shared" si="41"/>
        <v>LB</v>
      </c>
    </row>
    <row r="1337" spans="1:15" x14ac:dyDescent="0.25">
      <c r="A1337" s="39" t="s">
        <v>1298</v>
      </c>
      <c r="B1337" s="39" t="s">
        <v>1264</v>
      </c>
      <c r="C1337" s="39" t="s">
        <v>2742</v>
      </c>
      <c r="D1337" s="12" t="s">
        <v>1299</v>
      </c>
      <c r="E1337" s="41" t="s">
        <v>2679</v>
      </c>
      <c r="F1337" s="41" t="s">
        <v>1266</v>
      </c>
      <c r="G1337" s="44">
        <f>VLOOKUP(Emissions!A1337,Population!$A$5:$I$3147,9,FALSE)*'National Throughput'!$B$12</f>
        <v>2.4945327554833909</v>
      </c>
      <c r="H1337" s="43" t="str">
        <f>'Emissions Factor'!$D$2</f>
        <v>TON</v>
      </c>
      <c r="I1337" s="42">
        <v>515</v>
      </c>
      <c r="J1337" s="39" t="str">
        <f>'Emissions Factor'!$A$2</f>
        <v>7439976</v>
      </c>
      <c r="K1337" s="34">
        <f>'Emissions Factor'!$B$2</f>
        <v>1.5E-3</v>
      </c>
      <c r="L1337" s="41" t="str">
        <f>'Emissions Factor'!$C$2</f>
        <v>LB</v>
      </c>
      <c r="M1337" s="41" t="str">
        <f>'Emissions Factor'!$D$2</f>
        <v>TON</v>
      </c>
      <c r="N1337" s="51">
        <f t="shared" si="40"/>
        <v>3.7417991332250864E-3</v>
      </c>
      <c r="O1337" s="41" t="str">
        <f t="shared" si="41"/>
        <v>LB</v>
      </c>
    </row>
    <row r="1338" spans="1:15" x14ac:dyDescent="0.25">
      <c r="A1338" s="39" t="s">
        <v>1300</v>
      </c>
      <c r="B1338" s="39" t="s">
        <v>1264</v>
      </c>
      <c r="C1338" s="39" t="s">
        <v>2745</v>
      </c>
      <c r="D1338" s="12" t="s">
        <v>1301</v>
      </c>
      <c r="E1338" s="41" t="s">
        <v>2679</v>
      </c>
      <c r="F1338" s="41" t="s">
        <v>1266</v>
      </c>
      <c r="G1338" s="44">
        <f>VLOOKUP(Emissions!A1338,Population!$A$5:$I$3147,9,FALSE)*'National Throughput'!$B$12</f>
        <v>3.579373217421816</v>
      </c>
      <c r="H1338" s="43" t="str">
        <f>'Emissions Factor'!$D$2</f>
        <v>TON</v>
      </c>
      <c r="I1338" s="42">
        <v>515</v>
      </c>
      <c r="J1338" s="39" t="str">
        <f>'Emissions Factor'!$A$2</f>
        <v>7439976</v>
      </c>
      <c r="K1338" s="34">
        <f>'Emissions Factor'!$B$2</f>
        <v>1.5E-3</v>
      </c>
      <c r="L1338" s="41" t="str">
        <f>'Emissions Factor'!$C$2</f>
        <v>LB</v>
      </c>
      <c r="M1338" s="41" t="str">
        <f>'Emissions Factor'!$D$2</f>
        <v>TON</v>
      </c>
      <c r="N1338" s="51">
        <f t="shared" si="40"/>
        <v>5.3690598261327245E-3</v>
      </c>
      <c r="O1338" s="41" t="str">
        <f t="shared" si="41"/>
        <v>LB</v>
      </c>
    </row>
    <row r="1339" spans="1:15" x14ac:dyDescent="0.25">
      <c r="A1339" s="39" t="s">
        <v>1302</v>
      </c>
      <c r="B1339" s="39" t="s">
        <v>1264</v>
      </c>
      <c r="C1339" s="39" t="s">
        <v>2748</v>
      </c>
      <c r="D1339" s="12" t="s">
        <v>1303</v>
      </c>
      <c r="E1339" s="41" t="s">
        <v>2679</v>
      </c>
      <c r="F1339" s="41" t="s">
        <v>1266</v>
      </c>
      <c r="G1339" s="44">
        <f>VLOOKUP(Emissions!A1339,Population!$A$5:$I$3147,9,FALSE)*'National Throughput'!$B$12</f>
        <v>5.3360429425085103</v>
      </c>
      <c r="H1339" s="43" t="str">
        <f>'Emissions Factor'!$D$2</f>
        <v>TON</v>
      </c>
      <c r="I1339" s="42">
        <v>515</v>
      </c>
      <c r="J1339" s="39" t="str">
        <f>'Emissions Factor'!$A$2</f>
        <v>7439976</v>
      </c>
      <c r="K1339" s="34">
        <f>'Emissions Factor'!$B$2</f>
        <v>1.5E-3</v>
      </c>
      <c r="L1339" s="41" t="str">
        <f>'Emissions Factor'!$C$2</f>
        <v>LB</v>
      </c>
      <c r="M1339" s="41" t="str">
        <f>'Emissions Factor'!$D$2</f>
        <v>TON</v>
      </c>
      <c r="N1339" s="51">
        <f t="shared" si="40"/>
        <v>8.0040644137627653E-3</v>
      </c>
      <c r="O1339" s="41" t="str">
        <f t="shared" si="41"/>
        <v>LB</v>
      </c>
    </row>
    <row r="1340" spans="1:15" x14ac:dyDescent="0.25">
      <c r="A1340" s="39" t="s">
        <v>1304</v>
      </c>
      <c r="B1340" s="39" t="s">
        <v>1264</v>
      </c>
      <c r="C1340" s="39" t="s">
        <v>2751</v>
      </c>
      <c r="D1340" s="12" t="s">
        <v>1305</v>
      </c>
      <c r="E1340" s="41" t="s">
        <v>2679</v>
      </c>
      <c r="F1340" s="41" t="s">
        <v>1266</v>
      </c>
      <c r="G1340" s="44">
        <f>VLOOKUP(Emissions!A1340,Population!$A$5:$I$3147,9,FALSE)*'National Throughput'!$B$12</f>
        <v>7.928854525610987</v>
      </c>
      <c r="H1340" s="43" t="str">
        <f>'Emissions Factor'!$D$2</f>
        <v>TON</v>
      </c>
      <c r="I1340" s="42">
        <v>515</v>
      </c>
      <c r="J1340" s="39" t="str">
        <f>'Emissions Factor'!$A$2</f>
        <v>7439976</v>
      </c>
      <c r="K1340" s="34">
        <f>'Emissions Factor'!$B$2</f>
        <v>1.5E-3</v>
      </c>
      <c r="L1340" s="41" t="str">
        <f>'Emissions Factor'!$C$2</f>
        <v>LB</v>
      </c>
      <c r="M1340" s="41" t="str">
        <f>'Emissions Factor'!$D$2</f>
        <v>TON</v>
      </c>
      <c r="N1340" s="51">
        <f t="shared" si="40"/>
        <v>1.189328178841648E-2</v>
      </c>
      <c r="O1340" s="41" t="str">
        <f t="shared" si="41"/>
        <v>LB</v>
      </c>
    </row>
    <row r="1341" spans="1:15" x14ac:dyDescent="0.25">
      <c r="A1341" s="39" t="s">
        <v>1306</v>
      </c>
      <c r="B1341" s="39" t="s">
        <v>1264</v>
      </c>
      <c r="C1341" s="39" t="s">
        <v>2754</v>
      </c>
      <c r="D1341" s="12" t="s">
        <v>4767</v>
      </c>
      <c r="E1341" s="41" t="s">
        <v>2679</v>
      </c>
      <c r="F1341" s="41" t="s">
        <v>1266</v>
      </c>
      <c r="G1341" s="44">
        <f>VLOOKUP(Emissions!A1341,Population!$A$5:$I$3147,9,FALSE)*'National Throughput'!$B$12</f>
        <v>1.0297837365183085</v>
      </c>
      <c r="H1341" s="43" t="str">
        <f>'Emissions Factor'!$D$2</f>
        <v>TON</v>
      </c>
      <c r="I1341" s="42">
        <v>515</v>
      </c>
      <c r="J1341" s="39" t="str">
        <f>'Emissions Factor'!$A$2</f>
        <v>7439976</v>
      </c>
      <c r="K1341" s="34">
        <f>'Emissions Factor'!$B$2</f>
        <v>1.5E-3</v>
      </c>
      <c r="L1341" s="41" t="str">
        <f>'Emissions Factor'!$C$2</f>
        <v>LB</v>
      </c>
      <c r="M1341" s="41" t="str">
        <f>'Emissions Factor'!$D$2</f>
        <v>TON</v>
      </c>
      <c r="N1341" s="51">
        <f t="shared" si="40"/>
        <v>1.5446756047774626E-3</v>
      </c>
      <c r="O1341" s="41" t="str">
        <f t="shared" si="41"/>
        <v>LB</v>
      </c>
    </row>
    <row r="1342" spans="1:15" x14ac:dyDescent="0.25">
      <c r="A1342" s="39" t="s">
        <v>1307</v>
      </c>
      <c r="B1342" s="39" t="s">
        <v>1264</v>
      </c>
      <c r="C1342" s="39" t="s">
        <v>2757</v>
      </c>
      <c r="D1342" s="12" t="s">
        <v>1308</v>
      </c>
      <c r="E1342" s="41" t="s">
        <v>2679</v>
      </c>
      <c r="F1342" s="41" t="s">
        <v>1266</v>
      </c>
      <c r="G1342" s="44">
        <f>VLOOKUP(Emissions!A1342,Population!$A$5:$I$3147,9,FALSE)*'National Throughput'!$B$12</f>
        <v>200.51453578472001</v>
      </c>
      <c r="H1342" s="43" t="str">
        <f>'Emissions Factor'!$D$2</f>
        <v>TON</v>
      </c>
      <c r="I1342" s="42">
        <v>515</v>
      </c>
      <c r="J1342" s="39" t="str">
        <f>'Emissions Factor'!$A$2</f>
        <v>7439976</v>
      </c>
      <c r="K1342" s="34">
        <f>'Emissions Factor'!$B$2</f>
        <v>1.5E-3</v>
      </c>
      <c r="L1342" s="41" t="str">
        <f>'Emissions Factor'!$C$2</f>
        <v>LB</v>
      </c>
      <c r="M1342" s="41" t="str">
        <f>'Emissions Factor'!$D$2</f>
        <v>TON</v>
      </c>
      <c r="N1342" s="51">
        <f t="shared" si="40"/>
        <v>0.30077180367708001</v>
      </c>
      <c r="O1342" s="41" t="str">
        <f t="shared" si="41"/>
        <v>LB</v>
      </c>
    </row>
    <row r="1343" spans="1:15" x14ac:dyDescent="0.25">
      <c r="A1343" s="39" t="s">
        <v>1309</v>
      </c>
      <c r="B1343" s="39" t="s">
        <v>1264</v>
      </c>
      <c r="C1343" s="39" t="s">
        <v>2760</v>
      </c>
      <c r="D1343" s="12" t="s">
        <v>2782</v>
      </c>
      <c r="E1343" s="41" t="s">
        <v>2679</v>
      </c>
      <c r="F1343" s="41" t="s">
        <v>1266</v>
      </c>
      <c r="G1343" s="44">
        <f>VLOOKUP(Emissions!A1343,Population!$A$5:$I$3147,9,FALSE)*'National Throughput'!$B$12</f>
        <v>3.2457740556083392</v>
      </c>
      <c r="H1343" s="43" t="str">
        <f>'Emissions Factor'!$D$2</f>
        <v>TON</v>
      </c>
      <c r="I1343" s="42">
        <v>515</v>
      </c>
      <c r="J1343" s="39" t="str">
        <f>'Emissions Factor'!$A$2</f>
        <v>7439976</v>
      </c>
      <c r="K1343" s="34">
        <f>'Emissions Factor'!$B$2</f>
        <v>1.5E-3</v>
      </c>
      <c r="L1343" s="41" t="str">
        <f>'Emissions Factor'!$C$2</f>
        <v>LB</v>
      </c>
      <c r="M1343" s="41" t="str">
        <f>'Emissions Factor'!$D$2</f>
        <v>TON</v>
      </c>
      <c r="N1343" s="51">
        <f t="shared" si="40"/>
        <v>4.8686610834125085E-3</v>
      </c>
      <c r="O1343" s="41" t="str">
        <f t="shared" si="41"/>
        <v>LB</v>
      </c>
    </row>
    <row r="1344" spans="1:15" x14ac:dyDescent="0.25">
      <c r="A1344" s="39" t="s">
        <v>1310</v>
      </c>
      <c r="B1344" s="39" t="s">
        <v>1264</v>
      </c>
      <c r="C1344" s="39" t="s">
        <v>2763</v>
      </c>
      <c r="D1344" s="12" t="s">
        <v>1311</v>
      </c>
      <c r="E1344" s="41" t="s">
        <v>2679</v>
      </c>
      <c r="F1344" s="41" t="s">
        <v>1266</v>
      </c>
      <c r="G1344" s="44">
        <f>VLOOKUP(Emissions!A1344,Population!$A$5:$I$3147,9,FALSE)*'National Throughput'!$B$12</f>
        <v>3.4943011432524154</v>
      </c>
      <c r="H1344" s="43" t="str">
        <f>'Emissions Factor'!$D$2</f>
        <v>TON</v>
      </c>
      <c r="I1344" s="42">
        <v>515</v>
      </c>
      <c r="J1344" s="39" t="str">
        <f>'Emissions Factor'!$A$2</f>
        <v>7439976</v>
      </c>
      <c r="K1344" s="34">
        <f>'Emissions Factor'!$B$2</f>
        <v>1.5E-3</v>
      </c>
      <c r="L1344" s="41" t="str">
        <f>'Emissions Factor'!$C$2</f>
        <v>LB</v>
      </c>
      <c r="M1344" s="41" t="str">
        <f>'Emissions Factor'!$D$2</f>
        <v>TON</v>
      </c>
      <c r="N1344" s="51">
        <f t="shared" si="40"/>
        <v>5.2414517148786236E-3</v>
      </c>
      <c r="O1344" s="41" t="str">
        <f t="shared" si="41"/>
        <v>LB</v>
      </c>
    </row>
    <row r="1345" spans="1:15" x14ac:dyDescent="0.25">
      <c r="A1345" s="39" t="s">
        <v>1312</v>
      </c>
      <c r="B1345" s="39" t="s">
        <v>1264</v>
      </c>
      <c r="C1345" s="39" t="s">
        <v>2766</v>
      </c>
      <c r="D1345" s="12" t="s">
        <v>1313</v>
      </c>
      <c r="E1345" s="41" t="s">
        <v>2679</v>
      </c>
      <c r="F1345" s="41" t="s">
        <v>1266</v>
      </c>
      <c r="G1345" s="44">
        <f>VLOOKUP(Emissions!A1345,Population!$A$5:$I$3147,9,FALSE)*'National Throughput'!$B$12</f>
        <v>6.557581878465105</v>
      </c>
      <c r="H1345" s="43" t="str">
        <f>'Emissions Factor'!$D$2</f>
        <v>TON</v>
      </c>
      <c r="I1345" s="42">
        <v>515</v>
      </c>
      <c r="J1345" s="39" t="str">
        <f>'Emissions Factor'!$A$2</f>
        <v>7439976</v>
      </c>
      <c r="K1345" s="34">
        <f>'Emissions Factor'!$B$2</f>
        <v>1.5E-3</v>
      </c>
      <c r="L1345" s="41" t="str">
        <f>'Emissions Factor'!$C$2</f>
        <v>LB</v>
      </c>
      <c r="M1345" s="41" t="str">
        <f>'Emissions Factor'!$D$2</f>
        <v>TON</v>
      </c>
      <c r="N1345" s="51">
        <f t="shared" si="40"/>
        <v>9.8363728176976573E-3</v>
      </c>
      <c r="O1345" s="41" t="str">
        <f t="shared" si="41"/>
        <v>LB</v>
      </c>
    </row>
    <row r="1346" spans="1:15" x14ac:dyDescent="0.25">
      <c r="A1346" s="39" t="s">
        <v>1314</v>
      </c>
      <c r="B1346" s="39" t="s">
        <v>1264</v>
      </c>
      <c r="C1346" s="39" t="s">
        <v>2769</v>
      </c>
      <c r="D1346" s="12" t="s">
        <v>1315</v>
      </c>
      <c r="E1346" s="41" t="s">
        <v>2679</v>
      </c>
      <c r="F1346" s="41" t="s">
        <v>1266</v>
      </c>
      <c r="G1346" s="44">
        <f>VLOOKUP(Emissions!A1346,Population!$A$5:$I$3147,9,FALSE)*'National Throughput'!$B$12</f>
        <v>7.7441314935939616</v>
      </c>
      <c r="H1346" s="43" t="str">
        <f>'Emissions Factor'!$D$2</f>
        <v>TON</v>
      </c>
      <c r="I1346" s="42">
        <v>515</v>
      </c>
      <c r="J1346" s="39" t="str">
        <f>'Emissions Factor'!$A$2</f>
        <v>7439976</v>
      </c>
      <c r="K1346" s="34">
        <f>'Emissions Factor'!$B$2</f>
        <v>1.5E-3</v>
      </c>
      <c r="L1346" s="41" t="str">
        <f>'Emissions Factor'!$C$2</f>
        <v>LB</v>
      </c>
      <c r="M1346" s="41" t="str">
        <f>'Emissions Factor'!$D$2</f>
        <v>TON</v>
      </c>
      <c r="N1346" s="51">
        <f t="shared" si="40"/>
        <v>1.1616197240390943E-2</v>
      </c>
      <c r="O1346" s="41" t="str">
        <f t="shared" si="41"/>
        <v>LB</v>
      </c>
    </row>
    <row r="1347" spans="1:15" x14ac:dyDescent="0.25">
      <c r="A1347" s="39" t="s">
        <v>1316</v>
      </c>
      <c r="B1347" s="39" t="s">
        <v>1264</v>
      </c>
      <c r="C1347" s="39" t="s">
        <v>2772</v>
      </c>
      <c r="D1347" s="12" t="s">
        <v>2785</v>
      </c>
      <c r="E1347" s="41" t="s">
        <v>2679</v>
      </c>
      <c r="F1347" s="41" t="s">
        <v>1266</v>
      </c>
      <c r="G1347" s="44">
        <f>VLOOKUP(Emissions!A1347,Population!$A$5:$I$3147,9,FALSE)*'National Throughput'!$B$12</f>
        <v>1.7496375576654339</v>
      </c>
      <c r="H1347" s="43" t="str">
        <f>'Emissions Factor'!$D$2</f>
        <v>TON</v>
      </c>
      <c r="I1347" s="42">
        <v>515</v>
      </c>
      <c r="J1347" s="39" t="str">
        <f>'Emissions Factor'!$A$2</f>
        <v>7439976</v>
      </c>
      <c r="K1347" s="34">
        <f>'Emissions Factor'!$B$2</f>
        <v>1.5E-3</v>
      </c>
      <c r="L1347" s="41" t="str">
        <f>'Emissions Factor'!$C$2</f>
        <v>LB</v>
      </c>
      <c r="M1347" s="41" t="str">
        <f>'Emissions Factor'!$D$2</f>
        <v>TON</v>
      </c>
      <c r="N1347" s="51">
        <f t="shared" ref="N1347:N1410" si="42">K1347*G1347</f>
        <v>2.6244563364981508E-3</v>
      </c>
      <c r="O1347" s="41" t="str">
        <f t="shared" ref="O1347:O1410" si="43">L1347</f>
        <v>LB</v>
      </c>
    </row>
    <row r="1348" spans="1:15" x14ac:dyDescent="0.25">
      <c r="A1348" s="39" t="s">
        <v>1317</v>
      </c>
      <c r="B1348" s="39" t="s">
        <v>1264</v>
      </c>
      <c r="C1348" s="39" t="s">
        <v>2775</v>
      </c>
      <c r="D1348" s="12" t="s">
        <v>1318</v>
      </c>
      <c r="E1348" s="41" t="s">
        <v>2679</v>
      </c>
      <c r="F1348" s="41" t="s">
        <v>1266</v>
      </c>
      <c r="G1348" s="44">
        <f>VLOOKUP(Emissions!A1348,Population!$A$5:$I$3147,9,FALSE)*'National Throughput'!$B$12</f>
        <v>2.7825085871979542</v>
      </c>
      <c r="H1348" s="43" t="str">
        <f>'Emissions Factor'!$D$2</f>
        <v>TON</v>
      </c>
      <c r="I1348" s="42">
        <v>515</v>
      </c>
      <c r="J1348" s="39" t="str">
        <f>'Emissions Factor'!$A$2</f>
        <v>7439976</v>
      </c>
      <c r="K1348" s="34">
        <f>'Emissions Factor'!$B$2</f>
        <v>1.5E-3</v>
      </c>
      <c r="L1348" s="41" t="str">
        <f>'Emissions Factor'!$C$2</f>
        <v>LB</v>
      </c>
      <c r="M1348" s="41" t="str">
        <f>'Emissions Factor'!$D$2</f>
        <v>TON</v>
      </c>
      <c r="N1348" s="51">
        <f t="shared" si="42"/>
        <v>4.1737628807969312E-3</v>
      </c>
      <c r="O1348" s="41" t="str">
        <f t="shared" si="43"/>
        <v>LB</v>
      </c>
    </row>
    <row r="1349" spans="1:15" x14ac:dyDescent="0.25">
      <c r="A1349" s="39" t="s">
        <v>1319</v>
      </c>
      <c r="B1349" s="39" t="s">
        <v>1264</v>
      </c>
      <c r="C1349" s="39" t="s">
        <v>2778</v>
      </c>
      <c r="D1349" s="12" t="s">
        <v>1320</v>
      </c>
      <c r="E1349" s="41" t="s">
        <v>2679</v>
      </c>
      <c r="F1349" s="41" t="s">
        <v>1266</v>
      </c>
      <c r="G1349" s="44">
        <f>VLOOKUP(Emissions!A1349,Population!$A$5:$I$3147,9,FALSE)*'National Throughput'!$B$12</f>
        <v>7.2424463787844937</v>
      </c>
      <c r="H1349" s="43" t="str">
        <f>'Emissions Factor'!$D$2</f>
        <v>TON</v>
      </c>
      <c r="I1349" s="42">
        <v>515</v>
      </c>
      <c r="J1349" s="39" t="str">
        <f>'Emissions Factor'!$A$2</f>
        <v>7439976</v>
      </c>
      <c r="K1349" s="34">
        <f>'Emissions Factor'!$B$2</f>
        <v>1.5E-3</v>
      </c>
      <c r="L1349" s="41" t="str">
        <f>'Emissions Factor'!$C$2</f>
        <v>LB</v>
      </c>
      <c r="M1349" s="41" t="str">
        <f>'Emissions Factor'!$D$2</f>
        <v>TON</v>
      </c>
      <c r="N1349" s="51">
        <f t="shared" si="42"/>
        <v>1.0863669568176741E-2</v>
      </c>
      <c r="O1349" s="41" t="str">
        <f t="shared" si="43"/>
        <v>LB</v>
      </c>
    </row>
    <row r="1350" spans="1:15" x14ac:dyDescent="0.25">
      <c r="A1350" s="39" t="s">
        <v>1321</v>
      </c>
      <c r="B1350" s="39" t="s">
        <v>1264</v>
      </c>
      <c r="C1350" s="39" t="s">
        <v>2781</v>
      </c>
      <c r="D1350" s="12" t="s">
        <v>1322</v>
      </c>
      <c r="E1350" s="41" t="s">
        <v>2679</v>
      </c>
      <c r="F1350" s="41" t="s">
        <v>1266</v>
      </c>
      <c r="G1350" s="44">
        <f>VLOOKUP(Emissions!A1350,Population!$A$5:$I$3147,9,FALSE)*'National Throughput'!$B$12</f>
        <v>0.77748329074575162</v>
      </c>
      <c r="H1350" s="43" t="str">
        <f>'Emissions Factor'!$D$2</f>
        <v>TON</v>
      </c>
      <c r="I1350" s="42">
        <v>515</v>
      </c>
      <c r="J1350" s="39" t="str">
        <f>'Emissions Factor'!$A$2</f>
        <v>7439976</v>
      </c>
      <c r="K1350" s="34">
        <f>'Emissions Factor'!$B$2</f>
        <v>1.5E-3</v>
      </c>
      <c r="L1350" s="41" t="str">
        <f>'Emissions Factor'!$C$2</f>
        <v>LB</v>
      </c>
      <c r="M1350" s="41" t="str">
        <f>'Emissions Factor'!$D$2</f>
        <v>TON</v>
      </c>
      <c r="N1350" s="51">
        <f t="shared" si="42"/>
        <v>1.1662249361186275E-3</v>
      </c>
      <c r="O1350" s="41" t="str">
        <f t="shared" si="43"/>
        <v>LB</v>
      </c>
    </row>
    <row r="1351" spans="1:15" x14ac:dyDescent="0.25">
      <c r="A1351" s="39" t="s">
        <v>1323</v>
      </c>
      <c r="B1351" s="39" t="s">
        <v>1264</v>
      </c>
      <c r="C1351" s="39" t="s">
        <v>2784</v>
      </c>
      <c r="D1351" s="12" t="s">
        <v>1324</v>
      </c>
      <c r="E1351" s="41" t="s">
        <v>2679</v>
      </c>
      <c r="F1351" s="41" t="s">
        <v>1266</v>
      </c>
      <c r="G1351" s="44">
        <f>VLOOKUP(Emissions!A1351,Population!$A$5:$I$3147,9,FALSE)*'National Throughput'!$B$12</f>
        <v>2.2717331096244164</v>
      </c>
      <c r="H1351" s="43" t="str">
        <f>'Emissions Factor'!$D$2</f>
        <v>TON</v>
      </c>
      <c r="I1351" s="42">
        <v>515</v>
      </c>
      <c r="J1351" s="39" t="str">
        <f>'Emissions Factor'!$A$2</f>
        <v>7439976</v>
      </c>
      <c r="K1351" s="34">
        <f>'Emissions Factor'!$B$2</f>
        <v>1.5E-3</v>
      </c>
      <c r="L1351" s="41" t="str">
        <f>'Emissions Factor'!$C$2</f>
        <v>LB</v>
      </c>
      <c r="M1351" s="41" t="str">
        <f>'Emissions Factor'!$D$2</f>
        <v>TON</v>
      </c>
      <c r="N1351" s="51">
        <f t="shared" si="42"/>
        <v>3.4075996644366245E-3</v>
      </c>
      <c r="O1351" s="41" t="str">
        <f t="shared" si="43"/>
        <v>LB</v>
      </c>
    </row>
    <row r="1352" spans="1:15" x14ac:dyDescent="0.25">
      <c r="A1352" s="39" t="s">
        <v>1325</v>
      </c>
      <c r="B1352" s="39" t="s">
        <v>1264</v>
      </c>
      <c r="C1352" s="39" t="s">
        <v>2787</v>
      </c>
      <c r="D1352" s="12" t="s">
        <v>1326</v>
      </c>
      <c r="E1352" s="41" t="s">
        <v>2679</v>
      </c>
      <c r="F1352" s="41" t="s">
        <v>1266</v>
      </c>
      <c r="G1352" s="44">
        <f>VLOOKUP(Emissions!A1352,Population!$A$5:$I$3147,9,FALSE)*'National Throughput'!$B$12</f>
        <v>1.2404057265990018</v>
      </c>
      <c r="H1352" s="43" t="str">
        <f>'Emissions Factor'!$D$2</f>
        <v>TON</v>
      </c>
      <c r="I1352" s="42">
        <v>515</v>
      </c>
      <c r="J1352" s="39" t="str">
        <f>'Emissions Factor'!$A$2</f>
        <v>7439976</v>
      </c>
      <c r="K1352" s="34">
        <f>'Emissions Factor'!$B$2</f>
        <v>1.5E-3</v>
      </c>
      <c r="L1352" s="41" t="str">
        <f>'Emissions Factor'!$C$2</f>
        <v>LB</v>
      </c>
      <c r="M1352" s="41" t="str">
        <f>'Emissions Factor'!$D$2</f>
        <v>TON</v>
      </c>
      <c r="N1352" s="51">
        <f t="shared" si="42"/>
        <v>1.8606085898985028E-3</v>
      </c>
      <c r="O1352" s="41" t="str">
        <f t="shared" si="43"/>
        <v>LB</v>
      </c>
    </row>
    <row r="1353" spans="1:15" x14ac:dyDescent="0.25">
      <c r="A1353" s="39" t="s">
        <v>1327</v>
      </c>
      <c r="B1353" s="39" t="s">
        <v>1264</v>
      </c>
      <c r="C1353" s="39" t="s">
        <v>2790</v>
      </c>
      <c r="D1353" s="12" t="s">
        <v>4894</v>
      </c>
      <c r="E1353" s="41" t="s">
        <v>2679</v>
      </c>
      <c r="F1353" s="41" t="s">
        <v>1266</v>
      </c>
      <c r="G1353" s="44">
        <f>VLOOKUP(Emissions!A1353,Population!$A$5:$I$3147,9,FALSE)*'National Throughput'!$B$12</f>
        <v>1.8525473248058379</v>
      </c>
      <c r="H1353" s="43" t="str">
        <f>'Emissions Factor'!$D$2</f>
        <v>TON</v>
      </c>
      <c r="I1353" s="42">
        <v>515</v>
      </c>
      <c r="J1353" s="39" t="str">
        <f>'Emissions Factor'!$A$2</f>
        <v>7439976</v>
      </c>
      <c r="K1353" s="34">
        <f>'Emissions Factor'!$B$2</f>
        <v>1.5E-3</v>
      </c>
      <c r="L1353" s="41" t="str">
        <f>'Emissions Factor'!$C$2</f>
        <v>LB</v>
      </c>
      <c r="M1353" s="41" t="str">
        <f>'Emissions Factor'!$D$2</f>
        <v>TON</v>
      </c>
      <c r="N1353" s="51">
        <f t="shared" si="42"/>
        <v>2.778820987208757E-3</v>
      </c>
      <c r="O1353" s="41" t="str">
        <f t="shared" si="43"/>
        <v>LB</v>
      </c>
    </row>
    <row r="1354" spans="1:15" x14ac:dyDescent="0.25">
      <c r="A1354" s="39" t="s">
        <v>1328</v>
      </c>
      <c r="B1354" s="39" t="s">
        <v>1264</v>
      </c>
      <c r="C1354" s="39" t="s">
        <v>2793</v>
      </c>
      <c r="D1354" s="12" t="s">
        <v>1329</v>
      </c>
      <c r="E1354" s="41" t="s">
        <v>2679</v>
      </c>
      <c r="F1354" s="41" t="s">
        <v>1266</v>
      </c>
      <c r="G1354" s="44">
        <f>VLOOKUP(Emissions!A1354,Population!$A$5:$I$3147,9,FALSE)*'National Throughput'!$B$12</f>
        <v>0.6881233096121675</v>
      </c>
      <c r="H1354" s="43" t="str">
        <f>'Emissions Factor'!$D$2</f>
        <v>TON</v>
      </c>
      <c r="I1354" s="42">
        <v>515</v>
      </c>
      <c r="J1354" s="39" t="str">
        <f>'Emissions Factor'!$A$2</f>
        <v>7439976</v>
      </c>
      <c r="K1354" s="34">
        <f>'Emissions Factor'!$B$2</f>
        <v>1.5E-3</v>
      </c>
      <c r="L1354" s="41" t="str">
        <f>'Emissions Factor'!$C$2</f>
        <v>LB</v>
      </c>
      <c r="M1354" s="41" t="str">
        <f>'Emissions Factor'!$D$2</f>
        <v>TON</v>
      </c>
      <c r="N1354" s="51">
        <f t="shared" si="42"/>
        <v>1.0321849644182512E-3</v>
      </c>
      <c r="O1354" s="41" t="str">
        <f t="shared" si="43"/>
        <v>LB</v>
      </c>
    </row>
    <row r="1355" spans="1:15" x14ac:dyDescent="0.25">
      <c r="A1355" s="39" t="s">
        <v>1330</v>
      </c>
      <c r="B1355" s="39" t="s">
        <v>1264</v>
      </c>
      <c r="C1355" s="39" t="s">
        <v>2796</v>
      </c>
      <c r="D1355" s="12" t="s">
        <v>1331</v>
      </c>
      <c r="E1355" s="41" t="s">
        <v>2679</v>
      </c>
      <c r="F1355" s="41" t="s">
        <v>1266</v>
      </c>
      <c r="G1355" s="44">
        <f>VLOOKUP(Emissions!A1355,Population!$A$5:$I$3147,9,FALSE)*'National Throughput'!$B$12</f>
        <v>4.7707252883505582</v>
      </c>
      <c r="H1355" s="43" t="str">
        <f>'Emissions Factor'!$D$2</f>
        <v>TON</v>
      </c>
      <c r="I1355" s="42">
        <v>515</v>
      </c>
      <c r="J1355" s="39" t="str">
        <f>'Emissions Factor'!$A$2</f>
        <v>7439976</v>
      </c>
      <c r="K1355" s="34">
        <f>'Emissions Factor'!$B$2</f>
        <v>1.5E-3</v>
      </c>
      <c r="L1355" s="41" t="str">
        <f>'Emissions Factor'!$C$2</f>
        <v>LB</v>
      </c>
      <c r="M1355" s="41" t="str">
        <f>'Emissions Factor'!$D$2</f>
        <v>TON</v>
      </c>
      <c r="N1355" s="51">
        <f t="shared" si="42"/>
        <v>7.1560879325258371E-3</v>
      </c>
      <c r="O1355" s="41" t="str">
        <f t="shared" si="43"/>
        <v>LB</v>
      </c>
    </row>
    <row r="1356" spans="1:15" x14ac:dyDescent="0.25">
      <c r="A1356" s="39" t="s">
        <v>1332</v>
      </c>
      <c r="B1356" s="39" t="s">
        <v>1264</v>
      </c>
      <c r="C1356" s="39" t="s">
        <v>2799</v>
      </c>
      <c r="D1356" s="12" t="s">
        <v>4788</v>
      </c>
      <c r="E1356" s="41" t="s">
        <v>2679</v>
      </c>
      <c r="F1356" s="41" t="s">
        <v>1266</v>
      </c>
      <c r="G1356" s="44">
        <f>VLOOKUP(Emissions!A1356,Population!$A$5:$I$3147,9,FALSE)*'National Throughput'!$B$12</f>
        <v>1.0025126482261013</v>
      </c>
      <c r="H1356" s="43" t="str">
        <f>'Emissions Factor'!$D$2</f>
        <v>TON</v>
      </c>
      <c r="I1356" s="42">
        <v>515</v>
      </c>
      <c r="J1356" s="39" t="str">
        <f>'Emissions Factor'!$A$2</f>
        <v>7439976</v>
      </c>
      <c r="K1356" s="34">
        <f>'Emissions Factor'!$B$2</f>
        <v>1.5E-3</v>
      </c>
      <c r="L1356" s="41" t="str">
        <f>'Emissions Factor'!$C$2</f>
        <v>LB</v>
      </c>
      <c r="M1356" s="41" t="str">
        <f>'Emissions Factor'!$D$2</f>
        <v>TON</v>
      </c>
      <c r="N1356" s="51">
        <f t="shared" si="42"/>
        <v>1.5037689723391521E-3</v>
      </c>
      <c r="O1356" s="41" t="str">
        <f t="shared" si="43"/>
        <v>LB</v>
      </c>
    </row>
    <row r="1357" spans="1:15" x14ac:dyDescent="0.25">
      <c r="A1357" s="39" t="s">
        <v>1333</v>
      </c>
      <c r="B1357" s="39" t="s">
        <v>1264</v>
      </c>
      <c r="C1357" s="39" t="s">
        <v>2802</v>
      </c>
      <c r="D1357" s="12" t="s">
        <v>658</v>
      </c>
      <c r="E1357" s="41" t="s">
        <v>2679</v>
      </c>
      <c r="F1357" s="41" t="s">
        <v>1266</v>
      </c>
      <c r="G1357" s="44">
        <f>VLOOKUP(Emissions!A1357,Population!$A$5:$I$3147,9,FALSE)*'National Throughput'!$B$12</f>
        <v>4.4244339219230993</v>
      </c>
      <c r="H1357" s="43" t="str">
        <f>'Emissions Factor'!$D$2</f>
        <v>TON</v>
      </c>
      <c r="I1357" s="42">
        <v>515</v>
      </c>
      <c r="J1357" s="39" t="str">
        <f>'Emissions Factor'!$A$2</f>
        <v>7439976</v>
      </c>
      <c r="K1357" s="34">
        <f>'Emissions Factor'!$B$2</f>
        <v>1.5E-3</v>
      </c>
      <c r="L1357" s="41" t="str">
        <f>'Emissions Factor'!$C$2</f>
        <v>LB</v>
      </c>
      <c r="M1357" s="41" t="str">
        <f>'Emissions Factor'!$D$2</f>
        <v>TON</v>
      </c>
      <c r="N1357" s="51">
        <f t="shared" si="42"/>
        <v>6.6366508828846491E-3</v>
      </c>
      <c r="O1357" s="41" t="str">
        <f t="shared" si="43"/>
        <v>LB</v>
      </c>
    </row>
    <row r="1358" spans="1:15" x14ac:dyDescent="0.25">
      <c r="A1358" s="39" t="s">
        <v>1334</v>
      </c>
      <c r="B1358" s="39" t="s">
        <v>1264</v>
      </c>
      <c r="C1358" s="39" t="s">
        <v>2805</v>
      </c>
      <c r="D1358" s="12" t="s">
        <v>1335</v>
      </c>
      <c r="E1358" s="41" t="s">
        <v>2679</v>
      </c>
      <c r="F1358" s="41" t="s">
        <v>1266</v>
      </c>
      <c r="G1358" s="44">
        <f>VLOOKUP(Emissions!A1358,Population!$A$5:$I$3147,9,FALSE)*'National Throughput'!$B$12</f>
        <v>6.24387860496544</v>
      </c>
      <c r="H1358" s="43" t="str">
        <f>'Emissions Factor'!$D$2</f>
        <v>TON</v>
      </c>
      <c r="I1358" s="42">
        <v>515</v>
      </c>
      <c r="J1358" s="39" t="str">
        <f>'Emissions Factor'!$A$2</f>
        <v>7439976</v>
      </c>
      <c r="K1358" s="34">
        <f>'Emissions Factor'!$B$2</f>
        <v>1.5E-3</v>
      </c>
      <c r="L1358" s="41" t="str">
        <f>'Emissions Factor'!$C$2</f>
        <v>LB</v>
      </c>
      <c r="M1358" s="41" t="str">
        <f>'Emissions Factor'!$D$2</f>
        <v>TON</v>
      </c>
      <c r="N1358" s="51">
        <f t="shared" si="42"/>
        <v>9.3658179074481603E-3</v>
      </c>
      <c r="O1358" s="41" t="str">
        <f t="shared" si="43"/>
        <v>LB</v>
      </c>
    </row>
    <row r="1359" spans="1:15" x14ac:dyDescent="0.25">
      <c r="A1359" s="39" t="s">
        <v>1336</v>
      </c>
      <c r="B1359" s="39" t="s">
        <v>1264</v>
      </c>
      <c r="C1359" s="39" t="s">
        <v>2808</v>
      </c>
      <c r="D1359" s="12" t="s">
        <v>1337</v>
      </c>
      <c r="E1359" s="41" t="s">
        <v>2679</v>
      </c>
      <c r="F1359" s="41" t="s">
        <v>1266</v>
      </c>
      <c r="G1359" s="44">
        <f>VLOOKUP(Emissions!A1359,Population!$A$5:$I$3147,9,FALSE)*'National Throughput'!$B$12</f>
        <v>0.94454014607034065</v>
      </c>
      <c r="H1359" s="43" t="str">
        <f>'Emissions Factor'!$D$2</f>
        <v>TON</v>
      </c>
      <c r="I1359" s="42">
        <v>515</v>
      </c>
      <c r="J1359" s="39" t="str">
        <f>'Emissions Factor'!$A$2</f>
        <v>7439976</v>
      </c>
      <c r="K1359" s="34">
        <f>'Emissions Factor'!$B$2</f>
        <v>1.5E-3</v>
      </c>
      <c r="L1359" s="41" t="str">
        <f>'Emissions Factor'!$C$2</f>
        <v>LB</v>
      </c>
      <c r="M1359" s="41" t="str">
        <f>'Emissions Factor'!$D$2</f>
        <v>TON</v>
      </c>
      <c r="N1359" s="51">
        <f t="shared" si="42"/>
        <v>1.416810219105511E-3</v>
      </c>
      <c r="O1359" s="41" t="str">
        <f t="shared" si="43"/>
        <v>LB</v>
      </c>
    </row>
    <row r="1360" spans="1:15" x14ac:dyDescent="0.25">
      <c r="A1360" s="39" t="s">
        <v>1338</v>
      </c>
      <c r="B1360" s="39" t="s">
        <v>1264</v>
      </c>
      <c r="C1360" s="39" t="s">
        <v>2811</v>
      </c>
      <c r="D1360" s="12" t="s">
        <v>2821</v>
      </c>
      <c r="E1360" s="41" t="s">
        <v>2679</v>
      </c>
      <c r="F1360" s="41" t="s">
        <v>1266</v>
      </c>
      <c r="G1360" s="44">
        <f>VLOOKUP(Emissions!A1360,Population!$A$5:$I$3147,9,FALSE)*'National Throughput'!$B$12</f>
        <v>1.6258028045398145</v>
      </c>
      <c r="H1360" s="43" t="str">
        <f>'Emissions Factor'!$D$2</f>
        <v>TON</v>
      </c>
      <c r="I1360" s="42">
        <v>515</v>
      </c>
      <c r="J1360" s="39" t="str">
        <f>'Emissions Factor'!$A$2</f>
        <v>7439976</v>
      </c>
      <c r="K1360" s="34">
        <f>'Emissions Factor'!$B$2</f>
        <v>1.5E-3</v>
      </c>
      <c r="L1360" s="41" t="str">
        <f>'Emissions Factor'!$C$2</f>
        <v>LB</v>
      </c>
      <c r="M1360" s="41" t="str">
        <f>'Emissions Factor'!$D$2</f>
        <v>TON</v>
      </c>
      <c r="N1360" s="51">
        <f t="shared" si="42"/>
        <v>2.438704206809722E-3</v>
      </c>
      <c r="O1360" s="41" t="str">
        <f t="shared" si="43"/>
        <v>LB</v>
      </c>
    </row>
    <row r="1361" spans="1:15" x14ac:dyDescent="0.25">
      <c r="A1361" s="39" t="s">
        <v>1339</v>
      </c>
      <c r="B1361" s="39" t="s">
        <v>1264</v>
      </c>
      <c r="C1361" s="39" t="s">
        <v>2814</v>
      </c>
      <c r="D1361" s="12" t="s">
        <v>5202</v>
      </c>
      <c r="E1361" s="41" t="s">
        <v>2679</v>
      </c>
      <c r="F1361" s="41" t="s">
        <v>1266</v>
      </c>
      <c r="G1361" s="44">
        <f>VLOOKUP(Emissions!A1361,Population!$A$5:$I$3147,9,FALSE)*'National Throughput'!$B$12</f>
        <v>3.5406105384655966</v>
      </c>
      <c r="H1361" s="43" t="str">
        <f>'Emissions Factor'!$D$2</f>
        <v>TON</v>
      </c>
      <c r="I1361" s="42">
        <v>515</v>
      </c>
      <c r="J1361" s="39" t="str">
        <f>'Emissions Factor'!$A$2</f>
        <v>7439976</v>
      </c>
      <c r="K1361" s="34">
        <f>'Emissions Factor'!$B$2</f>
        <v>1.5E-3</v>
      </c>
      <c r="L1361" s="41" t="str">
        <f>'Emissions Factor'!$C$2</f>
        <v>LB</v>
      </c>
      <c r="M1361" s="41" t="str">
        <f>'Emissions Factor'!$D$2</f>
        <v>TON</v>
      </c>
      <c r="N1361" s="51">
        <f t="shared" si="42"/>
        <v>5.3109158076983954E-3</v>
      </c>
      <c r="O1361" s="41" t="str">
        <f t="shared" si="43"/>
        <v>LB</v>
      </c>
    </row>
    <row r="1362" spans="1:15" x14ac:dyDescent="0.25">
      <c r="A1362" s="39" t="s">
        <v>1340</v>
      </c>
      <c r="B1362" s="39" t="s">
        <v>1264</v>
      </c>
      <c r="C1362" s="39" t="s">
        <v>2817</v>
      </c>
      <c r="D1362" s="12" t="s">
        <v>1341</v>
      </c>
      <c r="E1362" s="41" t="s">
        <v>2679</v>
      </c>
      <c r="F1362" s="41" t="s">
        <v>1266</v>
      </c>
      <c r="G1362" s="44">
        <f>VLOOKUP(Emissions!A1362,Population!$A$5:$I$3147,9,FALSE)*'National Throughput'!$B$12</f>
        <v>3.9786631139265825</v>
      </c>
      <c r="H1362" s="43" t="str">
        <f>'Emissions Factor'!$D$2</f>
        <v>TON</v>
      </c>
      <c r="I1362" s="42">
        <v>515</v>
      </c>
      <c r="J1362" s="39" t="str">
        <f>'Emissions Factor'!$A$2</f>
        <v>7439976</v>
      </c>
      <c r="K1362" s="34">
        <f>'Emissions Factor'!$B$2</f>
        <v>1.5E-3</v>
      </c>
      <c r="L1362" s="41" t="str">
        <f>'Emissions Factor'!$C$2</f>
        <v>LB</v>
      </c>
      <c r="M1362" s="41" t="str">
        <f>'Emissions Factor'!$D$2</f>
        <v>TON</v>
      </c>
      <c r="N1362" s="51">
        <f t="shared" si="42"/>
        <v>5.9679946708898739E-3</v>
      </c>
      <c r="O1362" s="41" t="str">
        <f t="shared" si="43"/>
        <v>LB</v>
      </c>
    </row>
    <row r="1363" spans="1:15" x14ac:dyDescent="0.25">
      <c r="A1363" s="39" t="s">
        <v>1342</v>
      </c>
      <c r="B1363" s="39" t="s">
        <v>1264</v>
      </c>
      <c r="C1363" s="39" t="s">
        <v>2820</v>
      </c>
      <c r="D1363" s="12" t="s">
        <v>1343</v>
      </c>
      <c r="E1363" s="41" t="s">
        <v>2679</v>
      </c>
      <c r="F1363" s="41" t="s">
        <v>1266</v>
      </c>
      <c r="G1363" s="44">
        <f>VLOOKUP(Emissions!A1363,Population!$A$5:$I$3147,9,FALSE)*'National Throughput'!$B$12</f>
        <v>4.4384982567656204</v>
      </c>
      <c r="H1363" s="43" t="str">
        <f>'Emissions Factor'!$D$2</f>
        <v>TON</v>
      </c>
      <c r="I1363" s="42">
        <v>515</v>
      </c>
      <c r="J1363" s="39" t="str">
        <f>'Emissions Factor'!$A$2</f>
        <v>7439976</v>
      </c>
      <c r="K1363" s="34">
        <f>'Emissions Factor'!$B$2</f>
        <v>1.5E-3</v>
      </c>
      <c r="L1363" s="41" t="str">
        <f>'Emissions Factor'!$C$2</f>
        <v>LB</v>
      </c>
      <c r="M1363" s="41" t="str">
        <f>'Emissions Factor'!$D$2</f>
        <v>TON</v>
      </c>
      <c r="N1363" s="51">
        <f t="shared" si="42"/>
        <v>6.6577473851484308E-3</v>
      </c>
      <c r="O1363" s="41" t="str">
        <f t="shared" si="43"/>
        <v>LB</v>
      </c>
    </row>
    <row r="1364" spans="1:15" x14ac:dyDescent="0.25">
      <c r="A1364" s="39" t="s">
        <v>1344</v>
      </c>
      <c r="B1364" s="39" t="s">
        <v>1264</v>
      </c>
      <c r="C1364" s="39" t="s">
        <v>2823</v>
      </c>
      <c r="D1364" s="12" t="s">
        <v>1345</v>
      </c>
      <c r="E1364" s="41" t="s">
        <v>2679</v>
      </c>
      <c r="F1364" s="41" t="s">
        <v>1266</v>
      </c>
      <c r="G1364" s="44">
        <f>VLOOKUP(Emissions!A1364,Population!$A$5:$I$3147,9,FALSE)*'National Throughput'!$B$12</f>
        <v>5.699485936792704</v>
      </c>
      <c r="H1364" s="43" t="str">
        <f>'Emissions Factor'!$D$2</f>
        <v>TON</v>
      </c>
      <c r="I1364" s="42">
        <v>515</v>
      </c>
      <c r="J1364" s="39" t="str">
        <f>'Emissions Factor'!$A$2</f>
        <v>7439976</v>
      </c>
      <c r="K1364" s="34">
        <f>'Emissions Factor'!$B$2</f>
        <v>1.5E-3</v>
      </c>
      <c r="L1364" s="41" t="str">
        <f>'Emissions Factor'!$C$2</f>
        <v>LB</v>
      </c>
      <c r="M1364" s="41" t="str">
        <f>'Emissions Factor'!$D$2</f>
        <v>TON</v>
      </c>
      <c r="N1364" s="51">
        <f t="shared" si="42"/>
        <v>8.5492289051890564E-3</v>
      </c>
      <c r="O1364" s="41" t="str">
        <f t="shared" si="43"/>
        <v>LB</v>
      </c>
    </row>
    <row r="1365" spans="1:15" x14ac:dyDescent="0.25">
      <c r="A1365" s="39" t="s">
        <v>1346</v>
      </c>
      <c r="B1365" s="39" t="s">
        <v>1264</v>
      </c>
      <c r="C1365" s="39" t="s">
        <v>2826</v>
      </c>
      <c r="D1365" s="12" t="s">
        <v>1347</v>
      </c>
      <c r="E1365" s="41" t="s">
        <v>2679</v>
      </c>
      <c r="F1365" s="41" t="s">
        <v>1266</v>
      </c>
      <c r="G1365" s="44">
        <f>VLOOKUP(Emissions!A1365,Population!$A$5:$I$3147,9,FALSE)*'National Throughput'!$B$12</f>
        <v>6.7440200732678033</v>
      </c>
      <c r="H1365" s="43" t="str">
        <f>'Emissions Factor'!$D$2</f>
        <v>TON</v>
      </c>
      <c r="I1365" s="42">
        <v>515</v>
      </c>
      <c r="J1365" s="39" t="str">
        <f>'Emissions Factor'!$A$2</f>
        <v>7439976</v>
      </c>
      <c r="K1365" s="34">
        <f>'Emissions Factor'!$B$2</f>
        <v>1.5E-3</v>
      </c>
      <c r="L1365" s="41" t="str">
        <f>'Emissions Factor'!$C$2</f>
        <v>LB</v>
      </c>
      <c r="M1365" s="41" t="str">
        <f>'Emissions Factor'!$D$2</f>
        <v>TON</v>
      </c>
      <c r="N1365" s="51">
        <f t="shared" si="42"/>
        <v>1.0116030109901706E-2</v>
      </c>
      <c r="O1365" s="41" t="str">
        <f t="shared" si="43"/>
        <v>LB</v>
      </c>
    </row>
    <row r="1366" spans="1:15" x14ac:dyDescent="0.25">
      <c r="A1366" s="39" t="s">
        <v>1348</v>
      </c>
      <c r="B1366" s="39" t="s">
        <v>1264</v>
      </c>
      <c r="C1366" s="39" t="s">
        <v>2829</v>
      </c>
      <c r="D1366" s="12" t="s">
        <v>40</v>
      </c>
      <c r="E1366" s="41" t="s">
        <v>2679</v>
      </c>
      <c r="F1366" s="41" t="s">
        <v>1266</v>
      </c>
      <c r="G1366" s="44">
        <f>VLOOKUP(Emissions!A1366,Population!$A$5:$I$3147,9,FALSE)*'National Throughput'!$B$12</f>
        <v>1.4808715491504123</v>
      </c>
      <c r="H1366" s="43" t="str">
        <f>'Emissions Factor'!$D$2</f>
        <v>TON</v>
      </c>
      <c r="I1366" s="42">
        <v>515</v>
      </c>
      <c r="J1366" s="39" t="str">
        <f>'Emissions Factor'!$A$2</f>
        <v>7439976</v>
      </c>
      <c r="K1366" s="34">
        <f>'Emissions Factor'!$B$2</f>
        <v>1.5E-3</v>
      </c>
      <c r="L1366" s="41" t="str">
        <f>'Emissions Factor'!$C$2</f>
        <v>LB</v>
      </c>
      <c r="M1366" s="41" t="str">
        <f>'Emissions Factor'!$D$2</f>
        <v>TON</v>
      </c>
      <c r="N1366" s="51">
        <f t="shared" si="42"/>
        <v>2.2213073237256184E-3</v>
      </c>
      <c r="O1366" s="41" t="str">
        <f t="shared" si="43"/>
        <v>LB</v>
      </c>
    </row>
    <row r="1367" spans="1:15" x14ac:dyDescent="0.25">
      <c r="A1367" s="39" t="s">
        <v>1349</v>
      </c>
      <c r="B1367" s="39" t="s">
        <v>1264</v>
      </c>
      <c r="C1367" s="39" t="s">
        <v>2832</v>
      </c>
      <c r="D1367" s="12" t="s">
        <v>1350</v>
      </c>
      <c r="E1367" s="41" t="s">
        <v>2679</v>
      </c>
      <c r="F1367" s="41" t="s">
        <v>1266</v>
      </c>
      <c r="G1367" s="44">
        <f>VLOOKUP(Emissions!A1367,Population!$A$5:$I$3147,9,FALSE)*'National Throughput'!$B$12</f>
        <v>5.6535195741366566</v>
      </c>
      <c r="H1367" s="43" t="str">
        <f>'Emissions Factor'!$D$2</f>
        <v>TON</v>
      </c>
      <c r="I1367" s="42">
        <v>515</v>
      </c>
      <c r="J1367" s="39" t="str">
        <f>'Emissions Factor'!$A$2</f>
        <v>7439976</v>
      </c>
      <c r="K1367" s="34">
        <f>'Emissions Factor'!$B$2</f>
        <v>1.5E-3</v>
      </c>
      <c r="L1367" s="41" t="str">
        <f>'Emissions Factor'!$C$2</f>
        <v>LB</v>
      </c>
      <c r="M1367" s="41" t="str">
        <f>'Emissions Factor'!$D$2</f>
        <v>TON</v>
      </c>
      <c r="N1367" s="51">
        <f t="shared" si="42"/>
        <v>8.4802793612049846E-3</v>
      </c>
      <c r="O1367" s="41" t="str">
        <f t="shared" si="43"/>
        <v>LB</v>
      </c>
    </row>
    <row r="1368" spans="1:15" x14ac:dyDescent="0.25">
      <c r="A1368" s="39" t="s">
        <v>1351</v>
      </c>
      <c r="B1368" s="39" t="s">
        <v>1264</v>
      </c>
      <c r="C1368" s="39" t="s">
        <v>2835</v>
      </c>
      <c r="D1368" s="12" t="s">
        <v>1352</v>
      </c>
      <c r="E1368" s="41" t="s">
        <v>2679</v>
      </c>
      <c r="F1368" s="41" t="s">
        <v>1266</v>
      </c>
      <c r="G1368" s="44">
        <f>VLOOKUP(Emissions!A1368,Population!$A$5:$I$3147,9,FALSE)*'National Throughput'!$B$12</f>
        <v>3.6918878961619903</v>
      </c>
      <c r="H1368" s="43" t="str">
        <f>'Emissions Factor'!$D$2</f>
        <v>TON</v>
      </c>
      <c r="I1368" s="42">
        <v>515</v>
      </c>
      <c r="J1368" s="39" t="str">
        <f>'Emissions Factor'!$A$2</f>
        <v>7439976</v>
      </c>
      <c r="K1368" s="34">
        <f>'Emissions Factor'!$B$2</f>
        <v>1.5E-3</v>
      </c>
      <c r="L1368" s="41" t="str">
        <f>'Emissions Factor'!$C$2</f>
        <v>LB</v>
      </c>
      <c r="M1368" s="41" t="str">
        <f>'Emissions Factor'!$D$2</f>
        <v>TON</v>
      </c>
      <c r="N1368" s="51">
        <f t="shared" si="42"/>
        <v>5.5378318442429854E-3</v>
      </c>
      <c r="O1368" s="41" t="str">
        <f t="shared" si="43"/>
        <v>LB</v>
      </c>
    </row>
    <row r="1369" spans="1:15" x14ac:dyDescent="0.25">
      <c r="A1369" s="39" t="s">
        <v>1353</v>
      </c>
      <c r="B1369" s="39" t="s">
        <v>1264</v>
      </c>
      <c r="C1369" s="39" t="s">
        <v>2838</v>
      </c>
      <c r="D1369" s="12" t="s">
        <v>1354</v>
      </c>
      <c r="E1369" s="41" t="s">
        <v>2679</v>
      </c>
      <c r="F1369" s="41" t="s">
        <v>1266</v>
      </c>
      <c r="G1369" s="44">
        <f>VLOOKUP(Emissions!A1369,Population!$A$5:$I$3147,9,FALSE)*'National Throughput'!$B$12</f>
        <v>1.1735143779577393</v>
      </c>
      <c r="H1369" s="43" t="str">
        <f>'Emissions Factor'!$D$2</f>
        <v>TON</v>
      </c>
      <c r="I1369" s="42">
        <v>515</v>
      </c>
      <c r="J1369" s="39" t="str">
        <f>'Emissions Factor'!$A$2</f>
        <v>7439976</v>
      </c>
      <c r="K1369" s="34">
        <f>'Emissions Factor'!$B$2</f>
        <v>1.5E-3</v>
      </c>
      <c r="L1369" s="41" t="str">
        <f>'Emissions Factor'!$C$2</f>
        <v>LB</v>
      </c>
      <c r="M1369" s="41" t="str">
        <f>'Emissions Factor'!$D$2</f>
        <v>TON</v>
      </c>
      <c r="N1369" s="51">
        <f t="shared" si="42"/>
        <v>1.7602715669366089E-3</v>
      </c>
      <c r="O1369" s="41" t="str">
        <f t="shared" si="43"/>
        <v>LB</v>
      </c>
    </row>
    <row r="1370" spans="1:15" x14ac:dyDescent="0.25">
      <c r="A1370" s="39" t="s">
        <v>1355</v>
      </c>
      <c r="B1370" s="39" t="s">
        <v>1264</v>
      </c>
      <c r="C1370" s="39" t="s">
        <v>2841</v>
      </c>
      <c r="D1370" s="12" t="s">
        <v>1356</v>
      </c>
      <c r="E1370" s="41" t="s">
        <v>2679</v>
      </c>
      <c r="F1370" s="41" t="s">
        <v>1266</v>
      </c>
      <c r="G1370" s="44">
        <f>VLOOKUP(Emissions!A1370,Population!$A$5:$I$3147,9,FALSE)*'National Throughput'!$B$12</f>
        <v>25.027998401103368</v>
      </c>
      <c r="H1370" s="43" t="str">
        <f>'Emissions Factor'!$D$2</f>
        <v>TON</v>
      </c>
      <c r="I1370" s="42">
        <v>515</v>
      </c>
      <c r="J1370" s="39" t="str">
        <f>'Emissions Factor'!$A$2</f>
        <v>7439976</v>
      </c>
      <c r="K1370" s="34">
        <f>'Emissions Factor'!$B$2</f>
        <v>1.5E-3</v>
      </c>
      <c r="L1370" s="41" t="str">
        <f>'Emissions Factor'!$C$2</f>
        <v>LB</v>
      </c>
      <c r="M1370" s="41" t="str">
        <f>'Emissions Factor'!$D$2</f>
        <v>TON</v>
      </c>
      <c r="N1370" s="51">
        <f t="shared" si="42"/>
        <v>3.7541997601655053E-2</v>
      </c>
      <c r="O1370" s="41" t="str">
        <f t="shared" si="43"/>
        <v>LB</v>
      </c>
    </row>
    <row r="1371" spans="1:15" x14ac:dyDescent="0.25">
      <c r="A1371" s="39" t="s">
        <v>1357</v>
      </c>
      <c r="B1371" s="39" t="s">
        <v>1264</v>
      </c>
      <c r="C1371" s="39" t="s">
        <v>2844</v>
      </c>
      <c r="D1371" s="12" t="s">
        <v>1358</v>
      </c>
      <c r="E1371" s="41" t="s">
        <v>2679</v>
      </c>
      <c r="F1371" s="41" t="s">
        <v>1266</v>
      </c>
      <c r="G1371" s="44">
        <f>VLOOKUP(Emissions!A1371,Population!$A$5:$I$3147,9,FALSE)*'National Throughput'!$B$12</f>
        <v>9.8352579618869704</v>
      </c>
      <c r="H1371" s="43" t="str">
        <f>'Emissions Factor'!$D$2</f>
        <v>TON</v>
      </c>
      <c r="I1371" s="42">
        <v>515</v>
      </c>
      <c r="J1371" s="39" t="str">
        <f>'Emissions Factor'!$A$2</f>
        <v>7439976</v>
      </c>
      <c r="K1371" s="34">
        <f>'Emissions Factor'!$B$2</f>
        <v>1.5E-3</v>
      </c>
      <c r="L1371" s="41" t="str">
        <f>'Emissions Factor'!$C$2</f>
        <v>LB</v>
      </c>
      <c r="M1371" s="41" t="str">
        <f>'Emissions Factor'!$D$2</f>
        <v>TON</v>
      </c>
      <c r="N1371" s="51">
        <f t="shared" si="42"/>
        <v>1.4752886942830456E-2</v>
      </c>
      <c r="O1371" s="41" t="str">
        <f t="shared" si="43"/>
        <v>LB</v>
      </c>
    </row>
    <row r="1372" spans="1:15" x14ac:dyDescent="0.25">
      <c r="A1372" s="39" t="s">
        <v>1359</v>
      </c>
      <c r="B1372" s="39" t="s">
        <v>1264</v>
      </c>
      <c r="C1372" s="39" t="s">
        <v>2847</v>
      </c>
      <c r="D1372" s="12" t="s">
        <v>1360</v>
      </c>
      <c r="E1372" s="41" t="s">
        <v>2679</v>
      </c>
      <c r="F1372" s="41" t="s">
        <v>1266</v>
      </c>
      <c r="G1372" s="44">
        <f>VLOOKUP(Emissions!A1372,Population!$A$5:$I$3147,9,FALSE)*'National Throughput'!$B$12</f>
        <v>2.4056873231855089</v>
      </c>
      <c r="H1372" s="43" t="str">
        <f>'Emissions Factor'!$D$2</f>
        <v>TON</v>
      </c>
      <c r="I1372" s="42">
        <v>515</v>
      </c>
      <c r="J1372" s="39" t="str">
        <f>'Emissions Factor'!$A$2</f>
        <v>7439976</v>
      </c>
      <c r="K1372" s="34">
        <f>'Emissions Factor'!$B$2</f>
        <v>1.5E-3</v>
      </c>
      <c r="L1372" s="41" t="str">
        <f>'Emissions Factor'!$C$2</f>
        <v>LB</v>
      </c>
      <c r="M1372" s="41" t="str">
        <f>'Emissions Factor'!$D$2</f>
        <v>TON</v>
      </c>
      <c r="N1372" s="51">
        <f t="shared" si="42"/>
        <v>3.6085309847782633E-3</v>
      </c>
      <c r="O1372" s="41" t="str">
        <f t="shared" si="43"/>
        <v>LB</v>
      </c>
    </row>
    <row r="1373" spans="1:15" x14ac:dyDescent="0.25">
      <c r="A1373" s="39" t="s">
        <v>1361</v>
      </c>
      <c r="B1373" s="39" t="s">
        <v>1264</v>
      </c>
      <c r="C1373" s="39" t="s">
        <v>2850</v>
      </c>
      <c r="D1373" s="12" t="s">
        <v>1362</v>
      </c>
      <c r="E1373" s="41" t="s">
        <v>2679</v>
      </c>
      <c r="F1373" s="41" t="s">
        <v>1266</v>
      </c>
      <c r="G1373" s="44">
        <f>VLOOKUP(Emissions!A1373,Population!$A$5:$I$3147,9,FALSE)*'National Throughput'!$B$12</f>
        <v>5.0739660688576151</v>
      </c>
      <c r="H1373" s="43" t="str">
        <f>'Emissions Factor'!$D$2</f>
        <v>TON</v>
      </c>
      <c r="I1373" s="42">
        <v>515</v>
      </c>
      <c r="J1373" s="39" t="str">
        <f>'Emissions Factor'!$A$2</f>
        <v>7439976</v>
      </c>
      <c r="K1373" s="34">
        <f>'Emissions Factor'!$B$2</f>
        <v>1.5E-3</v>
      </c>
      <c r="L1373" s="41" t="str">
        <f>'Emissions Factor'!$C$2</f>
        <v>LB</v>
      </c>
      <c r="M1373" s="41" t="str">
        <f>'Emissions Factor'!$D$2</f>
        <v>TON</v>
      </c>
      <c r="N1373" s="51">
        <f t="shared" si="42"/>
        <v>7.6109491032864225E-3</v>
      </c>
      <c r="O1373" s="41" t="str">
        <f t="shared" si="43"/>
        <v>LB</v>
      </c>
    </row>
    <row r="1374" spans="1:15" x14ac:dyDescent="0.25">
      <c r="A1374" s="39" t="s">
        <v>1363</v>
      </c>
      <c r="B1374" s="39" t="s">
        <v>1264</v>
      </c>
      <c r="C1374" s="39" t="s">
        <v>2853</v>
      </c>
      <c r="D1374" s="12" t="s">
        <v>1364</v>
      </c>
      <c r="E1374" s="41" t="s">
        <v>2679</v>
      </c>
      <c r="F1374" s="41" t="s">
        <v>1266</v>
      </c>
      <c r="G1374" s="44">
        <f>VLOOKUP(Emissions!A1374,Population!$A$5:$I$3147,9,FALSE)*'National Throughput'!$B$12</f>
        <v>1.631119809175402</v>
      </c>
      <c r="H1374" s="43" t="str">
        <f>'Emissions Factor'!$D$2</f>
        <v>TON</v>
      </c>
      <c r="I1374" s="42">
        <v>515</v>
      </c>
      <c r="J1374" s="39" t="str">
        <f>'Emissions Factor'!$A$2</f>
        <v>7439976</v>
      </c>
      <c r="K1374" s="34">
        <f>'Emissions Factor'!$B$2</f>
        <v>1.5E-3</v>
      </c>
      <c r="L1374" s="41" t="str">
        <f>'Emissions Factor'!$C$2</f>
        <v>LB</v>
      </c>
      <c r="M1374" s="41" t="str">
        <f>'Emissions Factor'!$D$2</f>
        <v>TON</v>
      </c>
      <c r="N1374" s="51">
        <f t="shared" si="42"/>
        <v>2.4466797137631031E-3</v>
      </c>
      <c r="O1374" s="41" t="str">
        <f t="shared" si="43"/>
        <v>LB</v>
      </c>
    </row>
    <row r="1375" spans="1:15" x14ac:dyDescent="0.25">
      <c r="A1375" s="39" t="s">
        <v>1365</v>
      </c>
      <c r="B1375" s="39" t="s">
        <v>1264</v>
      </c>
      <c r="C1375" s="39" t="s">
        <v>2856</v>
      </c>
      <c r="D1375" s="12" t="s">
        <v>4816</v>
      </c>
      <c r="E1375" s="41" t="s">
        <v>2679</v>
      </c>
      <c r="F1375" s="41" t="s">
        <v>1266</v>
      </c>
      <c r="G1375" s="44">
        <f>VLOOKUP(Emissions!A1375,Population!$A$5:$I$3147,9,FALSE)*'National Throughput'!$B$12</f>
        <v>5.4060215841639847</v>
      </c>
      <c r="H1375" s="43" t="str">
        <f>'Emissions Factor'!$D$2</f>
        <v>TON</v>
      </c>
      <c r="I1375" s="42">
        <v>515</v>
      </c>
      <c r="J1375" s="39" t="str">
        <f>'Emissions Factor'!$A$2</f>
        <v>7439976</v>
      </c>
      <c r="K1375" s="34">
        <f>'Emissions Factor'!$B$2</f>
        <v>1.5E-3</v>
      </c>
      <c r="L1375" s="41" t="str">
        <f>'Emissions Factor'!$C$2</f>
        <v>LB</v>
      </c>
      <c r="M1375" s="41" t="str">
        <f>'Emissions Factor'!$D$2</f>
        <v>TON</v>
      </c>
      <c r="N1375" s="51">
        <f t="shared" si="42"/>
        <v>8.1090323762459775E-3</v>
      </c>
      <c r="O1375" s="41" t="str">
        <f t="shared" si="43"/>
        <v>LB</v>
      </c>
    </row>
    <row r="1376" spans="1:15" x14ac:dyDescent="0.25">
      <c r="A1376" s="39" t="s">
        <v>1366</v>
      </c>
      <c r="B1376" s="39" t="s">
        <v>1264</v>
      </c>
      <c r="C1376" s="39" t="s">
        <v>2859</v>
      </c>
      <c r="D1376" s="12" t="s">
        <v>4818</v>
      </c>
      <c r="E1376" s="41" t="s">
        <v>2679</v>
      </c>
      <c r="F1376" s="41" t="s">
        <v>1266</v>
      </c>
      <c r="G1376" s="44">
        <f>VLOOKUP(Emissions!A1376,Population!$A$5:$I$3147,9,FALSE)*'National Throughput'!$B$12</f>
        <v>1.875358989855294</v>
      </c>
      <c r="H1376" s="43" t="str">
        <f>'Emissions Factor'!$D$2</f>
        <v>TON</v>
      </c>
      <c r="I1376" s="42">
        <v>515</v>
      </c>
      <c r="J1376" s="39" t="str">
        <f>'Emissions Factor'!$A$2</f>
        <v>7439976</v>
      </c>
      <c r="K1376" s="34">
        <f>'Emissions Factor'!$B$2</f>
        <v>1.5E-3</v>
      </c>
      <c r="L1376" s="41" t="str">
        <f>'Emissions Factor'!$C$2</f>
        <v>LB</v>
      </c>
      <c r="M1376" s="41" t="str">
        <f>'Emissions Factor'!$D$2</f>
        <v>TON</v>
      </c>
      <c r="N1376" s="51">
        <f t="shared" si="42"/>
        <v>2.8130384847829411E-3</v>
      </c>
      <c r="O1376" s="41" t="str">
        <f t="shared" si="43"/>
        <v>LB</v>
      </c>
    </row>
    <row r="1377" spans="1:15" x14ac:dyDescent="0.25">
      <c r="A1377" s="39" t="s">
        <v>1367</v>
      </c>
      <c r="B1377" s="39" t="s">
        <v>1264</v>
      </c>
      <c r="C1377" s="39" t="s">
        <v>2862</v>
      </c>
      <c r="D1377" s="12" t="s">
        <v>1368</v>
      </c>
      <c r="E1377" s="41" t="s">
        <v>2679</v>
      </c>
      <c r="F1377" s="41" t="s">
        <v>1266</v>
      </c>
      <c r="G1377" s="44">
        <f>VLOOKUP(Emissions!A1377,Population!$A$5:$I$3147,9,FALSE)*'National Throughput'!$B$12</f>
        <v>88.405321527078257</v>
      </c>
      <c r="H1377" s="43" t="str">
        <f>'Emissions Factor'!$D$2</f>
        <v>TON</v>
      </c>
      <c r="I1377" s="42">
        <v>515</v>
      </c>
      <c r="J1377" s="39" t="str">
        <f>'Emissions Factor'!$A$2</f>
        <v>7439976</v>
      </c>
      <c r="K1377" s="34">
        <f>'Emissions Factor'!$B$2</f>
        <v>1.5E-3</v>
      </c>
      <c r="L1377" s="41" t="str">
        <f>'Emissions Factor'!$C$2</f>
        <v>LB</v>
      </c>
      <c r="M1377" s="41" t="str">
        <f>'Emissions Factor'!$D$2</f>
        <v>TON</v>
      </c>
      <c r="N1377" s="51">
        <f t="shared" si="42"/>
        <v>0.13260798229061738</v>
      </c>
      <c r="O1377" s="41" t="str">
        <f t="shared" si="43"/>
        <v>LB</v>
      </c>
    </row>
    <row r="1378" spans="1:15" x14ac:dyDescent="0.25">
      <c r="A1378" s="39" t="s">
        <v>1369</v>
      </c>
      <c r="B1378" s="39" t="s">
        <v>1264</v>
      </c>
      <c r="C1378" s="39" t="s">
        <v>2865</v>
      </c>
      <c r="D1378" s="12" t="s">
        <v>1370</v>
      </c>
      <c r="E1378" s="41" t="s">
        <v>2679</v>
      </c>
      <c r="F1378" s="41" t="s">
        <v>1266</v>
      </c>
      <c r="G1378" s="44">
        <f>VLOOKUP(Emissions!A1378,Population!$A$5:$I$3147,9,FALSE)*'National Throughput'!$B$12</f>
        <v>0.70338825840466079</v>
      </c>
      <c r="H1378" s="43" t="str">
        <f>'Emissions Factor'!$D$2</f>
        <v>TON</v>
      </c>
      <c r="I1378" s="42">
        <v>515</v>
      </c>
      <c r="J1378" s="39" t="str">
        <f>'Emissions Factor'!$A$2</f>
        <v>7439976</v>
      </c>
      <c r="K1378" s="34">
        <f>'Emissions Factor'!$B$2</f>
        <v>1.5E-3</v>
      </c>
      <c r="L1378" s="41" t="str">
        <f>'Emissions Factor'!$C$2</f>
        <v>LB</v>
      </c>
      <c r="M1378" s="41" t="str">
        <f>'Emissions Factor'!$D$2</f>
        <v>TON</v>
      </c>
      <c r="N1378" s="51">
        <f t="shared" si="42"/>
        <v>1.0550823876069911E-3</v>
      </c>
      <c r="O1378" s="41" t="str">
        <f t="shared" si="43"/>
        <v>LB</v>
      </c>
    </row>
    <row r="1379" spans="1:15" x14ac:dyDescent="0.25">
      <c r="A1379" s="39" t="s">
        <v>1371</v>
      </c>
      <c r="B1379" s="39" t="s">
        <v>1264</v>
      </c>
      <c r="C1379" s="39" t="s">
        <v>2868</v>
      </c>
      <c r="D1379" s="12" t="s">
        <v>1372</v>
      </c>
      <c r="E1379" s="41" t="s">
        <v>2679</v>
      </c>
      <c r="F1379" s="41" t="s">
        <v>1266</v>
      </c>
      <c r="G1379" s="44">
        <f>VLOOKUP(Emissions!A1379,Population!$A$5:$I$3147,9,FALSE)*'National Throughput'!$B$12</f>
        <v>2.7528362710058047</v>
      </c>
      <c r="H1379" s="43" t="str">
        <f>'Emissions Factor'!$D$2</f>
        <v>TON</v>
      </c>
      <c r="I1379" s="42">
        <v>515</v>
      </c>
      <c r="J1379" s="39" t="str">
        <f>'Emissions Factor'!$A$2</f>
        <v>7439976</v>
      </c>
      <c r="K1379" s="34">
        <f>'Emissions Factor'!$B$2</f>
        <v>1.5E-3</v>
      </c>
      <c r="L1379" s="41" t="str">
        <f>'Emissions Factor'!$C$2</f>
        <v>LB</v>
      </c>
      <c r="M1379" s="41" t="str">
        <f>'Emissions Factor'!$D$2</f>
        <v>TON</v>
      </c>
      <c r="N1379" s="51">
        <f t="shared" si="42"/>
        <v>4.1292544065087075E-3</v>
      </c>
      <c r="O1379" s="41" t="str">
        <f t="shared" si="43"/>
        <v>LB</v>
      </c>
    </row>
    <row r="1380" spans="1:15" x14ac:dyDescent="0.25">
      <c r="A1380" s="39" t="s">
        <v>1373</v>
      </c>
      <c r="B1380" s="39" t="s">
        <v>1264</v>
      </c>
      <c r="C1380" s="39" t="s">
        <v>2871</v>
      </c>
      <c r="D1380" s="12" t="s">
        <v>1374</v>
      </c>
      <c r="E1380" s="41" t="s">
        <v>2679</v>
      </c>
      <c r="F1380" s="41" t="s">
        <v>1266</v>
      </c>
      <c r="G1380" s="44">
        <f>VLOOKUP(Emissions!A1380,Population!$A$5:$I$3147,9,FALSE)*'National Throughput'!$B$12</f>
        <v>2.6511271178153724</v>
      </c>
      <c r="H1380" s="43" t="str">
        <f>'Emissions Factor'!$D$2</f>
        <v>TON</v>
      </c>
      <c r="I1380" s="42">
        <v>515</v>
      </c>
      <c r="J1380" s="39" t="str">
        <f>'Emissions Factor'!$A$2</f>
        <v>7439976</v>
      </c>
      <c r="K1380" s="34">
        <f>'Emissions Factor'!$B$2</f>
        <v>1.5E-3</v>
      </c>
      <c r="L1380" s="41" t="str">
        <f>'Emissions Factor'!$C$2</f>
        <v>LB</v>
      </c>
      <c r="M1380" s="41" t="str">
        <f>'Emissions Factor'!$D$2</f>
        <v>TON</v>
      </c>
      <c r="N1380" s="51">
        <f t="shared" si="42"/>
        <v>3.9766906767230584E-3</v>
      </c>
      <c r="O1380" s="41" t="str">
        <f t="shared" si="43"/>
        <v>LB</v>
      </c>
    </row>
    <row r="1381" spans="1:15" x14ac:dyDescent="0.25">
      <c r="A1381" s="39" t="s">
        <v>1375</v>
      </c>
      <c r="B1381" s="39" t="s">
        <v>1264</v>
      </c>
      <c r="C1381" s="39" t="s">
        <v>2874</v>
      </c>
      <c r="D1381" s="12" t="s">
        <v>848</v>
      </c>
      <c r="E1381" s="41" t="s">
        <v>2679</v>
      </c>
      <c r="F1381" s="41" t="s">
        <v>1266</v>
      </c>
      <c r="G1381" s="44">
        <f>VLOOKUP(Emissions!A1381,Population!$A$5:$I$3147,9,FALSE)*'National Throughput'!$B$12</f>
        <v>11.132778609248895</v>
      </c>
      <c r="H1381" s="43" t="str">
        <f>'Emissions Factor'!$D$2</f>
        <v>TON</v>
      </c>
      <c r="I1381" s="42">
        <v>515</v>
      </c>
      <c r="J1381" s="39" t="str">
        <f>'Emissions Factor'!$A$2</f>
        <v>7439976</v>
      </c>
      <c r="K1381" s="34">
        <f>'Emissions Factor'!$B$2</f>
        <v>1.5E-3</v>
      </c>
      <c r="L1381" s="41" t="str">
        <f>'Emissions Factor'!$C$2</f>
        <v>LB</v>
      </c>
      <c r="M1381" s="41" t="str">
        <f>'Emissions Factor'!$D$2</f>
        <v>TON</v>
      </c>
      <c r="N1381" s="51">
        <f t="shared" si="42"/>
        <v>1.6699167913873342E-2</v>
      </c>
      <c r="O1381" s="41" t="str">
        <f t="shared" si="43"/>
        <v>LB</v>
      </c>
    </row>
    <row r="1382" spans="1:15" x14ac:dyDescent="0.25">
      <c r="A1382" s="39" t="s">
        <v>1376</v>
      </c>
      <c r="B1382" s="39" t="s">
        <v>1264</v>
      </c>
      <c r="C1382" s="39" t="s">
        <v>2877</v>
      </c>
      <c r="D1382" s="12" t="s">
        <v>1377</v>
      </c>
      <c r="E1382" s="41" t="s">
        <v>2679</v>
      </c>
      <c r="F1382" s="41" t="s">
        <v>1266</v>
      </c>
      <c r="G1382" s="44">
        <f>VLOOKUP(Emissions!A1382,Population!$A$5:$I$3147,9,FALSE)*'National Throughput'!$B$12</f>
        <v>1.6510156974892134</v>
      </c>
      <c r="H1382" s="43" t="str">
        <f>'Emissions Factor'!$D$2</f>
        <v>TON</v>
      </c>
      <c r="I1382" s="42">
        <v>515</v>
      </c>
      <c r="J1382" s="39" t="str">
        <f>'Emissions Factor'!$A$2</f>
        <v>7439976</v>
      </c>
      <c r="K1382" s="34">
        <f>'Emissions Factor'!$B$2</f>
        <v>1.5E-3</v>
      </c>
      <c r="L1382" s="41" t="str">
        <f>'Emissions Factor'!$C$2</f>
        <v>LB</v>
      </c>
      <c r="M1382" s="41" t="str">
        <f>'Emissions Factor'!$D$2</f>
        <v>TON</v>
      </c>
      <c r="N1382" s="51">
        <f t="shared" si="42"/>
        <v>2.4765235462338203E-3</v>
      </c>
      <c r="O1382" s="41" t="str">
        <f t="shared" si="43"/>
        <v>LB</v>
      </c>
    </row>
    <row r="1383" spans="1:15" x14ac:dyDescent="0.25">
      <c r="A1383" s="39" t="s">
        <v>1378</v>
      </c>
      <c r="B1383" s="39" t="s">
        <v>1264</v>
      </c>
      <c r="C1383" s="39" t="s">
        <v>4837</v>
      </c>
      <c r="D1383" s="12" t="s">
        <v>1379</v>
      </c>
      <c r="E1383" s="41" t="s">
        <v>2679</v>
      </c>
      <c r="F1383" s="41" t="s">
        <v>1266</v>
      </c>
      <c r="G1383" s="44">
        <f>VLOOKUP(Emissions!A1383,Population!$A$5:$I$3147,9,FALSE)*'National Throughput'!$B$12</f>
        <v>2.6614180945294126</v>
      </c>
      <c r="H1383" s="43" t="str">
        <f>'Emissions Factor'!$D$2</f>
        <v>TON</v>
      </c>
      <c r="I1383" s="42">
        <v>515</v>
      </c>
      <c r="J1383" s="39" t="str">
        <f>'Emissions Factor'!$A$2</f>
        <v>7439976</v>
      </c>
      <c r="K1383" s="34">
        <f>'Emissions Factor'!$B$2</f>
        <v>1.5E-3</v>
      </c>
      <c r="L1383" s="41" t="str">
        <f>'Emissions Factor'!$C$2</f>
        <v>LB</v>
      </c>
      <c r="M1383" s="41" t="str">
        <f>'Emissions Factor'!$D$2</f>
        <v>TON</v>
      </c>
      <c r="N1383" s="51">
        <f t="shared" si="42"/>
        <v>3.9921271417941188E-3</v>
      </c>
      <c r="O1383" s="41" t="str">
        <f t="shared" si="43"/>
        <v>LB</v>
      </c>
    </row>
    <row r="1384" spans="1:15" x14ac:dyDescent="0.25">
      <c r="A1384" s="39" t="s">
        <v>1380</v>
      </c>
      <c r="B1384" s="39" t="s">
        <v>1264</v>
      </c>
      <c r="C1384" s="39" t="s">
        <v>4840</v>
      </c>
      <c r="D1384" s="12" t="s">
        <v>1381</v>
      </c>
      <c r="E1384" s="41" t="s">
        <v>2679</v>
      </c>
      <c r="F1384" s="41" t="s">
        <v>1266</v>
      </c>
      <c r="G1384" s="44">
        <f>VLOOKUP(Emissions!A1384,Population!$A$5:$I$3147,9,FALSE)*'National Throughput'!$B$12</f>
        <v>34.366373703980749</v>
      </c>
      <c r="H1384" s="43" t="str">
        <f>'Emissions Factor'!$D$2</f>
        <v>TON</v>
      </c>
      <c r="I1384" s="42">
        <v>515</v>
      </c>
      <c r="J1384" s="39" t="str">
        <f>'Emissions Factor'!$A$2</f>
        <v>7439976</v>
      </c>
      <c r="K1384" s="34">
        <f>'Emissions Factor'!$B$2</f>
        <v>1.5E-3</v>
      </c>
      <c r="L1384" s="41" t="str">
        <f>'Emissions Factor'!$C$2</f>
        <v>LB</v>
      </c>
      <c r="M1384" s="41" t="str">
        <f>'Emissions Factor'!$D$2</f>
        <v>TON</v>
      </c>
      <c r="N1384" s="51">
        <f t="shared" si="42"/>
        <v>5.1549560555971125E-2</v>
      </c>
      <c r="O1384" s="41" t="str">
        <f t="shared" si="43"/>
        <v>LB</v>
      </c>
    </row>
    <row r="1385" spans="1:15" x14ac:dyDescent="0.25">
      <c r="A1385" s="39" t="s">
        <v>1382</v>
      </c>
      <c r="B1385" s="39" t="s">
        <v>1264</v>
      </c>
      <c r="C1385" s="39" t="s">
        <v>4843</v>
      </c>
      <c r="D1385" s="12" t="s">
        <v>4829</v>
      </c>
      <c r="E1385" s="41" t="s">
        <v>2679</v>
      </c>
      <c r="F1385" s="41" t="s">
        <v>1266</v>
      </c>
      <c r="G1385" s="44">
        <f>VLOOKUP(Emissions!A1385,Population!$A$5:$I$3147,9,FALSE)*'National Throughput'!$B$12</f>
        <v>22.73894214734365</v>
      </c>
      <c r="H1385" s="43" t="str">
        <f>'Emissions Factor'!$D$2</f>
        <v>TON</v>
      </c>
      <c r="I1385" s="42">
        <v>515</v>
      </c>
      <c r="J1385" s="39" t="str">
        <f>'Emissions Factor'!$A$2</f>
        <v>7439976</v>
      </c>
      <c r="K1385" s="34">
        <f>'Emissions Factor'!$B$2</f>
        <v>1.5E-3</v>
      </c>
      <c r="L1385" s="41" t="str">
        <f>'Emissions Factor'!$C$2</f>
        <v>LB</v>
      </c>
      <c r="M1385" s="41" t="str">
        <f>'Emissions Factor'!$D$2</f>
        <v>TON</v>
      </c>
      <c r="N1385" s="51">
        <f t="shared" si="42"/>
        <v>3.4108413221015474E-2</v>
      </c>
      <c r="O1385" s="41" t="str">
        <f t="shared" si="43"/>
        <v>LB</v>
      </c>
    </row>
    <row r="1386" spans="1:15" x14ac:dyDescent="0.25">
      <c r="A1386" s="39" t="s">
        <v>1383</v>
      </c>
      <c r="B1386" s="39" t="s">
        <v>1264</v>
      </c>
      <c r="C1386" s="39" t="s">
        <v>4846</v>
      </c>
      <c r="D1386" s="12" t="s">
        <v>1384</v>
      </c>
      <c r="E1386" s="41" t="s">
        <v>2679</v>
      </c>
      <c r="F1386" s="41" t="s">
        <v>1266</v>
      </c>
      <c r="G1386" s="44">
        <f>VLOOKUP(Emissions!A1386,Population!$A$5:$I$3147,9,FALSE)*'National Throughput'!$B$12</f>
        <v>15.308513927249352</v>
      </c>
      <c r="H1386" s="43" t="str">
        <f>'Emissions Factor'!$D$2</f>
        <v>TON</v>
      </c>
      <c r="I1386" s="42">
        <v>515</v>
      </c>
      <c r="J1386" s="39" t="str">
        <f>'Emissions Factor'!$A$2</f>
        <v>7439976</v>
      </c>
      <c r="K1386" s="34">
        <f>'Emissions Factor'!$B$2</f>
        <v>1.5E-3</v>
      </c>
      <c r="L1386" s="41" t="str">
        <f>'Emissions Factor'!$C$2</f>
        <v>LB</v>
      </c>
      <c r="M1386" s="41" t="str">
        <f>'Emissions Factor'!$D$2</f>
        <v>TON</v>
      </c>
      <c r="N1386" s="51">
        <f t="shared" si="42"/>
        <v>2.2962770890874028E-2</v>
      </c>
      <c r="O1386" s="41" t="str">
        <f t="shared" si="43"/>
        <v>LB</v>
      </c>
    </row>
    <row r="1387" spans="1:15" x14ac:dyDescent="0.25">
      <c r="A1387" s="39" t="s">
        <v>1385</v>
      </c>
      <c r="B1387" s="39" t="s">
        <v>1264</v>
      </c>
      <c r="C1387" s="39" t="s">
        <v>4849</v>
      </c>
      <c r="D1387" s="12" t="s">
        <v>1386</v>
      </c>
      <c r="E1387" s="41" t="s">
        <v>2679</v>
      </c>
      <c r="F1387" s="41" t="s">
        <v>1266</v>
      </c>
      <c r="G1387" s="44">
        <f>VLOOKUP(Emissions!A1387,Population!$A$5:$I$3147,9,FALSE)*'National Throughput'!$B$12</f>
        <v>2.6027595272593822</v>
      </c>
      <c r="H1387" s="43" t="str">
        <f>'Emissions Factor'!$D$2</f>
        <v>TON</v>
      </c>
      <c r="I1387" s="42">
        <v>515</v>
      </c>
      <c r="J1387" s="39" t="str">
        <f>'Emissions Factor'!$A$2</f>
        <v>7439976</v>
      </c>
      <c r="K1387" s="34">
        <f>'Emissions Factor'!$B$2</f>
        <v>1.5E-3</v>
      </c>
      <c r="L1387" s="41" t="str">
        <f>'Emissions Factor'!$C$2</f>
        <v>LB</v>
      </c>
      <c r="M1387" s="41" t="str">
        <f>'Emissions Factor'!$D$2</f>
        <v>TON</v>
      </c>
      <c r="N1387" s="51">
        <f t="shared" si="42"/>
        <v>3.9041392908890733E-3</v>
      </c>
      <c r="O1387" s="41" t="str">
        <f t="shared" si="43"/>
        <v>LB</v>
      </c>
    </row>
    <row r="1388" spans="1:15" x14ac:dyDescent="0.25">
      <c r="A1388" s="39" t="s">
        <v>1387</v>
      </c>
      <c r="B1388" s="39" t="s">
        <v>1264</v>
      </c>
      <c r="C1388" s="39" t="s">
        <v>4851</v>
      </c>
      <c r="D1388" s="12" t="s">
        <v>1388</v>
      </c>
      <c r="E1388" s="41" t="s">
        <v>2679</v>
      </c>
      <c r="F1388" s="41" t="s">
        <v>1266</v>
      </c>
      <c r="G1388" s="44">
        <f>VLOOKUP(Emissions!A1388,Population!$A$5:$I$3147,9,FALSE)*'National Throughput'!$B$12</f>
        <v>25.92588611940339</v>
      </c>
      <c r="H1388" s="43" t="str">
        <f>'Emissions Factor'!$D$2</f>
        <v>TON</v>
      </c>
      <c r="I1388" s="42">
        <v>515</v>
      </c>
      <c r="J1388" s="39" t="str">
        <f>'Emissions Factor'!$A$2</f>
        <v>7439976</v>
      </c>
      <c r="K1388" s="34">
        <f>'Emissions Factor'!$B$2</f>
        <v>1.5E-3</v>
      </c>
      <c r="L1388" s="41" t="str">
        <f>'Emissions Factor'!$C$2</f>
        <v>LB</v>
      </c>
      <c r="M1388" s="41" t="str">
        <f>'Emissions Factor'!$D$2</f>
        <v>TON</v>
      </c>
      <c r="N1388" s="51">
        <f t="shared" si="42"/>
        <v>3.8888829179105085E-2</v>
      </c>
      <c r="O1388" s="41" t="str">
        <f t="shared" si="43"/>
        <v>LB</v>
      </c>
    </row>
    <row r="1389" spans="1:15" x14ac:dyDescent="0.25">
      <c r="A1389" s="39" t="s">
        <v>1389</v>
      </c>
      <c r="B1389" s="39" t="s">
        <v>1264</v>
      </c>
      <c r="C1389" s="39" t="s">
        <v>4854</v>
      </c>
      <c r="D1389" s="12" t="s">
        <v>1390</v>
      </c>
      <c r="E1389" s="41" t="s">
        <v>2679</v>
      </c>
      <c r="F1389" s="41" t="s">
        <v>1266</v>
      </c>
      <c r="G1389" s="44">
        <f>VLOOKUP(Emissions!A1389,Population!$A$5:$I$3147,9,FALSE)*'National Throughput'!$B$12</f>
        <v>6.2690914979148396</v>
      </c>
      <c r="H1389" s="43" t="str">
        <f>'Emissions Factor'!$D$2</f>
        <v>TON</v>
      </c>
      <c r="I1389" s="42">
        <v>515</v>
      </c>
      <c r="J1389" s="39" t="str">
        <f>'Emissions Factor'!$A$2</f>
        <v>7439976</v>
      </c>
      <c r="K1389" s="34">
        <f>'Emissions Factor'!$B$2</f>
        <v>1.5E-3</v>
      </c>
      <c r="L1389" s="41" t="str">
        <f>'Emissions Factor'!$C$2</f>
        <v>LB</v>
      </c>
      <c r="M1389" s="41" t="str">
        <f>'Emissions Factor'!$D$2</f>
        <v>TON</v>
      </c>
      <c r="N1389" s="51">
        <f t="shared" si="42"/>
        <v>9.4036372468722599E-3</v>
      </c>
      <c r="O1389" s="41" t="str">
        <f t="shared" si="43"/>
        <v>LB</v>
      </c>
    </row>
    <row r="1390" spans="1:15" x14ac:dyDescent="0.25">
      <c r="A1390" s="39" t="s">
        <v>1391</v>
      </c>
      <c r="B1390" s="39" t="s">
        <v>1264</v>
      </c>
      <c r="C1390" s="39" t="s">
        <v>4857</v>
      </c>
      <c r="D1390" s="12" t="s">
        <v>873</v>
      </c>
      <c r="E1390" s="41" t="s">
        <v>2679</v>
      </c>
      <c r="F1390" s="41" t="s">
        <v>1266</v>
      </c>
      <c r="G1390" s="44">
        <f>VLOOKUP(Emissions!A1390,Population!$A$5:$I$3147,9,FALSE)*'National Throughput'!$B$12</f>
        <v>1.6659376137245721</v>
      </c>
      <c r="H1390" s="43" t="str">
        <f>'Emissions Factor'!$D$2</f>
        <v>TON</v>
      </c>
      <c r="I1390" s="42">
        <v>515</v>
      </c>
      <c r="J1390" s="39" t="str">
        <f>'Emissions Factor'!$A$2</f>
        <v>7439976</v>
      </c>
      <c r="K1390" s="34">
        <f>'Emissions Factor'!$B$2</f>
        <v>1.5E-3</v>
      </c>
      <c r="L1390" s="41" t="str">
        <f>'Emissions Factor'!$C$2</f>
        <v>LB</v>
      </c>
      <c r="M1390" s="41" t="str">
        <f>'Emissions Factor'!$D$2</f>
        <v>TON</v>
      </c>
      <c r="N1390" s="51">
        <f t="shared" si="42"/>
        <v>2.4989064205868583E-3</v>
      </c>
      <c r="O1390" s="41" t="str">
        <f t="shared" si="43"/>
        <v>LB</v>
      </c>
    </row>
    <row r="1391" spans="1:15" x14ac:dyDescent="0.25">
      <c r="A1391" s="39" t="s">
        <v>1392</v>
      </c>
      <c r="B1391" s="39" t="s">
        <v>1264</v>
      </c>
      <c r="C1391" s="39" t="s">
        <v>5381</v>
      </c>
      <c r="D1391" s="12" t="s">
        <v>1393</v>
      </c>
      <c r="E1391" s="41" t="s">
        <v>2679</v>
      </c>
      <c r="F1391" s="41" t="s">
        <v>1266</v>
      </c>
      <c r="G1391" s="44">
        <f>VLOOKUP(Emissions!A1391,Population!$A$5:$I$3147,9,FALSE)*'National Throughput'!$B$12</f>
        <v>1.6583908974676091</v>
      </c>
      <c r="H1391" s="43" t="str">
        <f>'Emissions Factor'!$D$2</f>
        <v>TON</v>
      </c>
      <c r="I1391" s="42">
        <v>515</v>
      </c>
      <c r="J1391" s="39" t="str">
        <f>'Emissions Factor'!$A$2</f>
        <v>7439976</v>
      </c>
      <c r="K1391" s="34">
        <f>'Emissions Factor'!$B$2</f>
        <v>1.5E-3</v>
      </c>
      <c r="L1391" s="41" t="str">
        <f>'Emissions Factor'!$C$2</f>
        <v>LB</v>
      </c>
      <c r="M1391" s="41" t="str">
        <f>'Emissions Factor'!$D$2</f>
        <v>TON</v>
      </c>
      <c r="N1391" s="51">
        <f t="shared" si="42"/>
        <v>2.4875863462014139E-3</v>
      </c>
      <c r="O1391" s="41" t="str">
        <f t="shared" si="43"/>
        <v>LB</v>
      </c>
    </row>
    <row r="1392" spans="1:15" x14ac:dyDescent="0.25">
      <c r="A1392" s="39" t="s">
        <v>1394</v>
      </c>
      <c r="B1392" s="39" t="s">
        <v>1264</v>
      </c>
      <c r="C1392" s="39" t="s">
        <v>5383</v>
      </c>
      <c r="D1392" s="12" t="s">
        <v>4524</v>
      </c>
      <c r="E1392" s="41" t="s">
        <v>2679</v>
      </c>
      <c r="F1392" s="41" t="s">
        <v>1266</v>
      </c>
      <c r="G1392" s="44">
        <f>VLOOKUP(Emissions!A1392,Population!$A$5:$I$3147,9,FALSE)*'National Throughput'!$B$12</f>
        <v>4.2611504247269911</v>
      </c>
      <c r="H1392" s="43" t="str">
        <f>'Emissions Factor'!$D$2</f>
        <v>TON</v>
      </c>
      <c r="I1392" s="42">
        <v>515</v>
      </c>
      <c r="J1392" s="39" t="str">
        <f>'Emissions Factor'!$A$2</f>
        <v>7439976</v>
      </c>
      <c r="K1392" s="34">
        <f>'Emissions Factor'!$B$2</f>
        <v>1.5E-3</v>
      </c>
      <c r="L1392" s="41" t="str">
        <f>'Emissions Factor'!$C$2</f>
        <v>LB</v>
      </c>
      <c r="M1392" s="41" t="str">
        <f>'Emissions Factor'!$D$2</f>
        <v>TON</v>
      </c>
      <c r="N1392" s="51">
        <f t="shared" si="42"/>
        <v>6.3917256370904871E-3</v>
      </c>
      <c r="O1392" s="41" t="str">
        <f t="shared" si="43"/>
        <v>LB</v>
      </c>
    </row>
    <row r="1393" spans="1:15" x14ac:dyDescent="0.25">
      <c r="A1393" s="39" t="s">
        <v>1395</v>
      </c>
      <c r="B1393" s="39" t="s">
        <v>1264</v>
      </c>
      <c r="C1393" s="39" t="s">
        <v>5385</v>
      </c>
      <c r="D1393" s="12" t="s">
        <v>1396</v>
      </c>
      <c r="E1393" s="41" t="s">
        <v>2679</v>
      </c>
      <c r="F1393" s="41" t="s">
        <v>1266</v>
      </c>
      <c r="G1393" s="44">
        <f>VLOOKUP(Emissions!A1393,Population!$A$5:$I$3147,9,FALSE)*'National Throughput'!$B$12</f>
        <v>0.60116455637852617</v>
      </c>
      <c r="H1393" s="43" t="str">
        <f>'Emissions Factor'!$D$2</f>
        <v>TON</v>
      </c>
      <c r="I1393" s="42">
        <v>515</v>
      </c>
      <c r="J1393" s="39" t="str">
        <f>'Emissions Factor'!$A$2</f>
        <v>7439976</v>
      </c>
      <c r="K1393" s="34">
        <f>'Emissions Factor'!$B$2</f>
        <v>1.5E-3</v>
      </c>
      <c r="L1393" s="41" t="str">
        <f>'Emissions Factor'!$C$2</f>
        <v>LB</v>
      </c>
      <c r="M1393" s="41" t="str">
        <f>'Emissions Factor'!$D$2</f>
        <v>TON</v>
      </c>
      <c r="N1393" s="51">
        <f t="shared" si="42"/>
        <v>9.0174683456778926E-4</v>
      </c>
      <c r="O1393" s="41" t="str">
        <f t="shared" si="43"/>
        <v>LB</v>
      </c>
    </row>
    <row r="1394" spans="1:15" x14ac:dyDescent="0.25">
      <c r="A1394" s="39" t="s">
        <v>1397</v>
      </c>
      <c r="B1394" s="39" t="s">
        <v>1264</v>
      </c>
      <c r="C1394" s="39" t="s">
        <v>5388</v>
      </c>
      <c r="D1394" s="12" t="s">
        <v>1398</v>
      </c>
      <c r="E1394" s="41" t="s">
        <v>2679</v>
      </c>
      <c r="F1394" s="41" t="s">
        <v>1266</v>
      </c>
      <c r="G1394" s="44">
        <f>VLOOKUP(Emissions!A1394,Population!$A$5:$I$3147,9,FALSE)*'National Throughput'!$B$12</f>
        <v>3.6881145380335094</v>
      </c>
      <c r="H1394" s="43" t="str">
        <f>'Emissions Factor'!$D$2</f>
        <v>TON</v>
      </c>
      <c r="I1394" s="42">
        <v>515</v>
      </c>
      <c r="J1394" s="39" t="str">
        <f>'Emissions Factor'!$A$2</f>
        <v>7439976</v>
      </c>
      <c r="K1394" s="34">
        <f>'Emissions Factor'!$B$2</f>
        <v>1.5E-3</v>
      </c>
      <c r="L1394" s="41" t="str">
        <f>'Emissions Factor'!$C$2</f>
        <v>LB</v>
      </c>
      <c r="M1394" s="41" t="str">
        <f>'Emissions Factor'!$D$2</f>
        <v>TON</v>
      </c>
      <c r="N1394" s="51">
        <f t="shared" si="42"/>
        <v>5.5321718070502641E-3</v>
      </c>
      <c r="O1394" s="41" t="str">
        <f t="shared" si="43"/>
        <v>LB</v>
      </c>
    </row>
    <row r="1395" spans="1:15" x14ac:dyDescent="0.25">
      <c r="A1395" s="39" t="s">
        <v>1399</v>
      </c>
      <c r="B1395" s="39" t="s">
        <v>1264</v>
      </c>
      <c r="C1395" s="39" t="s">
        <v>5390</v>
      </c>
      <c r="D1395" s="12" t="s">
        <v>1400</v>
      </c>
      <c r="E1395" s="41" t="s">
        <v>2679</v>
      </c>
      <c r="F1395" s="41" t="s">
        <v>1266</v>
      </c>
      <c r="G1395" s="44">
        <f>VLOOKUP(Emissions!A1395,Population!$A$5:$I$3147,9,FALSE)*'National Throughput'!$B$12</f>
        <v>2.3509736303225273</v>
      </c>
      <c r="H1395" s="43" t="str">
        <f>'Emissions Factor'!$D$2</f>
        <v>TON</v>
      </c>
      <c r="I1395" s="42">
        <v>515</v>
      </c>
      <c r="J1395" s="39" t="str">
        <f>'Emissions Factor'!$A$2</f>
        <v>7439976</v>
      </c>
      <c r="K1395" s="34">
        <f>'Emissions Factor'!$B$2</f>
        <v>1.5E-3</v>
      </c>
      <c r="L1395" s="41" t="str">
        <f>'Emissions Factor'!$C$2</f>
        <v>LB</v>
      </c>
      <c r="M1395" s="41" t="str">
        <f>'Emissions Factor'!$D$2</f>
        <v>TON</v>
      </c>
      <c r="N1395" s="51">
        <f t="shared" si="42"/>
        <v>3.5264604454837908E-3</v>
      </c>
      <c r="O1395" s="41" t="str">
        <f t="shared" si="43"/>
        <v>LB</v>
      </c>
    </row>
    <row r="1396" spans="1:15" x14ac:dyDescent="0.25">
      <c r="A1396" s="39" t="s">
        <v>1401</v>
      </c>
      <c r="B1396" s="39" t="s">
        <v>1264</v>
      </c>
      <c r="C1396" s="39" t="s">
        <v>5393</v>
      </c>
      <c r="D1396" s="12" t="s">
        <v>1402</v>
      </c>
      <c r="E1396" s="41" t="s">
        <v>2679</v>
      </c>
      <c r="F1396" s="41" t="s">
        <v>1266</v>
      </c>
      <c r="G1396" s="44">
        <f>VLOOKUP(Emissions!A1396,Population!$A$5:$I$3147,9,FALSE)*'National Throughput'!$B$12</f>
        <v>3.2876240275787705</v>
      </c>
      <c r="H1396" s="43" t="str">
        <f>'Emissions Factor'!$D$2</f>
        <v>TON</v>
      </c>
      <c r="I1396" s="42">
        <v>515</v>
      </c>
      <c r="J1396" s="39" t="str">
        <f>'Emissions Factor'!$A$2</f>
        <v>7439976</v>
      </c>
      <c r="K1396" s="34">
        <f>'Emissions Factor'!$B$2</f>
        <v>1.5E-3</v>
      </c>
      <c r="L1396" s="41" t="str">
        <f>'Emissions Factor'!$C$2</f>
        <v>LB</v>
      </c>
      <c r="M1396" s="41" t="str">
        <f>'Emissions Factor'!$D$2</f>
        <v>TON</v>
      </c>
      <c r="N1396" s="51">
        <f t="shared" si="42"/>
        <v>4.9314360413681554E-3</v>
      </c>
      <c r="O1396" s="41" t="str">
        <f t="shared" si="43"/>
        <v>LB</v>
      </c>
    </row>
    <row r="1397" spans="1:15" x14ac:dyDescent="0.25">
      <c r="A1397" s="39" t="s">
        <v>1403</v>
      </c>
      <c r="B1397" s="39" t="s">
        <v>1264</v>
      </c>
      <c r="C1397" s="39" t="s">
        <v>5396</v>
      </c>
      <c r="D1397" s="12" t="s">
        <v>2872</v>
      </c>
      <c r="E1397" s="41" t="s">
        <v>2679</v>
      </c>
      <c r="F1397" s="41" t="s">
        <v>1266</v>
      </c>
      <c r="G1397" s="44">
        <f>VLOOKUP(Emissions!A1397,Population!$A$5:$I$3147,9,FALSE)*'National Throughput'!$B$12</f>
        <v>41.403515097320138</v>
      </c>
      <c r="H1397" s="43" t="str">
        <f>'Emissions Factor'!$D$2</f>
        <v>TON</v>
      </c>
      <c r="I1397" s="42">
        <v>515</v>
      </c>
      <c r="J1397" s="39" t="str">
        <f>'Emissions Factor'!$A$2</f>
        <v>7439976</v>
      </c>
      <c r="K1397" s="34">
        <f>'Emissions Factor'!$B$2</f>
        <v>1.5E-3</v>
      </c>
      <c r="L1397" s="41" t="str">
        <f>'Emissions Factor'!$C$2</f>
        <v>LB</v>
      </c>
      <c r="M1397" s="41" t="str">
        <f>'Emissions Factor'!$D$2</f>
        <v>TON</v>
      </c>
      <c r="N1397" s="51">
        <f t="shared" si="42"/>
        <v>6.210527264598021E-2</v>
      </c>
      <c r="O1397" s="41" t="str">
        <f t="shared" si="43"/>
        <v>LB</v>
      </c>
    </row>
    <row r="1398" spans="1:15" x14ac:dyDescent="0.25">
      <c r="A1398" s="39" t="s">
        <v>1404</v>
      </c>
      <c r="B1398" s="39" t="s">
        <v>1264</v>
      </c>
      <c r="C1398" s="39" t="s">
        <v>5398</v>
      </c>
      <c r="D1398" s="12" t="s">
        <v>1405</v>
      </c>
      <c r="E1398" s="41" t="s">
        <v>2679</v>
      </c>
      <c r="F1398" s="41" t="s">
        <v>1266</v>
      </c>
      <c r="G1398" s="44">
        <f>VLOOKUP(Emissions!A1398,Population!$A$5:$I$3147,9,FALSE)*'National Throughput'!$B$12</f>
        <v>1.9180665432185617</v>
      </c>
      <c r="H1398" s="43" t="str">
        <f>'Emissions Factor'!$D$2</f>
        <v>TON</v>
      </c>
      <c r="I1398" s="42">
        <v>515</v>
      </c>
      <c r="J1398" s="39" t="str">
        <f>'Emissions Factor'!$A$2</f>
        <v>7439976</v>
      </c>
      <c r="K1398" s="34">
        <f>'Emissions Factor'!$B$2</f>
        <v>1.5E-3</v>
      </c>
      <c r="L1398" s="41" t="str">
        <f>'Emissions Factor'!$C$2</f>
        <v>LB</v>
      </c>
      <c r="M1398" s="41" t="str">
        <f>'Emissions Factor'!$D$2</f>
        <v>TON</v>
      </c>
      <c r="N1398" s="51">
        <f t="shared" si="42"/>
        <v>2.8770998148278425E-3</v>
      </c>
      <c r="O1398" s="41" t="str">
        <f t="shared" si="43"/>
        <v>LB</v>
      </c>
    </row>
    <row r="1399" spans="1:15" x14ac:dyDescent="0.25">
      <c r="A1399" s="39" t="s">
        <v>1406</v>
      </c>
      <c r="B1399" s="39" t="s">
        <v>1264</v>
      </c>
      <c r="C1399" s="39" t="s">
        <v>5401</v>
      </c>
      <c r="D1399" s="12" t="s">
        <v>1407</v>
      </c>
      <c r="E1399" s="41" t="s">
        <v>2679</v>
      </c>
      <c r="F1399" s="41" t="s">
        <v>1266</v>
      </c>
      <c r="G1399" s="44">
        <f>VLOOKUP(Emissions!A1399,Population!$A$5:$I$3147,9,FALSE)*'National Throughput'!$B$12</f>
        <v>1.1297777269230678</v>
      </c>
      <c r="H1399" s="43" t="str">
        <f>'Emissions Factor'!$D$2</f>
        <v>TON</v>
      </c>
      <c r="I1399" s="42">
        <v>515</v>
      </c>
      <c r="J1399" s="39" t="str">
        <f>'Emissions Factor'!$A$2</f>
        <v>7439976</v>
      </c>
      <c r="K1399" s="34">
        <f>'Emissions Factor'!$B$2</f>
        <v>1.5E-3</v>
      </c>
      <c r="L1399" s="41" t="str">
        <f>'Emissions Factor'!$C$2</f>
        <v>LB</v>
      </c>
      <c r="M1399" s="41" t="str">
        <f>'Emissions Factor'!$D$2</f>
        <v>TON</v>
      </c>
      <c r="N1399" s="51">
        <f t="shared" si="42"/>
        <v>1.6946665903846017E-3</v>
      </c>
      <c r="O1399" s="41" t="str">
        <f t="shared" si="43"/>
        <v>LB</v>
      </c>
    </row>
    <row r="1400" spans="1:15" x14ac:dyDescent="0.25">
      <c r="A1400" s="39" t="s">
        <v>1408</v>
      </c>
      <c r="B1400" s="39" t="s">
        <v>1264</v>
      </c>
      <c r="C1400" s="39" t="s">
        <v>5403</v>
      </c>
      <c r="D1400" s="12" t="s">
        <v>1409</v>
      </c>
      <c r="E1400" s="41" t="s">
        <v>2679</v>
      </c>
      <c r="F1400" s="41" t="s">
        <v>1266</v>
      </c>
      <c r="G1400" s="44">
        <f>VLOOKUP(Emissions!A1400,Population!$A$5:$I$3147,9,FALSE)*'National Throughput'!$B$12</f>
        <v>8.8034160300258524</v>
      </c>
      <c r="H1400" s="43" t="str">
        <f>'Emissions Factor'!$D$2</f>
        <v>TON</v>
      </c>
      <c r="I1400" s="42">
        <v>515</v>
      </c>
      <c r="J1400" s="39" t="str">
        <f>'Emissions Factor'!$A$2</f>
        <v>7439976</v>
      </c>
      <c r="K1400" s="34">
        <f>'Emissions Factor'!$B$2</f>
        <v>1.5E-3</v>
      </c>
      <c r="L1400" s="41" t="str">
        <f>'Emissions Factor'!$C$2</f>
        <v>LB</v>
      </c>
      <c r="M1400" s="41" t="str">
        <f>'Emissions Factor'!$D$2</f>
        <v>TON</v>
      </c>
      <c r="N1400" s="51">
        <f t="shared" si="42"/>
        <v>1.3205124045038779E-2</v>
      </c>
      <c r="O1400" s="41" t="str">
        <f t="shared" si="43"/>
        <v>LB</v>
      </c>
    </row>
    <row r="1401" spans="1:15" x14ac:dyDescent="0.25">
      <c r="A1401" s="39" t="s">
        <v>1410</v>
      </c>
      <c r="B1401" s="39" t="s">
        <v>1264</v>
      </c>
      <c r="C1401" s="39" t="s">
        <v>5406</v>
      </c>
      <c r="D1401" s="12" t="s">
        <v>717</v>
      </c>
      <c r="E1401" s="41" t="s">
        <v>2679</v>
      </c>
      <c r="F1401" s="41" t="s">
        <v>1266</v>
      </c>
      <c r="G1401" s="44">
        <f>VLOOKUP(Emissions!A1401,Population!$A$5:$I$3147,9,FALSE)*'National Throughput'!$B$12</f>
        <v>21.67193937837623</v>
      </c>
      <c r="H1401" s="43" t="str">
        <f>'Emissions Factor'!$D$2</f>
        <v>TON</v>
      </c>
      <c r="I1401" s="42">
        <v>515</v>
      </c>
      <c r="J1401" s="39" t="str">
        <f>'Emissions Factor'!$A$2</f>
        <v>7439976</v>
      </c>
      <c r="K1401" s="34">
        <f>'Emissions Factor'!$B$2</f>
        <v>1.5E-3</v>
      </c>
      <c r="L1401" s="41" t="str">
        <f>'Emissions Factor'!$C$2</f>
        <v>LB</v>
      </c>
      <c r="M1401" s="41" t="str">
        <f>'Emissions Factor'!$D$2</f>
        <v>TON</v>
      </c>
      <c r="N1401" s="51">
        <f t="shared" si="42"/>
        <v>3.2507909067564345E-2</v>
      </c>
      <c r="O1401" s="41" t="str">
        <f t="shared" si="43"/>
        <v>LB</v>
      </c>
    </row>
    <row r="1402" spans="1:15" x14ac:dyDescent="0.25">
      <c r="A1402" s="39" t="s">
        <v>1411</v>
      </c>
      <c r="B1402" s="39" t="s">
        <v>1264</v>
      </c>
      <c r="C1402" s="39" t="s">
        <v>5408</v>
      </c>
      <c r="D1402" s="12" t="s">
        <v>1412</v>
      </c>
      <c r="E1402" s="41" t="s">
        <v>2679</v>
      </c>
      <c r="F1402" s="41" t="s">
        <v>1266</v>
      </c>
      <c r="G1402" s="44">
        <f>VLOOKUP(Emissions!A1402,Population!$A$5:$I$3147,9,FALSE)*'National Throughput'!$B$12</f>
        <v>1.7638734087865233</v>
      </c>
      <c r="H1402" s="43" t="str">
        <f>'Emissions Factor'!$D$2</f>
        <v>TON</v>
      </c>
      <c r="I1402" s="42">
        <v>515</v>
      </c>
      <c r="J1402" s="39" t="str">
        <f>'Emissions Factor'!$A$2</f>
        <v>7439976</v>
      </c>
      <c r="K1402" s="34">
        <f>'Emissions Factor'!$B$2</f>
        <v>1.5E-3</v>
      </c>
      <c r="L1402" s="41" t="str">
        <f>'Emissions Factor'!$C$2</f>
        <v>LB</v>
      </c>
      <c r="M1402" s="41" t="str">
        <f>'Emissions Factor'!$D$2</f>
        <v>TON</v>
      </c>
      <c r="N1402" s="51">
        <f t="shared" si="42"/>
        <v>2.6458101131797852E-3</v>
      </c>
      <c r="O1402" s="41" t="str">
        <f t="shared" si="43"/>
        <v>LB</v>
      </c>
    </row>
    <row r="1403" spans="1:15" x14ac:dyDescent="0.25">
      <c r="A1403" s="39" t="s">
        <v>1413</v>
      </c>
      <c r="B1403" s="39" t="s">
        <v>1414</v>
      </c>
      <c r="C1403" s="39" t="s">
        <v>2677</v>
      </c>
      <c r="D1403" s="12" t="s">
        <v>4977</v>
      </c>
      <c r="E1403" s="41" t="s">
        <v>2679</v>
      </c>
      <c r="F1403" s="41" t="s">
        <v>1415</v>
      </c>
      <c r="G1403" s="44">
        <f>VLOOKUP(Emissions!A1403,Population!$A$5:$I$3147,9,FALSE)*'National Throughput'!$B$12</f>
        <v>5.5588425883674848</v>
      </c>
      <c r="H1403" s="43" t="str">
        <f>'Emissions Factor'!$D$2</f>
        <v>TON</v>
      </c>
      <c r="I1403" s="42">
        <v>515</v>
      </c>
      <c r="J1403" s="39" t="str">
        <f>'Emissions Factor'!$A$2</f>
        <v>7439976</v>
      </c>
      <c r="K1403" s="34">
        <f>'Emissions Factor'!$B$2</f>
        <v>1.5E-3</v>
      </c>
      <c r="L1403" s="41" t="str">
        <f>'Emissions Factor'!$C$2</f>
        <v>LB</v>
      </c>
      <c r="M1403" s="41" t="str">
        <f>'Emissions Factor'!$D$2</f>
        <v>TON</v>
      </c>
      <c r="N1403" s="51">
        <f t="shared" si="42"/>
        <v>8.3382638825512268E-3</v>
      </c>
      <c r="O1403" s="41" t="str">
        <f t="shared" si="43"/>
        <v>LB</v>
      </c>
    </row>
    <row r="1404" spans="1:15" x14ac:dyDescent="0.25">
      <c r="A1404" s="39" t="s">
        <v>1416</v>
      </c>
      <c r="B1404" s="39" t="s">
        <v>1414</v>
      </c>
      <c r="C1404" s="39" t="s">
        <v>2682</v>
      </c>
      <c r="D1404" s="12" t="s">
        <v>1417</v>
      </c>
      <c r="E1404" s="41" t="s">
        <v>2679</v>
      </c>
      <c r="F1404" s="41" t="s">
        <v>1415</v>
      </c>
      <c r="G1404" s="44">
        <f>VLOOKUP(Emissions!A1404,Population!$A$5:$I$3147,9,FALSE)*'National Throughput'!$B$12</f>
        <v>6.392583218483324</v>
      </c>
      <c r="H1404" s="43" t="str">
        <f>'Emissions Factor'!$D$2</f>
        <v>TON</v>
      </c>
      <c r="I1404" s="42">
        <v>515</v>
      </c>
      <c r="J1404" s="39" t="str">
        <f>'Emissions Factor'!$A$2</f>
        <v>7439976</v>
      </c>
      <c r="K1404" s="34">
        <f>'Emissions Factor'!$B$2</f>
        <v>1.5E-3</v>
      </c>
      <c r="L1404" s="41" t="str">
        <f>'Emissions Factor'!$C$2</f>
        <v>LB</v>
      </c>
      <c r="M1404" s="41" t="str">
        <f>'Emissions Factor'!$D$2</f>
        <v>TON</v>
      </c>
      <c r="N1404" s="51">
        <f t="shared" si="42"/>
        <v>9.5888748277249865E-3</v>
      </c>
      <c r="O1404" s="41" t="str">
        <f t="shared" si="43"/>
        <v>LB</v>
      </c>
    </row>
    <row r="1405" spans="1:15" x14ac:dyDescent="0.25">
      <c r="A1405" s="39" t="s">
        <v>1418</v>
      </c>
      <c r="B1405" s="39" t="s">
        <v>1414</v>
      </c>
      <c r="C1405" s="39" t="s">
        <v>2685</v>
      </c>
      <c r="D1405" s="12" t="s">
        <v>1419</v>
      </c>
      <c r="E1405" s="41" t="s">
        <v>2679</v>
      </c>
      <c r="F1405" s="41" t="s">
        <v>1415</v>
      </c>
      <c r="G1405" s="44">
        <f>VLOOKUP(Emissions!A1405,Population!$A$5:$I$3147,9,FALSE)*'National Throughput'!$B$12</f>
        <v>2.2561251282747885</v>
      </c>
      <c r="H1405" s="43" t="str">
        <f>'Emissions Factor'!$D$2</f>
        <v>TON</v>
      </c>
      <c r="I1405" s="42">
        <v>515</v>
      </c>
      <c r="J1405" s="39" t="str">
        <f>'Emissions Factor'!$A$2</f>
        <v>7439976</v>
      </c>
      <c r="K1405" s="34">
        <f>'Emissions Factor'!$B$2</f>
        <v>1.5E-3</v>
      </c>
      <c r="L1405" s="41" t="str">
        <f>'Emissions Factor'!$C$2</f>
        <v>LB</v>
      </c>
      <c r="M1405" s="41" t="str">
        <f>'Emissions Factor'!$D$2</f>
        <v>TON</v>
      </c>
      <c r="N1405" s="51">
        <f t="shared" si="42"/>
        <v>3.384187692412183E-3</v>
      </c>
      <c r="O1405" s="41" t="str">
        <f t="shared" si="43"/>
        <v>LB</v>
      </c>
    </row>
    <row r="1406" spans="1:15" x14ac:dyDescent="0.25">
      <c r="A1406" s="39" t="s">
        <v>1420</v>
      </c>
      <c r="B1406" s="39" t="s">
        <v>1414</v>
      </c>
      <c r="C1406" s="39" t="s">
        <v>2688</v>
      </c>
      <c r="D1406" s="12" t="s">
        <v>1421</v>
      </c>
      <c r="E1406" s="41" t="s">
        <v>2679</v>
      </c>
      <c r="F1406" s="41" t="s">
        <v>1415</v>
      </c>
      <c r="G1406" s="44">
        <f>VLOOKUP(Emissions!A1406,Population!$A$5:$I$3147,9,FALSE)*'National Throughput'!$B$12</f>
        <v>3.3126654042496018</v>
      </c>
      <c r="H1406" s="43" t="str">
        <f>'Emissions Factor'!$D$2</f>
        <v>TON</v>
      </c>
      <c r="I1406" s="42">
        <v>515</v>
      </c>
      <c r="J1406" s="39" t="str">
        <f>'Emissions Factor'!$A$2</f>
        <v>7439976</v>
      </c>
      <c r="K1406" s="34">
        <f>'Emissions Factor'!$B$2</f>
        <v>1.5E-3</v>
      </c>
      <c r="L1406" s="41" t="str">
        <f>'Emissions Factor'!$C$2</f>
        <v>LB</v>
      </c>
      <c r="M1406" s="41" t="str">
        <f>'Emissions Factor'!$D$2</f>
        <v>TON</v>
      </c>
      <c r="N1406" s="51">
        <f t="shared" si="42"/>
        <v>4.9689981063744029E-3</v>
      </c>
      <c r="O1406" s="41" t="str">
        <f t="shared" si="43"/>
        <v>LB</v>
      </c>
    </row>
    <row r="1407" spans="1:15" x14ac:dyDescent="0.25">
      <c r="A1407" s="39" t="s">
        <v>1422</v>
      </c>
      <c r="B1407" s="39" t="s">
        <v>1414</v>
      </c>
      <c r="C1407" s="39" t="s">
        <v>2691</v>
      </c>
      <c r="D1407" s="12" t="s">
        <v>4726</v>
      </c>
      <c r="E1407" s="41" t="s">
        <v>2679</v>
      </c>
      <c r="F1407" s="41" t="s">
        <v>1415</v>
      </c>
      <c r="G1407" s="44">
        <f>VLOOKUP(Emissions!A1407,Population!$A$5:$I$3147,9,FALSE)*'National Throughput'!$B$12</f>
        <v>1.496822563057175</v>
      </c>
      <c r="H1407" s="43" t="str">
        <f>'Emissions Factor'!$D$2</f>
        <v>TON</v>
      </c>
      <c r="I1407" s="42">
        <v>515</v>
      </c>
      <c r="J1407" s="39" t="str">
        <f>'Emissions Factor'!$A$2</f>
        <v>7439976</v>
      </c>
      <c r="K1407" s="34">
        <f>'Emissions Factor'!$B$2</f>
        <v>1.5E-3</v>
      </c>
      <c r="L1407" s="41" t="str">
        <f>'Emissions Factor'!$C$2</f>
        <v>LB</v>
      </c>
      <c r="M1407" s="41" t="str">
        <f>'Emissions Factor'!$D$2</f>
        <v>TON</v>
      </c>
      <c r="N1407" s="51">
        <f t="shared" si="42"/>
        <v>2.2452338445857626E-3</v>
      </c>
      <c r="O1407" s="41" t="str">
        <f t="shared" si="43"/>
        <v>LB</v>
      </c>
    </row>
    <row r="1408" spans="1:15" x14ac:dyDescent="0.25">
      <c r="A1408" s="39" t="s">
        <v>1423</v>
      </c>
      <c r="B1408" s="39" t="s">
        <v>1414</v>
      </c>
      <c r="C1408" s="39" t="s">
        <v>2694</v>
      </c>
      <c r="D1408" s="12" t="s">
        <v>1424</v>
      </c>
      <c r="E1408" s="41" t="s">
        <v>2679</v>
      </c>
      <c r="F1408" s="41" t="s">
        <v>1415</v>
      </c>
      <c r="G1408" s="44">
        <f>VLOOKUP(Emissions!A1408,Population!$A$5:$I$3147,9,FALSE)*'National Throughput'!$B$12</f>
        <v>5.8035963178830787</v>
      </c>
      <c r="H1408" s="43" t="str">
        <f>'Emissions Factor'!$D$2</f>
        <v>TON</v>
      </c>
      <c r="I1408" s="42">
        <v>515</v>
      </c>
      <c r="J1408" s="39" t="str">
        <f>'Emissions Factor'!$A$2</f>
        <v>7439976</v>
      </c>
      <c r="K1408" s="34">
        <f>'Emissions Factor'!$B$2</f>
        <v>1.5E-3</v>
      </c>
      <c r="L1408" s="41" t="str">
        <f>'Emissions Factor'!$C$2</f>
        <v>LB</v>
      </c>
      <c r="M1408" s="41" t="str">
        <f>'Emissions Factor'!$D$2</f>
        <v>TON</v>
      </c>
      <c r="N1408" s="51">
        <f t="shared" si="42"/>
        <v>8.705394476824618E-3</v>
      </c>
      <c r="O1408" s="41" t="str">
        <f t="shared" si="43"/>
        <v>LB</v>
      </c>
    </row>
    <row r="1409" spans="1:15" x14ac:dyDescent="0.25">
      <c r="A1409" s="39" t="s">
        <v>1425</v>
      </c>
      <c r="B1409" s="39" t="s">
        <v>1414</v>
      </c>
      <c r="C1409" s="39" t="s">
        <v>2697</v>
      </c>
      <c r="D1409" s="12" t="s">
        <v>2701</v>
      </c>
      <c r="E1409" s="41" t="s">
        <v>2679</v>
      </c>
      <c r="F1409" s="41" t="s">
        <v>1415</v>
      </c>
      <c r="G1409" s="44">
        <f>VLOOKUP(Emissions!A1409,Population!$A$5:$I$3147,9,FALSE)*'National Throughput'!$B$12</f>
        <v>2.5566216483247679</v>
      </c>
      <c r="H1409" s="43" t="str">
        <f>'Emissions Factor'!$D$2</f>
        <v>TON</v>
      </c>
      <c r="I1409" s="42">
        <v>515</v>
      </c>
      <c r="J1409" s="39" t="str">
        <f>'Emissions Factor'!$A$2</f>
        <v>7439976</v>
      </c>
      <c r="K1409" s="34">
        <f>'Emissions Factor'!$B$2</f>
        <v>1.5E-3</v>
      </c>
      <c r="L1409" s="41" t="str">
        <f>'Emissions Factor'!$C$2</f>
        <v>LB</v>
      </c>
      <c r="M1409" s="41" t="str">
        <f>'Emissions Factor'!$D$2</f>
        <v>TON</v>
      </c>
      <c r="N1409" s="51">
        <f t="shared" si="42"/>
        <v>3.8349324724871519E-3</v>
      </c>
      <c r="O1409" s="41" t="str">
        <f t="shared" si="43"/>
        <v>LB</v>
      </c>
    </row>
    <row r="1410" spans="1:15" x14ac:dyDescent="0.25">
      <c r="A1410" s="39" t="s">
        <v>1426</v>
      </c>
      <c r="B1410" s="39" t="s">
        <v>1414</v>
      </c>
      <c r="C1410" s="39" t="s">
        <v>2700</v>
      </c>
      <c r="D1410" s="12" t="s">
        <v>4733</v>
      </c>
      <c r="E1410" s="41" t="s">
        <v>2679</v>
      </c>
      <c r="F1410" s="41" t="s">
        <v>1415</v>
      </c>
      <c r="G1410" s="44">
        <f>VLOOKUP(Emissions!A1410,Population!$A$5:$I$3147,9,FALSE)*'National Throughput'!$B$12</f>
        <v>1.7976621156642891</v>
      </c>
      <c r="H1410" s="43" t="str">
        <f>'Emissions Factor'!$D$2</f>
        <v>TON</v>
      </c>
      <c r="I1410" s="42">
        <v>515</v>
      </c>
      <c r="J1410" s="39" t="str">
        <f>'Emissions Factor'!$A$2</f>
        <v>7439976</v>
      </c>
      <c r="K1410" s="34">
        <f>'Emissions Factor'!$B$2</f>
        <v>1.5E-3</v>
      </c>
      <c r="L1410" s="41" t="str">
        <f>'Emissions Factor'!$C$2</f>
        <v>LB</v>
      </c>
      <c r="M1410" s="41" t="str">
        <f>'Emissions Factor'!$D$2</f>
        <v>TON</v>
      </c>
      <c r="N1410" s="51">
        <f t="shared" si="42"/>
        <v>2.6964931734964337E-3</v>
      </c>
      <c r="O1410" s="41" t="str">
        <f t="shared" si="43"/>
        <v>LB</v>
      </c>
    </row>
    <row r="1411" spans="1:15" x14ac:dyDescent="0.25">
      <c r="A1411" s="39" t="s">
        <v>1427</v>
      </c>
      <c r="B1411" s="39" t="s">
        <v>1414</v>
      </c>
      <c r="C1411" s="39" t="s">
        <v>2703</v>
      </c>
      <c r="D1411" s="12" t="s">
        <v>603</v>
      </c>
      <c r="E1411" s="41" t="s">
        <v>2679</v>
      </c>
      <c r="F1411" s="41" t="s">
        <v>1415</v>
      </c>
      <c r="G1411" s="44">
        <f>VLOOKUP(Emissions!A1411,Population!$A$5:$I$3147,9,FALSE)*'National Throughput'!$B$12</f>
        <v>2.9884996377573301</v>
      </c>
      <c r="H1411" s="43" t="str">
        <f>'Emissions Factor'!$D$2</f>
        <v>TON</v>
      </c>
      <c r="I1411" s="42">
        <v>515</v>
      </c>
      <c r="J1411" s="39" t="str">
        <f>'Emissions Factor'!$A$2</f>
        <v>7439976</v>
      </c>
      <c r="K1411" s="34">
        <f>'Emissions Factor'!$B$2</f>
        <v>1.5E-3</v>
      </c>
      <c r="L1411" s="41" t="str">
        <f>'Emissions Factor'!$C$2</f>
        <v>LB</v>
      </c>
      <c r="M1411" s="41" t="str">
        <f>'Emissions Factor'!$D$2</f>
        <v>TON</v>
      </c>
      <c r="N1411" s="51">
        <f t="shared" ref="N1411:N1474" si="44">K1411*G1411</f>
        <v>4.4827494566359949E-3</v>
      </c>
      <c r="O1411" s="41" t="str">
        <f t="shared" ref="O1411:O1474" si="45">L1411</f>
        <v>LB</v>
      </c>
    </row>
    <row r="1412" spans="1:15" x14ac:dyDescent="0.25">
      <c r="A1412" s="39" t="s">
        <v>1428</v>
      </c>
      <c r="B1412" s="39" t="s">
        <v>1414</v>
      </c>
      <c r="C1412" s="39" t="s">
        <v>2706</v>
      </c>
      <c r="D1412" s="12" t="s">
        <v>2713</v>
      </c>
      <c r="E1412" s="41" t="s">
        <v>2679</v>
      </c>
      <c r="F1412" s="41" t="s">
        <v>1415</v>
      </c>
      <c r="G1412" s="44">
        <f>VLOOKUP(Emissions!A1412,Population!$A$5:$I$3147,9,FALSE)*'National Throughput'!$B$12</f>
        <v>1.4352482190514999</v>
      </c>
      <c r="H1412" s="43" t="str">
        <f>'Emissions Factor'!$D$2</f>
        <v>TON</v>
      </c>
      <c r="I1412" s="42">
        <v>515</v>
      </c>
      <c r="J1412" s="39" t="str">
        <f>'Emissions Factor'!$A$2</f>
        <v>7439976</v>
      </c>
      <c r="K1412" s="34">
        <f>'Emissions Factor'!$B$2</f>
        <v>1.5E-3</v>
      </c>
      <c r="L1412" s="41" t="str">
        <f>'Emissions Factor'!$C$2</f>
        <v>LB</v>
      </c>
      <c r="M1412" s="41" t="str">
        <f>'Emissions Factor'!$D$2</f>
        <v>TON</v>
      </c>
      <c r="N1412" s="51">
        <f t="shared" si="44"/>
        <v>2.1528723285772497E-3</v>
      </c>
      <c r="O1412" s="41" t="str">
        <f t="shared" si="45"/>
        <v>LB</v>
      </c>
    </row>
    <row r="1413" spans="1:15" x14ac:dyDescent="0.25">
      <c r="A1413" s="39" t="s">
        <v>1429</v>
      </c>
      <c r="B1413" s="39" t="s">
        <v>1414</v>
      </c>
      <c r="C1413" s="39" t="s">
        <v>2709</v>
      </c>
      <c r="D1413" s="12" t="s">
        <v>4566</v>
      </c>
      <c r="E1413" s="41" t="s">
        <v>2679</v>
      </c>
      <c r="F1413" s="41" t="s">
        <v>1415</v>
      </c>
      <c r="G1413" s="44">
        <f>VLOOKUP(Emissions!A1413,Population!$A$5:$I$3147,9,FALSE)*'National Throughput'!$B$12</f>
        <v>1.6721121997529962</v>
      </c>
      <c r="H1413" s="43" t="str">
        <f>'Emissions Factor'!$D$2</f>
        <v>TON</v>
      </c>
      <c r="I1413" s="42">
        <v>515</v>
      </c>
      <c r="J1413" s="39" t="str">
        <f>'Emissions Factor'!$A$2</f>
        <v>7439976</v>
      </c>
      <c r="K1413" s="34">
        <f>'Emissions Factor'!$B$2</f>
        <v>1.5E-3</v>
      </c>
      <c r="L1413" s="41" t="str">
        <f>'Emissions Factor'!$C$2</f>
        <v>LB</v>
      </c>
      <c r="M1413" s="41" t="str">
        <f>'Emissions Factor'!$D$2</f>
        <v>TON</v>
      </c>
      <c r="N1413" s="51">
        <f t="shared" si="44"/>
        <v>2.5081682996294942E-3</v>
      </c>
      <c r="O1413" s="41" t="str">
        <f t="shared" si="45"/>
        <v>LB</v>
      </c>
    </row>
    <row r="1414" spans="1:15" x14ac:dyDescent="0.25">
      <c r="A1414" s="39" t="s">
        <v>1430</v>
      </c>
      <c r="B1414" s="39" t="s">
        <v>1414</v>
      </c>
      <c r="C1414" s="39" t="s">
        <v>2712</v>
      </c>
      <c r="D1414" s="12" t="s">
        <v>2716</v>
      </c>
      <c r="E1414" s="41" t="s">
        <v>2679</v>
      </c>
      <c r="F1414" s="41" t="s">
        <v>1415</v>
      </c>
      <c r="G1414" s="44">
        <f>VLOOKUP(Emissions!A1414,Population!$A$5:$I$3147,9,FALSE)*'National Throughput'!$B$12</f>
        <v>2.8641503357960083</v>
      </c>
      <c r="H1414" s="43" t="str">
        <f>'Emissions Factor'!$D$2</f>
        <v>TON</v>
      </c>
      <c r="I1414" s="42">
        <v>515</v>
      </c>
      <c r="J1414" s="39" t="str">
        <f>'Emissions Factor'!$A$2</f>
        <v>7439976</v>
      </c>
      <c r="K1414" s="34">
        <f>'Emissions Factor'!$B$2</f>
        <v>1.5E-3</v>
      </c>
      <c r="L1414" s="41" t="str">
        <f>'Emissions Factor'!$C$2</f>
        <v>LB</v>
      </c>
      <c r="M1414" s="41" t="str">
        <f>'Emissions Factor'!$D$2</f>
        <v>TON</v>
      </c>
      <c r="N1414" s="51">
        <f t="shared" si="44"/>
        <v>4.2962255036940126E-3</v>
      </c>
      <c r="O1414" s="41" t="str">
        <f t="shared" si="45"/>
        <v>LB</v>
      </c>
    </row>
    <row r="1415" spans="1:15" x14ac:dyDescent="0.25">
      <c r="A1415" s="39" t="s">
        <v>1431</v>
      </c>
      <c r="B1415" s="39" t="s">
        <v>1414</v>
      </c>
      <c r="C1415" s="39" t="s">
        <v>2715</v>
      </c>
      <c r="D1415" s="12" t="s">
        <v>2719</v>
      </c>
      <c r="E1415" s="41" t="s">
        <v>2679</v>
      </c>
      <c r="F1415" s="41" t="s">
        <v>1415</v>
      </c>
      <c r="G1415" s="44">
        <f>VLOOKUP(Emissions!A1415,Population!$A$5:$I$3147,9,FALSE)*'National Throughput'!$B$12</f>
        <v>3.5153976455161975</v>
      </c>
      <c r="H1415" s="43" t="str">
        <f>'Emissions Factor'!$D$2</f>
        <v>TON</v>
      </c>
      <c r="I1415" s="42">
        <v>515</v>
      </c>
      <c r="J1415" s="39" t="str">
        <f>'Emissions Factor'!$A$2</f>
        <v>7439976</v>
      </c>
      <c r="K1415" s="34">
        <f>'Emissions Factor'!$B$2</f>
        <v>1.5E-3</v>
      </c>
      <c r="L1415" s="41" t="str">
        <f>'Emissions Factor'!$C$2</f>
        <v>LB</v>
      </c>
      <c r="M1415" s="41" t="str">
        <f>'Emissions Factor'!$D$2</f>
        <v>TON</v>
      </c>
      <c r="N1415" s="51">
        <f t="shared" si="44"/>
        <v>5.2730964682742966E-3</v>
      </c>
      <c r="O1415" s="41" t="str">
        <f t="shared" si="45"/>
        <v>LB</v>
      </c>
    </row>
    <row r="1416" spans="1:15" x14ac:dyDescent="0.25">
      <c r="A1416" s="39" t="s">
        <v>1432</v>
      </c>
      <c r="B1416" s="39" t="s">
        <v>1414</v>
      </c>
      <c r="C1416" s="39" t="s">
        <v>2718</v>
      </c>
      <c r="D1416" s="12" t="s">
        <v>1433</v>
      </c>
      <c r="E1416" s="41" t="s">
        <v>2679</v>
      </c>
      <c r="F1416" s="41" t="s">
        <v>1415</v>
      </c>
      <c r="G1416" s="44">
        <f>VLOOKUP(Emissions!A1416,Population!$A$5:$I$3147,9,FALSE)*'National Throughput'!$B$12</f>
        <v>4.4355824800299759</v>
      </c>
      <c r="H1416" s="43" t="str">
        <f>'Emissions Factor'!$D$2</f>
        <v>TON</v>
      </c>
      <c r="I1416" s="42">
        <v>515</v>
      </c>
      <c r="J1416" s="39" t="str">
        <f>'Emissions Factor'!$A$2</f>
        <v>7439976</v>
      </c>
      <c r="K1416" s="34">
        <f>'Emissions Factor'!$B$2</f>
        <v>1.5E-3</v>
      </c>
      <c r="L1416" s="41" t="str">
        <f>'Emissions Factor'!$C$2</f>
        <v>LB</v>
      </c>
      <c r="M1416" s="41" t="str">
        <f>'Emissions Factor'!$D$2</f>
        <v>TON</v>
      </c>
      <c r="N1416" s="51">
        <f t="shared" si="44"/>
        <v>6.6533737200449644E-3</v>
      </c>
      <c r="O1416" s="41" t="str">
        <f t="shared" si="45"/>
        <v>LB</v>
      </c>
    </row>
    <row r="1417" spans="1:15" x14ac:dyDescent="0.25">
      <c r="A1417" s="39" t="s">
        <v>1434</v>
      </c>
      <c r="B1417" s="39" t="s">
        <v>1414</v>
      </c>
      <c r="C1417" s="39" t="s">
        <v>2721</v>
      </c>
      <c r="D1417" s="12" t="s">
        <v>1435</v>
      </c>
      <c r="E1417" s="41" t="s">
        <v>2679</v>
      </c>
      <c r="F1417" s="41" t="s">
        <v>1415</v>
      </c>
      <c r="G1417" s="44">
        <f>VLOOKUP(Emissions!A1417,Population!$A$5:$I$3147,9,FALSE)*'National Throughput'!$B$12</f>
        <v>5.0141068876376131</v>
      </c>
      <c r="H1417" s="43" t="str">
        <f>'Emissions Factor'!$D$2</f>
        <v>TON</v>
      </c>
      <c r="I1417" s="42">
        <v>515</v>
      </c>
      <c r="J1417" s="39" t="str">
        <f>'Emissions Factor'!$A$2</f>
        <v>7439976</v>
      </c>
      <c r="K1417" s="34">
        <f>'Emissions Factor'!$B$2</f>
        <v>1.5E-3</v>
      </c>
      <c r="L1417" s="41" t="str">
        <f>'Emissions Factor'!$C$2</f>
        <v>LB</v>
      </c>
      <c r="M1417" s="41" t="str">
        <f>'Emissions Factor'!$D$2</f>
        <v>TON</v>
      </c>
      <c r="N1417" s="51">
        <f t="shared" si="44"/>
        <v>7.5211603314564203E-3</v>
      </c>
      <c r="O1417" s="41" t="str">
        <f t="shared" si="45"/>
        <v>LB</v>
      </c>
    </row>
    <row r="1418" spans="1:15" x14ac:dyDescent="0.25">
      <c r="A1418" s="39" t="s">
        <v>1436</v>
      </c>
      <c r="B1418" s="39" t="s">
        <v>1414</v>
      </c>
      <c r="C1418" s="39" t="s">
        <v>2724</v>
      </c>
      <c r="D1418" s="12" t="s">
        <v>2737</v>
      </c>
      <c r="E1418" s="41" t="s">
        <v>2679</v>
      </c>
      <c r="F1418" s="41" t="s">
        <v>1415</v>
      </c>
      <c r="G1418" s="44">
        <f>VLOOKUP(Emissions!A1418,Population!$A$5:$I$3147,9,FALSE)*'National Throughput'!$B$12</f>
        <v>3.3442243995059924</v>
      </c>
      <c r="H1418" s="43" t="str">
        <f>'Emissions Factor'!$D$2</f>
        <v>TON</v>
      </c>
      <c r="I1418" s="42">
        <v>515</v>
      </c>
      <c r="J1418" s="39" t="str">
        <f>'Emissions Factor'!$A$2</f>
        <v>7439976</v>
      </c>
      <c r="K1418" s="34">
        <f>'Emissions Factor'!$B$2</f>
        <v>1.5E-3</v>
      </c>
      <c r="L1418" s="41" t="str">
        <f>'Emissions Factor'!$C$2</f>
        <v>LB</v>
      </c>
      <c r="M1418" s="41" t="str">
        <f>'Emissions Factor'!$D$2</f>
        <v>TON</v>
      </c>
      <c r="N1418" s="51">
        <f t="shared" si="44"/>
        <v>5.0163365992589885E-3</v>
      </c>
      <c r="O1418" s="41" t="str">
        <f t="shared" si="45"/>
        <v>LB</v>
      </c>
    </row>
    <row r="1419" spans="1:15" x14ac:dyDescent="0.25">
      <c r="A1419" s="39" t="s">
        <v>1437</v>
      </c>
      <c r="B1419" s="39" t="s">
        <v>1414</v>
      </c>
      <c r="C1419" s="39" t="s">
        <v>2727</v>
      </c>
      <c r="D1419" s="12" t="s">
        <v>5153</v>
      </c>
      <c r="E1419" s="41" t="s">
        <v>2679</v>
      </c>
      <c r="F1419" s="41" t="s">
        <v>1415</v>
      </c>
      <c r="G1419" s="44">
        <f>VLOOKUP(Emissions!A1419,Population!$A$5:$I$3147,9,FALSE)*'National Throughput'!$B$12</f>
        <v>28.100884047915827</v>
      </c>
      <c r="H1419" s="43" t="str">
        <f>'Emissions Factor'!$D$2</f>
        <v>TON</v>
      </c>
      <c r="I1419" s="42">
        <v>515</v>
      </c>
      <c r="J1419" s="39" t="str">
        <f>'Emissions Factor'!$A$2</f>
        <v>7439976</v>
      </c>
      <c r="K1419" s="34">
        <f>'Emissions Factor'!$B$2</f>
        <v>1.5E-3</v>
      </c>
      <c r="L1419" s="41" t="str">
        <f>'Emissions Factor'!$C$2</f>
        <v>LB</v>
      </c>
      <c r="M1419" s="41" t="str">
        <f>'Emissions Factor'!$D$2</f>
        <v>TON</v>
      </c>
      <c r="N1419" s="51">
        <f t="shared" si="44"/>
        <v>4.2151326071873739E-2</v>
      </c>
      <c r="O1419" s="41" t="str">
        <f t="shared" si="45"/>
        <v>LB</v>
      </c>
    </row>
    <row r="1420" spans="1:15" x14ac:dyDescent="0.25">
      <c r="A1420" s="39" t="s">
        <v>1438</v>
      </c>
      <c r="B1420" s="39" t="s">
        <v>1414</v>
      </c>
      <c r="C1420" s="39" t="s">
        <v>2730</v>
      </c>
      <c r="D1420" s="12" t="s">
        <v>1439</v>
      </c>
      <c r="E1420" s="41" t="s">
        <v>2679</v>
      </c>
      <c r="F1420" s="41" t="s">
        <v>1415</v>
      </c>
      <c r="G1420" s="44">
        <f>VLOOKUP(Emissions!A1420,Population!$A$5:$I$3147,9,FALSE)*'National Throughput'!$B$12</f>
        <v>13.03969659436058</v>
      </c>
      <c r="H1420" s="43" t="str">
        <f>'Emissions Factor'!$D$2</f>
        <v>TON</v>
      </c>
      <c r="I1420" s="42">
        <v>515</v>
      </c>
      <c r="J1420" s="39" t="str">
        <f>'Emissions Factor'!$A$2</f>
        <v>7439976</v>
      </c>
      <c r="K1420" s="34">
        <f>'Emissions Factor'!$B$2</f>
        <v>1.5E-3</v>
      </c>
      <c r="L1420" s="41" t="str">
        <f>'Emissions Factor'!$C$2</f>
        <v>LB</v>
      </c>
      <c r="M1420" s="41" t="str">
        <f>'Emissions Factor'!$D$2</f>
        <v>TON</v>
      </c>
      <c r="N1420" s="51">
        <f t="shared" si="44"/>
        <v>1.9559544891540871E-2</v>
      </c>
      <c r="O1420" s="41" t="str">
        <f t="shared" si="45"/>
        <v>LB</v>
      </c>
    </row>
    <row r="1421" spans="1:15" x14ac:dyDescent="0.25">
      <c r="A1421" s="39" t="s">
        <v>1440</v>
      </c>
      <c r="B1421" s="39" t="s">
        <v>1414</v>
      </c>
      <c r="C1421" s="39" t="s">
        <v>2733</v>
      </c>
      <c r="D1421" s="12" t="s">
        <v>2767</v>
      </c>
      <c r="E1421" s="41" t="s">
        <v>2679</v>
      </c>
      <c r="F1421" s="41" t="s">
        <v>1415</v>
      </c>
      <c r="G1421" s="44">
        <f>VLOOKUP(Emissions!A1421,Population!$A$5:$I$3147,9,FALSE)*'National Throughput'!$B$12</f>
        <v>1.3705865820316128</v>
      </c>
      <c r="H1421" s="43" t="str">
        <f>'Emissions Factor'!$D$2</f>
        <v>TON</v>
      </c>
      <c r="I1421" s="42">
        <v>515</v>
      </c>
      <c r="J1421" s="39" t="str">
        <f>'Emissions Factor'!$A$2</f>
        <v>7439976</v>
      </c>
      <c r="K1421" s="34">
        <f>'Emissions Factor'!$B$2</f>
        <v>1.5E-3</v>
      </c>
      <c r="L1421" s="41" t="str">
        <f>'Emissions Factor'!$C$2</f>
        <v>LB</v>
      </c>
      <c r="M1421" s="41" t="str">
        <f>'Emissions Factor'!$D$2</f>
        <v>TON</v>
      </c>
      <c r="N1421" s="51">
        <f t="shared" si="44"/>
        <v>2.0558798730474191E-3</v>
      </c>
      <c r="O1421" s="41" t="str">
        <f t="shared" si="45"/>
        <v>LB</v>
      </c>
    </row>
    <row r="1422" spans="1:15" x14ac:dyDescent="0.25">
      <c r="A1422" s="39" t="s">
        <v>1441</v>
      </c>
      <c r="B1422" s="39" t="s">
        <v>1414</v>
      </c>
      <c r="C1422" s="39" t="s">
        <v>2736</v>
      </c>
      <c r="D1422" s="12" t="s">
        <v>1442</v>
      </c>
      <c r="E1422" s="41" t="s">
        <v>2679</v>
      </c>
      <c r="F1422" s="41" t="s">
        <v>1415</v>
      </c>
      <c r="G1422" s="44">
        <f>VLOOKUP(Emissions!A1422,Population!$A$5:$I$3147,9,FALSE)*'National Throughput'!$B$12</f>
        <v>3.9114287327281856</v>
      </c>
      <c r="H1422" s="43" t="str">
        <f>'Emissions Factor'!$D$2</f>
        <v>TON</v>
      </c>
      <c r="I1422" s="42">
        <v>515</v>
      </c>
      <c r="J1422" s="39" t="str">
        <f>'Emissions Factor'!$A$2</f>
        <v>7439976</v>
      </c>
      <c r="K1422" s="34">
        <f>'Emissions Factor'!$B$2</f>
        <v>1.5E-3</v>
      </c>
      <c r="L1422" s="41" t="str">
        <f>'Emissions Factor'!$C$2</f>
        <v>LB</v>
      </c>
      <c r="M1422" s="41" t="str">
        <f>'Emissions Factor'!$D$2</f>
        <v>TON</v>
      </c>
      <c r="N1422" s="51">
        <f t="shared" si="44"/>
        <v>5.8671430990922787E-3</v>
      </c>
      <c r="O1422" s="41" t="str">
        <f t="shared" si="45"/>
        <v>LB</v>
      </c>
    </row>
    <row r="1423" spans="1:15" x14ac:dyDescent="0.25">
      <c r="A1423" s="39" t="s">
        <v>1443</v>
      </c>
      <c r="B1423" s="39" t="s">
        <v>1414</v>
      </c>
      <c r="C1423" s="39" t="s">
        <v>2739</v>
      </c>
      <c r="D1423" s="12" t="s">
        <v>2773</v>
      </c>
      <c r="E1423" s="41" t="s">
        <v>2679</v>
      </c>
      <c r="F1423" s="41" t="s">
        <v>1415</v>
      </c>
      <c r="G1423" s="44">
        <f>VLOOKUP(Emissions!A1423,Population!$A$5:$I$3147,9,FALSE)*'National Throughput'!$B$12</f>
        <v>2.4506245881701516</v>
      </c>
      <c r="H1423" s="43" t="str">
        <f>'Emissions Factor'!$D$2</f>
        <v>TON</v>
      </c>
      <c r="I1423" s="42">
        <v>515</v>
      </c>
      <c r="J1423" s="39" t="str">
        <f>'Emissions Factor'!$A$2</f>
        <v>7439976</v>
      </c>
      <c r="K1423" s="34">
        <f>'Emissions Factor'!$B$2</f>
        <v>1.5E-3</v>
      </c>
      <c r="L1423" s="41" t="str">
        <f>'Emissions Factor'!$C$2</f>
        <v>LB</v>
      </c>
      <c r="M1423" s="41" t="str">
        <f>'Emissions Factor'!$D$2</f>
        <v>TON</v>
      </c>
      <c r="N1423" s="51">
        <f t="shared" si="44"/>
        <v>3.6759368822552275E-3</v>
      </c>
      <c r="O1423" s="41" t="str">
        <f t="shared" si="45"/>
        <v>LB</v>
      </c>
    </row>
    <row r="1424" spans="1:15" x14ac:dyDescent="0.25">
      <c r="A1424" s="39" t="s">
        <v>1444</v>
      </c>
      <c r="B1424" s="39" t="s">
        <v>1414</v>
      </c>
      <c r="C1424" s="39" t="s">
        <v>2742</v>
      </c>
      <c r="D1424" s="12" t="s">
        <v>1445</v>
      </c>
      <c r="E1424" s="41" t="s">
        <v>2679</v>
      </c>
      <c r="F1424" s="41" t="s">
        <v>1415</v>
      </c>
      <c r="G1424" s="44">
        <f>VLOOKUP(Emissions!A1424,Population!$A$5:$I$3147,9,FALSE)*'National Throughput'!$B$12</f>
        <v>3.7047516170545411</v>
      </c>
      <c r="H1424" s="43" t="str">
        <f>'Emissions Factor'!$D$2</f>
        <v>TON</v>
      </c>
      <c r="I1424" s="42">
        <v>515</v>
      </c>
      <c r="J1424" s="39" t="str">
        <f>'Emissions Factor'!$A$2</f>
        <v>7439976</v>
      </c>
      <c r="K1424" s="34">
        <f>'Emissions Factor'!$B$2</f>
        <v>1.5E-3</v>
      </c>
      <c r="L1424" s="41" t="str">
        <f>'Emissions Factor'!$C$2</f>
        <v>LB</v>
      </c>
      <c r="M1424" s="41" t="str">
        <f>'Emissions Factor'!$D$2</f>
        <v>TON</v>
      </c>
      <c r="N1424" s="51">
        <f t="shared" si="44"/>
        <v>5.5571274255818122E-3</v>
      </c>
      <c r="O1424" s="41" t="str">
        <f t="shared" si="45"/>
        <v>LB</v>
      </c>
    </row>
    <row r="1425" spans="1:15" x14ac:dyDescent="0.25">
      <c r="A1425" s="39" t="s">
        <v>1446</v>
      </c>
      <c r="B1425" s="39" t="s">
        <v>1414</v>
      </c>
      <c r="C1425" s="39" t="s">
        <v>2745</v>
      </c>
      <c r="D1425" s="12" t="s">
        <v>5371</v>
      </c>
      <c r="E1425" s="41" t="s">
        <v>2679</v>
      </c>
      <c r="F1425" s="41" t="s">
        <v>1415</v>
      </c>
      <c r="G1425" s="44">
        <f>VLOOKUP(Emissions!A1425,Population!$A$5:$I$3147,9,FALSE)*'National Throughput'!$B$12</f>
        <v>7.6606030659316682</v>
      </c>
      <c r="H1425" s="43" t="str">
        <f>'Emissions Factor'!$D$2</f>
        <v>TON</v>
      </c>
      <c r="I1425" s="42">
        <v>515</v>
      </c>
      <c r="J1425" s="39" t="str">
        <f>'Emissions Factor'!$A$2</f>
        <v>7439976</v>
      </c>
      <c r="K1425" s="34">
        <f>'Emissions Factor'!$B$2</f>
        <v>1.5E-3</v>
      </c>
      <c r="L1425" s="41" t="str">
        <f>'Emissions Factor'!$C$2</f>
        <v>LB</v>
      </c>
      <c r="M1425" s="41" t="str">
        <f>'Emissions Factor'!$D$2</f>
        <v>TON</v>
      </c>
      <c r="N1425" s="51">
        <f t="shared" si="44"/>
        <v>1.1490904598897502E-2</v>
      </c>
      <c r="O1425" s="41" t="str">
        <f t="shared" si="45"/>
        <v>LB</v>
      </c>
    </row>
    <row r="1426" spans="1:15" x14ac:dyDescent="0.25">
      <c r="A1426" s="39" t="s">
        <v>1447</v>
      </c>
      <c r="B1426" s="39" t="s">
        <v>1414</v>
      </c>
      <c r="C1426" s="39" t="s">
        <v>2748</v>
      </c>
      <c r="D1426" s="12" t="s">
        <v>480</v>
      </c>
      <c r="E1426" s="41" t="s">
        <v>2679</v>
      </c>
      <c r="F1426" s="41" t="s">
        <v>1415</v>
      </c>
      <c r="G1426" s="44">
        <f>VLOOKUP(Emissions!A1426,Population!$A$5:$I$3147,9,FALSE)*'National Throughput'!$B$12</f>
        <v>32.733881764576815</v>
      </c>
      <c r="H1426" s="43" t="str">
        <f>'Emissions Factor'!$D$2</f>
        <v>TON</v>
      </c>
      <c r="I1426" s="42">
        <v>515</v>
      </c>
      <c r="J1426" s="39" t="str">
        <f>'Emissions Factor'!$A$2</f>
        <v>7439976</v>
      </c>
      <c r="K1426" s="34">
        <f>'Emissions Factor'!$B$2</f>
        <v>1.5E-3</v>
      </c>
      <c r="L1426" s="41" t="str">
        <f>'Emissions Factor'!$C$2</f>
        <v>LB</v>
      </c>
      <c r="M1426" s="41" t="str">
        <f>'Emissions Factor'!$D$2</f>
        <v>TON</v>
      </c>
      <c r="N1426" s="51">
        <f t="shared" si="44"/>
        <v>4.9100822646865223E-2</v>
      </c>
      <c r="O1426" s="41" t="str">
        <f t="shared" si="45"/>
        <v>LB</v>
      </c>
    </row>
    <row r="1427" spans="1:15" x14ac:dyDescent="0.25">
      <c r="A1427" s="39" t="s">
        <v>1448</v>
      </c>
      <c r="B1427" s="39" t="s">
        <v>1414</v>
      </c>
      <c r="C1427" s="39" t="s">
        <v>2751</v>
      </c>
      <c r="D1427" s="12" t="s">
        <v>1449</v>
      </c>
      <c r="E1427" s="41" t="s">
        <v>2679</v>
      </c>
      <c r="F1427" s="41" t="s">
        <v>1415</v>
      </c>
      <c r="G1427" s="44">
        <f>VLOOKUP(Emissions!A1427,Population!$A$5:$I$3147,9,FALSE)*'National Throughput'!$B$12</f>
        <v>42.588178033384757</v>
      </c>
      <c r="H1427" s="43" t="str">
        <f>'Emissions Factor'!$D$2</f>
        <v>TON</v>
      </c>
      <c r="I1427" s="42">
        <v>515</v>
      </c>
      <c r="J1427" s="39" t="str">
        <f>'Emissions Factor'!$A$2</f>
        <v>7439976</v>
      </c>
      <c r="K1427" s="34">
        <f>'Emissions Factor'!$B$2</f>
        <v>1.5E-3</v>
      </c>
      <c r="L1427" s="41" t="str">
        <f>'Emissions Factor'!$C$2</f>
        <v>LB</v>
      </c>
      <c r="M1427" s="41" t="str">
        <f>'Emissions Factor'!$D$2</f>
        <v>TON</v>
      </c>
      <c r="N1427" s="51">
        <f t="shared" si="44"/>
        <v>6.3882267050077143E-2</v>
      </c>
      <c r="O1427" s="41" t="str">
        <f t="shared" si="45"/>
        <v>LB</v>
      </c>
    </row>
    <row r="1428" spans="1:15" x14ac:dyDescent="0.25">
      <c r="A1428" s="39" t="s">
        <v>1450</v>
      </c>
      <c r="B1428" s="39" t="s">
        <v>1414</v>
      </c>
      <c r="C1428" s="39" t="s">
        <v>2754</v>
      </c>
      <c r="D1428" s="12" t="s">
        <v>5183</v>
      </c>
      <c r="E1428" s="41" t="s">
        <v>2679</v>
      </c>
      <c r="F1428" s="41" t="s">
        <v>1415</v>
      </c>
      <c r="G1428" s="44">
        <f>VLOOKUP(Emissions!A1428,Population!$A$5:$I$3147,9,FALSE)*'National Throughput'!$B$12</f>
        <v>3.243887376544099</v>
      </c>
      <c r="H1428" s="43" t="str">
        <f>'Emissions Factor'!$D$2</f>
        <v>TON</v>
      </c>
      <c r="I1428" s="42">
        <v>515</v>
      </c>
      <c r="J1428" s="39" t="str">
        <f>'Emissions Factor'!$A$2</f>
        <v>7439976</v>
      </c>
      <c r="K1428" s="34">
        <f>'Emissions Factor'!$B$2</f>
        <v>1.5E-3</v>
      </c>
      <c r="L1428" s="41" t="str">
        <f>'Emissions Factor'!$C$2</f>
        <v>LB</v>
      </c>
      <c r="M1428" s="41" t="str">
        <f>'Emissions Factor'!$D$2</f>
        <v>TON</v>
      </c>
      <c r="N1428" s="51">
        <f t="shared" si="44"/>
        <v>4.8658310648161483E-3</v>
      </c>
      <c r="O1428" s="41" t="str">
        <f t="shared" si="45"/>
        <v>LB</v>
      </c>
    </row>
    <row r="1429" spans="1:15" x14ac:dyDescent="0.25">
      <c r="A1429" s="39" t="s">
        <v>1451</v>
      </c>
      <c r="B1429" s="39" t="s">
        <v>1414</v>
      </c>
      <c r="C1429" s="39" t="s">
        <v>2757</v>
      </c>
      <c r="D1429" s="12" t="s">
        <v>1452</v>
      </c>
      <c r="E1429" s="41" t="s">
        <v>2679</v>
      </c>
      <c r="F1429" s="41" t="s">
        <v>1415</v>
      </c>
      <c r="G1429" s="44">
        <f>VLOOKUP(Emissions!A1429,Population!$A$5:$I$3147,9,FALSE)*'National Throughput'!$B$12</f>
        <v>1.5964735209047993</v>
      </c>
      <c r="H1429" s="43" t="str">
        <f>'Emissions Factor'!$D$2</f>
        <v>TON</v>
      </c>
      <c r="I1429" s="42">
        <v>515</v>
      </c>
      <c r="J1429" s="39" t="str">
        <f>'Emissions Factor'!$A$2</f>
        <v>7439976</v>
      </c>
      <c r="K1429" s="34">
        <f>'Emissions Factor'!$B$2</f>
        <v>1.5E-3</v>
      </c>
      <c r="L1429" s="41" t="str">
        <f>'Emissions Factor'!$C$2</f>
        <v>LB</v>
      </c>
      <c r="M1429" s="41" t="str">
        <f>'Emissions Factor'!$D$2</f>
        <v>TON</v>
      </c>
      <c r="N1429" s="51">
        <f t="shared" si="44"/>
        <v>2.3947102813571992E-3</v>
      </c>
      <c r="O1429" s="41" t="str">
        <f t="shared" si="45"/>
        <v>LB</v>
      </c>
    </row>
    <row r="1430" spans="1:15" x14ac:dyDescent="0.25">
      <c r="A1430" s="39" t="s">
        <v>1453</v>
      </c>
      <c r="B1430" s="39" t="s">
        <v>1414</v>
      </c>
      <c r="C1430" s="39" t="s">
        <v>2760</v>
      </c>
      <c r="D1430" s="12" t="s">
        <v>1454</v>
      </c>
      <c r="E1430" s="41" t="s">
        <v>2679</v>
      </c>
      <c r="F1430" s="41" t="s">
        <v>1415</v>
      </c>
      <c r="G1430" s="44">
        <f>VLOOKUP(Emissions!A1430,Population!$A$5:$I$3147,9,FALSE)*'National Throughput'!$B$12</f>
        <v>0.23652094814436167</v>
      </c>
      <c r="H1430" s="43" t="str">
        <f>'Emissions Factor'!$D$2</f>
        <v>TON</v>
      </c>
      <c r="I1430" s="42">
        <v>515</v>
      </c>
      <c r="J1430" s="39" t="str">
        <f>'Emissions Factor'!$A$2</f>
        <v>7439976</v>
      </c>
      <c r="K1430" s="34">
        <f>'Emissions Factor'!$B$2</f>
        <v>1.5E-3</v>
      </c>
      <c r="L1430" s="41" t="str">
        <f>'Emissions Factor'!$C$2</f>
        <v>LB</v>
      </c>
      <c r="M1430" s="41" t="str">
        <f>'Emissions Factor'!$D$2</f>
        <v>TON</v>
      </c>
      <c r="N1430" s="51">
        <f t="shared" si="44"/>
        <v>3.5478142221654252E-4</v>
      </c>
      <c r="O1430" s="41" t="str">
        <f t="shared" si="45"/>
        <v>LB</v>
      </c>
    </row>
    <row r="1431" spans="1:15" x14ac:dyDescent="0.25">
      <c r="A1431" s="39" t="s">
        <v>1455</v>
      </c>
      <c r="B1431" s="39" t="s">
        <v>1414</v>
      </c>
      <c r="C1431" s="39" t="s">
        <v>2763</v>
      </c>
      <c r="D1431" s="12" t="s">
        <v>1456</v>
      </c>
      <c r="E1431" s="41" t="s">
        <v>2679</v>
      </c>
      <c r="F1431" s="41" t="s">
        <v>1415</v>
      </c>
      <c r="G1431" s="44">
        <f>VLOOKUP(Emissions!A1431,Population!$A$5:$I$3147,9,FALSE)*'National Throughput'!$B$12</f>
        <v>3.9995880999117985</v>
      </c>
      <c r="H1431" s="43" t="str">
        <f>'Emissions Factor'!$D$2</f>
        <v>TON</v>
      </c>
      <c r="I1431" s="42">
        <v>515</v>
      </c>
      <c r="J1431" s="39" t="str">
        <f>'Emissions Factor'!$A$2</f>
        <v>7439976</v>
      </c>
      <c r="K1431" s="34">
        <f>'Emissions Factor'!$B$2</f>
        <v>1.5E-3</v>
      </c>
      <c r="L1431" s="41" t="str">
        <f>'Emissions Factor'!$C$2</f>
        <v>LB</v>
      </c>
      <c r="M1431" s="41" t="str">
        <f>'Emissions Factor'!$D$2</f>
        <v>TON</v>
      </c>
      <c r="N1431" s="51">
        <f t="shared" si="44"/>
        <v>5.9993821498676983E-3</v>
      </c>
      <c r="O1431" s="41" t="str">
        <f t="shared" si="45"/>
        <v>LB</v>
      </c>
    </row>
    <row r="1432" spans="1:15" x14ac:dyDescent="0.25">
      <c r="A1432" s="39" t="s">
        <v>1457</v>
      </c>
      <c r="B1432" s="39" t="s">
        <v>1414</v>
      </c>
      <c r="C1432" s="39" t="s">
        <v>2766</v>
      </c>
      <c r="D1432" s="12" t="s">
        <v>2785</v>
      </c>
      <c r="E1432" s="41" t="s">
        <v>2679</v>
      </c>
      <c r="F1432" s="41" t="s">
        <v>1415</v>
      </c>
      <c r="G1432" s="44">
        <f>VLOOKUP(Emissions!A1432,Population!$A$5:$I$3147,9,FALSE)*'National Throughput'!$B$12</f>
        <v>24.047439836533886</v>
      </c>
      <c r="H1432" s="43" t="str">
        <f>'Emissions Factor'!$D$2</f>
        <v>TON</v>
      </c>
      <c r="I1432" s="42">
        <v>515</v>
      </c>
      <c r="J1432" s="39" t="str">
        <f>'Emissions Factor'!$A$2</f>
        <v>7439976</v>
      </c>
      <c r="K1432" s="34">
        <f>'Emissions Factor'!$B$2</f>
        <v>1.5E-3</v>
      </c>
      <c r="L1432" s="41" t="str">
        <f>'Emissions Factor'!$C$2</f>
        <v>LB</v>
      </c>
      <c r="M1432" s="41" t="str">
        <f>'Emissions Factor'!$D$2</f>
        <v>TON</v>
      </c>
      <c r="N1432" s="51">
        <f t="shared" si="44"/>
        <v>3.6071159754800831E-2</v>
      </c>
      <c r="O1432" s="41" t="str">
        <f t="shared" si="45"/>
        <v>LB</v>
      </c>
    </row>
    <row r="1433" spans="1:15" x14ac:dyDescent="0.25">
      <c r="A1433" s="39" t="s">
        <v>1458</v>
      </c>
      <c r="B1433" s="39" t="s">
        <v>1414</v>
      </c>
      <c r="C1433" s="39" t="s">
        <v>2769</v>
      </c>
      <c r="D1433" s="12" t="s">
        <v>5391</v>
      </c>
      <c r="E1433" s="41" t="s">
        <v>2679</v>
      </c>
      <c r="F1433" s="41" t="s">
        <v>1415</v>
      </c>
      <c r="G1433" s="44">
        <f>VLOOKUP(Emissions!A1433,Population!$A$5:$I$3147,9,FALSE)*'National Throughput'!$B$12</f>
        <v>2.8783861869170977</v>
      </c>
      <c r="H1433" s="43" t="str">
        <f>'Emissions Factor'!$D$2</f>
        <v>TON</v>
      </c>
      <c r="I1433" s="42">
        <v>515</v>
      </c>
      <c r="J1433" s="39" t="str">
        <f>'Emissions Factor'!$A$2</f>
        <v>7439976</v>
      </c>
      <c r="K1433" s="34">
        <f>'Emissions Factor'!$B$2</f>
        <v>1.5E-3</v>
      </c>
      <c r="L1433" s="41" t="str">
        <f>'Emissions Factor'!$C$2</f>
        <v>LB</v>
      </c>
      <c r="M1433" s="41" t="str">
        <f>'Emissions Factor'!$D$2</f>
        <v>TON</v>
      </c>
      <c r="N1433" s="51">
        <f t="shared" si="44"/>
        <v>4.3175792803756465E-3</v>
      </c>
      <c r="O1433" s="41" t="str">
        <f t="shared" si="45"/>
        <v>LB</v>
      </c>
    </row>
    <row r="1434" spans="1:15" x14ac:dyDescent="0.25">
      <c r="A1434" s="39" t="s">
        <v>1459</v>
      </c>
      <c r="B1434" s="39" t="s">
        <v>1414</v>
      </c>
      <c r="C1434" s="39" t="s">
        <v>2772</v>
      </c>
      <c r="D1434" s="12" t="s">
        <v>2788</v>
      </c>
      <c r="E1434" s="41" t="s">
        <v>2679</v>
      </c>
      <c r="F1434" s="41" t="s">
        <v>1415</v>
      </c>
      <c r="G1434" s="44">
        <f>VLOOKUP(Emissions!A1434,Population!$A$5:$I$3147,9,FALSE)*'National Throughput'!$B$12</f>
        <v>1.304038265947485</v>
      </c>
      <c r="H1434" s="43" t="str">
        <f>'Emissions Factor'!$D$2</f>
        <v>TON</v>
      </c>
      <c r="I1434" s="42">
        <v>515</v>
      </c>
      <c r="J1434" s="39" t="str">
        <f>'Emissions Factor'!$A$2</f>
        <v>7439976</v>
      </c>
      <c r="K1434" s="34">
        <f>'Emissions Factor'!$B$2</f>
        <v>1.5E-3</v>
      </c>
      <c r="L1434" s="41" t="str">
        <f>'Emissions Factor'!$C$2</f>
        <v>LB</v>
      </c>
      <c r="M1434" s="41" t="str">
        <f>'Emissions Factor'!$D$2</f>
        <v>TON</v>
      </c>
      <c r="N1434" s="51">
        <f t="shared" si="44"/>
        <v>1.9560573989212274E-3</v>
      </c>
      <c r="O1434" s="41" t="str">
        <f t="shared" si="45"/>
        <v>LB</v>
      </c>
    </row>
    <row r="1435" spans="1:15" x14ac:dyDescent="0.25">
      <c r="A1435" s="39" t="s">
        <v>1460</v>
      </c>
      <c r="B1435" s="39" t="s">
        <v>1414</v>
      </c>
      <c r="C1435" s="39" t="s">
        <v>2775</v>
      </c>
      <c r="D1435" s="12" t="s">
        <v>4588</v>
      </c>
      <c r="E1435" s="41" t="s">
        <v>2679</v>
      </c>
      <c r="F1435" s="41" t="s">
        <v>1415</v>
      </c>
      <c r="G1435" s="44">
        <f>VLOOKUP(Emissions!A1435,Population!$A$5:$I$3147,9,FALSE)*'National Throughput'!$B$12</f>
        <v>2.0895828217859016</v>
      </c>
      <c r="H1435" s="43" t="str">
        <f>'Emissions Factor'!$D$2</f>
        <v>TON</v>
      </c>
      <c r="I1435" s="42">
        <v>515</v>
      </c>
      <c r="J1435" s="39" t="str">
        <f>'Emissions Factor'!$A$2</f>
        <v>7439976</v>
      </c>
      <c r="K1435" s="34">
        <f>'Emissions Factor'!$B$2</f>
        <v>1.5E-3</v>
      </c>
      <c r="L1435" s="41" t="str">
        <f>'Emissions Factor'!$C$2</f>
        <v>LB</v>
      </c>
      <c r="M1435" s="41" t="str">
        <f>'Emissions Factor'!$D$2</f>
        <v>TON</v>
      </c>
      <c r="N1435" s="51">
        <f t="shared" si="44"/>
        <v>3.1343742326788524E-3</v>
      </c>
      <c r="O1435" s="41" t="str">
        <f t="shared" si="45"/>
        <v>LB</v>
      </c>
    </row>
    <row r="1436" spans="1:15" x14ac:dyDescent="0.25">
      <c r="A1436" s="39" t="s">
        <v>1461</v>
      </c>
      <c r="B1436" s="39" t="s">
        <v>1414</v>
      </c>
      <c r="C1436" s="39" t="s">
        <v>2778</v>
      </c>
      <c r="D1436" s="12" t="s">
        <v>5404</v>
      </c>
      <c r="E1436" s="41" t="s">
        <v>2679</v>
      </c>
      <c r="F1436" s="41" t="s">
        <v>1415</v>
      </c>
      <c r="G1436" s="44">
        <f>VLOOKUP(Emissions!A1436,Population!$A$5:$I$3147,9,FALSE)*'National Throughput'!$B$12</f>
        <v>11.663106942579111</v>
      </c>
      <c r="H1436" s="43" t="str">
        <f>'Emissions Factor'!$D$2</f>
        <v>TON</v>
      </c>
      <c r="I1436" s="42">
        <v>515</v>
      </c>
      <c r="J1436" s="39" t="str">
        <f>'Emissions Factor'!$A$2</f>
        <v>7439976</v>
      </c>
      <c r="K1436" s="34">
        <f>'Emissions Factor'!$B$2</f>
        <v>1.5E-3</v>
      </c>
      <c r="L1436" s="41" t="str">
        <f>'Emissions Factor'!$C$2</f>
        <v>LB</v>
      </c>
      <c r="M1436" s="41" t="str">
        <f>'Emissions Factor'!$D$2</f>
        <v>TON</v>
      </c>
      <c r="N1436" s="51">
        <f t="shared" si="44"/>
        <v>1.7494660413868667E-2</v>
      </c>
      <c r="O1436" s="41" t="str">
        <f t="shared" si="45"/>
        <v>LB</v>
      </c>
    </row>
    <row r="1437" spans="1:15" x14ac:dyDescent="0.25">
      <c r="A1437" s="39" t="s">
        <v>1462</v>
      </c>
      <c r="B1437" s="39" t="s">
        <v>1414</v>
      </c>
      <c r="C1437" s="39" t="s">
        <v>2781</v>
      </c>
      <c r="D1437" s="12" t="s">
        <v>1463</v>
      </c>
      <c r="E1437" s="41" t="s">
        <v>2679</v>
      </c>
      <c r="F1437" s="41" t="s">
        <v>1415</v>
      </c>
      <c r="G1437" s="44">
        <f>VLOOKUP(Emissions!A1437,Population!$A$5:$I$3147,9,FALSE)*'National Throughput'!$B$12</f>
        <v>1.7570127576438295</v>
      </c>
      <c r="H1437" s="43" t="str">
        <f>'Emissions Factor'!$D$2</f>
        <v>TON</v>
      </c>
      <c r="I1437" s="42">
        <v>515</v>
      </c>
      <c r="J1437" s="39" t="str">
        <f>'Emissions Factor'!$A$2</f>
        <v>7439976</v>
      </c>
      <c r="K1437" s="34">
        <f>'Emissions Factor'!$B$2</f>
        <v>1.5E-3</v>
      </c>
      <c r="L1437" s="41" t="str">
        <f>'Emissions Factor'!$C$2</f>
        <v>LB</v>
      </c>
      <c r="M1437" s="41" t="str">
        <f>'Emissions Factor'!$D$2</f>
        <v>TON</v>
      </c>
      <c r="N1437" s="51">
        <f t="shared" si="44"/>
        <v>2.6355191364657443E-3</v>
      </c>
      <c r="O1437" s="41" t="str">
        <f t="shared" si="45"/>
        <v>LB</v>
      </c>
    </row>
    <row r="1438" spans="1:15" x14ac:dyDescent="0.25">
      <c r="A1438" s="39" t="s">
        <v>1464</v>
      </c>
      <c r="B1438" s="39" t="s">
        <v>1414</v>
      </c>
      <c r="C1438" s="39" t="s">
        <v>2784</v>
      </c>
      <c r="D1438" s="12" t="s">
        <v>4784</v>
      </c>
      <c r="E1438" s="41" t="s">
        <v>2679</v>
      </c>
      <c r="F1438" s="41" t="s">
        <v>1415</v>
      </c>
      <c r="G1438" s="44">
        <f>VLOOKUP(Emissions!A1438,Population!$A$5:$I$3147,9,FALSE)*'National Throughput'!$B$12</f>
        <v>8.3115073430947231</v>
      </c>
      <c r="H1438" s="43" t="str">
        <f>'Emissions Factor'!$D$2</f>
        <v>TON</v>
      </c>
      <c r="I1438" s="42">
        <v>515</v>
      </c>
      <c r="J1438" s="39" t="str">
        <f>'Emissions Factor'!$A$2</f>
        <v>7439976</v>
      </c>
      <c r="K1438" s="34">
        <f>'Emissions Factor'!$B$2</f>
        <v>1.5E-3</v>
      </c>
      <c r="L1438" s="41" t="str">
        <f>'Emissions Factor'!$C$2</f>
        <v>LB</v>
      </c>
      <c r="M1438" s="41" t="str">
        <f>'Emissions Factor'!$D$2</f>
        <v>TON</v>
      </c>
      <c r="N1438" s="51">
        <f t="shared" si="44"/>
        <v>1.2467261014642085E-2</v>
      </c>
      <c r="O1438" s="41" t="str">
        <f t="shared" si="45"/>
        <v>LB</v>
      </c>
    </row>
    <row r="1439" spans="1:15" x14ac:dyDescent="0.25">
      <c r="A1439" s="39" t="s">
        <v>1465</v>
      </c>
      <c r="B1439" s="39" t="s">
        <v>1414</v>
      </c>
      <c r="C1439" s="39" t="s">
        <v>2787</v>
      </c>
      <c r="D1439" s="12" t="s">
        <v>2791</v>
      </c>
      <c r="E1439" s="41" t="s">
        <v>2679</v>
      </c>
      <c r="F1439" s="41" t="s">
        <v>1415</v>
      </c>
      <c r="G1439" s="44">
        <f>VLOOKUP(Emissions!A1439,Population!$A$5:$I$3147,9,FALSE)*'National Throughput'!$B$12</f>
        <v>9.7832885294810659</v>
      </c>
      <c r="H1439" s="43" t="str">
        <f>'Emissions Factor'!$D$2</f>
        <v>TON</v>
      </c>
      <c r="I1439" s="42">
        <v>515</v>
      </c>
      <c r="J1439" s="39" t="str">
        <f>'Emissions Factor'!$A$2</f>
        <v>7439976</v>
      </c>
      <c r="K1439" s="34">
        <f>'Emissions Factor'!$B$2</f>
        <v>1.5E-3</v>
      </c>
      <c r="L1439" s="41" t="str">
        <f>'Emissions Factor'!$C$2</f>
        <v>LB</v>
      </c>
      <c r="M1439" s="41" t="str">
        <f>'Emissions Factor'!$D$2</f>
        <v>TON</v>
      </c>
      <c r="N1439" s="51">
        <f t="shared" si="44"/>
        <v>1.46749327942216E-2</v>
      </c>
      <c r="O1439" s="41" t="str">
        <f t="shared" si="45"/>
        <v>LB</v>
      </c>
    </row>
    <row r="1440" spans="1:15" x14ac:dyDescent="0.25">
      <c r="A1440" s="39" t="s">
        <v>1466</v>
      </c>
      <c r="B1440" s="39" t="s">
        <v>1414</v>
      </c>
      <c r="C1440" s="39" t="s">
        <v>2790</v>
      </c>
      <c r="D1440" s="12" t="s">
        <v>2794</v>
      </c>
      <c r="E1440" s="41" t="s">
        <v>2679</v>
      </c>
      <c r="F1440" s="41" t="s">
        <v>1415</v>
      </c>
      <c r="G1440" s="44">
        <f>VLOOKUP(Emissions!A1440,Population!$A$5:$I$3147,9,FALSE)*'National Throughput'!$B$12</f>
        <v>13.819238080449139</v>
      </c>
      <c r="H1440" s="43" t="str">
        <f>'Emissions Factor'!$D$2</f>
        <v>TON</v>
      </c>
      <c r="I1440" s="42">
        <v>515</v>
      </c>
      <c r="J1440" s="39" t="str">
        <f>'Emissions Factor'!$A$2</f>
        <v>7439976</v>
      </c>
      <c r="K1440" s="34">
        <f>'Emissions Factor'!$B$2</f>
        <v>1.5E-3</v>
      </c>
      <c r="L1440" s="41" t="str">
        <f>'Emissions Factor'!$C$2</f>
        <v>LB</v>
      </c>
      <c r="M1440" s="41" t="str">
        <f>'Emissions Factor'!$D$2</f>
        <v>TON</v>
      </c>
      <c r="N1440" s="51">
        <f t="shared" si="44"/>
        <v>2.072885712067371E-2</v>
      </c>
      <c r="O1440" s="41" t="str">
        <f t="shared" si="45"/>
        <v>LB</v>
      </c>
    </row>
    <row r="1441" spans="1:15" x14ac:dyDescent="0.25">
      <c r="A1441" s="39" t="s">
        <v>1467</v>
      </c>
      <c r="B1441" s="39" t="s">
        <v>1414</v>
      </c>
      <c r="C1441" s="39" t="s">
        <v>2793</v>
      </c>
      <c r="D1441" s="12" t="s">
        <v>2797</v>
      </c>
      <c r="E1441" s="41" t="s">
        <v>2679</v>
      </c>
      <c r="F1441" s="41" t="s">
        <v>1415</v>
      </c>
      <c r="G1441" s="44">
        <f>VLOOKUP(Emissions!A1441,Population!$A$5:$I$3147,9,FALSE)*'National Throughput'!$B$12</f>
        <v>2.1681372773697434</v>
      </c>
      <c r="H1441" s="43" t="str">
        <f>'Emissions Factor'!$D$2</f>
        <v>TON</v>
      </c>
      <c r="I1441" s="42">
        <v>515</v>
      </c>
      <c r="J1441" s="39" t="str">
        <f>'Emissions Factor'!$A$2</f>
        <v>7439976</v>
      </c>
      <c r="K1441" s="34">
        <f>'Emissions Factor'!$B$2</f>
        <v>1.5E-3</v>
      </c>
      <c r="L1441" s="41" t="str">
        <f>'Emissions Factor'!$C$2</f>
        <v>LB</v>
      </c>
      <c r="M1441" s="41" t="str">
        <f>'Emissions Factor'!$D$2</f>
        <v>TON</v>
      </c>
      <c r="N1441" s="51">
        <f t="shared" si="44"/>
        <v>3.2522059160546152E-3</v>
      </c>
      <c r="O1441" s="41" t="str">
        <f t="shared" si="45"/>
        <v>LB</v>
      </c>
    </row>
    <row r="1442" spans="1:15" x14ac:dyDescent="0.25">
      <c r="A1442" s="39" t="s">
        <v>1468</v>
      </c>
      <c r="B1442" s="39" t="s">
        <v>1414</v>
      </c>
      <c r="C1442" s="39" t="s">
        <v>2796</v>
      </c>
      <c r="D1442" s="12" t="s">
        <v>1469</v>
      </c>
      <c r="E1442" s="41" t="s">
        <v>2679</v>
      </c>
      <c r="F1442" s="41" t="s">
        <v>1415</v>
      </c>
      <c r="G1442" s="44">
        <f>VLOOKUP(Emissions!A1442,Population!$A$5:$I$3147,9,FALSE)*'National Throughput'!$B$12</f>
        <v>4.0033614580402794</v>
      </c>
      <c r="H1442" s="43" t="str">
        <f>'Emissions Factor'!$D$2</f>
        <v>TON</v>
      </c>
      <c r="I1442" s="42">
        <v>515</v>
      </c>
      <c r="J1442" s="39" t="str">
        <f>'Emissions Factor'!$A$2</f>
        <v>7439976</v>
      </c>
      <c r="K1442" s="34">
        <f>'Emissions Factor'!$B$2</f>
        <v>1.5E-3</v>
      </c>
      <c r="L1442" s="41" t="str">
        <f>'Emissions Factor'!$C$2</f>
        <v>LB</v>
      </c>
      <c r="M1442" s="41" t="str">
        <f>'Emissions Factor'!$D$2</f>
        <v>TON</v>
      </c>
      <c r="N1442" s="51">
        <f t="shared" si="44"/>
        <v>6.0050421870604196E-3</v>
      </c>
      <c r="O1442" s="41" t="str">
        <f t="shared" si="45"/>
        <v>LB</v>
      </c>
    </row>
    <row r="1443" spans="1:15" x14ac:dyDescent="0.25">
      <c r="A1443" s="39" t="s">
        <v>1470</v>
      </c>
      <c r="B1443" s="39" t="s">
        <v>1414</v>
      </c>
      <c r="C1443" s="39" t="s">
        <v>2799</v>
      </c>
      <c r="D1443" s="12" t="s">
        <v>2800</v>
      </c>
      <c r="E1443" s="41" t="s">
        <v>2679</v>
      </c>
      <c r="F1443" s="41" t="s">
        <v>1415</v>
      </c>
      <c r="G1443" s="44">
        <f>VLOOKUP(Emissions!A1443,Population!$A$5:$I$3147,9,FALSE)*'National Throughput'!$B$12</f>
        <v>14.424519027513281</v>
      </c>
      <c r="H1443" s="43" t="str">
        <f>'Emissions Factor'!$D$2</f>
        <v>TON</v>
      </c>
      <c r="I1443" s="42">
        <v>515</v>
      </c>
      <c r="J1443" s="39" t="str">
        <f>'Emissions Factor'!$A$2</f>
        <v>7439976</v>
      </c>
      <c r="K1443" s="34">
        <f>'Emissions Factor'!$B$2</f>
        <v>1.5E-3</v>
      </c>
      <c r="L1443" s="41" t="str">
        <f>'Emissions Factor'!$C$2</f>
        <v>LB</v>
      </c>
      <c r="M1443" s="41" t="str">
        <f>'Emissions Factor'!$D$2</f>
        <v>TON</v>
      </c>
      <c r="N1443" s="51">
        <f t="shared" si="44"/>
        <v>2.163677854126992E-2</v>
      </c>
      <c r="O1443" s="41" t="str">
        <f t="shared" si="45"/>
        <v>LB</v>
      </c>
    </row>
    <row r="1444" spans="1:15" x14ac:dyDescent="0.25">
      <c r="A1444" s="39" t="s">
        <v>1471</v>
      </c>
      <c r="B1444" s="39" t="s">
        <v>1414</v>
      </c>
      <c r="C1444" s="39" t="s">
        <v>2802</v>
      </c>
      <c r="D1444" s="12" t="s">
        <v>1472</v>
      </c>
      <c r="E1444" s="41" t="s">
        <v>2679</v>
      </c>
      <c r="F1444" s="41" t="s">
        <v>1415</v>
      </c>
      <c r="G1444" s="44">
        <f>VLOOKUP(Emissions!A1444,Population!$A$5:$I$3147,9,FALSE)*'National Throughput'!$B$12</f>
        <v>5.4799451002265087</v>
      </c>
      <c r="H1444" s="43" t="str">
        <f>'Emissions Factor'!$D$2</f>
        <v>TON</v>
      </c>
      <c r="I1444" s="42">
        <v>515</v>
      </c>
      <c r="J1444" s="39" t="str">
        <f>'Emissions Factor'!$A$2</f>
        <v>7439976</v>
      </c>
      <c r="K1444" s="34">
        <f>'Emissions Factor'!$B$2</f>
        <v>1.5E-3</v>
      </c>
      <c r="L1444" s="41" t="str">
        <f>'Emissions Factor'!$C$2</f>
        <v>LB</v>
      </c>
      <c r="M1444" s="41" t="str">
        <f>'Emissions Factor'!$D$2</f>
        <v>TON</v>
      </c>
      <c r="N1444" s="51">
        <f t="shared" si="44"/>
        <v>8.2199176503397631E-3</v>
      </c>
      <c r="O1444" s="41" t="str">
        <f t="shared" si="45"/>
        <v>LB</v>
      </c>
    </row>
    <row r="1445" spans="1:15" x14ac:dyDescent="0.25">
      <c r="A1445" s="39" t="s">
        <v>1473</v>
      </c>
      <c r="B1445" s="39" t="s">
        <v>1414</v>
      </c>
      <c r="C1445" s="39" t="s">
        <v>2805</v>
      </c>
      <c r="D1445" s="12" t="s">
        <v>4788</v>
      </c>
      <c r="E1445" s="41" t="s">
        <v>2679</v>
      </c>
      <c r="F1445" s="41" t="s">
        <v>1415</v>
      </c>
      <c r="G1445" s="44">
        <f>VLOOKUP(Emissions!A1445,Population!$A$5:$I$3147,9,FALSE)*'National Throughput'!$B$12</f>
        <v>5.9831738615430838</v>
      </c>
      <c r="H1445" s="43" t="str">
        <f>'Emissions Factor'!$D$2</f>
        <v>TON</v>
      </c>
      <c r="I1445" s="42">
        <v>515</v>
      </c>
      <c r="J1445" s="39" t="str">
        <f>'Emissions Factor'!$A$2</f>
        <v>7439976</v>
      </c>
      <c r="K1445" s="34">
        <f>'Emissions Factor'!$B$2</f>
        <v>1.5E-3</v>
      </c>
      <c r="L1445" s="41" t="str">
        <f>'Emissions Factor'!$C$2</f>
        <v>LB</v>
      </c>
      <c r="M1445" s="41" t="str">
        <f>'Emissions Factor'!$D$2</f>
        <v>TON</v>
      </c>
      <c r="N1445" s="51">
        <f t="shared" si="44"/>
        <v>8.9747607923146254E-3</v>
      </c>
      <c r="O1445" s="41" t="str">
        <f t="shared" si="45"/>
        <v>LB</v>
      </c>
    </row>
    <row r="1446" spans="1:15" x14ac:dyDescent="0.25">
      <c r="A1446" s="39" t="s">
        <v>1474</v>
      </c>
      <c r="B1446" s="39" t="s">
        <v>1414</v>
      </c>
      <c r="C1446" s="39" t="s">
        <v>2808</v>
      </c>
      <c r="D1446" s="12" t="s">
        <v>2806</v>
      </c>
      <c r="E1446" s="41" t="s">
        <v>2679</v>
      </c>
      <c r="F1446" s="41" t="s">
        <v>1415</v>
      </c>
      <c r="G1446" s="44">
        <f>VLOOKUP(Emissions!A1446,Population!$A$5:$I$3147,9,FALSE)*'National Throughput'!$B$12</f>
        <v>10.227001142134775</v>
      </c>
      <c r="H1446" s="43" t="str">
        <f>'Emissions Factor'!$D$2</f>
        <v>TON</v>
      </c>
      <c r="I1446" s="42">
        <v>515</v>
      </c>
      <c r="J1446" s="39" t="str">
        <f>'Emissions Factor'!$A$2</f>
        <v>7439976</v>
      </c>
      <c r="K1446" s="34">
        <f>'Emissions Factor'!$B$2</f>
        <v>1.5E-3</v>
      </c>
      <c r="L1446" s="41" t="str">
        <f>'Emissions Factor'!$C$2</f>
        <v>LB</v>
      </c>
      <c r="M1446" s="41" t="str">
        <f>'Emissions Factor'!$D$2</f>
        <v>TON</v>
      </c>
      <c r="N1446" s="51">
        <f t="shared" si="44"/>
        <v>1.5340501713202162E-2</v>
      </c>
      <c r="O1446" s="41" t="str">
        <f t="shared" si="45"/>
        <v>LB</v>
      </c>
    </row>
    <row r="1447" spans="1:15" x14ac:dyDescent="0.25">
      <c r="A1447" s="39" t="s">
        <v>1475</v>
      </c>
      <c r="B1447" s="39" t="s">
        <v>1414</v>
      </c>
      <c r="C1447" s="39" t="s">
        <v>2811</v>
      </c>
      <c r="D1447" s="12" t="s">
        <v>2812</v>
      </c>
      <c r="E1447" s="41" t="s">
        <v>2679</v>
      </c>
      <c r="F1447" s="41" t="s">
        <v>1415</v>
      </c>
      <c r="G1447" s="44">
        <f>VLOOKUP(Emissions!A1447,Population!$A$5:$I$3147,9,FALSE)*'National Throughput'!$B$12</f>
        <v>16.657660974460047</v>
      </c>
      <c r="H1447" s="43" t="str">
        <f>'Emissions Factor'!$D$2</f>
        <v>TON</v>
      </c>
      <c r="I1447" s="42">
        <v>515</v>
      </c>
      <c r="J1447" s="39" t="str">
        <f>'Emissions Factor'!$A$2</f>
        <v>7439976</v>
      </c>
      <c r="K1447" s="34">
        <f>'Emissions Factor'!$B$2</f>
        <v>1.5E-3</v>
      </c>
      <c r="L1447" s="41" t="str">
        <f>'Emissions Factor'!$C$2</f>
        <v>LB</v>
      </c>
      <c r="M1447" s="41" t="str">
        <f>'Emissions Factor'!$D$2</f>
        <v>TON</v>
      </c>
      <c r="N1447" s="51">
        <f t="shared" si="44"/>
        <v>2.4986491461690071E-2</v>
      </c>
      <c r="O1447" s="41" t="str">
        <f t="shared" si="45"/>
        <v>LB</v>
      </c>
    </row>
    <row r="1448" spans="1:15" x14ac:dyDescent="0.25">
      <c r="A1448" s="39" t="s">
        <v>1476</v>
      </c>
      <c r="B1448" s="39" t="s">
        <v>1414</v>
      </c>
      <c r="C1448" s="39" t="s">
        <v>2814</v>
      </c>
      <c r="D1448" s="12" t="s">
        <v>2818</v>
      </c>
      <c r="E1448" s="41" t="s">
        <v>2679</v>
      </c>
      <c r="F1448" s="41" t="s">
        <v>1415</v>
      </c>
      <c r="G1448" s="44">
        <f>VLOOKUP(Emissions!A1448,Population!$A$5:$I$3147,9,FALSE)*'National Throughput'!$B$12</f>
        <v>4.5887465167906107</v>
      </c>
      <c r="H1448" s="43" t="str">
        <f>'Emissions Factor'!$D$2</f>
        <v>TON</v>
      </c>
      <c r="I1448" s="42">
        <v>515</v>
      </c>
      <c r="J1448" s="39" t="str">
        <f>'Emissions Factor'!$A$2</f>
        <v>7439976</v>
      </c>
      <c r="K1448" s="34">
        <f>'Emissions Factor'!$B$2</f>
        <v>1.5E-3</v>
      </c>
      <c r="L1448" s="41" t="str">
        <f>'Emissions Factor'!$C$2</f>
        <v>LB</v>
      </c>
      <c r="M1448" s="41" t="str">
        <f>'Emissions Factor'!$D$2</f>
        <v>TON</v>
      </c>
      <c r="N1448" s="51">
        <f t="shared" si="44"/>
        <v>6.8831197751859164E-3</v>
      </c>
      <c r="O1448" s="41" t="str">
        <f t="shared" si="45"/>
        <v>LB</v>
      </c>
    </row>
    <row r="1449" spans="1:15" x14ac:dyDescent="0.25">
      <c r="A1449" s="39" t="s">
        <v>1477</v>
      </c>
      <c r="B1449" s="39" t="s">
        <v>1414</v>
      </c>
      <c r="C1449" s="39" t="s">
        <v>2817</v>
      </c>
      <c r="D1449" s="12" t="s">
        <v>2821</v>
      </c>
      <c r="E1449" s="41" t="s">
        <v>2679</v>
      </c>
      <c r="F1449" s="41" t="s">
        <v>1415</v>
      </c>
      <c r="G1449" s="44">
        <f>VLOOKUP(Emissions!A1449,Population!$A$5:$I$3147,9,FALSE)*'National Throughput'!$B$12</f>
        <v>6.3027086885140378</v>
      </c>
      <c r="H1449" s="43" t="str">
        <f>'Emissions Factor'!$D$2</f>
        <v>TON</v>
      </c>
      <c r="I1449" s="42">
        <v>515</v>
      </c>
      <c r="J1449" s="39" t="str">
        <f>'Emissions Factor'!$A$2</f>
        <v>7439976</v>
      </c>
      <c r="K1449" s="34">
        <f>'Emissions Factor'!$B$2</f>
        <v>1.5E-3</v>
      </c>
      <c r="L1449" s="41" t="str">
        <f>'Emissions Factor'!$C$2</f>
        <v>LB</v>
      </c>
      <c r="M1449" s="41" t="str">
        <f>'Emissions Factor'!$D$2</f>
        <v>TON</v>
      </c>
      <c r="N1449" s="51">
        <f t="shared" si="44"/>
        <v>9.4540630327710571E-3</v>
      </c>
      <c r="O1449" s="41" t="str">
        <f t="shared" si="45"/>
        <v>LB</v>
      </c>
    </row>
    <row r="1450" spans="1:15" x14ac:dyDescent="0.25">
      <c r="A1450" s="39" t="s">
        <v>1478</v>
      </c>
      <c r="B1450" s="39" t="s">
        <v>1414</v>
      </c>
      <c r="C1450" s="39" t="s">
        <v>2820</v>
      </c>
      <c r="D1450" s="12" t="s">
        <v>2827</v>
      </c>
      <c r="E1450" s="41" t="s">
        <v>2679</v>
      </c>
      <c r="F1450" s="41" t="s">
        <v>1415</v>
      </c>
      <c r="G1450" s="44">
        <f>VLOOKUP(Emissions!A1450,Population!$A$5:$I$3147,9,FALSE)*'National Throughput'!$B$12</f>
        <v>6.2726933397647526</v>
      </c>
      <c r="H1450" s="43" t="str">
        <f>'Emissions Factor'!$D$2</f>
        <v>TON</v>
      </c>
      <c r="I1450" s="42">
        <v>515</v>
      </c>
      <c r="J1450" s="39" t="str">
        <f>'Emissions Factor'!$A$2</f>
        <v>7439976</v>
      </c>
      <c r="K1450" s="34">
        <f>'Emissions Factor'!$B$2</f>
        <v>1.5E-3</v>
      </c>
      <c r="L1450" s="41" t="str">
        <f>'Emissions Factor'!$C$2</f>
        <v>LB</v>
      </c>
      <c r="M1450" s="41" t="str">
        <f>'Emissions Factor'!$D$2</f>
        <v>TON</v>
      </c>
      <c r="N1450" s="51">
        <f t="shared" si="44"/>
        <v>9.409040009647129E-3</v>
      </c>
      <c r="O1450" s="41" t="str">
        <f t="shared" si="45"/>
        <v>LB</v>
      </c>
    </row>
    <row r="1451" spans="1:15" x14ac:dyDescent="0.25">
      <c r="A1451" s="39" t="s">
        <v>1479</v>
      </c>
      <c r="B1451" s="39" t="s">
        <v>1414</v>
      </c>
      <c r="C1451" s="39" t="s">
        <v>2823</v>
      </c>
      <c r="D1451" s="12" t="s">
        <v>2830</v>
      </c>
      <c r="E1451" s="41" t="s">
        <v>2679</v>
      </c>
      <c r="F1451" s="41" t="s">
        <v>1415</v>
      </c>
      <c r="G1451" s="44">
        <f>VLOOKUP(Emissions!A1451,Population!$A$5:$I$3147,9,FALSE)*'National Throughput'!$B$12</f>
        <v>1.8468872876131157</v>
      </c>
      <c r="H1451" s="43" t="str">
        <f>'Emissions Factor'!$D$2</f>
        <v>TON</v>
      </c>
      <c r="I1451" s="42">
        <v>515</v>
      </c>
      <c r="J1451" s="39" t="str">
        <f>'Emissions Factor'!$A$2</f>
        <v>7439976</v>
      </c>
      <c r="K1451" s="34">
        <f>'Emissions Factor'!$B$2</f>
        <v>1.5E-3</v>
      </c>
      <c r="L1451" s="41" t="str">
        <f>'Emissions Factor'!$C$2</f>
        <v>LB</v>
      </c>
      <c r="M1451" s="41" t="str">
        <f>'Emissions Factor'!$D$2</f>
        <v>TON</v>
      </c>
      <c r="N1451" s="51">
        <f t="shared" si="44"/>
        <v>2.7703309314196737E-3</v>
      </c>
      <c r="O1451" s="41" t="str">
        <f t="shared" si="45"/>
        <v>LB</v>
      </c>
    </row>
    <row r="1452" spans="1:15" x14ac:dyDescent="0.25">
      <c r="A1452" s="39" t="s">
        <v>1480</v>
      </c>
      <c r="B1452" s="39" t="s">
        <v>1414</v>
      </c>
      <c r="C1452" s="39" t="s">
        <v>2826</v>
      </c>
      <c r="D1452" s="12" t="s">
        <v>1481</v>
      </c>
      <c r="E1452" s="41" t="s">
        <v>2679</v>
      </c>
      <c r="F1452" s="41" t="s">
        <v>1415</v>
      </c>
      <c r="G1452" s="44">
        <f>VLOOKUP(Emissions!A1452,Population!$A$5:$I$3147,9,FALSE)*'National Throughput'!$B$12</f>
        <v>5.0959201525142346</v>
      </c>
      <c r="H1452" s="43" t="str">
        <f>'Emissions Factor'!$D$2</f>
        <v>TON</v>
      </c>
      <c r="I1452" s="42">
        <v>515</v>
      </c>
      <c r="J1452" s="39" t="str">
        <f>'Emissions Factor'!$A$2</f>
        <v>7439976</v>
      </c>
      <c r="K1452" s="34">
        <f>'Emissions Factor'!$B$2</f>
        <v>1.5E-3</v>
      </c>
      <c r="L1452" s="41" t="str">
        <f>'Emissions Factor'!$C$2</f>
        <v>LB</v>
      </c>
      <c r="M1452" s="41" t="str">
        <f>'Emissions Factor'!$D$2</f>
        <v>TON</v>
      </c>
      <c r="N1452" s="51">
        <f t="shared" si="44"/>
        <v>7.6438802287713522E-3</v>
      </c>
      <c r="O1452" s="41" t="str">
        <f t="shared" si="45"/>
        <v>LB</v>
      </c>
    </row>
    <row r="1453" spans="1:15" x14ac:dyDescent="0.25">
      <c r="A1453" s="39" t="s">
        <v>1482</v>
      </c>
      <c r="B1453" s="39" t="s">
        <v>1414</v>
      </c>
      <c r="C1453" s="39" t="s">
        <v>2829</v>
      </c>
      <c r="D1453" s="12" t="s">
        <v>4806</v>
      </c>
      <c r="E1453" s="41" t="s">
        <v>2679</v>
      </c>
      <c r="F1453" s="41" t="s">
        <v>1415</v>
      </c>
      <c r="G1453" s="44">
        <f>VLOOKUP(Emissions!A1453,Population!$A$5:$I$3147,9,FALSE)*'National Throughput'!$B$12</f>
        <v>3.6874284729192399</v>
      </c>
      <c r="H1453" s="43" t="str">
        <f>'Emissions Factor'!$D$2</f>
        <v>TON</v>
      </c>
      <c r="I1453" s="42">
        <v>515</v>
      </c>
      <c r="J1453" s="39" t="str">
        <f>'Emissions Factor'!$A$2</f>
        <v>7439976</v>
      </c>
      <c r="K1453" s="34">
        <f>'Emissions Factor'!$B$2</f>
        <v>1.5E-3</v>
      </c>
      <c r="L1453" s="41" t="str">
        <f>'Emissions Factor'!$C$2</f>
        <v>LB</v>
      </c>
      <c r="M1453" s="41" t="str">
        <f>'Emissions Factor'!$D$2</f>
        <v>TON</v>
      </c>
      <c r="N1453" s="51">
        <f t="shared" si="44"/>
        <v>5.5311427093788596E-3</v>
      </c>
      <c r="O1453" s="41" t="str">
        <f t="shared" si="45"/>
        <v>LB</v>
      </c>
    </row>
    <row r="1454" spans="1:15" x14ac:dyDescent="0.25">
      <c r="A1454" s="39" t="s">
        <v>1483</v>
      </c>
      <c r="B1454" s="39" t="s">
        <v>1414</v>
      </c>
      <c r="C1454" s="39" t="s">
        <v>2832</v>
      </c>
      <c r="D1454" s="12" t="s">
        <v>1484</v>
      </c>
      <c r="E1454" s="41" t="s">
        <v>2679</v>
      </c>
      <c r="F1454" s="41" t="s">
        <v>1415</v>
      </c>
      <c r="G1454" s="44">
        <f>VLOOKUP(Emissions!A1454,Population!$A$5:$I$3147,9,FALSE)*'National Throughput'!$B$12</f>
        <v>1.9453376315107689</v>
      </c>
      <c r="H1454" s="43" t="str">
        <f>'Emissions Factor'!$D$2</f>
        <v>TON</v>
      </c>
      <c r="I1454" s="42">
        <v>515</v>
      </c>
      <c r="J1454" s="39" t="str">
        <f>'Emissions Factor'!$A$2</f>
        <v>7439976</v>
      </c>
      <c r="K1454" s="34">
        <f>'Emissions Factor'!$B$2</f>
        <v>1.5E-3</v>
      </c>
      <c r="L1454" s="41" t="str">
        <f>'Emissions Factor'!$C$2</f>
        <v>LB</v>
      </c>
      <c r="M1454" s="41" t="str">
        <f>'Emissions Factor'!$D$2</f>
        <v>TON</v>
      </c>
      <c r="N1454" s="51">
        <f t="shared" si="44"/>
        <v>2.9180064472661533E-3</v>
      </c>
      <c r="O1454" s="41" t="str">
        <f t="shared" si="45"/>
        <v>LB</v>
      </c>
    </row>
    <row r="1455" spans="1:15" x14ac:dyDescent="0.25">
      <c r="A1455" s="39" t="s">
        <v>1485</v>
      </c>
      <c r="B1455" s="39" t="s">
        <v>1414</v>
      </c>
      <c r="C1455" s="39" t="s">
        <v>2835</v>
      </c>
      <c r="D1455" s="12" t="s">
        <v>1486</v>
      </c>
      <c r="E1455" s="41" t="s">
        <v>2679</v>
      </c>
      <c r="F1455" s="41" t="s">
        <v>1415</v>
      </c>
      <c r="G1455" s="44">
        <f>VLOOKUP(Emissions!A1455,Population!$A$5:$I$3147,9,FALSE)*'National Throughput'!$B$12</f>
        <v>8.2094551573471541</v>
      </c>
      <c r="H1455" s="43" t="str">
        <f>'Emissions Factor'!$D$2</f>
        <v>TON</v>
      </c>
      <c r="I1455" s="42">
        <v>515</v>
      </c>
      <c r="J1455" s="39" t="str">
        <f>'Emissions Factor'!$A$2</f>
        <v>7439976</v>
      </c>
      <c r="K1455" s="34">
        <f>'Emissions Factor'!$B$2</f>
        <v>1.5E-3</v>
      </c>
      <c r="L1455" s="41" t="str">
        <f>'Emissions Factor'!$C$2</f>
        <v>LB</v>
      </c>
      <c r="M1455" s="41" t="str">
        <f>'Emissions Factor'!$D$2</f>
        <v>TON</v>
      </c>
      <c r="N1455" s="51">
        <f t="shared" si="44"/>
        <v>1.2314182736020732E-2</v>
      </c>
      <c r="O1455" s="41" t="str">
        <f t="shared" si="45"/>
        <v>LB</v>
      </c>
    </row>
    <row r="1456" spans="1:15" x14ac:dyDescent="0.25">
      <c r="A1456" s="39" t="s">
        <v>1487</v>
      </c>
      <c r="B1456" s="39" t="s">
        <v>1414</v>
      </c>
      <c r="C1456" s="39" t="s">
        <v>2838</v>
      </c>
      <c r="D1456" s="12" t="s">
        <v>1488</v>
      </c>
      <c r="E1456" s="41" t="s">
        <v>2679</v>
      </c>
      <c r="F1456" s="41" t="s">
        <v>1415</v>
      </c>
      <c r="G1456" s="44">
        <f>VLOOKUP(Emissions!A1456,Population!$A$5:$I$3147,9,FALSE)*'National Throughput'!$B$12</f>
        <v>5.9210849687017069</v>
      </c>
      <c r="H1456" s="43" t="str">
        <f>'Emissions Factor'!$D$2</f>
        <v>TON</v>
      </c>
      <c r="I1456" s="42">
        <v>515</v>
      </c>
      <c r="J1456" s="39" t="str">
        <f>'Emissions Factor'!$A$2</f>
        <v>7439976</v>
      </c>
      <c r="K1456" s="34">
        <f>'Emissions Factor'!$B$2</f>
        <v>1.5E-3</v>
      </c>
      <c r="L1456" s="41" t="str">
        <f>'Emissions Factor'!$C$2</f>
        <v>LB</v>
      </c>
      <c r="M1456" s="41" t="str">
        <f>'Emissions Factor'!$D$2</f>
        <v>TON</v>
      </c>
      <c r="N1456" s="51">
        <f t="shared" si="44"/>
        <v>8.8816274530525603E-3</v>
      </c>
      <c r="O1456" s="41" t="str">
        <f t="shared" si="45"/>
        <v>LB</v>
      </c>
    </row>
    <row r="1457" spans="1:15" x14ac:dyDescent="0.25">
      <c r="A1457" s="39" t="s">
        <v>1489</v>
      </c>
      <c r="B1457" s="39" t="s">
        <v>1414</v>
      </c>
      <c r="C1457" s="39" t="s">
        <v>2841</v>
      </c>
      <c r="D1457" s="12" t="s">
        <v>1490</v>
      </c>
      <c r="E1457" s="41" t="s">
        <v>2679</v>
      </c>
      <c r="F1457" s="41" t="s">
        <v>1415</v>
      </c>
      <c r="G1457" s="44">
        <f>VLOOKUP(Emissions!A1457,Population!$A$5:$I$3147,9,FALSE)*'National Throughput'!$B$12</f>
        <v>9.5428227069296554</v>
      </c>
      <c r="H1457" s="43" t="str">
        <f>'Emissions Factor'!$D$2</f>
        <v>TON</v>
      </c>
      <c r="I1457" s="42">
        <v>515</v>
      </c>
      <c r="J1457" s="39" t="str">
        <f>'Emissions Factor'!$A$2</f>
        <v>7439976</v>
      </c>
      <c r="K1457" s="34">
        <f>'Emissions Factor'!$B$2</f>
        <v>1.5E-3</v>
      </c>
      <c r="L1457" s="41" t="str">
        <f>'Emissions Factor'!$C$2</f>
        <v>LB</v>
      </c>
      <c r="M1457" s="41" t="str">
        <f>'Emissions Factor'!$D$2</f>
        <v>TON</v>
      </c>
      <c r="N1457" s="51">
        <f t="shared" si="44"/>
        <v>1.4314234060394483E-2</v>
      </c>
      <c r="O1457" s="41" t="str">
        <f t="shared" si="45"/>
        <v>LB</v>
      </c>
    </row>
    <row r="1458" spans="1:15" x14ac:dyDescent="0.25">
      <c r="A1458" s="39" t="s">
        <v>1491</v>
      </c>
      <c r="B1458" s="39" t="s">
        <v>1414</v>
      </c>
      <c r="C1458" s="39" t="s">
        <v>2844</v>
      </c>
      <c r="D1458" s="12" t="s">
        <v>2836</v>
      </c>
      <c r="E1458" s="41" t="s">
        <v>2679</v>
      </c>
      <c r="F1458" s="41" t="s">
        <v>1415</v>
      </c>
      <c r="G1458" s="44">
        <f>VLOOKUP(Emissions!A1458,Population!$A$5:$I$3147,9,FALSE)*'National Throughput'!$B$12</f>
        <v>2.098844700828538</v>
      </c>
      <c r="H1458" s="43" t="str">
        <f>'Emissions Factor'!$D$2</f>
        <v>TON</v>
      </c>
      <c r="I1458" s="42">
        <v>515</v>
      </c>
      <c r="J1458" s="39" t="str">
        <f>'Emissions Factor'!$A$2</f>
        <v>7439976</v>
      </c>
      <c r="K1458" s="34">
        <f>'Emissions Factor'!$B$2</f>
        <v>1.5E-3</v>
      </c>
      <c r="L1458" s="41" t="str">
        <f>'Emissions Factor'!$C$2</f>
        <v>LB</v>
      </c>
      <c r="M1458" s="41" t="str">
        <f>'Emissions Factor'!$D$2</f>
        <v>TON</v>
      </c>
      <c r="N1458" s="51">
        <f t="shared" si="44"/>
        <v>3.148267051242807E-3</v>
      </c>
      <c r="O1458" s="41" t="str">
        <f t="shared" si="45"/>
        <v>LB</v>
      </c>
    </row>
    <row r="1459" spans="1:15" x14ac:dyDescent="0.25">
      <c r="A1459" s="39" t="s">
        <v>1492</v>
      </c>
      <c r="B1459" s="39" t="s">
        <v>1414</v>
      </c>
      <c r="C1459" s="39" t="s">
        <v>2847</v>
      </c>
      <c r="D1459" s="12" t="s">
        <v>2842</v>
      </c>
      <c r="E1459" s="41" t="s">
        <v>2679</v>
      </c>
      <c r="F1459" s="41" t="s">
        <v>1415</v>
      </c>
      <c r="G1459" s="44">
        <f>VLOOKUP(Emissions!A1459,Population!$A$5:$I$3147,9,FALSE)*'National Throughput'!$B$12</f>
        <v>6.9354322401489545</v>
      </c>
      <c r="H1459" s="43" t="str">
        <f>'Emissions Factor'!$D$2</f>
        <v>TON</v>
      </c>
      <c r="I1459" s="42">
        <v>515</v>
      </c>
      <c r="J1459" s="39" t="str">
        <f>'Emissions Factor'!$A$2</f>
        <v>7439976</v>
      </c>
      <c r="K1459" s="34">
        <f>'Emissions Factor'!$B$2</f>
        <v>1.5E-3</v>
      </c>
      <c r="L1459" s="41" t="str">
        <f>'Emissions Factor'!$C$2</f>
        <v>LB</v>
      </c>
      <c r="M1459" s="41" t="str">
        <f>'Emissions Factor'!$D$2</f>
        <v>TON</v>
      </c>
      <c r="N1459" s="51">
        <f t="shared" si="44"/>
        <v>1.0403148360223432E-2</v>
      </c>
      <c r="O1459" s="41" t="str">
        <f t="shared" si="45"/>
        <v>LB</v>
      </c>
    </row>
    <row r="1460" spans="1:15" x14ac:dyDescent="0.25">
      <c r="A1460" s="39" t="s">
        <v>1493</v>
      </c>
      <c r="B1460" s="39" t="s">
        <v>1414</v>
      </c>
      <c r="C1460" s="39" t="s">
        <v>2850</v>
      </c>
      <c r="D1460" s="12" t="s">
        <v>1494</v>
      </c>
      <c r="E1460" s="41" t="s">
        <v>2679</v>
      </c>
      <c r="F1460" s="41" t="s">
        <v>1415</v>
      </c>
      <c r="G1460" s="44">
        <f>VLOOKUP(Emissions!A1460,Population!$A$5:$I$3147,9,FALSE)*'National Throughput'!$B$12</f>
        <v>5.1274791477706252</v>
      </c>
      <c r="H1460" s="43" t="str">
        <f>'Emissions Factor'!$D$2</f>
        <v>TON</v>
      </c>
      <c r="I1460" s="42">
        <v>515</v>
      </c>
      <c r="J1460" s="39" t="str">
        <f>'Emissions Factor'!$A$2</f>
        <v>7439976</v>
      </c>
      <c r="K1460" s="34">
        <f>'Emissions Factor'!$B$2</f>
        <v>1.5E-3</v>
      </c>
      <c r="L1460" s="41" t="str">
        <f>'Emissions Factor'!$C$2</f>
        <v>LB</v>
      </c>
      <c r="M1460" s="41" t="str">
        <f>'Emissions Factor'!$D$2</f>
        <v>TON</v>
      </c>
      <c r="N1460" s="51">
        <f t="shared" si="44"/>
        <v>7.6912187216559378E-3</v>
      </c>
      <c r="O1460" s="41" t="str">
        <f t="shared" si="45"/>
        <v>LB</v>
      </c>
    </row>
    <row r="1461" spans="1:15" x14ac:dyDescent="0.25">
      <c r="A1461" s="39" t="s">
        <v>1495</v>
      </c>
      <c r="B1461" s="39" t="s">
        <v>1414</v>
      </c>
      <c r="C1461" s="39" t="s">
        <v>2853</v>
      </c>
      <c r="D1461" s="12" t="s">
        <v>1496</v>
      </c>
      <c r="E1461" s="41" t="s">
        <v>2679</v>
      </c>
      <c r="F1461" s="41" t="s">
        <v>1415</v>
      </c>
      <c r="G1461" s="44">
        <f>VLOOKUP(Emissions!A1461,Population!$A$5:$I$3147,9,FALSE)*'National Throughput'!$B$12</f>
        <v>4.3414200430965062</v>
      </c>
      <c r="H1461" s="43" t="str">
        <f>'Emissions Factor'!$D$2</f>
        <v>TON</v>
      </c>
      <c r="I1461" s="42">
        <v>515</v>
      </c>
      <c r="J1461" s="39" t="str">
        <f>'Emissions Factor'!$A$2</f>
        <v>7439976</v>
      </c>
      <c r="K1461" s="34">
        <f>'Emissions Factor'!$B$2</f>
        <v>1.5E-3</v>
      </c>
      <c r="L1461" s="41" t="str">
        <f>'Emissions Factor'!$C$2</f>
        <v>LB</v>
      </c>
      <c r="M1461" s="41" t="str">
        <f>'Emissions Factor'!$D$2</f>
        <v>TON</v>
      </c>
      <c r="N1461" s="51">
        <f t="shared" si="44"/>
        <v>6.5121300646447597E-3</v>
      </c>
      <c r="O1461" s="41" t="str">
        <f t="shared" si="45"/>
        <v>LB</v>
      </c>
    </row>
    <row r="1462" spans="1:15" x14ac:dyDescent="0.25">
      <c r="A1462" s="39" t="s">
        <v>1497</v>
      </c>
      <c r="B1462" s="39" t="s">
        <v>1414</v>
      </c>
      <c r="C1462" s="39" t="s">
        <v>2856</v>
      </c>
      <c r="D1462" s="12" t="s">
        <v>73</v>
      </c>
      <c r="E1462" s="41" t="s">
        <v>2679</v>
      </c>
      <c r="F1462" s="41" t="s">
        <v>1415</v>
      </c>
      <c r="G1462" s="44">
        <f>VLOOKUP(Emissions!A1462,Population!$A$5:$I$3147,9,FALSE)*'National Throughput'!$B$12</f>
        <v>1.3760751029457678</v>
      </c>
      <c r="H1462" s="43" t="str">
        <f>'Emissions Factor'!$D$2</f>
        <v>TON</v>
      </c>
      <c r="I1462" s="42">
        <v>515</v>
      </c>
      <c r="J1462" s="39" t="str">
        <f>'Emissions Factor'!$A$2</f>
        <v>7439976</v>
      </c>
      <c r="K1462" s="34">
        <f>'Emissions Factor'!$B$2</f>
        <v>1.5E-3</v>
      </c>
      <c r="L1462" s="41" t="str">
        <f>'Emissions Factor'!$C$2</f>
        <v>LB</v>
      </c>
      <c r="M1462" s="41" t="str">
        <f>'Emissions Factor'!$D$2</f>
        <v>TON</v>
      </c>
      <c r="N1462" s="51">
        <f t="shared" si="44"/>
        <v>2.064112654418652E-3</v>
      </c>
      <c r="O1462" s="41" t="str">
        <f t="shared" si="45"/>
        <v>LB</v>
      </c>
    </row>
    <row r="1463" spans="1:15" x14ac:dyDescent="0.25">
      <c r="A1463" s="39" t="s">
        <v>1498</v>
      </c>
      <c r="B1463" s="39" t="s">
        <v>1414</v>
      </c>
      <c r="C1463" s="39" t="s">
        <v>2859</v>
      </c>
      <c r="D1463" s="12" t="s">
        <v>1499</v>
      </c>
      <c r="E1463" s="41" t="s">
        <v>2679</v>
      </c>
      <c r="F1463" s="41" t="s">
        <v>1415</v>
      </c>
      <c r="G1463" s="44">
        <f>VLOOKUP(Emissions!A1463,Population!$A$5:$I$3147,9,FALSE)*'National Throughput'!$B$12</f>
        <v>24.639857062705477</v>
      </c>
      <c r="H1463" s="43" t="str">
        <f>'Emissions Factor'!$D$2</f>
        <v>TON</v>
      </c>
      <c r="I1463" s="42">
        <v>515</v>
      </c>
      <c r="J1463" s="39" t="str">
        <f>'Emissions Factor'!$A$2</f>
        <v>7439976</v>
      </c>
      <c r="K1463" s="34">
        <f>'Emissions Factor'!$B$2</f>
        <v>1.5E-3</v>
      </c>
      <c r="L1463" s="41" t="str">
        <f>'Emissions Factor'!$C$2</f>
        <v>LB</v>
      </c>
      <c r="M1463" s="41" t="str">
        <f>'Emissions Factor'!$D$2</f>
        <v>TON</v>
      </c>
      <c r="N1463" s="51">
        <f t="shared" si="44"/>
        <v>3.6959785594058214E-2</v>
      </c>
      <c r="O1463" s="41" t="str">
        <f t="shared" si="45"/>
        <v>LB</v>
      </c>
    </row>
    <row r="1464" spans="1:15" x14ac:dyDescent="0.25">
      <c r="A1464" s="39" t="s">
        <v>1500</v>
      </c>
      <c r="B1464" s="39" t="s">
        <v>1414</v>
      </c>
      <c r="C1464" s="39" t="s">
        <v>2862</v>
      </c>
      <c r="D1464" s="12" t="s">
        <v>4829</v>
      </c>
      <c r="E1464" s="41" t="s">
        <v>2679</v>
      </c>
      <c r="F1464" s="41" t="s">
        <v>1415</v>
      </c>
      <c r="G1464" s="44">
        <f>VLOOKUP(Emissions!A1464,Population!$A$5:$I$3147,9,FALSE)*'National Throughput'!$B$12</f>
        <v>4.8580270741413347</v>
      </c>
      <c r="H1464" s="43" t="str">
        <f>'Emissions Factor'!$D$2</f>
        <v>TON</v>
      </c>
      <c r="I1464" s="42">
        <v>515</v>
      </c>
      <c r="J1464" s="39" t="str">
        <f>'Emissions Factor'!$A$2</f>
        <v>7439976</v>
      </c>
      <c r="K1464" s="34">
        <f>'Emissions Factor'!$B$2</f>
        <v>1.5E-3</v>
      </c>
      <c r="L1464" s="41" t="str">
        <f>'Emissions Factor'!$C$2</f>
        <v>LB</v>
      </c>
      <c r="M1464" s="41" t="str">
        <f>'Emissions Factor'!$D$2</f>
        <v>TON</v>
      </c>
      <c r="N1464" s="51">
        <f t="shared" si="44"/>
        <v>7.2870406112120019E-3</v>
      </c>
      <c r="O1464" s="41" t="str">
        <f t="shared" si="45"/>
        <v>LB</v>
      </c>
    </row>
    <row r="1465" spans="1:15" x14ac:dyDescent="0.25">
      <c r="A1465" s="39" t="s">
        <v>1501</v>
      </c>
      <c r="B1465" s="39" t="s">
        <v>1414</v>
      </c>
      <c r="C1465" s="39" t="s">
        <v>2865</v>
      </c>
      <c r="D1465" s="12" t="s">
        <v>1502</v>
      </c>
      <c r="E1465" s="41" t="s">
        <v>2679</v>
      </c>
      <c r="F1465" s="41" t="s">
        <v>1415</v>
      </c>
      <c r="G1465" s="44">
        <f>VLOOKUP(Emissions!A1465,Population!$A$5:$I$3147,9,FALSE)*'National Throughput'!$B$12</f>
        <v>0.83751398824432055</v>
      </c>
      <c r="H1465" s="43" t="str">
        <f>'Emissions Factor'!$D$2</f>
        <v>TON</v>
      </c>
      <c r="I1465" s="42">
        <v>515</v>
      </c>
      <c r="J1465" s="39" t="str">
        <f>'Emissions Factor'!$A$2</f>
        <v>7439976</v>
      </c>
      <c r="K1465" s="34">
        <f>'Emissions Factor'!$B$2</f>
        <v>1.5E-3</v>
      </c>
      <c r="L1465" s="41" t="str">
        <f>'Emissions Factor'!$C$2</f>
        <v>LB</v>
      </c>
      <c r="M1465" s="41" t="str">
        <f>'Emissions Factor'!$D$2</f>
        <v>TON</v>
      </c>
      <c r="N1465" s="51">
        <f t="shared" si="44"/>
        <v>1.2562709823664808E-3</v>
      </c>
      <c r="O1465" s="41" t="str">
        <f t="shared" si="45"/>
        <v>LB</v>
      </c>
    </row>
    <row r="1466" spans="1:15" x14ac:dyDescent="0.25">
      <c r="A1466" s="39" t="s">
        <v>1503</v>
      </c>
      <c r="B1466" s="39" t="s">
        <v>1414</v>
      </c>
      <c r="C1466" s="39" t="s">
        <v>2868</v>
      </c>
      <c r="D1466" s="12" t="s">
        <v>4520</v>
      </c>
      <c r="E1466" s="41" t="s">
        <v>2679</v>
      </c>
      <c r="F1466" s="41" t="s">
        <v>1415</v>
      </c>
      <c r="G1466" s="44">
        <f>VLOOKUP(Emissions!A1466,Population!$A$5:$I$3147,9,FALSE)*'National Throughput'!$B$12</f>
        <v>4.6889120234739377</v>
      </c>
      <c r="H1466" s="43" t="str">
        <f>'Emissions Factor'!$D$2</f>
        <v>TON</v>
      </c>
      <c r="I1466" s="42">
        <v>515</v>
      </c>
      <c r="J1466" s="39" t="str">
        <f>'Emissions Factor'!$A$2</f>
        <v>7439976</v>
      </c>
      <c r="K1466" s="34">
        <f>'Emissions Factor'!$B$2</f>
        <v>1.5E-3</v>
      </c>
      <c r="L1466" s="41" t="str">
        <f>'Emissions Factor'!$C$2</f>
        <v>LB</v>
      </c>
      <c r="M1466" s="41" t="str">
        <f>'Emissions Factor'!$D$2</f>
        <v>TON</v>
      </c>
      <c r="N1466" s="51">
        <f t="shared" si="44"/>
        <v>7.033368035210907E-3</v>
      </c>
      <c r="O1466" s="41" t="str">
        <f t="shared" si="45"/>
        <v>LB</v>
      </c>
    </row>
    <row r="1467" spans="1:15" x14ac:dyDescent="0.25">
      <c r="A1467" s="39" t="s">
        <v>1504</v>
      </c>
      <c r="B1467" s="39" t="s">
        <v>1414</v>
      </c>
      <c r="C1467" s="39" t="s">
        <v>2871</v>
      </c>
      <c r="D1467" s="12" t="s">
        <v>867</v>
      </c>
      <c r="E1467" s="41" t="s">
        <v>2679</v>
      </c>
      <c r="F1467" s="41" t="s">
        <v>1415</v>
      </c>
      <c r="G1467" s="44">
        <f>VLOOKUP(Emissions!A1467,Population!$A$5:$I$3147,9,FALSE)*'National Throughput'!$B$12</f>
        <v>2.8303616289182423</v>
      </c>
      <c r="H1467" s="43" t="str">
        <f>'Emissions Factor'!$D$2</f>
        <v>TON</v>
      </c>
      <c r="I1467" s="42">
        <v>515</v>
      </c>
      <c r="J1467" s="39" t="str">
        <f>'Emissions Factor'!$A$2</f>
        <v>7439976</v>
      </c>
      <c r="K1467" s="34">
        <f>'Emissions Factor'!$B$2</f>
        <v>1.5E-3</v>
      </c>
      <c r="L1467" s="41" t="str">
        <f>'Emissions Factor'!$C$2</f>
        <v>LB</v>
      </c>
      <c r="M1467" s="41" t="str">
        <f>'Emissions Factor'!$D$2</f>
        <v>TON</v>
      </c>
      <c r="N1467" s="51">
        <f t="shared" si="44"/>
        <v>4.2455424433773632E-3</v>
      </c>
      <c r="O1467" s="41" t="str">
        <f t="shared" si="45"/>
        <v>LB</v>
      </c>
    </row>
    <row r="1468" spans="1:15" x14ac:dyDescent="0.25">
      <c r="A1468" s="39" t="s">
        <v>1505</v>
      </c>
      <c r="B1468" s="39" t="s">
        <v>1414</v>
      </c>
      <c r="C1468" s="39" t="s">
        <v>2874</v>
      </c>
      <c r="D1468" s="12" t="s">
        <v>4841</v>
      </c>
      <c r="E1468" s="41" t="s">
        <v>2679</v>
      </c>
      <c r="F1468" s="41" t="s">
        <v>1415</v>
      </c>
      <c r="G1468" s="44">
        <f>VLOOKUP(Emissions!A1468,Population!$A$5:$I$3147,9,FALSE)*'National Throughput'!$B$12</f>
        <v>3.0689407724054121</v>
      </c>
      <c r="H1468" s="43" t="str">
        <f>'Emissions Factor'!$D$2</f>
        <v>TON</v>
      </c>
      <c r="I1468" s="42">
        <v>515</v>
      </c>
      <c r="J1468" s="39" t="str">
        <f>'Emissions Factor'!$A$2</f>
        <v>7439976</v>
      </c>
      <c r="K1468" s="34">
        <f>'Emissions Factor'!$B$2</f>
        <v>1.5E-3</v>
      </c>
      <c r="L1468" s="41" t="str">
        <f>'Emissions Factor'!$C$2</f>
        <v>LB</v>
      </c>
      <c r="M1468" s="41" t="str">
        <f>'Emissions Factor'!$D$2</f>
        <v>TON</v>
      </c>
      <c r="N1468" s="51">
        <f t="shared" si="44"/>
        <v>4.6034111586081179E-3</v>
      </c>
      <c r="O1468" s="41" t="str">
        <f t="shared" si="45"/>
        <v>LB</v>
      </c>
    </row>
    <row r="1469" spans="1:15" x14ac:dyDescent="0.25">
      <c r="A1469" s="39" t="s">
        <v>1506</v>
      </c>
      <c r="B1469" s="39" t="s">
        <v>1414</v>
      </c>
      <c r="C1469" s="39" t="s">
        <v>2877</v>
      </c>
      <c r="D1469" s="12" t="s">
        <v>1507</v>
      </c>
      <c r="E1469" s="41" t="s">
        <v>2679</v>
      </c>
      <c r="F1469" s="41" t="s">
        <v>1415</v>
      </c>
      <c r="G1469" s="44">
        <f>VLOOKUP(Emissions!A1469,Population!$A$5:$I$3147,9,FALSE)*'National Throughput'!$B$12</f>
        <v>4.9007346275046011</v>
      </c>
      <c r="H1469" s="43" t="str">
        <f>'Emissions Factor'!$D$2</f>
        <v>TON</v>
      </c>
      <c r="I1469" s="42">
        <v>515</v>
      </c>
      <c r="J1469" s="39" t="str">
        <f>'Emissions Factor'!$A$2</f>
        <v>7439976</v>
      </c>
      <c r="K1469" s="34">
        <f>'Emissions Factor'!$B$2</f>
        <v>1.5E-3</v>
      </c>
      <c r="L1469" s="41" t="str">
        <f>'Emissions Factor'!$C$2</f>
        <v>LB</v>
      </c>
      <c r="M1469" s="41" t="str">
        <f>'Emissions Factor'!$D$2</f>
        <v>TON</v>
      </c>
      <c r="N1469" s="51">
        <f t="shared" si="44"/>
        <v>7.3511019412569019E-3</v>
      </c>
      <c r="O1469" s="41" t="str">
        <f t="shared" si="45"/>
        <v>LB</v>
      </c>
    </row>
    <row r="1470" spans="1:15" x14ac:dyDescent="0.25">
      <c r="A1470" s="39" t="s">
        <v>1508</v>
      </c>
      <c r="B1470" s="39" t="s">
        <v>1414</v>
      </c>
      <c r="C1470" s="39" t="s">
        <v>4837</v>
      </c>
      <c r="D1470" s="12" t="s">
        <v>1509</v>
      </c>
      <c r="E1470" s="41" t="s">
        <v>2679</v>
      </c>
      <c r="F1470" s="41" t="s">
        <v>1415</v>
      </c>
      <c r="G1470" s="44">
        <f>VLOOKUP(Emissions!A1470,Population!$A$5:$I$3147,9,FALSE)*'National Throughput'!$B$12</f>
        <v>2.6348330713514749</v>
      </c>
      <c r="H1470" s="43" t="str">
        <f>'Emissions Factor'!$D$2</f>
        <v>TON</v>
      </c>
      <c r="I1470" s="42">
        <v>515</v>
      </c>
      <c r="J1470" s="39" t="str">
        <f>'Emissions Factor'!$A$2</f>
        <v>7439976</v>
      </c>
      <c r="K1470" s="34">
        <f>'Emissions Factor'!$B$2</f>
        <v>1.5E-3</v>
      </c>
      <c r="L1470" s="41" t="str">
        <f>'Emissions Factor'!$C$2</f>
        <v>LB</v>
      </c>
      <c r="M1470" s="41" t="str">
        <f>'Emissions Factor'!$D$2</f>
        <v>TON</v>
      </c>
      <c r="N1470" s="51">
        <f t="shared" si="44"/>
        <v>3.9522496070272129E-3</v>
      </c>
      <c r="O1470" s="41" t="str">
        <f t="shared" si="45"/>
        <v>LB</v>
      </c>
    </row>
    <row r="1471" spans="1:15" x14ac:dyDescent="0.25">
      <c r="A1471" s="39" t="s">
        <v>1510</v>
      </c>
      <c r="B1471" s="39" t="s">
        <v>1414</v>
      </c>
      <c r="C1471" s="39" t="s">
        <v>4840</v>
      </c>
      <c r="D1471" s="12" t="s">
        <v>1511</v>
      </c>
      <c r="E1471" s="41" t="s">
        <v>2679</v>
      </c>
      <c r="F1471" s="41" t="s">
        <v>1415</v>
      </c>
      <c r="G1471" s="44">
        <f>VLOOKUP(Emissions!A1471,Population!$A$5:$I$3147,9,FALSE)*'National Throughput'!$B$12</f>
        <v>4.9307499762538862</v>
      </c>
      <c r="H1471" s="43" t="str">
        <f>'Emissions Factor'!$D$2</f>
        <v>TON</v>
      </c>
      <c r="I1471" s="42">
        <v>515</v>
      </c>
      <c r="J1471" s="39" t="str">
        <f>'Emissions Factor'!$A$2</f>
        <v>7439976</v>
      </c>
      <c r="K1471" s="34">
        <f>'Emissions Factor'!$B$2</f>
        <v>1.5E-3</v>
      </c>
      <c r="L1471" s="41" t="str">
        <f>'Emissions Factor'!$C$2</f>
        <v>LB</v>
      </c>
      <c r="M1471" s="41" t="str">
        <f>'Emissions Factor'!$D$2</f>
        <v>TON</v>
      </c>
      <c r="N1471" s="51">
        <f t="shared" si="44"/>
        <v>7.3961249643808291E-3</v>
      </c>
      <c r="O1471" s="41" t="str">
        <f t="shared" si="45"/>
        <v>LB</v>
      </c>
    </row>
    <row r="1472" spans="1:15" x14ac:dyDescent="0.25">
      <c r="A1472" s="39" t="s">
        <v>1512</v>
      </c>
      <c r="B1472" s="39" t="s">
        <v>1414</v>
      </c>
      <c r="C1472" s="39" t="s">
        <v>4843</v>
      </c>
      <c r="D1472" s="12" t="s">
        <v>1513</v>
      </c>
      <c r="E1472" s="41" t="s">
        <v>2679</v>
      </c>
      <c r="F1472" s="41" t="s">
        <v>1415</v>
      </c>
      <c r="G1472" s="44">
        <f>VLOOKUP(Emissions!A1472,Population!$A$5:$I$3147,9,FALSE)*'National Throughput'!$B$12</f>
        <v>3.7785036168384973</v>
      </c>
      <c r="H1472" s="43" t="str">
        <f>'Emissions Factor'!$D$2</f>
        <v>TON</v>
      </c>
      <c r="I1472" s="42">
        <v>515</v>
      </c>
      <c r="J1472" s="39" t="str">
        <f>'Emissions Factor'!$A$2</f>
        <v>7439976</v>
      </c>
      <c r="K1472" s="34">
        <f>'Emissions Factor'!$B$2</f>
        <v>1.5E-3</v>
      </c>
      <c r="L1472" s="41" t="str">
        <f>'Emissions Factor'!$C$2</f>
        <v>LB</v>
      </c>
      <c r="M1472" s="41" t="str">
        <f>'Emissions Factor'!$D$2</f>
        <v>TON</v>
      </c>
      <c r="N1472" s="51">
        <f t="shared" si="44"/>
        <v>5.6677554252577457E-3</v>
      </c>
      <c r="O1472" s="41" t="str">
        <f t="shared" si="45"/>
        <v>LB</v>
      </c>
    </row>
    <row r="1473" spans="1:15" x14ac:dyDescent="0.25">
      <c r="A1473" s="39" t="s">
        <v>1514</v>
      </c>
      <c r="B1473" s="39" t="s">
        <v>1414</v>
      </c>
      <c r="C1473" s="39" t="s">
        <v>4846</v>
      </c>
      <c r="D1473" s="12" t="s">
        <v>1515</v>
      </c>
      <c r="E1473" s="41" t="s">
        <v>2679</v>
      </c>
      <c r="F1473" s="41" t="s">
        <v>1415</v>
      </c>
      <c r="G1473" s="44">
        <f>VLOOKUP(Emissions!A1473,Population!$A$5:$I$3147,9,FALSE)*'National Throughput'!$B$12</f>
        <v>3.3649778692126406</v>
      </c>
      <c r="H1473" s="43" t="str">
        <f>'Emissions Factor'!$D$2</f>
        <v>TON</v>
      </c>
      <c r="I1473" s="42">
        <v>515</v>
      </c>
      <c r="J1473" s="39" t="str">
        <f>'Emissions Factor'!$A$2</f>
        <v>7439976</v>
      </c>
      <c r="K1473" s="34">
        <f>'Emissions Factor'!$B$2</f>
        <v>1.5E-3</v>
      </c>
      <c r="L1473" s="41" t="str">
        <f>'Emissions Factor'!$C$2</f>
        <v>LB</v>
      </c>
      <c r="M1473" s="41" t="str">
        <f>'Emissions Factor'!$D$2</f>
        <v>TON</v>
      </c>
      <c r="N1473" s="51">
        <f t="shared" si="44"/>
        <v>5.0474668038189606E-3</v>
      </c>
      <c r="O1473" s="41" t="str">
        <f t="shared" si="45"/>
        <v>LB</v>
      </c>
    </row>
    <row r="1474" spans="1:15" x14ac:dyDescent="0.25">
      <c r="A1474" s="39" t="s">
        <v>1516</v>
      </c>
      <c r="B1474" s="39" t="s">
        <v>1414</v>
      </c>
      <c r="C1474" s="39" t="s">
        <v>4849</v>
      </c>
      <c r="D1474" s="12" t="s">
        <v>1517</v>
      </c>
      <c r="E1474" s="41" t="s">
        <v>2679</v>
      </c>
      <c r="F1474" s="41" t="s">
        <v>1415</v>
      </c>
      <c r="G1474" s="44">
        <f>VLOOKUP(Emissions!A1474,Population!$A$5:$I$3147,9,FALSE)*'National Throughput'!$B$12</f>
        <v>1.8196161993209083</v>
      </c>
      <c r="H1474" s="43" t="str">
        <f>'Emissions Factor'!$D$2</f>
        <v>TON</v>
      </c>
      <c r="I1474" s="42">
        <v>515</v>
      </c>
      <c r="J1474" s="39" t="str">
        <f>'Emissions Factor'!$A$2</f>
        <v>7439976</v>
      </c>
      <c r="K1474" s="34">
        <f>'Emissions Factor'!$B$2</f>
        <v>1.5E-3</v>
      </c>
      <c r="L1474" s="41" t="str">
        <f>'Emissions Factor'!$C$2</f>
        <v>LB</v>
      </c>
      <c r="M1474" s="41" t="str">
        <f>'Emissions Factor'!$D$2</f>
        <v>TON</v>
      </c>
      <c r="N1474" s="51">
        <f t="shared" si="44"/>
        <v>2.7294242989813625E-3</v>
      </c>
      <c r="O1474" s="41" t="str">
        <f t="shared" si="45"/>
        <v>LB</v>
      </c>
    </row>
    <row r="1475" spans="1:15" x14ac:dyDescent="0.25">
      <c r="A1475" s="39" t="s">
        <v>1518</v>
      </c>
      <c r="B1475" s="39" t="s">
        <v>1414</v>
      </c>
      <c r="C1475" s="39" t="s">
        <v>4851</v>
      </c>
      <c r="D1475" s="12" t="s">
        <v>4844</v>
      </c>
      <c r="E1475" s="41" t="s">
        <v>2679</v>
      </c>
      <c r="F1475" s="41" t="s">
        <v>1415</v>
      </c>
      <c r="G1475" s="44">
        <f>VLOOKUP(Emissions!A1475,Population!$A$5:$I$3147,9,FALSE)*'National Throughput'!$B$12</f>
        <v>4.6844526002311859</v>
      </c>
      <c r="H1475" s="43" t="str">
        <f>'Emissions Factor'!$D$2</f>
        <v>TON</v>
      </c>
      <c r="I1475" s="42">
        <v>515</v>
      </c>
      <c r="J1475" s="39" t="str">
        <f>'Emissions Factor'!$A$2</f>
        <v>7439976</v>
      </c>
      <c r="K1475" s="34">
        <f>'Emissions Factor'!$B$2</f>
        <v>1.5E-3</v>
      </c>
      <c r="L1475" s="41" t="str">
        <f>'Emissions Factor'!$C$2</f>
        <v>LB</v>
      </c>
      <c r="M1475" s="41" t="str">
        <f>'Emissions Factor'!$D$2</f>
        <v>TON</v>
      </c>
      <c r="N1475" s="51">
        <f t="shared" ref="N1475:N1538" si="46">K1475*G1475</f>
        <v>7.0266789003467786E-3</v>
      </c>
      <c r="O1475" s="41" t="str">
        <f t="shared" ref="O1475:O1538" si="47">L1475</f>
        <v>LB</v>
      </c>
    </row>
    <row r="1476" spans="1:15" x14ac:dyDescent="0.25">
      <c r="A1476" s="39" t="s">
        <v>1519</v>
      </c>
      <c r="B1476" s="39" t="s">
        <v>1414</v>
      </c>
      <c r="C1476" s="39" t="s">
        <v>4854</v>
      </c>
      <c r="D1476" s="12" t="s">
        <v>1520</v>
      </c>
      <c r="E1476" s="41" t="s">
        <v>2679</v>
      </c>
      <c r="F1476" s="41" t="s">
        <v>1415</v>
      </c>
      <c r="G1476" s="44">
        <f>VLOOKUP(Emissions!A1476,Population!$A$5:$I$3147,9,FALSE)*'National Throughput'!$B$12</f>
        <v>2.638949462037091</v>
      </c>
      <c r="H1476" s="43" t="str">
        <f>'Emissions Factor'!$D$2</f>
        <v>TON</v>
      </c>
      <c r="I1476" s="42">
        <v>515</v>
      </c>
      <c r="J1476" s="39" t="str">
        <f>'Emissions Factor'!$A$2</f>
        <v>7439976</v>
      </c>
      <c r="K1476" s="34">
        <f>'Emissions Factor'!$B$2</f>
        <v>1.5E-3</v>
      </c>
      <c r="L1476" s="41" t="str">
        <f>'Emissions Factor'!$C$2</f>
        <v>LB</v>
      </c>
      <c r="M1476" s="41" t="str">
        <f>'Emissions Factor'!$D$2</f>
        <v>TON</v>
      </c>
      <c r="N1476" s="51">
        <f t="shared" si="46"/>
        <v>3.9584241930556369E-3</v>
      </c>
      <c r="O1476" s="41" t="str">
        <f t="shared" si="47"/>
        <v>LB</v>
      </c>
    </row>
    <row r="1477" spans="1:15" x14ac:dyDescent="0.25">
      <c r="A1477" s="39" t="s">
        <v>1521</v>
      </c>
      <c r="B1477" s="39" t="s">
        <v>1414</v>
      </c>
      <c r="C1477" s="39" t="s">
        <v>4857</v>
      </c>
      <c r="D1477" s="12" t="s">
        <v>158</v>
      </c>
      <c r="E1477" s="41" t="s">
        <v>2679</v>
      </c>
      <c r="F1477" s="41" t="s">
        <v>1415</v>
      </c>
      <c r="G1477" s="44">
        <f>VLOOKUP(Emissions!A1477,Population!$A$5:$I$3147,9,FALSE)*'National Throughput'!$B$12</f>
        <v>8.2761749897098511</v>
      </c>
      <c r="H1477" s="43" t="str">
        <f>'Emissions Factor'!$D$2</f>
        <v>TON</v>
      </c>
      <c r="I1477" s="42">
        <v>515</v>
      </c>
      <c r="J1477" s="39" t="str">
        <f>'Emissions Factor'!$A$2</f>
        <v>7439976</v>
      </c>
      <c r="K1477" s="34">
        <f>'Emissions Factor'!$B$2</f>
        <v>1.5E-3</v>
      </c>
      <c r="L1477" s="41" t="str">
        <f>'Emissions Factor'!$C$2</f>
        <v>LB</v>
      </c>
      <c r="M1477" s="41" t="str">
        <f>'Emissions Factor'!$D$2</f>
        <v>TON</v>
      </c>
      <c r="N1477" s="51">
        <f t="shared" si="46"/>
        <v>1.2414262484564778E-2</v>
      </c>
      <c r="O1477" s="41" t="str">
        <f t="shared" si="47"/>
        <v>LB</v>
      </c>
    </row>
    <row r="1478" spans="1:15" x14ac:dyDescent="0.25">
      <c r="A1478" s="39" t="s">
        <v>1522</v>
      </c>
      <c r="B1478" s="39" t="s">
        <v>1414</v>
      </c>
      <c r="C1478" s="39" t="s">
        <v>5381</v>
      </c>
      <c r="D1478" s="12" t="s">
        <v>2872</v>
      </c>
      <c r="E1478" s="41" t="s">
        <v>2679</v>
      </c>
      <c r="F1478" s="41" t="s">
        <v>1415</v>
      </c>
      <c r="G1478" s="44">
        <f>VLOOKUP(Emissions!A1478,Population!$A$5:$I$3147,9,FALSE)*'National Throughput'!$B$12</f>
        <v>8.6555689979008061</v>
      </c>
      <c r="H1478" s="43" t="str">
        <f>'Emissions Factor'!$D$2</f>
        <v>TON</v>
      </c>
      <c r="I1478" s="42">
        <v>515</v>
      </c>
      <c r="J1478" s="39" t="str">
        <f>'Emissions Factor'!$A$2</f>
        <v>7439976</v>
      </c>
      <c r="K1478" s="34">
        <f>'Emissions Factor'!$B$2</f>
        <v>1.5E-3</v>
      </c>
      <c r="L1478" s="41" t="str">
        <f>'Emissions Factor'!$C$2</f>
        <v>LB</v>
      </c>
      <c r="M1478" s="41" t="str">
        <f>'Emissions Factor'!$D$2</f>
        <v>TON</v>
      </c>
      <c r="N1478" s="51">
        <f t="shared" si="46"/>
        <v>1.2983353496851209E-2</v>
      </c>
      <c r="O1478" s="41" t="str">
        <f t="shared" si="47"/>
        <v>LB</v>
      </c>
    </row>
    <row r="1479" spans="1:15" x14ac:dyDescent="0.25">
      <c r="A1479" s="39" t="s">
        <v>1523</v>
      </c>
      <c r="B1479" s="39" t="s">
        <v>1414</v>
      </c>
      <c r="C1479" s="39" t="s">
        <v>5383</v>
      </c>
      <c r="D1479" s="12" t="s">
        <v>163</v>
      </c>
      <c r="E1479" s="41" t="s">
        <v>2679</v>
      </c>
      <c r="F1479" s="41" t="s">
        <v>1415</v>
      </c>
      <c r="G1479" s="44">
        <f>VLOOKUP(Emissions!A1479,Population!$A$5:$I$3147,9,FALSE)*'National Throughput'!$B$12</f>
        <v>3.5412966035798661</v>
      </c>
      <c r="H1479" s="43" t="str">
        <f>'Emissions Factor'!$D$2</f>
        <v>TON</v>
      </c>
      <c r="I1479" s="42">
        <v>515</v>
      </c>
      <c r="J1479" s="39" t="str">
        <f>'Emissions Factor'!$A$2</f>
        <v>7439976</v>
      </c>
      <c r="K1479" s="34">
        <f>'Emissions Factor'!$B$2</f>
        <v>1.5E-3</v>
      </c>
      <c r="L1479" s="41" t="str">
        <f>'Emissions Factor'!$C$2</f>
        <v>LB</v>
      </c>
      <c r="M1479" s="41" t="str">
        <f>'Emissions Factor'!$D$2</f>
        <v>TON</v>
      </c>
      <c r="N1479" s="51">
        <f t="shared" si="46"/>
        <v>5.311944905369799E-3</v>
      </c>
      <c r="O1479" s="41" t="str">
        <f t="shared" si="47"/>
        <v>LB</v>
      </c>
    </row>
    <row r="1480" spans="1:15" x14ac:dyDescent="0.25">
      <c r="A1480" s="39" t="s">
        <v>1524</v>
      </c>
      <c r="B1480" s="39" t="s">
        <v>1414</v>
      </c>
      <c r="C1480" s="39" t="s">
        <v>5385</v>
      </c>
      <c r="D1480" s="12" t="s">
        <v>166</v>
      </c>
      <c r="E1480" s="41" t="s">
        <v>2679</v>
      </c>
      <c r="F1480" s="41" t="s">
        <v>1415</v>
      </c>
      <c r="G1480" s="44">
        <f>VLOOKUP(Emissions!A1480,Population!$A$5:$I$3147,9,FALSE)*'National Throughput'!$B$12</f>
        <v>1.7374599018871528</v>
      </c>
      <c r="H1480" s="43" t="str">
        <f>'Emissions Factor'!$D$2</f>
        <v>TON</v>
      </c>
      <c r="I1480" s="42">
        <v>515</v>
      </c>
      <c r="J1480" s="39" t="str">
        <f>'Emissions Factor'!$A$2</f>
        <v>7439976</v>
      </c>
      <c r="K1480" s="34">
        <f>'Emissions Factor'!$B$2</f>
        <v>1.5E-3</v>
      </c>
      <c r="L1480" s="41" t="str">
        <f>'Emissions Factor'!$C$2</f>
        <v>LB</v>
      </c>
      <c r="M1480" s="41" t="str">
        <f>'Emissions Factor'!$D$2</f>
        <v>TON</v>
      </c>
      <c r="N1480" s="51">
        <f t="shared" si="46"/>
        <v>2.6061898528307293E-3</v>
      </c>
      <c r="O1480" s="41" t="str">
        <f t="shared" si="47"/>
        <v>LB</v>
      </c>
    </row>
    <row r="1481" spans="1:15" x14ac:dyDescent="0.25">
      <c r="A1481" s="39" t="s">
        <v>1525</v>
      </c>
      <c r="B1481" s="39" t="s">
        <v>1414</v>
      </c>
      <c r="C1481" s="39" t="s">
        <v>5388</v>
      </c>
      <c r="D1481" s="12" t="s">
        <v>182</v>
      </c>
      <c r="E1481" s="41" t="s">
        <v>2679</v>
      </c>
      <c r="F1481" s="41" t="s">
        <v>1415</v>
      </c>
      <c r="G1481" s="44">
        <f>VLOOKUP(Emissions!A1481,Population!$A$5:$I$3147,9,FALSE)*'National Throughput'!$B$12</f>
        <v>1.6434689812322505</v>
      </c>
      <c r="H1481" s="43" t="str">
        <f>'Emissions Factor'!$D$2</f>
        <v>TON</v>
      </c>
      <c r="I1481" s="42">
        <v>515</v>
      </c>
      <c r="J1481" s="39" t="str">
        <f>'Emissions Factor'!$A$2</f>
        <v>7439976</v>
      </c>
      <c r="K1481" s="34">
        <f>'Emissions Factor'!$B$2</f>
        <v>1.5E-3</v>
      </c>
      <c r="L1481" s="41" t="str">
        <f>'Emissions Factor'!$C$2</f>
        <v>LB</v>
      </c>
      <c r="M1481" s="41" t="str">
        <f>'Emissions Factor'!$D$2</f>
        <v>TON</v>
      </c>
      <c r="N1481" s="51">
        <f t="shared" si="46"/>
        <v>2.4652034718483759E-3</v>
      </c>
      <c r="O1481" s="41" t="str">
        <f t="shared" si="47"/>
        <v>LB</v>
      </c>
    </row>
    <row r="1482" spans="1:15" x14ac:dyDescent="0.25">
      <c r="A1482" s="39" t="s">
        <v>1526</v>
      </c>
      <c r="B1482" s="39" t="s">
        <v>1414</v>
      </c>
      <c r="C1482" s="39" t="s">
        <v>5390</v>
      </c>
      <c r="D1482" s="12" t="s">
        <v>2878</v>
      </c>
      <c r="E1482" s="41" t="s">
        <v>2679</v>
      </c>
      <c r="F1482" s="41" t="s">
        <v>1415</v>
      </c>
      <c r="G1482" s="44">
        <f>VLOOKUP(Emissions!A1482,Population!$A$5:$I$3147,9,FALSE)*'National Throughput'!$B$12</f>
        <v>3.2675566229863922</v>
      </c>
      <c r="H1482" s="43" t="str">
        <f>'Emissions Factor'!$D$2</f>
        <v>TON</v>
      </c>
      <c r="I1482" s="42">
        <v>515</v>
      </c>
      <c r="J1482" s="39" t="str">
        <f>'Emissions Factor'!$A$2</f>
        <v>7439976</v>
      </c>
      <c r="K1482" s="34">
        <f>'Emissions Factor'!$B$2</f>
        <v>1.5E-3</v>
      </c>
      <c r="L1482" s="41" t="str">
        <f>'Emissions Factor'!$C$2</f>
        <v>LB</v>
      </c>
      <c r="M1482" s="41" t="str">
        <f>'Emissions Factor'!$D$2</f>
        <v>TON</v>
      </c>
      <c r="N1482" s="51">
        <f t="shared" si="46"/>
        <v>4.9013349344795886E-3</v>
      </c>
      <c r="O1482" s="41" t="str">
        <f t="shared" si="47"/>
        <v>LB</v>
      </c>
    </row>
    <row r="1483" spans="1:15" x14ac:dyDescent="0.25">
      <c r="A1483" s="39" t="s">
        <v>1527</v>
      </c>
      <c r="B1483" s="39" t="s">
        <v>1414</v>
      </c>
      <c r="C1483" s="39" t="s">
        <v>5393</v>
      </c>
      <c r="D1483" s="12" t="s">
        <v>1528</v>
      </c>
      <c r="E1483" s="41" t="s">
        <v>2679</v>
      </c>
      <c r="F1483" s="41" t="s">
        <v>1415</v>
      </c>
      <c r="G1483" s="44">
        <f>VLOOKUP(Emissions!A1483,Population!$A$5:$I$3147,9,FALSE)*'National Throughput'!$B$12</f>
        <v>2.1470407751059604</v>
      </c>
      <c r="H1483" s="43" t="str">
        <f>'Emissions Factor'!$D$2</f>
        <v>TON</v>
      </c>
      <c r="I1483" s="42">
        <v>515</v>
      </c>
      <c r="J1483" s="39" t="str">
        <f>'Emissions Factor'!$A$2</f>
        <v>7439976</v>
      </c>
      <c r="K1483" s="34">
        <f>'Emissions Factor'!$B$2</f>
        <v>1.5E-3</v>
      </c>
      <c r="L1483" s="41" t="str">
        <f>'Emissions Factor'!$C$2</f>
        <v>LB</v>
      </c>
      <c r="M1483" s="41" t="str">
        <f>'Emissions Factor'!$D$2</f>
        <v>TON</v>
      </c>
      <c r="N1483" s="51">
        <f t="shared" si="46"/>
        <v>3.2205611626589408E-3</v>
      </c>
      <c r="O1483" s="41" t="str">
        <f t="shared" si="47"/>
        <v>LB</v>
      </c>
    </row>
    <row r="1484" spans="1:15" x14ac:dyDescent="0.25">
      <c r="A1484" s="39" t="s">
        <v>1529</v>
      </c>
      <c r="B1484" s="39" t="s">
        <v>1414</v>
      </c>
      <c r="C1484" s="39" t="s">
        <v>5396</v>
      </c>
      <c r="D1484" s="12" t="s">
        <v>1530</v>
      </c>
      <c r="E1484" s="41" t="s">
        <v>2679</v>
      </c>
      <c r="F1484" s="41" t="s">
        <v>1415</v>
      </c>
      <c r="G1484" s="44">
        <f>VLOOKUP(Emissions!A1484,Population!$A$5:$I$3147,9,FALSE)*'National Throughput'!$B$12</f>
        <v>4.8398463486131966</v>
      </c>
      <c r="H1484" s="43" t="str">
        <f>'Emissions Factor'!$D$2</f>
        <v>TON</v>
      </c>
      <c r="I1484" s="42">
        <v>515</v>
      </c>
      <c r="J1484" s="39" t="str">
        <f>'Emissions Factor'!$A$2</f>
        <v>7439976</v>
      </c>
      <c r="K1484" s="34">
        <f>'Emissions Factor'!$B$2</f>
        <v>1.5E-3</v>
      </c>
      <c r="L1484" s="41" t="str">
        <f>'Emissions Factor'!$C$2</f>
        <v>LB</v>
      </c>
      <c r="M1484" s="41" t="str">
        <f>'Emissions Factor'!$D$2</f>
        <v>TON</v>
      </c>
      <c r="N1484" s="51">
        <f t="shared" si="46"/>
        <v>7.2597695229197953E-3</v>
      </c>
      <c r="O1484" s="41" t="str">
        <f t="shared" si="47"/>
        <v>LB</v>
      </c>
    </row>
    <row r="1485" spans="1:15" x14ac:dyDescent="0.25">
      <c r="A1485" s="39" t="s">
        <v>1531</v>
      </c>
      <c r="B1485" s="39" t="s">
        <v>1532</v>
      </c>
      <c r="C1485" s="39" t="s">
        <v>2677</v>
      </c>
      <c r="D1485" s="12" t="s">
        <v>574</v>
      </c>
      <c r="E1485" s="41" t="s">
        <v>2679</v>
      </c>
      <c r="F1485" s="41" t="s">
        <v>1533</v>
      </c>
      <c r="G1485" s="44">
        <f>VLOOKUP(Emissions!A1485,Population!$A$5:$I$3147,9,FALSE)*'National Throughput'!$B$12</f>
        <v>4.3818978848383985</v>
      </c>
      <c r="H1485" s="43" t="str">
        <f>'Emissions Factor'!$D$2</f>
        <v>TON</v>
      </c>
      <c r="I1485" s="42">
        <v>515</v>
      </c>
      <c r="J1485" s="39" t="str">
        <f>'Emissions Factor'!$A$2</f>
        <v>7439976</v>
      </c>
      <c r="K1485" s="34">
        <f>'Emissions Factor'!$B$2</f>
        <v>1.5E-3</v>
      </c>
      <c r="L1485" s="41" t="str">
        <f>'Emissions Factor'!$C$2</f>
        <v>LB</v>
      </c>
      <c r="M1485" s="41" t="str">
        <f>'Emissions Factor'!$D$2</f>
        <v>TON</v>
      </c>
      <c r="N1485" s="51">
        <f t="shared" si="46"/>
        <v>6.5728468272575977E-3</v>
      </c>
      <c r="O1485" s="41" t="str">
        <f t="shared" si="47"/>
        <v>LB</v>
      </c>
    </row>
    <row r="1486" spans="1:15" x14ac:dyDescent="0.25">
      <c r="A1486" s="39" t="s">
        <v>1534</v>
      </c>
      <c r="B1486" s="39" t="s">
        <v>1532</v>
      </c>
      <c r="C1486" s="39" t="s">
        <v>2682</v>
      </c>
      <c r="D1486" s="12" t="s">
        <v>1535</v>
      </c>
      <c r="E1486" s="41" t="s">
        <v>2679</v>
      </c>
      <c r="F1486" s="41" t="s">
        <v>1533</v>
      </c>
      <c r="G1486" s="44">
        <f>VLOOKUP(Emissions!A1486,Population!$A$5:$I$3147,9,FALSE)*'National Throughput'!$B$12</f>
        <v>2.9670601029364123</v>
      </c>
      <c r="H1486" s="43" t="str">
        <f>'Emissions Factor'!$D$2</f>
        <v>TON</v>
      </c>
      <c r="I1486" s="42">
        <v>515</v>
      </c>
      <c r="J1486" s="39" t="str">
        <f>'Emissions Factor'!$A$2</f>
        <v>7439976</v>
      </c>
      <c r="K1486" s="34">
        <f>'Emissions Factor'!$B$2</f>
        <v>1.5E-3</v>
      </c>
      <c r="L1486" s="41" t="str">
        <f>'Emissions Factor'!$C$2</f>
        <v>LB</v>
      </c>
      <c r="M1486" s="41" t="str">
        <f>'Emissions Factor'!$D$2</f>
        <v>TON</v>
      </c>
      <c r="N1486" s="51">
        <f t="shared" si="46"/>
        <v>4.4505901544046184E-3</v>
      </c>
      <c r="O1486" s="41" t="str">
        <f t="shared" si="47"/>
        <v>LB</v>
      </c>
    </row>
    <row r="1487" spans="1:15" x14ac:dyDescent="0.25">
      <c r="A1487" s="39" t="s">
        <v>1536</v>
      </c>
      <c r="B1487" s="39" t="s">
        <v>1532</v>
      </c>
      <c r="C1487" s="39" t="s">
        <v>2685</v>
      </c>
      <c r="D1487" s="12" t="s">
        <v>724</v>
      </c>
      <c r="E1487" s="41" t="s">
        <v>2679</v>
      </c>
      <c r="F1487" s="41" t="s">
        <v>1533</v>
      </c>
      <c r="G1487" s="44">
        <f>VLOOKUP(Emissions!A1487,Population!$A$5:$I$3147,9,FALSE)*'National Throughput'!$B$12</f>
        <v>0.95997661114140131</v>
      </c>
      <c r="H1487" s="43" t="str">
        <f>'Emissions Factor'!$D$2</f>
        <v>TON</v>
      </c>
      <c r="I1487" s="42">
        <v>515</v>
      </c>
      <c r="J1487" s="39" t="str">
        <f>'Emissions Factor'!$A$2</f>
        <v>7439976</v>
      </c>
      <c r="K1487" s="34">
        <f>'Emissions Factor'!$B$2</f>
        <v>1.5E-3</v>
      </c>
      <c r="L1487" s="41" t="str">
        <f>'Emissions Factor'!$C$2</f>
        <v>LB</v>
      </c>
      <c r="M1487" s="41" t="str">
        <f>'Emissions Factor'!$D$2</f>
        <v>TON</v>
      </c>
      <c r="N1487" s="51">
        <f t="shared" si="46"/>
        <v>1.439964916712102E-3</v>
      </c>
      <c r="O1487" s="41" t="str">
        <f t="shared" si="47"/>
        <v>LB</v>
      </c>
    </row>
    <row r="1488" spans="1:15" x14ac:dyDescent="0.25">
      <c r="A1488" s="39" t="s">
        <v>1537</v>
      </c>
      <c r="B1488" s="39" t="s">
        <v>1532</v>
      </c>
      <c r="C1488" s="39" t="s">
        <v>2688</v>
      </c>
      <c r="D1488" s="12" t="s">
        <v>1538</v>
      </c>
      <c r="E1488" s="41" t="s">
        <v>2679</v>
      </c>
      <c r="F1488" s="41" t="s">
        <v>1533</v>
      </c>
      <c r="G1488" s="44">
        <f>VLOOKUP(Emissions!A1488,Population!$A$5:$I$3147,9,FALSE)*'National Throughput'!$B$12</f>
        <v>4.3861857918025828</v>
      </c>
      <c r="H1488" s="43" t="str">
        <f>'Emissions Factor'!$D$2</f>
        <v>TON</v>
      </c>
      <c r="I1488" s="42">
        <v>515</v>
      </c>
      <c r="J1488" s="39" t="str">
        <f>'Emissions Factor'!$A$2</f>
        <v>7439976</v>
      </c>
      <c r="K1488" s="34">
        <f>'Emissions Factor'!$B$2</f>
        <v>1.5E-3</v>
      </c>
      <c r="L1488" s="41" t="str">
        <f>'Emissions Factor'!$C$2</f>
        <v>LB</v>
      </c>
      <c r="M1488" s="41" t="str">
        <f>'Emissions Factor'!$D$2</f>
        <v>TON</v>
      </c>
      <c r="N1488" s="51">
        <f t="shared" si="46"/>
        <v>6.5792786877038748E-3</v>
      </c>
      <c r="O1488" s="41" t="str">
        <f t="shared" si="47"/>
        <v>LB</v>
      </c>
    </row>
    <row r="1489" spans="1:15" x14ac:dyDescent="0.25">
      <c r="A1489" s="39" t="s">
        <v>1539</v>
      </c>
      <c r="B1489" s="39" t="s">
        <v>1532</v>
      </c>
      <c r="C1489" s="39" t="s">
        <v>2691</v>
      </c>
      <c r="D1489" s="12" t="s">
        <v>1133</v>
      </c>
      <c r="E1489" s="41" t="s">
        <v>2679</v>
      </c>
      <c r="F1489" s="41" t="s">
        <v>1533</v>
      </c>
      <c r="G1489" s="44">
        <f>VLOOKUP(Emissions!A1489,Population!$A$5:$I$3147,9,FALSE)*'National Throughput'!$B$12</f>
        <v>6.0953455077261234</v>
      </c>
      <c r="H1489" s="43" t="str">
        <f>'Emissions Factor'!$D$2</f>
        <v>TON</v>
      </c>
      <c r="I1489" s="42">
        <v>515</v>
      </c>
      <c r="J1489" s="39" t="str">
        <f>'Emissions Factor'!$A$2</f>
        <v>7439976</v>
      </c>
      <c r="K1489" s="34">
        <f>'Emissions Factor'!$B$2</f>
        <v>1.5E-3</v>
      </c>
      <c r="L1489" s="41" t="str">
        <f>'Emissions Factor'!$C$2</f>
        <v>LB</v>
      </c>
      <c r="M1489" s="41" t="str">
        <f>'Emissions Factor'!$D$2</f>
        <v>TON</v>
      </c>
      <c r="N1489" s="51">
        <f t="shared" si="46"/>
        <v>9.1430182615891854E-3</v>
      </c>
      <c r="O1489" s="41" t="str">
        <f t="shared" si="47"/>
        <v>LB</v>
      </c>
    </row>
    <row r="1490" spans="1:15" x14ac:dyDescent="0.25">
      <c r="A1490" s="39" t="s">
        <v>1540</v>
      </c>
      <c r="B1490" s="39" t="s">
        <v>1532</v>
      </c>
      <c r="C1490" s="39" t="s">
        <v>2694</v>
      </c>
      <c r="D1490" s="12" t="s">
        <v>728</v>
      </c>
      <c r="E1490" s="41" t="s">
        <v>2679</v>
      </c>
      <c r="F1490" s="41" t="s">
        <v>1533</v>
      </c>
      <c r="G1490" s="44">
        <f>VLOOKUP(Emissions!A1490,Population!$A$5:$I$3147,9,FALSE)*'National Throughput'!$B$12</f>
        <v>2.1262873053993125</v>
      </c>
      <c r="H1490" s="43" t="str">
        <f>'Emissions Factor'!$D$2</f>
        <v>TON</v>
      </c>
      <c r="I1490" s="42">
        <v>515</v>
      </c>
      <c r="J1490" s="39" t="str">
        <f>'Emissions Factor'!$A$2</f>
        <v>7439976</v>
      </c>
      <c r="K1490" s="34">
        <f>'Emissions Factor'!$B$2</f>
        <v>1.5E-3</v>
      </c>
      <c r="L1490" s="41" t="str">
        <f>'Emissions Factor'!$C$2</f>
        <v>LB</v>
      </c>
      <c r="M1490" s="41" t="str">
        <f>'Emissions Factor'!$D$2</f>
        <v>TON</v>
      </c>
      <c r="N1490" s="51">
        <f t="shared" si="46"/>
        <v>3.1894309580989687E-3</v>
      </c>
      <c r="O1490" s="41" t="str">
        <f t="shared" si="47"/>
        <v>LB</v>
      </c>
    </row>
    <row r="1491" spans="1:15" x14ac:dyDescent="0.25">
      <c r="A1491" s="39" t="s">
        <v>1541</v>
      </c>
      <c r="B1491" s="39" t="s">
        <v>1532</v>
      </c>
      <c r="C1491" s="39" t="s">
        <v>2697</v>
      </c>
      <c r="D1491" s="12" t="s">
        <v>1542</v>
      </c>
      <c r="E1491" s="41" t="s">
        <v>2679</v>
      </c>
      <c r="F1491" s="41" t="s">
        <v>1533</v>
      </c>
      <c r="G1491" s="44">
        <f>VLOOKUP(Emissions!A1491,Population!$A$5:$I$3147,9,FALSE)*'National Throughput'!$B$12</f>
        <v>2.9200646426089611</v>
      </c>
      <c r="H1491" s="43" t="str">
        <f>'Emissions Factor'!$D$2</f>
        <v>TON</v>
      </c>
      <c r="I1491" s="42">
        <v>515</v>
      </c>
      <c r="J1491" s="39" t="str">
        <f>'Emissions Factor'!$A$2</f>
        <v>7439976</v>
      </c>
      <c r="K1491" s="34">
        <f>'Emissions Factor'!$B$2</f>
        <v>1.5E-3</v>
      </c>
      <c r="L1491" s="41" t="str">
        <f>'Emissions Factor'!$C$2</f>
        <v>LB</v>
      </c>
      <c r="M1491" s="41" t="str">
        <f>'Emissions Factor'!$D$2</f>
        <v>TON</v>
      </c>
      <c r="N1491" s="51">
        <f t="shared" si="46"/>
        <v>4.3800969639134421E-3</v>
      </c>
      <c r="O1491" s="41" t="str">
        <f t="shared" si="47"/>
        <v>LB</v>
      </c>
    </row>
    <row r="1492" spans="1:15" x14ac:dyDescent="0.25">
      <c r="A1492" s="39" t="s">
        <v>1543</v>
      </c>
      <c r="B1492" s="39" t="s">
        <v>1532</v>
      </c>
      <c r="C1492" s="39" t="s">
        <v>2700</v>
      </c>
      <c r="D1492" s="12" t="s">
        <v>4726</v>
      </c>
      <c r="E1492" s="41" t="s">
        <v>2679</v>
      </c>
      <c r="F1492" s="41" t="s">
        <v>1533</v>
      </c>
      <c r="G1492" s="44">
        <f>VLOOKUP(Emissions!A1492,Population!$A$5:$I$3147,9,FALSE)*'National Throughput'!$B$12</f>
        <v>3.263611748579343</v>
      </c>
      <c r="H1492" s="43" t="str">
        <f>'Emissions Factor'!$D$2</f>
        <v>TON</v>
      </c>
      <c r="I1492" s="42">
        <v>515</v>
      </c>
      <c r="J1492" s="39" t="str">
        <f>'Emissions Factor'!$A$2</f>
        <v>7439976</v>
      </c>
      <c r="K1492" s="34">
        <f>'Emissions Factor'!$B$2</f>
        <v>1.5E-3</v>
      </c>
      <c r="L1492" s="41" t="str">
        <f>'Emissions Factor'!$C$2</f>
        <v>LB</v>
      </c>
      <c r="M1492" s="41" t="str">
        <f>'Emissions Factor'!$D$2</f>
        <v>TON</v>
      </c>
      <c r="N1492" s="51">
        <f t="shared" si="46"/>
        <v>4.8954176228690142E-3</v>
      </c>
      <c r="O1492" s="41" t="str">
        <f t="shared" si="47"/>
        <v>LB</v>
      </c>
    </row>
    <row r="1493" spans="1:15" x14ac:dyDescent="0.25">
      <c r="A1493" s="39" t="s">
        <v>1544</v>
      </c>
      <c r="B1493" s="39" t="s">
        <v>1532</v>
      </c>
      <c r="C1493" s="39" t="s">
        <v>2703</v>
      </c>
      <c r="D1493" s="12" t="s">
        <v>1545</v>
      </c>
      <c r="E1493" s="41" t="s">
        <v>2679</v>
      </c>
      <c r="F1493" s="41" t="s">
        <v>1533</v>
      </c>
      <c r="G1493" s="44">
        <f>VLOOKUP(Emissions!A1493,Population!$A$5:$I$3147,9,FALSE)*'National Throughput'!$B$12</f>
        <v>2.1249151751707736</v>
      </c>
      <c r="H1493" s="43" t="str">
        <f>'Emissions Factor'!$D$2</f>
        <v>TON</v>
      </c>
      <c r="I1493" s="42">
        <v>515</v>
      </c>
      <c r="J1493" s="39" t="str">
        <f>'Emissions Factor'!$A$2</f>
        <v>7439976</v>
      </c>
      <c r="K1493" s="34">
        <f>'Emissions Factor'!$B$2</f>
        <v>1.5E-3</v>
      </c>
      <c r="L1493" s="41" t="str">
        <f>'Emissions Factor'!$C$2</f>
        <v>LB</v>
      </c>
      <c r="M1493" s="41" t="str">
        <f>'Emissions Factor'!$D$2</f>
        <v>TON</v>
      </c>
      <c r="N1493" s="51">
        <f t="shared" si="46"/>
        <v>3.1873727627561603E-3</v>
      </c>
      <c r="O1493" s="41" t="str">
        <f t="shared" si="47"/>
        <v>LB</v>
      </c>
    </row>
    <row r="1494" spans="1:15" x14ac:dyDescent="0.25">
      <c r="A1494" s="39" t="s">
        <v>1546</v>
      </c>
      <c r="B1494" s="39" t="s">
        <v>1532</v>
      </c>
      <c r="C1494" s="39" t="s">
        <v>2706</v>
      </c>
      <c r="D1494" s="12" t="s">
        <v>4728</v>
      </c>
      <c r="E1494" s="41" t="s">
        <v>2679</v>
      </c>
      <c r="F1494" s="41" t="s">
        <v>1533</v>
      </c>
      <c r="G1494" s="44">
        <f>VLOOKUP(Emissions!A1494,Population!$A$5:$I$3147,9,FALSE)*'National Throughput'!$B$12</f>
        <v>28.445460251557613</v>
      </c>
      <c r="H1494" s="43" t="str">
        <f>'Emissions Factor'!$D$2</f>
        <v>TON</v>
      </c>
      <c r="I1494" s="42">
        <v>515</v>
      </c>
      <c r="J1494" s="39" t="str">
        <f>'Emissions Factor'!$A$2</f>
        <v>7439976</v>
      </c>
      <c r="K1494" s="34">
        <f>'Emissions Factor'!$B$2</f>
        <v>1.5E-3</v>
      </c>
      <c r="L1494" s="41" t="str">
        <f>'Emissions Factor'!$C$2</f>
        <v>LB</v>
      </c>
      <c r="M1494" s="41" t="str">
        <f>'Emissions Factor'!$D$2</f>
        <v>TON</v>
      </c>
      <c r="N1494" s="51">
        <f t="shared" si="46"/>
        <v>4.2668190377336421E-2</v>
      </c>
      <c r="O1494" s="41" t="str">
        <f t="shared" si="47"/>
        <v>LB</v>
      </c>
    </row>
    <row r="1495" spans="1:15" x14ac:dyDescent="0.25">
      <c r="A1495" s="39" t="s">
        <v>1547</v>
      </c>
      <c r="B1495" s="39" t="s">
        <v>1532</v>
      </c>
      <c r="C1495" s="39" t="s">
        <v>2709</v>
      </c>
      <c r="D1495" s="12" t="s">
        <v>590</v>
      </c>
      <c r="E1495" s="41" t="s">
        <v>2679</v>
      </c>
      <c r="F1495" s="41" t="s">
        <v>1533</v>
      </c>
      <c r="G1495" s="44">
        <f>VLOOKUP(Emissions!A1495,Population!$A$5:$I$3147,9,FALSE)*'National Throughput'!$B$12</f>
        <v>15.35259361084116</v>
      </c>
      <c r="H1495" s="43" t="str">
        <f>'Emissions Factor'!$D$2</f>
        <v>TON</v>
      </c>
      <c r="I1495" s="42">
        <v>515</v>
      </c>
      <c r="J1495" s="39" t="str">
        <f>'Emissions Factor'!$A$2</f>
        <v>7439976</v>
      </c>
      <c r="K1495" s="34">
        <f>'Emissions Factor'!$B$2</f>
        <v>1.5E-3</v>
      </c>
      <c r="L1495" s="41" t="str">
        <f>'Emissions Factor'!$C$2</f>
        <v>LB</v>
      </c>
      <c r="M1495" s="41" t="str">
        <f>'Emissions Factor'!$D$2</f>
        <v>TON</v>
      </c>
      <c r="N1495" s="51">
        <f t="shared" si="46"/>
        <v>2.302889041626174E-2</v>
      </c>
      <c r="O1495" s="41" t="str">
        <f t="shared" si="47"/>
        <v>LB</v>
      </c>
    </row>
    <row r="1496" spans="1:15" x14ac:dyDescent="0.25">
      <c r="A1496" s="39" t="s">
        <v>1548</v>
      </c>
      <c r="B1496" s="39" t="s">
        <v>1532</v>
      </c>
      <c r="C1496" s="39" t="s">
        <v>2712</v>
      </c>
      <c r="D1496" s="12" t="s">
        <v>2698</v>
      </c>
      <c r="E1496" s="41" t="s">
        <v>2679</v>
      </c>
      <c r="F1496" s="41" t="s">
        <v>1533</v>
      </c>
      <c r="G1496" s="44">
        <f>VLOOKUP(Emissions!A1496,Population!$A$5:$I$3147,9,FALSE)*'National Throughput'!$B$12</f>
        <v>7.3829182109311446</v>
      </c>
      <c r="H1496" s="43" t="str">
        <f>'Emissions Factor'!$D$2</f>
        <v>TON</v>
      </c>
      <c r="I1496" s="42">
        <v>515</v>
      </c>
      <c r="J1496" s="39" t="str">
        <f>'Emissions Factor'!$A$2</f>
        <v>7439976</v>
      </c>
      <c r="K1496" s="34">
        <f>'Emissions Factor'!$B$2</f>
        <v>1.5E-3</v>
      </c>
      <c r="L1496" s="41" t="str">
        <f>'Emissions Factor'!$C$2</f>
        <v>LB</v>
      </c>
      <c r="M1496" s="41" t="str">
        <f>'Emissions Factor'!$D$2</f>
        <v>TON</v>
      </c>
      <c r="N1496" s="51">
        <f t="shared" si="46"/>
        <v>1.1074377316396718E-2</v>
      </c>
      <c r="O1496" s="41" t="str">
        <f t="shared" si="47"/>
        <v>LB</v>
      </c>
    </row>
    <row r="1497" spans="1:15" x14ac:dyDescent="0.25">
      <c r="A1497" s="39" t="s">
        <v>1549</v>
      </c>
      <c r="B1497" s="39" t="s">
        <v>1532</v>
      </c>
      <c r="C1497" s="39" t="s">
        <v>2715</v>
      </c>
      <c r="D1497" s="12" t="s">
        <v>921</v>
      </c>
      <c r="E1497" s="41" t="s">
        <v>2679</v>
      </c>
      <c r="F1497" s="41" t="s">
        <v>1533</v>
      </c>
      <c r="G1497" s="44">
        <f>VLOOKUP(Emissions!A1497,Population!$A$5:$I$3147,9,FALSE)*'National Throughput'!$B$12</f>
        <v>1.5788073442123634</v>
      </c>
      <c r="H1497" s="43" t="str">
        <f>'Emissions Factor'!$D$2</f>
        <v>TON</v>
      </c>
      <c r="I1497" s="42">
        <v>515</v>
      </c>
      <c r="J1497" s="39" t="str">
        <f>'Emissions Factor'!$A$2</f>
        <v>7439976</v>
      </c>
      <c r="K1497" s="34">
        <f>'Emissions Factor'!$B$2</f>
        <v>1.5E-3</v>
      </c>
      <c r="L1497" s="41" t="str">
        <f>'Emissions Factor'!$C$2</f>
        <v>LB</v>
      </c>
      <c r="M1497" s="41" t="str">
        <f>'Emissions Factor'!$D$2</f>
        <v>TON</v>
      </c>
      <c r="N1497" s="51">
        <f t="shared" si="46"/>
        <v>2.3682110163185449E-3</v>
      </c>
      <c r="O1497" s="41" t="str">
        <f t="shared" si="47"/>
        <v>LB</v>
      </c>
    </row>
    <row r="1498" spans="1:15" x14ac:dyDescent="0.25">
      <c r="A1498" s="39" t="s">
        <v>1550</v>
      </c>
      <c r="B1498" s="39" t="s">
        <v>1532</v>
      </c>
      <c r="C1498" s="39" t="s">
        <v>2718</v>
      </c>
      <c r="D1498" s="12" t="s">
        <v>1551</v>
      </c>
      <c r="E1498" s="41" t="s">
        <v>2679</v>
      </c>
      <c r="F1498" s="41" t="s">
        <v>1533</v>
      </c>
      <c r="G1498" s="44">
        <f>VLOOKUP(Emissions!A1498,Population!$A$5:$I$3147,9,FALSE)*'National Throughput'!$B$12</f>
        <v>7.5930256521761361</v>
      </c>
      <c r="H1498" s="43" t="str">
        <f>'Emissions Factor'!$D$2</f>
        <v>TON</v>
      </c>
      <c r="I1498" s="42">
        <v>515</v>
      </c>
      <c r="J1498" s="39" t="str">
        <f>'Emissions Factor'!$A$2</f>
        <v>7439976</v>
      </c>
      <c r="K1498" s="34">
        <f>'Emissions Factor'!$B$2</f>
        <v>1.5E-3</v>
      </c>
      <c r="L1498" s="41" t="str">
        <f>'Emissions Factor'!$C$2</f>
        <v>LB</v>
      </c>
      <c r="M1498" s="41" t="str">
        <f>'Emissions Factor'!$D$2</f>
        <v>TON</v>
      </c>
      <c r="N1498" s="51">
        <f t="shared" si="46"/>
        <v>1.1389538478264204E-2</v>
      </c>
      <c r="O1498" s="41" t="str">
        <f t="shared" si="47"/>
        <v>LB</v>
      </c>
    </row>
    <row r="1499" spans="1:15" x14ac:dyDescent="0.25">
      <c r="A1499" s="39" t="s">
        <v>1552</v>
      </c>
      <c r="B1499" s="39" t="s">
        <v>1532</v>
      </c>
      <c r="C1499" s="39" t="s">
        <v>2721</v>
      </c>
      <c r="D1499" s="12" t="s">
        <v>5285</v>
      </c>
      <c r="E1499" s="41" t="s">
        <v>2679</v>
      </c>
      <c r="F1499" s="41" t="s">
        <v>1533</v>
      </c>
      <c r="G1499" s="44">
        <f>VLOOKUP(Emissions!A1499,Population!$A$5:$I$3147,9,FALSE)*'National Throughput'!$B$12</f>
        <v>7.4758800339146418</v>
      </c>
      <c r="H1499" s="43" t="str">
        <f>'Emissions Factor'!$D$2</f>
        <v>TON</v>
      </c>
      <c r="I1499" s="42">
        <v>515</v>
      </c>
      <c r="J1499" s="39" t="str">
        <f>'Emissions Factor'!$A$2</f>
        <v>7439976</v>
      </c>
      <c r="K1499" s="34">
        <f>'Emissions Factor'!$B$2</f>
        <v>1.5E-3</v>
      </c>
      <c r="L1499" s="41" t="str">
        <f>'Emissions Factor'!$C$2</f>
        <v>LB</v>
      </c>
      <c r="M1499" s="41" t="str">
        <f>'Emissions Factor'!$D$2</f>
        <v>TON</v>
      </c>
      <c r="N1499" s="51">
        <f t="shared" si="46"/>
        <v>1.1213820050871962E-2</v>
      </c>
      <c r="O1499" s="41" t="str">
        <f t="shared" si="47"/>
        <v>LB</v>
      </c>
    </row>
    <row r="1500" spans="1:15" x14ac:dyDescent="0.25">
      <c r="A1500" s="39" t="s">
        <v>1553</v>
      </c>
      <c r="B1500" s="39" t="s">
        <v>1532</v>
      </c>
      <c r="C1500" s="39" t="s">
        <v>2724</v>
      </c>
      <c r="D1500" s="12" t="s">
        <v>1554</v>
      </c>
      <c r="E1500" s="41" t="s">
        <v>2679</v>
      </c>
      <c r="F1500" s="41" t="s">
        <v>1533</v>
      </c>
      <c r="G1500" s="44">
        <f>VLOOKUP(Emissions!A1500,Population!$A$5:$I$3147,9,FALSE)*'National Throughput'!$B$12</f>
        <v>13.133344482458348</v>
      </c>
      <c r="H1500" s="43" t="str">
        <f>'Emissions Factor'!$D$2</f>
        <v>TON</v>
      </c>
      <c r="I1500" s="42">
        <v>515</v>
      </c>
      <c r="J1500" s="39" t="str">
        <f>'Emissions Factor'!$A$2</f>
        <v>7439976</v>
      </c>
      <c r="K1500" s="34">
        <f>'Emissions Factor'!$B$2</f>
        <v>1.5E-3</v>
      </c>
      <c r="L1500" s="41" t="str">
        <f>'Emissions Factor'!$C$2</f>
        <v>LB</v>
      </c>
      <c r="M1500" s="41" t="str">
        <f>'Emissions Factor'!$D$2</f>
        <v>TON</v>
      </c>
      <c r="N1500" s="51">
        <f t="shared" si="46"/>
        <v>1.9700016723687524E-2</v>
      </c>
      <c r="O1500" s="41" t="str">
        <f t="shared" si="47"/>
        <v>LB</v>
      </c>
    </row>
    <row r="1501" spans="1:15" x14ac:dyDescent="0.25">
      <c r="A1501" s="39" t="s">
        <v>1555</v>
      </c>
      <c r="B1501" s="39" t="s">
        <v>1532</v>
      </c>
      <c r="C1501" s="39" t="s">
        <v>2727</v>
      </c>
      <c r="D1501" s="12" t="s">
        <v>4733</v>
      </c>
      <c r="E1501" s="41" t="s">
        <v>2679</v>
      </c>
      <c r="F1501" s="41" t="s">
        <v>1533</v>
      </c>
      <c r="G1501" s="44">
        <f>VLOOKUP(Emissions!A1501,Population!$A$5:$I$3147,9,FALSE)*'National Throughput'!$B$12</f>
        <v>1.5873831581407303</v>
      </c>
      <c r="H1501" s="43" t="str">
        <f>'Emissions Factor'!$D$2</f>
        <v>TON</v>
      </c>
      <c r="I1501" s="42">
        <v>515</v>
      </c>
      <c r="J1501" s="39" t="str">
        <f>'Emissions Factor'!$A$2</f>
        <v>7439976</v>
      </c>
      <c r="K1501" s="34">
        <f>'Emissions Factor'!$B$2</f>
        <v>1.5E-3</v>
      </c>
      <c r="L1501" s="41" t="str">
        <f>'Emissions Factor'!$C$2</f>
        <v>LB</v>
      </c>
      <c r="M1501" s="41" t="str">
        <f>'Emissions Factor'!$D$2</f>
        <v>TON</v>
      </c>
      <c r="N1501" s="51">
        <f t="shared" si="46"/>
        <v>2.3810747372110955E-3</v>
      </c>
      <c r="O1501" s="41" t="str">
        <f t="shared" si="47"/>
        <v>LB</v>
      </c>
    </row>
    <row r="1502" spans="1:15" x14ac:dyDescent="0.25">
      <c r="A1502" s="39" t="s">
        <v>1556</v>
      </c>
      <c r="B1502" s="39" t="s">
        <v>1532</v>
      </c>
      <c r="C1502" s="39" t="s">
        <v>2730</v>
      </c>
      <c r="D1502" s="12" t="s">
        <v>930</v>
      </c>
      <c r="E1502" s="41" t="s">
        <v>2679</v>
      </c>
      <c r="F1502" s="41" t="s">
        <v>1533</v>
      </c>
      <c r="G1502" s="44">
        <f>VLOOKUP(Emissions!A1502,Population!$A$5:$I$3147,9,FALSE)*'National Throughput'!$B$12</f>
        <v>1.08192468520278</v>
      </c>
      <c r="H1502" s="43" t="str">
        <f>'Emissions Factor'!$D$2</f>
        <v>TON</v>
      </c>
      <c r="I1502" s="42">
        <v>515</v>
      </c>
      <c r="J1502" s="39" t="str">
        <f>'Emissions Factor'!$A$2</f>
        <v>7439976</v>
      </c>
      <c r="K1502" s="34">
        <f>'Emissions Factor'!$B$2</f>
        <v>1.5E-3</v>
      </c>
      <c r="L1502" s="41" t="str">
        <f>'Emissions Factor'!$C$2</f>
        <v>LB</v>
      </c>
      <c r="M1502" s="41" t="str">
        <f>'Emissions Factor'!$D$2</f>
        <v>TON</v>
      </c>
      <c r="N1502" s="51">
        <f t="shared" si="46"/>
        <v>1.6228870278041699E-3</v>
      </c>
      <c r="O1502" s="41" t="str">
        <f t="shared" si="47"/>
        <v>LB</v>
      </c>
    </row>
    <row r="1503" spans="1:15" x14ac:dyDescent="0.25">
      <c r="A1503" s="39" t="s">
        <v>1557</v>
      </c>
      <c r="B1503" s="39" t="s">
        <v>1532</v>
      </c>
      <c r="C1503" s="39" t="s">
        <v>2733</v>
      </c>
      <c r="D1503" s="12" t="s">
        <v>292</v>
      </c>
      <c r="E1503" s="41" t="s">
        <v>2679</v>
      </c>
      <c r="F1503" s="41" t="s">
        <v>1533</v>
      </c>
      <c r="G1503" s="44">
        <f>VLOOKUP(Emissions!A1503,Population!$A$5:$I$3147,9,FALSE)*'National Throughput'!$B$12</f>
        <v>17.13138893586304</v>
      </c>
      <c r="H1503" s="43" t="str">
        <f>'Emissions Factor'!$D$2</f>
        <v>TON</v>
      </c>
      <c r="I1503" s="42">
        <v>515</v>
      </c>
      <c r="J1503" s="39" t="str">
        <f>'Emissions Factor'!$A$2</f>
        <v>7439976</v>
      </c>
      <c r="K1503" s="34">
        <f>'Emissions Factor'!$B$2</f>
        <v>1.5E-3</v>
      </c>
      <c r="L1503" s="41" t="str">
        <f>'Emissions Factor'!$C$2</f>
        <v>LB</v>
      </c>
      <c r="M1503" s="41" t="str">
        <f>'Emissions Factor'!$D$2</f>
        <v>TON</v>
      </c>
      <c r="N1503" s="51">
        <f t="shared" si="46"/>
        <v>2.5697083403794559E-2</v>
      </c>
      <c r="O1503" s="41" t="str">
        <f t="shared" si="47"/>
        <v>LB</v>
      </c>
    </row>
    <row r="1504" spans="1:15" x14ac:dyDescent="0.25">
      <c r="A1504" s="39" t="s">
        <v>1558</v>
      </c>
      <c r="B1504" s="39" t="s">
        <v>1532</v>
      </c>
      <c r="C1504" s="39" t="s">
        <v>2736</v>
      </c>
      <c r="D1504" s="12" t="s">
        <v>598</v>
      </c>
      <c r="E1504" s="41" t="s">
        <v>2679</v>
      </c>
      <c r="F1504" s="41" t="s">
        <v>1533</v>
      </c>
      <c r="G1504" s="44">
        <f>VLOOKUP(Emissions!A1504,Population!$A$5:$I$3147,9,FALSE)*'National Throughput'!$B$12</f>
        <v>2.3708695186363387</v>
      </c>
      <c r="H1504" s="43" t="str">
        <f>'Emissions Factor'!$D$2</f>
        <v>TON</v>
      </c>
      <c r="I1504" s="42">
        <v>515</v>
      </c>
      <c r="J1504" s="39" t="str">
        <f>'Emissions Factor'!$A$2</f>
        <v>7439976</v>
      </c>
      <c r="K1504" s="34">
        <f>'Emissions Factor'!$B$2</f>
        <v>1.5E-3</v>
      </c>
      <c r="L1504" s="41" t="str">
        <f>'Emissions Factor'!$C$2</f>
        <v>LB</v>
      </c>
      <c r="M1504" s="41" t="str">
        <f>'Emissions Factor'!$D$2</f>
        <v>TON</v>
      </c>
      <c r="N1504" s="51">
        <f t="shared" si="46"/>
        <v>3.5563042779545081E-3</v>
      </c>
      <c r="O1504" s="41" t="str">
        <f t="shared" si="47"/>
        <v>LB</v>
      </c>
    </row>
    <row r="1505" spans="1:15" x14ac:dyDescent="0.25">
      <c r="A1505" s="39" t="s">
        <v>1559</v>
      </c>
      <c r="B1505" s="39" t="s">
        <v>1532</v>
      </c>
      <c r="C1505" s="39" t="s">
        <v>2739</v>
      </c>
      <c r="D1505" s="12" t="s">
        <v>1560</v>
      </c>
      <c r="E1505" s="41" t="s">
        <v>2679</v>
      </c>
      <c r="F1505" s="41" t="s">
        <v>1533</v>
      </c>
      <c r="G1505" s="44">
        <f>VLOOKUP(Emissions!A1505,Population!$A$5:$I$3147,9,FALSE)*'National Throughput'!$B$12</f>
        <v>1.3261638658826718</v>
      </c>
      <c r="H1505" s="43" t="str">
        <f>'Emissions Factor'!$D$2</f>
        <v>TON</v>
      </c>
      <c r="I1505" s="42">
        <v>515</v>
      </c>
      <c r="J1505" s="39" t="str">
        <f>'Emissions Factor'!$A$2</f>
        <v>7439976</v>
      </c>
      <c r="K1505" s="34">
        <f>'Emissions Factor'!$B$2</f>
        <v>1.5E-3</v>
      </c>
      <c r="L1505" s="41" t="str">
        <f>'Emissions Factor'!$C$2</f>
        <v>LB</v>
      </c>
      <c r="M1505" s="41" t="str">
        <f>'Emissions Factor'!$D$2</f>
        <v>TON</v>
      </c>
      <c r="N1505" s="51">
        <f t="shared" si="46"/>
        <v>1.9892457988240075E-3</v>
      </c>
      <c r="O1505" s="41" t="str">
        <f t="shared" si="47"/>
        <v>LB</v>
      </c>
    </row>
    <row r="1506" spans="1:15" x14ac:dyDescent="0.25">
      <c r="A1506" s="39" t="s">
        <v>1561</v>
      </c>
      <c r="B1506" s="39" t="s">
        <v>1532</v>
      </c>
      <c r="C1506" s="39" t="s">
        <v>2742</v>
      </c>
      <c r="D1506" s="12" t="s">
        <v>296</v>
      </c>
      <c r="E1506" s="41" t="s">
        <v>2679</v>
      </c>
      <c r="F1506" s="41" t="s">
        <v>1533</v>
      </c>
      <c r="G1506" s="44">
        <f>VLOOKUP(Emissions!A1506,Population!$A$5:$I$3147,9,FALSE)*'National Throughput'!$B$12</f>
        <v>13.498159606971081</v>
      </c>
      <c r="H1506" s="43" t="str">
        <f>'Emissions Factor'!$D$2</f>
        <v>TON</v>
      </c>
      <c r="I1506" s="42">
        <v>515</v>
      </c>
      <c r="J1506" s="39" t="str">
        <f>'Emissions Factor'!$A$2</f>
        <v>7439976</v>
      </c>
      <c r="K1506" s="34">
        <f>'Emissions Factor'!$B$2</f>
        <v>1.5E-3</v>
      </c>
      <c r="L1506" s="41" t="str">
        <f>'Emissions Factor'!$C$2</f>
        <v>LB</v>
      </c>
      <c r="M1506" s="41" t="str">
        <f>'Emissions Factor'!$D$2</f>
        <v>TON</v>
      </c>
      <c r="N1506" s="51">
        <f t="shared" si="46"/>
        <v>2.024723941045662E-2</v>
      </c>
      <c r="O1506" s="41" t="str">
        <f t="shared" si="47"/>
        <v>LB</v>
      </c>
    </row>
    <row r="1507" spans="1:15" x14ac:dyDescent="0.25">
      <c r="A1507" s="39" t="s">
        <v>1562</v>
      </c>
      <c r="B1507" s="39" t="s">
        <v>1532</v>
      </c>
      <c r="C1507" s="39" t="s">
        <v>2745</v>
      </c>
      <c r="D1507" s="12" t="s">
        <v>4737</v>
      </c>
      <c r="E1507" s="41" t="s">
        <v>2679</v>
      </c>
      <c r="F1507" s="41" t="s">
        <v>1533</v>
      </c>
      <c r="G1507" s="44">
        <f>VLOOKUP(Emissions!A1507,Population!$A$5:$I$3147,9,FALSE)*'National Throughput'!$B$12</f>
        <v>1.2064455034426684</v>
      </c>
      <c r="H1507" s="43" t="str">
        <f>'Emissions Factor'!$D$2</f>
        <v>TON</v>
      </c>
      <c r="I1507" s="42">
        <v>515</v>
      </c>
      <c r="J1507" s="39" t="str">
        <f>'Emissions Factor'!$A$2</f>
        <v>7439976</v>
      </c>
      <c r="K1507" s="34">
        <f>'Emissions Factor'!$B$2</f>
        <v>1.5E-3</v>
      </c>
      <c r="L1507" s="41" t="str">
        <f>'Emissions Factor'!$C$2</f>
        <v>LB</v>
      </c>
      <c r="M1507" s="41" t="str">
        <f>'Emissions Factor'!$D$2</f>
        <v>TON</v>
      </c>
      <c r="N1507" s="51">
        <f t="shared" si="46"/>
        <v>1.8096682551640027E-3</v>
      </c>
      <c r="O1507" s="41" t="str">
        <f t="shared" si="47"/>
        <v>LB</v>
      </c>
    </row>
    <row r="1508" spans="1:15" x14ac:dyDescent="0.25">
      <c r="A1508" s="39" t="s">
        <v>1563</v>
      </c>
      <c r="B1508" s="39" t="s">
        <v>1532</v>
      </c>
      <c r="C1508" s="39" t="s">
        <v>2748</v>
      </c>
      <c r="D1508" s="12" t="s">
        <v>2719</v>
      </c>
      <c r="E1508" s="41" t="s">
        <v>2679</v>
      </c>
      <c r="F1508" s="41" t="s">
        <v>1533</v>
      </c>
      <c r="G1508" s="44">
        <f>VLOOKUP(Emissions!A1508,Population!$A$5:$I$3147,9,FALSE)*'National Throughput'!$B$12</f>
        <v>38.610200984572444</v>
      </c>
      <c r="H1508" s="43" t="str">
        <f>'Emissions Factor'!$D$2</f>
        <v>TON</v>
      </c>
      <c r="I1508" s="42">
        <v>515</v>
      </c>
      <c r="J1508" s="39" t="str">
        <f>'Emissions Factor'!$A$2</f>
        <v>7439976</v>
      </c>
      <c r="K1508" s="34">
        <f>'Emissions Factor'!$B$2</f>
        <v>1.5E-3</v>
      </c>
      <c r="L1508" s="41" t="str">
        <f>'Emissions Factor'!$C$2</f>
        <v>LB</v>
      </c>
      <c r="M1508" s="41" t="str">
        <f>'Emissions Factor'!$D$2</f>
        <v>TON</v>
      </c>
      <c r="N1508" s="51">
        <f t="shared" si="46"/>
        <v>5.7915301476858666E-2</v>
      </c>
      <c r="O1508" s="41" t="str">
        <f t="shared" si="47"/>
        <v>LB</v>
      </c>
    </row>
    <row r="1509" spans="1:15" x14ac:dyDescent="0.25">
      <c r="A1509" s="39" t="s">
        <v>1564</v>
      </c>
      <c r="B1509" s="39" t="s">
        <v>1532</v>
      </c>
      <c r="C1509" s="39" t="s">
        <v>2751</v>
      </c>
      <c r="D1509" s="12" t="s">
        <v>300</v>
      </c>
      <c r="E1509" s="41" t="s">
        <v>2679</v>
      </c>
      <c r="F1509" s="41" t="s">
        <v>1533</v>
      </c>
      <c r="G1509" s="44">
        <f>VLOOKUP(Emissions!A1509,Population!$A$5:$I$3147,9,FALSE)*'National Throughput'!$B$12</f>
        <v>3.547814222165425</v>
      </c>
      <c r="H1509" s="43" t="str">
        <f>'Emissions Factor'!$D$2</f>
        <v>TON</v>
      </c>
      <c r="I1509" s="42">
        <v>515</v>
      </c>
      <c r="J1509" s="39" t="str">
        <f>'Emissions Factor'!$A$2</f>
        <v>7439976</v>
      </c>
      <c r="K1509" s="34">
        <f>'Emissions Factor'!$B$2</f>
        <v>1.5E-3</v>
      </c>
      <c r="L1509" s="41" t="str">
        <f>'Emissions Factor'!$C$2</f>
        <v>LB</v>
      </c>
      <c r="M1509" s="41" t="str">
        <f>'Emissions Factor'!$D$2</f>
        <v>TON</v>
      </c>
      <c r="N1509" s="51">
        <f t="shared" si="46"/>
        <v>5.3217213332481372E-3</v>
      </c>
      <c r="O1509" s="41" t="str">
        <f t="shared" si="47"/>
        <v>LB</v>
      </c>
    </row>
    <row r="1510" spans="1:15" x14ac:dyDescent="0.25">
      <c r="A1510" s="39" t="s">
        <v>1565</v>
      </c>
      <c r="B1510" s="39" t="s">
        <v>1532</v>
      </c>
      <c r="C1510" s="39" t="s">
        <v>2754</v>
      </c>
      <c r="D1510" s="12" t="s">
        <v>1566</v>
      </c>
      <c r="E1510" s="41" t="s">
        <v>2679</v>
      </c>
      <c r="F1510" s="41" t="s">
        <v>1533</v>
      </c>
      <c r="G1510" s="44">
        <f>VLOOKUP(Emissions!A1510,Population!$A$5:$I$3147,9,FALSE)*'National Throughput'!$B$12</f>
        <v>13.114306175537374</v>
      </c>
      <c r="H1510" s="43" t="str">
        <f>'Emissions Factor'!$D$2</f>
        <v>TON</v>
      </c>
      <c r="I1510" s="42">
        <v>515</v>
      </c>
      <c r="J1510" s="39" t="str">
        <f>'Emissions Factor'!$A$2</f>
        <v>7439976</v>
      </c>
      <c r="K1510" s="34">
        <f>'Emissions Factor'!$B$2</f>
        <v>1.5E-3</v>
      </c>
      <c r="L1510" s="41" t="str">
        <f>'Emissions Factor'!$C$2</f>
        <v>LB</v>
      </c>
      <c r="M1510" s="41" t="str">
        <f>'Emissions Factor'!$D$2</f>
        <v>TON</v>
      </c>
      <c r="N1510" s="51">
        <f t="shared" si="46"/>
        <v>1.967145926330606E-2</v>
      </c>
      <c r="O1510" s="41" t="str">
        <f t="shared" si="47"/>
        <v>LB</v>
      </c>
    </row>
    <row r="1511" spans="1:15" x14ac:dyDescent="0.25">
      <c r="A1511" s="39" t="s">
        <v>1567</v>
      </c>
      <c r="B1511" s="39" t="s">
        <v>1532</v>
      </c>
      <c r="C1511" s="39" t="s">
        <v>2757</v>
      </c>
      <c r="D1511" s="12" t="s">
        <v>1568</v>
      </c>
      <c r="E1511" s="41" t="s">
        <v>2679</v>
      </c>
      <c r="F1511" s="41" t="s">
        <v>1533</v>
      </c>
      <c r="G1511" s="44">
        <f>VLOOKUP(Emissions!A1511,Population!$A$5:$I$3147,9,FALSE)*'National Throughput'!$B$12</f>
        <v>3.0118258516424881</v>
      </c>
      <c r="H1511" s="43" t="str">
        <f>'Emissions Factor'!$D$2</f>
        <v>TON</v>
      </c>
      <c r="I1511" s="42">
        <v>515</v>
      </c>
      <c r="J1511" s="39" t="str">
        <f>'Emissions Factor'!$A$2</f>
        <v>7439976</v>
      </c>
      <c r="K1511" s="34">
        <f>'Emissions Factor'!$B$2</f>
        <v>1.5E-3</v>
      </c>
      <c r="L1511" s="41" t="str">
        <f>'Emissions Factor'!$C$2</f>
        <v>LB</v>
      </c>
      <c r="M1511" s="41" t="str">
        <f>'Emissions Factor'!$D$2</f>
        <v>TON</v>
      </c>
      <c r="N1511" s="51">
        <f t="shared" si="46"/>
        <v>4.5177387774637326E-3</v>
      </c>
      <c r="O1511" s="41" t="str">
        <f t="shared" si="47"/>
        <v>LB</v>
      </c>
    </row>
    <row r="1512" spans="1:15" x14ac:dyDescent="0.25">
      <c r="A1512" s="39" t="s">
        <v>1569</v>
      </c>
      <c r="B1512" s="39" t="s">
        <v>1532</v>
      </c>
      <c r="C1512" s="39" t="s">
        <v>2760</v>
      </c>
      <c r="D1512" s="12" t="s">
        <v>4749</v>
      </c>
      <c r="E1512" s="41" t="s">
        <v>2679</v>
      </c>
      <c r="F1512" s="41" t="s">
        <v>1533</v>
      </c>
      <c r="G1512" s="44">
        <f>VLOOKUP(Emissions!A1512,Population!$A$5:$I$3147,9,FALSE)*'National Throughput'!$B$12</f>
        <v>4.2525746107986251</v>
      </c>
      <c r="H1512" s="43" t="str">
        <f>'Emissions Factor'!$D$2</f>
        <v>TON</v>
      </c>
      <c r="I1512" s="42">
        <v>515</v>
      </c>
      <c r="J1512" s="39" t="str">
        <f>'Emissions Factor'!$A$2</f>
        <v>7439976</v>
      </c>
      <c r="K1512" s="34">
        <f>'Emissions Factor'!$B$2</f>
        <v>1.5E-3</v>
      </c>
      <c r="L1512" s="41" t="str">
        <f>'Emissions Factor'!$C$2</f>
        <v>LB</v>
      </c>
      <c r="M1512" s="41" t="str">
        <f>'Emissions Factor'!$D$2</f>
        <v>TON</v>
      </c>
      <c r="N1512" s="51">
        <f t="shared" si="46"/>
        <v>6.3788619161979374E-3</v>
      </c>
      <c r="O1512" s="41" t="str">
        <f t="shared" si="47"/>
        <v>LB</v>
      </c>
    </row>
    <row r="1513" spans="1:15" x14ac:dyDescent="0.25">
      <c r="A1513" s="39" t="s">
        <v>1570</v>
      </c>
      <c r="B1513" s="39" t="s">
        <v>1532</v>
      </c>
      <c r="C1513" s="39" t="s">
        <v>2763</v>
      </c>
      <c r="D1513" s="12" t="s">
        <v>5320</v>
      </c>
      <c r="E1513" s="41" t="s">
        <v>2679</v>
      </c>
      <c r="F1513" s="41" t="s">
        <v>1533</v>
      </c>
      <c r="G1513" s="44">
        <f>VLOOKUP(Emissions!A1513,Population!$A$5:$I$3147,9,FALSE)*'National Throughput'!$B$12</f>
        <v>1.3342251309753368</v>
      </c>
      <c r="H1513" s="43" t="str">
        <f>'Emissions Factor'!$D$2</f>
        <v>TON</v>
      </c>
      <c r="I1513" s="42">
        <v>515</v>
      </c>
      <c r="J1513" s="39" t="str">
        <f>'Emissions Factor'!$A$2</f>
        <v>7439976</v>
      </c>
      <c r="K1513" s="34">
        <f>'Emissions Factor'!$B$2</f>
        <v>1.5E-3</v>
      </c>
      <c r="L1513" s="41" t="str">
        <f>'Emissions Factor'!$C$2</f>
        <v>LB</v>
      </c>
      <c r="M1513" s="41" t="str">
        <f>'Emissions Factor'!$D$2</f>
        <v>TON</v>
      </c>
      <c r="N1513" s="51">
        <f t="shared" si="46"/>
        <v>2.0013376964630051E-3</v>
      </c>
      <c r="O1513" s="41" t="str">
        <f t="shared" si="47"/>
        <v>LB</v>
      </c>
    </row>
    <row r="1514" spans="1:15" x14ac:dyDescent="0.25">
      <c r="A1514" s="39" t="s">
        <v>1571</v>
      </c>
      <c r="B1514" s="39" t="s">
        <v>1532</v>
      </c>
      <c r="C1514" s="39" t="s">
        <v>2766</v>
      </c>
      <c r="D1514" s="12" t="s">
        <v>2749</v>
      </c>
      <c r="E1514" s="41" t="s">
        <v>2679</v>
      </c>
      <c r="F1514" s="41" t="s">
        <v>1533</v>
      </c>
      <c r="G1514" s="44">
        <f>VLOOKUP(Emissions!A1514,Population!$A$5:$I$3147,9,FALSE)*'National Throughput'!$B$12</f>
        <v>2.8794152845885015</v>
      </c>
      <c r="H1514" s="43" t="str">
        <f>'Emissions Factor'!$D$2</f>
        <v>TON</v>
      </c>
      <c r="I1514" s="42">
        <v>515</v>
      </c>
      <c r="J1514" s="39" t="str">
        <f>'Emissions Factor'!$A$2</f>
        <v>7439976</v>
      </c>
      <c r="K1514" s="34">
        <f>'Emissions Factor'!$B$2</f>
        <v>1.5E-3</v>
      </c>
      <c r="L1514" s="41" t="str">
        <f>'Emissions Factor'!$C$2</f>
        <v>LB</v>
      </c>
      <c r="M1514" s="41" t="str">
        <f>'Emissions Factor'!$D$2</f>
        <v>TON</v>
      </c>
      <c r="N1514" s="51">
        <f t="shared" si="46"/>
        <v>4.3191229268827527E-3</v>
      </c>
      <c r="O1514" s="41" t="str">
        <f t="shared" si="47"/>
        <v>LB</v>
      </c>
    </row>
    <row r="1515" spans="1:15" x14ac:dyDescent="0.25">
      <c r="A1515" s="39" t="s">
        <v>1572</v>
      </c>
      <c r="B1515" s="39" t="s">
        <v>1532</v>
      </c>
      <c r="C1515" s="39" t="s">
        <v>2769</v>
      </c>
      <c r="D1515" s="12" t="s">
        <v>455</v>
      </c>
      <c r="E1515" s="41" t="s">
        <v>2679</v>
      </c>
      <c r="F1515" s="41" t="s">
        <v>1533</v>
      </c>
      <c r="G1515" s="44">
        <f>VLOOKUP(Emissions!A1515,Population!$A$5:$I$3147,9,FALSE)*'National Throughput'!$B$12</f>
        <v>1.4292451493016429</v>
      </c>
      <c r="H1515" s="43" t="str">
        <f>'Emissions Factor'!$D$2</f>
        <v>TON</v>
      </c>
      <c r="I1515" s="42">
        <v>515</v>
      </c>
      <c r="J1515" s="39" t="str">
        <f>'Emissions Factor'!$A$2</f>
        <v>7439976</v>
      </c>
      <c r="K1515" s="34">
        <f>'Emissions Factor'!$B$2</f>
        <v>1.5E-3</v>
      </c>
      <c r="L1515" s="41" t="str">
        <f>'Emissions Factor'!$C$2</f>
        <v>LB</v>
      </c>
      <c r="M1515" s="41" t="str">
        <f>'Emissions Factor'!$D$2</f>
        <v>TON</v>
      </c>
      <c r="N1515" s="51">
        <f t="shared" si="46"/>
        <v>2.1438677239524646E-3</v>
      </c>
      <c r="O1515" s="41" t="str">
        <f t="shared" si="47"/>
        <v>LB</v>
      </c>
    </row>
    <row r="1516" spans="1:15" x14ac:dyDescent="0.25">
      <c r="A1516" s="39" t="s">
        <v>1573</v>
      </c>
      <c r="B1516" s="39" t="s">
        <v>1532</v>
      </c>
      <c r="C1516" s="39" t="s">
        <v>2772</v>
      </c>
      <c r="D1516" s="12" t="s">
        <v>2752</v>
      </c>
      <c r="E1516" s="41" t="s">
        <v>2679</v>
      </c>
      <c r="F1516" s="41" t="s">
        <v>1533</v>
      </c>
      <c r="G1516" s="44">
        <f>VLOOKUP(Emissions!A1516,Population!$A$5:$I$3147,9,FALSE)*'National Throughput'!$B$12</f>
        <v>2.2156472865328962</v>
      </c>
      <c r="H1516" s="43" t="str">
        <f>'Emissions Factor'!$D$2</f>
        <v>TON</v>
      </c>
      <c r="I1516" s="42">
        <v>515</v>
      </c>
      <c r="J1516" s="39" t="str">
        <f>'Emissions Factor'!$A$2</f>
        <v>7439976</v>
      </c>
      <c r="K1516" s="34">
        <f>'Emissions Factor'!$B$2</f>
        <v>1.5E-3</v>
      </c>
      <c r="L1516" s="41" t="str">
        <f>'Emissions Factor'!$C$2</f>
        <v>LB</v>
      </c>
      <c r="M1516" s="41" t="str">
        <f>'Emissions Factor'!$D$2</f>
        <v>TON</v>
      </c>
      <c r="N1516" s="51">
        <f t="shared" si="46"/>
        <v>3.3234709297993445E-3</v>
      </c>
      <c r="O1516" s="41" t="str">
        <f t="shared" si="47"/>
        <v>LB</v>
      </c>
    </row>
    <row r="1517" spans="1:15" x14ac:dyDescent="0.25">
      <c r="A1517" s="39" t="s">
        <v>1574</v>
      </c>
      <c r="B1517" s="39" t="s">
        <v>1532</v>
      </c>
      <c r="C1517" s="39" t="s">
        <v>2775</v>
      </c>
      <c r="D1517" s="12" t="s">
        <v>1575</v>
      </c>
      <c r="E1517" s="41" t="s">
        <v>2679</v>
      </c>
      <c r="F1517" s="41" t="s">
        <v>1533</v>
      </c>
      <c r="G1517" s="44">
        <f>VLOOKUP(Emissions!A1517,Population!$A$5:$I$3147,9,FALSE)*'National Throughput'!$B$12</f>
        <v>2.6749678805362325</v>
      </c>
      <c r="H1517" s="43" t="str">
        <f>'Emissions Factor'!$D$2</f>
        <v>TON</v>
      </c>
      <c r="I1517" s="42">
        <v>515</v>
      </c>
      <c r="J1517" s="39" t="str">
        <f>'Emissions Factor'!$A$2</f>
        <v>7439976</v>
      </c>
      <c r="K1517" s="34">
        <f>'Emissions Factor'!$B$2</f>
        <v>1.5E-3</v>
      </c>
      <c r="L1517" s="41" t="str">
        <f>'Emissions Factor'!$C$2</f>
        <v>LB</v>
      </c>
      <c r="M1517" s="41" t="str">
        <f>'Emissions Factor'!$D$2</f>
        <v>TON</v>
      </c>
      <c r="N1517" s="51">
        <f t="shared" si="46"/>
        <v>4.0124518208043492E-3</v>
      </c>
      <c r="O1517" s="41" t="str">
        <f t="shared" si="47"/>
        <v>LB</v>
      </c>
    </row>
    <row r="1518" spans="1:15" x14ac:dyDescent="0.25">
      <c r="A1518" s="39" t="s">
        <v>1576</v>
      </c>
      <c r="B1518" s="39" t="s">
        <v>1532</v>
      </c>
      <c r="C1518" s="39" t="s">
        <v>2778</v>
      </c>
      <c r="D1518" s="12" t="s">
        <v>5015</v>
      </c>
      <c r="E1518" s="41" t="s">
        <v>2679</v>
      </c>
      <c r="F1518" s="41" t="s">
        <v>1533</v>
      </c>
      <c r="G1518" s="44">
        <f>VLOOKUP(Emissions!A1518,Population!$A$5:$I$3147,9,FALSE)*'National Throughput'!$B$12</f>
        <v>2.3394820396585159</v>
      </c>
      <c r="H1518" s="43" t="str">
        <f>'Emissions Factor'!$D$2</f>
        <v>TON</v>
      </c>
      <c r="I1518" s="42">
        <v>515</v>
      </c>
      <c r="J1518" s="39" t="str">
        <f>'Emissions Factor'!$A$2</f>
        <v>7439976</v>
      </c>
      <c r="K1518" s="34">
        <f>'Emissions Factor'!$B$2</f>
        <v>1.5E-3</v>
      </c>
      <c r="L1518" s="41" t="str">
        <f>'Emissions Factor'!$C$2</f>
        <v>LB</v>
      </c>
      <c r="M1518" s="41" t="str">
        <f>'Emissions Factor'!$D$2</f>
        <v>TON</v>
      </c>
      <c r="N1518" s="51">
        <f t="shared" si="46"/>
        <v>3.5092230594877738E-3</v>
      </c>
      <c r="O1518" s="41" t="str">
        <f t="shared" si="47"/>
        <v>LB</v>
      </c>
    </row>
    <row r="1519" spans="1:15" x14ac:dyDescent="0.25">
      <c r="A1519" s="39" t="s">
        <v>1577</v>
      </c>
      <c r="B1519" s="39" t="s">
        <v>1532</v>
      </c>
      <c r="C1519" s="39" t="s">
        <v>2781</v>
      </c>
      <c r="D1519" s="12" t="s">
        <v>1578</v>
      </c>
      <c r="E1519" s="41" t="s">
        <v>2679</v>
      </c>
      <c r="F1519" s="41" t="s">
        <v>1533</v>
      </c>
      <c r="G1519" s="44">
        <f>VLOOKUP(Emissions!A1519,Population!$A$5:$I$3147,9,FALSE)*'National Throughput'!$B$12</f>
        <v>5.495038532740435</v>
      </c>
      <c r="H1519" s="43" t="str">
        <f>'Emissions Factor'!$D$2</f>
        <v>TON</v>
      </c>
      <c r="I1519" s="42">
        <v>515</v>
      </c>
      <c r="J1519" s="39" t="str">
        <f>'Emissions Factor'!$A$2</f>
        <v>7439976</v>
      </c>
      <c r="K1519" s="34">
        <f>'Emissions Factor'!$B$2</f>
        <v>1.5E-3</v>
      </c>
      <c r="L1519" s="41" t="str">
        <f>'Emissions Factor'!$C$2</f>
        <v>LB</v>
      </c>
      <c r="M1519" s="41" t="str">
        <f>'Emissions Factor'!$D$2</f>
        <v>TON</v>
      </c>
      <c r="N1519" s="51">
        <f t="shared" si="46"/>
        <v>8.242557799110652E-3</v>
      </c>
      <c r="O1519" s="41" t="str">
        <f t="shared" si="47"/>
        <v>LB</v>
      </c>
    </row>
    <row r="1520" spans="1:15" x14ac:dyDescent="0.25">
      <c r="A1520" s="39" t="s">
        <v>1579</v>
      </c>
      <c r="B1520" s="39" t="s">
        <v>1532</v>
      </c>
      <c r="C1520" s="39" t="s">
        <v>2784</v>
      </c>
      <c r="D1520" s="12" t="s">
        <v>2767</v>
      </c>
      <c r="E1520" s="41" t="s">
        <v>2679</v>
      </c>
      <c r="F1520" s="41" t="s">
        <v>1533</v>
      </c>
      <c r="G1520" s="44">
        <f>VLOOKUP(Emissions!A1520,Population!$A$5:$I$3147,9,FALSE)*'National Throughput'!$B$12</f>
        <v>17.437888525662878</v>
      </c>
      <c r="H1520" s="43" t="str">
        <f>'Emissions Factor'!$D$2</f>
        <v>TON</v>
      </c>
      <c r="I1520" s="42">
        <v>515</v>
      </c>
      <c r="J1520" s="39" t="str">
        <f>'Emissions Factor'!$A$2</f>
        <v>7439976</v>
      </c>
      <c r="K1520" s="34">
        <f>'Emissions Factor'!$B$2</f>
        <v>1.5E-3</v>
      </c>
      <c r="L1520" s="41" t="str">
        <f>'Emissions Factor'!$C$2</f>
        <v>LB</v>
      </c>
      <c r="M1520" s="41" t="str">
        <f>'Emissions Factor'!$D$2</f>
        <v>TON</v>
      </c>
      <c r="N1520" s="51">
        <f t="shared" si="46"/>
        <v>2.6156832788494316E-2</v>
      </c>
      <c r="O1520" s="41" t="str">
        <f t="shared" si="47"/>
        <v>LB</v>
      </c>
    </row>
    <row r="1521" spans="1:15" x14ac:dyDescent="0.25">
      <c r="A1521" s="39" t="s">
        <v>1580</v>
      </c>
      <c r="B1521" s="39" t="s">
        <v>1532</v>
      </c>
      <c r="C1521" s="39" t="s">
        <v>2787</v>
      </c>
      <c r="D1521" s="12" t="s">
        <v>1581</v>
      </c>
      <c r="E1521" s="41" t="s">
        <v>2679</v>
      </c>
      <c r="F1521" s="41" t="s">
        <v>1533</v>
      </c>
      <c r="G1521" s="44">
        <f>VLOOKUP(Emissions!A1521,Population!$A$5:$I$3147,9,FALSE)*'National Throughput'!$B$12</f>
        <v>2.5904103552025339</v>
      </c>
      <c r="H1521" s="43" t="str">
        <f>'Emissions Factor'!$D$2</f>
        <v>TON</v>
      </c>
      <c r="I1521" s="42">
        <v>515</v>
      </c>
      <c r="J1521" s="39" t="str">
        <f>'Emissions Factor'!$A$2</f>
        <v>7439976</v>
      </c>
      <c r="K1521" s="34">
        <f>'Emissions Factor'!$B$2</f>
        <v>1.5E-3</v>
      </c>
      <c r="L1521" s="41" t="str">
        <f>'Emissions Factor'!$C$2</f>
        <v>LB</v>
      </c>
      <c r="M1521" s="41" t="str">
        <f>'Emissions Factor'!$D$2</f>
        <v>TON</v>
      </c>
      <c r="N1521" s="51">
        <f t="shared" si="46"/>
        <v>3.8856155328038009E-3</v>
      </c>
      <c r="O1521" s="41" t="str">
        <f t="shared" si="47"/>
        <v>LB</v>
      </c>
    </row>
    <row r="1522" spans="1:15" x14ac:dyDescent="0.25">
      <c r="A1522" s="39" t="s">
        <v>1582</v>
      </c>
      <c r="B1522" s="39" t="s">
        <v>1532</v>
      </c>
      <c r="C1522" s="39" t="s">
        <v>2790</v>
      </c>
      <c r="D1522" s="12" t="s">
        <v>1583</v>
      </c>
      <c r="E1522" s="41" t="s">
        <v>2679</v>
      </c>
      <c r="F1522" s="41" t="s">
        <v>1533</v>
      </c>
      <c r="G1522" s="44">
        <f>VLOOKUP(Emissions!A1522,Population!$A$5:$I$3147,9,FALSE)*'National Throughput'!$B$12</f>
        <v>1.1700840523863927</v>
      </c>
      <c r="H1522" s="43" t="str">
        <f>'Emissions Factor'!$D$2</f>
        <v>TON</v>
      </c>
      <c r="I1522" s="42">
        <v>515</v>
      </c>
      <c r="J1522" s="39" t="str">
        <f>'Emissions Factor'!$A$2</f>
        <v>7439976</v>
      </c>
      <c r="K1522" s="34">
        <f>'Emissions Factor'!$B$2</f>
        <v>1.5E-3</v>
      </c>
      <c r="L1522" s="41" t="str">
        <f>'Emissions Factor'!$C$2</f>
        <v>LB</v>
      </c>
      <c r="M1522" s="41" t="str">
        <f>'Emissions Factor'!$D$2</f>
        <v>TON</v>
      </c>
      <c r="N1522" s="51">
        <f t="shared" si="46"/>
        <v>1.7551260785795891E-3</v>
      </c>
      <c r="O1522" s="41" t="str">
        <f t="shared" si="47"/>
        <v>LB</v>
      </c>
    </row>
    <row r="1523" spans="1:15" x14ac:dyDescent="0.25">
      <c r="A1523" s="39" t="s">
        <v>1584</v>
      </c>
      <c r="B1523" s="39" t="s">
        <v>1532</v>
      </c>
      <c r="C1523" s="39" t="s">
        <v>2793</v>
      </c>
      <c r="D1523" s="12" t="s">
        <v>2773</v>
      </c>
      <c r="E1523" s="41" t="s">
        <v>2679</v>
      </c>
      <c r="F1523" s="41" t="s">
        <v>1533</v>
      </c>
      <c r="G1523" s="44">
        <f>VLOOKUP(Emissions!A1523,Population!$A$5:$I$3147,9,FALSE)*'National Throughput'!$B$12</f>
        <v>47.561121014166211</v>
      </c>
      <c r="H1523" s="43" t="str">
        <f>'Emissions Factor'!$D$2</f>
        <v>TON</v>
      </c>
      <c r="I1523" s="42">
        <v>515</v>
      </c>
      <c r="J1523" s="39" t="str">
        <f>'Emissions Factor'!$A$2</f>
        <v>7439976</v>
      </c>
      <c r="K1523" s="34">
        <f>'Emissions Factor'!$B$2</f>
        <v>1.5E-3</v>
      </c>
      <c r="L1523" s="41" t="str">
        <f>'Emissions Factor'!$C$2</f>
        <v>LB</v>
      </c>
      <c r="M1523" s="41" t="str">
        <f>'Emissions Factor'!$D$2</f>
        <v>TON</v>
      </c>
      <c r="N1523" s="51">
        <f t="shared" si="46"/>
        <v>7.1341681521249312E-2</v>
      </c>
      <c r="O1523" s="41" t="str">
        <f t="shared" si="47"/>
        <v>LB</v>
      </c>
    </row>
    <row r="1524" spans="1:15" x14ac:dyDescent="0.25">
      <c r="A1524" s="39" t="s">
        <v>1585</v>
      </c>
      <c r="B1524" s="39" t="s">
        <v>1532</v>
      </c>
      <c r="C1524" s="39" t="s">
        <v>2796</v>
      </c>
      <c r="D1524" s="12" t="s">
        <v>327</v>
      </c>
      <c r="E1524" s="41" t="s">
        <v>2679</v>
      </c>
      <c r="F1524" s="41" t="s">
        <v>1533</v>
      </c>
      <c r="G1524" s="44">
        <f>VLOOKUP(Emissions!A1524,Population!$A$5:$I$3147,9,FALSE)*'National Throughput'!$B$12</f>
        <v>1.7576988227580987</v>
      </c>
      <c r="H1524" s="43" t="str">
        <f>'Emissions Factor'!$D$2</f>
        <v>TON</v>
      </c>
      <c r="I1524" s="42">
        <v>515</v>
      </c>
      <c r="J1524" s="39" t="str">
        <f>'Emissions Factor'!$A$2</f>
        <v>7439976</v>
      </c>
      <c r="K1524" s="34">
        <f>'Emissions Factor'!$B$2</f>
        <v>1.5E-3</v>
      </c>
      <c r="L1524" s="41" t="str">
        <f>'Emissions Factor'!$C$2</f>
        <v>LB</v>
      </c>
      <c r="M1524" s="41" t="str">
        <f>'Emissions Factor'!$D$2</f>
        <v>TON</v>
      </c>
      <c r="N1524" s="51">
        <f t="shared" si="46"/>
        <v>2.6365482341371483E-3</v>
      </c>
      <c r="O1524" s="41" t="str">
        <f t="shared" si="47"/>
        <v>LB</v>
      </c>
    </row>
    <row r="1525" spans="1:15" x14ac:dyDescent="0.25">
      <c r="A1525" s="39" t="s">
        <v>1586</v>
      </c>
      <c r="B1525" s="39" t="s">
        <v>1532</v>
      </c>
      <c r="C1525" s="39" t="s">
        <v>2799</v>
      </c>
      <c r="D1525" s="12" t="s">
        <v>480</v>
      </c>
      <c r="E1525" s="41" t="s">
        <v>2679</v>
      </c>
      <c r="F1525" s="41" t="s">
        <v>1533</v>
      </c>
      <c r="G1525" s="44">
        <f>VLOOKUP(Emissions!A1525,Population!$A$5:$I$3147,9,FALSE)*'National Throughput'!$B$12</f>
        <v>1.5275239769207289</v>
      </c>
      <c r="H1525" s="43" t="str">
        <f>'Emissions Factor'!$D$2</f>
        <v>TON</v>
      </c>
      <c r="I1525" s="42">
        <v>515</v>
      </c>
      <c r="J1525" s="39" t="str">
        <f>'Emissions Factor'!$A$2</f>
        <v>7439976</v>
      </c>
      <c r="K1525" s="34">
        <f>'Emissions Factor'!$B$2</f>
        <v>1.5E-3</v>
      </c>
      <c r="L1525" s="41" t="str">
        <f>'Emissions Factor'!$C$2</f>
        <v>LB</v>
      </c>
      <c r="M1525" s="41" t="str">
        <f>'Emissions Factor'!$D$2</f>
        <v>TON</v>
      </c>
      <c r="N1525" s="51">
        <f t="shared" si="46"/>
        <v>2.2912859653810933E-3</v>
      </c>
      <c r="O1525" s="41" t="str">
        <f t="shared" si="47"/>
        <v>LB</v>
      </c>
    </row>
    <row r="1526" spans="1:15" x14ac:dyDescent="0.25">
      <c r="A1526" s="39" t="s">
        <v>1587</v>
      </c>
      <c r="B1526" s="39" t="s">
        <v>1532</v>
      </c>
      <c r="C1526" s="39" t="s">
        <v>2802</v>
      </c>
      <c r="D1526" s="12" t="s">
        <v>2779</v>
      </c>
      <c r="E1526" s="41" t="s">
        <v>2679</v>
      </c>
      <c r="F1526" s="41" t="s">
        <v>1533</v>
      </c>
      <c r="G1526" s="44">
        <f>VLOOKUP(Emissions!A1526,Population!$A$5:$I$3147,9,FALSE)*'National Throughput'!$B$12</f>
        <v>3.8062892539664066</v>
      </c>
      <c r="H1526" s="43" t="str">
        <f>'Emissions Factor'!$D$2</f>
        <v>TON</v>
      </c>
      <c r="I1526" s="42">
        <v>515</v>
      </c>
      <c r="J1526" s="39" t="str">
        <f>'Emissions Factor'!$A$2</f>
        <v>7439976</v>
      </c>
      <c r="K1526" s="34">
        <f>'Emissions Factor'!$B$2</f>
        <v>1.5E-3</v>
      </c>
      <c r="L1526" s="41" t="str">
        <f>'Emissions Factor'!$C$2</f>
        <v>LB</v>
      </c>
      <c r="M1526" s="41" t="str">
        <f>'Emissions Factor'!$D$2</f>
        <v>TON</v>
      </c>
      <c r="N1526" s="51">
        <f t="shared" si="46"/>
        <v>5.70943388094961E-3</v>
      </c>
      <c r="O1526" s="41" t="str">
        <f t="shared" si="47"/>
        <v>LB</v>
      </c>
    </row>
    <row r="1527" spans="1:15" x14ac:dyDescent="0.25">
      <c r="A1527" s="39" t="s">
        <v>1588</v>
      </c>
      <c r="B1527" s="39" t="s">
        <v>1532</v>
      </c>
      <c r="C1527" s="39" t="s">
        <v>2805</v>
      </c>
      <c r="D1527" s="12" t="s">
        <v>1589</v>
      </c>
      <c r="E1527" s="41" t="s">
        <v>2679</v>
      </c>
      <c r="F1527" s="41" t="s">
        <v>1533</v>
      </c>
      <c r="G1527" s="44">
        <f>VLOOKUP(Emissions!A1527,Population!$A$5:$I$3147,9,FALSE)*'National Throughput'!$B$12</f>
        <v>1.6450126277393566</v>
      </c>
      <c r="H1527" s="43" t="str">
        <f>'Emissions Factor'!$D$2</f>
        <v>TON</v>
      </c>
      <c r="I1527" s="42">
        <v>515</v>
      </c>
      <c r="J1527" s="39" t="str">
        <f>'Emissions Factor'!$A$2</f>
        <v>7439976</v>
      </c>
      <c r="K1527" s="34">
        <f>'Emissions Factor'!$B$2</f>
        <v>1.5E-3</v>
      </c>
      <c r="L1527" s="41" t="str">
        <f>'Emissions Factor'!$C$2</f>
        <v>LB</v>
      </c>
      <c r="M1527" s="41" t="str">
        <f>'Emissions Factor'!$D$2</f>
        <v>TON</v>
      </c>
      <c r="N1527" s="51">
        <f t="shared" si="46"/>
        <v>2.4675189416090348E-3</v>
      </c>
      <c r="O1527" s="41" t="str">
        <f t="shared" si="47"/>
        <v>LB</v>
      </c>
    </row>
    <row r="1528" spans="1:15" x14ac:dyDescent="0.25">
      <c r="A1528" s="39" t="s">
        <v>1590</v>
      </c>
      <c r="B1528" s="39" t="s">
        <v>1532</v>
      </c>
      <c r="C1528" s="39" t="s">
        <v>2808</v>
      </c>
      <c r="D1528" s="12" t="s">
        <v>1591</v>
      </c>
      <c r="E1528" s="41" t="s">
        <v>2679</v>
      </c>
      <c r="F1528" s="41" t="s">
        <v>1533</v>
      </c>
      <c r="G1528" s="44">
        <f>VLOOKUP(Emissions!A1528,Population!$A$5:$I$3147,9,FALSE)*'National Throughput'!$B$12</f>
        <v>0.82773756036598212</v>
      </c>
      <c r="H1528" s="43" t="str">
        <f>'Emissions Factor'!$D$2</f>
        <v>TON</v>
      </c>
      <c r="I1528" s="42">
        <v>515</v>
      </c>
      <c r="J1528" s="39" t="str">
        <f>'Emissions Factor'!$A$2</f>
        <v>7439976</v>
      </c>
      <c r="K1528" s="34">
        <f>'Emissions Factor'!$B$2</f>
        <v>1.5E-3</v>
      </c>
      <c r="L1528" s="41" t="str">
        <f>'Emissions Factor'!$C$2</f>
        <v>LB</v>
      </c>
      <c r="M1528" s="41" t="str">
        <f>'Emissions Factor'!$D$2</f>
        <v>TON</v>
      </c>
      <c r="N1528" s="51">
        <f t="shared" si="46"/>
        <v>1.2416063405489733E-3</v>
      </c>
      <c r="O1528" s="41" t="str">
        <f t="shared" si="47"/>
        <v>LB</v>
      </c>
    </row>
    <row r="1529" spans="1:15" x14ac:dyDescent="0.25">
      <c r="A1529" s="39" t="s">
        <v>1592</v>
      </c>
      <c r="B1529" s="39" t="s">
        <v>1532</v>
      </c>
      <c r="C1529" s="39" t="s">
        <v>2811</v>
      </c>
      <c r="D1529" s="12" t="s">
        <v>4774</v>
      </c>
      <c r="E1529" s="41" t="s">
        <v>2679</v>
      </c>
      <c r="F1529" s="41" t="s">
        <v>1533</v>
      </c>
      <c r="G1529" s="44">
        <f>VLOOKUP(Emissions!A1529,Population!$A$5:$I$3147,9,FALSE)*'National Throughput'!$B$12</f>
        <v>1.7479223948797604</v>
      </c>
      <c r="H1529" s="43" t="str">
        <f>'Emissions Factor'!$D$2</f>
        <v>TON</v>
      </c>
      <c r="I1529" s="42">
        <v>515</v>
      </c>
      <c r="J1529" s="39" t="str">
        <f>'Emissions Factor'!$A$2</f>
        <v>7439976</v>
      </c>
      <c r="K1529" s="34">
        <f>'Emissions Factor'!$B$2</f>
        <v>1.5E-3</v>
      </c>
      <c r="L1529" s="41" t="str">
        <f>'Emissions Factor'!$C$2</f>
        <v>LB</v>
      </c>
      <c r="M1529" s="41" t="str">
        <f>'Emissions Factor'!$D$2</f>
        <v>TON</v>
      </c>
      <c r="N1529" s="51">
        <f t="shared" si="46"/>
        <v>2.6218835923196406E-3</v>
      </c>
      <c r="O1529" s="41" t="str">
        <f t="shared" si="47"/>
        <v>LB</v>
      </c>
    </row>
    <row r="1530" spans="1:15" x14ac:dyDescent="0.25">
      <c r="A1530" s="39" t="s">
        <v>1593</v>
      </c>
      <c r="B1530" s="39" t="s">
        <v>1532</v>
      </c>
      <c r="C1530" s="39" t="s">
        <v>2814</v>
      </c>
      <c r="D1530" s="12" t="s">
        <v>1594</v>
      </c>
      <c r="E1530" s="41" t="s">
        <v>2679</v>
      </c>
      <c r="F1530" s="41" t="s">
        <v>1533</v>
      </c>
      <c r="G1530" s="44">
        <f>VLOOKUP(Emissions!A1530,Population!$A$5:$I$3147,9,FALSE)*'National Throughput'!$B$12</f>
        <v>6.9784828260693574</v>
      </c>
      <c r="H1530" s="43" t="str">
        <f>'Emissions Factor'!$D$2</f>
        <v>TON</v>
      </c>
      <c r="I1530" s="42">
        <v>515</v>
      </c>
      <c r="J1530" s="39" t="str">
        <f>'Emissions Factor'!$A$2</f>
        <v>7439976</v>
      </c>
      <c r="K1530" s="34">
        <f>'Emissions Factor'!$B$2</f>
        <v>1.5E-3</v>
      </c>
      <c r="L1530" s="41" t="str">
        <f>'Emissions Factor'!$C$2</f>
        <v>LB</v>
      </c>
      <c r="M1530" s="41" t="str">
        <f>'Emissions Factor'!$D$2</f>
        <v>TON</v>
      </c>
      <c r="N1530" s="51">
        <f t="shared" si="46"/>
        <v>1.0467724239104036E-2</v>
      </c>
      <c r="O1530" s="41" t="str">
        <f t="shared" si="47"/>
        <v>LB</v>
      </c>
    </row>
    <row r="1531" spans="1:15" x14ac:dyDescent="0.25">
      <c r="A1531" s="39" t="s">
        <v>1595</v>
      </c>
      <c r="B1531" s="39" t="s">
        <v>1532</v>
      </c>
      <c r="C1531" s="39" t="s">
        <v>2817</v>
      </c>
      <c r="D1531" s="12" t="s">
        <v>1180</v>
      </c>
      <c r="E1531" s="41" t="s">
        <v>2679</v>
      </c>
      <c r="F1531" s="41" t="s">
        <v>1533</v>
      </c>
      <c r="G1531" s="44">
        <f>VLOOKUP(Emissions!A1531,Population!$A$5:$I$3147,9,FALSE)*'National Throughput'!$B$12</f>
        <v>1.7952608877643463</v>
      </c>
      <c r="H1531" s="43" t="str">
        <f>'Emissions Factor'!$D$2</f>
        <v>TON</v>
      </c>
      <c r="I1531" s="42">
        <v>515</v>
      </c>
      <c r="J1531" s="39" t="str">
        <f>'Emissions Factor'!$A$2</f>
        <v>7439976</v>
      </c>
      <c r="K1531" s="34">
        <f>'Emissions Factor'!$B$2</f>
        <v>1.5E-3</v>
      </c>
      <c r="L1531" s="41" t="str">
        <f>'Emissions Factor'!$C$2</f>
        <v>LB</v>
      </c>
      <c r="M1531" s="41" t="str">
        <f>'Emissions Factor'!$D$2</f>
        <v>TON</v>
      </c>
      <c r="N1531" s="51">
        <f t="shared" si="46"/>
        <v>2.6928913316465195E-3</v>
      </c>
      <c r="O1531" s="41" t="str">
        <f t="shared" si="47"/>
        <v>LB</v>
      </c>
    </row>
    <row r="1532" spans="1:15" x14ac:dyDescent="0.25">
      <c r="A1532" s="39" t="s">
        <v>1596</v>
      </c>
      <c r="B1532" s="39" t="s">
        <v>1532</v>
      </c>
      <c r="C1532" s="39" t="s">
        <v>2820</v>
      </c>
      <c r="D1532" s="12" t="s">
        <v>2785</v>
      </c>
      <c r="E1532" s="41" t="s">
        <v>2679</v>
      </c>
      <c r="F1532" s="41" t="s">
        <v>1533</v>
      </c>
      <c r="G1532" s="44">
        <f>VLOOKUP(Emissions!A1532,Population!$A$5:$I$3147,9,FALSE)*'National Throughput'!$B$12</f>
        <v>115.81928287933189</v>
      </c>
      <c r="H1532" s="43" t="str">
        <f>'Emissions Factor'!$D$2</f>
        <v>TON</v>
      </c>
      <c r="I1532" s="42">
        <v>515</v>
      </c>
      <c r="J1532" s="39" t="str">
        <f>'Emissions Factor'!$A$2</f>
        <v>7439976</v>
      </c>
      <c r="K1532" s="34">
        <f>'Emissions Factor'!$B$2</f>
        <v>1.5E-3</v>
      </c>
      <c r="L1532" s="41" t="str">
        <f>'Emissions Factor'!$C$2</f>
        <v>LB</v>
      </c>
      <c r="M1532" s="41" t="str">
        <f>'Emissions Factor'!$D$2</f>
        <v>TON</v>
      </c>
      <c r="N1532" s="51">
        <f t="shared" si="46"/>
        <v>0.17372892431899783</v>
      </c>
      <c r="O1532" s="41" t="str">
        <f t="shared" si="47"/>
        <v>LB</v>
      </c>
    </row>
    <row r="1533" spans="1:15" x14ac:dyDescent="0.25">
      <c r="A1533" s="39" t="s">
        <v>1597</v>
      </c>
      <c r="B1533" s="39" t="s">
        <v>1532</v>
      </c>
      <c r="C1533" s="39" t="s">
        <v>2823</v>
      </c>
      <c r="D1533" s="12" t="s">
        <v>5391</v>
      </c>
      <c r="E1533" s="41" t="s">
        <v>2679</v>
      </c>
      <c r="F1533" s="41" t="s">
        <v>1533</v>
      </c>
      <c r="G1533" s="44">
        <f>VLOOKUP(Emissions!A1533,Population!$A$5:$I$3147,9,FALSE)*'National Throughput'!$B$12</f>
        <v>20.227429280282092</v>
      </c>
      <c r="H1533" s="43" t="str">
        <f>'Emissions Factor'!$D$2</f>
        <v>TON</v>
      </c>
      <c r="I1533" s="42">
        <v>515</v>
      </c>
      <c r="J1533" s="39" t="str">
        <f>'Emissions Factor'!$A$2</f>
        <v>7439976</v>
      </c>
      <c r="K1533" s="34">
        <f>'Emissions Factor'!$B$2</f>
        <v>1.5E-3</v>
      </c>
      <c r="L1533" s="41" t="str">
        <f>'Emissions Factor'!$C$2</f>
        <v>LB</v>
      </c>
      <c r="M1533" s="41" t="str">
        <f>'Emissions Factor'!$D$2</f>
        <v>TON</v>
      </c>
      <c r="N1533" s="51">
        <f t="shared" si="46"/>
        <v>3.0341143920423138E-2</v>
      </c>
      <c r="O1533" s="41" t="str">
        <f t="shared" si="47"/>
        <v>LB</v>
      </c>
    </row>
    <row r="1534" spans="1:15" x14ac:dyDescent="0.25">
      <c r="A1534" s="39" t="s">
        <v>1598</v>
      </c>
      <c r="B1534" s="39" t="s">
        <v>1532</v>
      </c>
      <c r="C1534" s="39" t="s">
        <v>2826</v>
      </c>
      <c r="D1534" s="12" t="s">
        <v>2788</v>
      </c>
      <c r="E1534" s="41" t="s">
        <v>2679</v>
      </c>
      <c r="F1534" s="41" t="s">
        <v>1533</v>
      </c>
      <c r="G1534" s="44">
        <f>VLOOKUP(Emissions!A1534,Population!$A$5:$I$3147,9,FALSE)*'National Throughput'!$B$12</f>
        <v>37.68264095008027</v>
      </c>
      <c r="H1534" s="43" t="str">
        <f>'Emissions Factor'!$D$2</f>
        <v>TON</v>
      </c>
      <c r="I1534" s="42">
        <v>515</v>
      </c>
      <c r="J1534" s="39" t="str">
        <f>'Emissions Factor'!$A$2</f>
        <v>7439976</v>
      </c>
      <c r="K1534" s="34">
        <f>'Emissions Factor'!$B$2</f>
        <v>1.5E-3</v>
      </c>
      <c r="L1534" s="41" t="str">
        <f>'Emissions Factor'!$C$2</f>
        <v>LB</v>
      </c>
      <c r="M1534" s="41" t="str">
        <f>'Emissions Factor'!$D$2</f>
        <v>TON</v>
      </c>
      <c r="N1534" s="51">
        <f t="shared" si="46"/>
        <v>5.6523961425120409E-2</v>
      </c>
      <c r="O1534" s="41" t="str">
        <f t="shared" si="47"/>
        <v>LB</v>
      </c>
    </row>
    <row r="1535" spans="1:15" x14ac:dyDescent="0.25">
      <c r="A1535" s="39" t="s">
        <v>1599</v>
      </c>
      <c r="B1535" s="39" t="s">
        <v>1532</v>
      </c>
      <c r="C1535" s="39" t="s">
        <v>2829</v>
      </c>
      <c r="D1535" s="12" t="s">
        <v>4782</v>
      </c>
      <c r="E1535" s="41" t="s">
        <v>2679</v>
      </c>
      <c r="F1535" s="41" t="s">
        <v>1533</v>
      </c>
      <c r="G1535" s="44">
        <f>VLOOKUP(Emissions!A1535,Population!$A$5:$I$3147,9,FALSE)*'National Throughput'!$B$12</f>
        <v>9.1699463173242588</v>
      </c>
      <c r="H1535" s="43" t="str">
        <f>'Emissions Factor'!$D$2</f>
        <v>TON</v>
      </c>
      <c r="I1535" s="42">
        <v>515</v>
      </c>
      <c r="J1535" s="39" t="str">
        <f>'Emissions Factor'!$A$2</f>
        <v>7439976</v>
      </c>
      <c r="K1535" s="34">
        <f>'Emissions Factor'!$B$2</f>
        <v>1.5E-3</v>
      </c>
      <c r="L1535" s="41" t="str">
        <f>'Emissions Factor'!$C$2</f>
        <v>LB</v>
      </c>
      <c r="M1535" s="41" t="str">
        <f>'Emissions Factor'!$D$2</f>
        <v>TON</v>
      </c>
      <c r="N1535" s="51">
        <f t="shared" si="46"/>
        <v>1.3754919475986388E-2</v>
      </c>
      <c r="O1535" s="41" t="str">
        <f t="shared" si="47"/>
        <v>LB</v>
      </c>
    </row>
    <row r="1536" spans="1:15" x14ac:dyDescent="0.25">
      <c r="A1536" s="39" t="s">
        <v>1600</v>
      </c>
      <c r="B1536" s="39" t="s">
        <v>1532</v>
      </c>
      <c r="C1536" s="39" t="s">
        <v>2832</v>
      </c>
      <c r="D1536" s="12" t="s">
        <v>352</v>
      </c>
      <c r="E1536" s="41" t="s">
        <v>2679</v>
      </c>
      <c r="F1536" s="41" t="s">
        <v>1533</v>
      </c>
      <c r="G1536" s="44">
        <f>VLOOKUP(Emissions!A1536,Population!$A$5:$I$3147,9,FALSE)*'National Throughput'!$B$12</f>
        <v>0.70476038863319945</v>
      </c>
      <c r="H1536" s="43" t="str">
        <f>'Emissions Factor'!$D$2</f>
        <v>TON</v>
      </c>
      <c r="I1536" s="42">
        <v>515</v>
      </c>
      <c r="J1536" s="39" t="str">
        <f>'Emissions Factor'!$A$2</f>
        <v>7439976</v>
      </c>
      <c r="K1536" s="34">
        <f>'Emissions Factor'!$B$2</f>
        <v>1.5E-3</v>
      </c>
      <c r="L1536" s="41" t="str">
        <f>'Emissions Factor'!$C$2</f>
        <v>LB</v>
      </c>
      <c r="M1536" s="41" t="str">
        <f>'Emissions Factor'!$D$2</f>
        <v>TON</v>
      </c>
      <c r="N1536" s="51">
        <f t="shared" si="46"/>
        <v>1.0571405829497991E-3</v>
      </c>
      <c r="O1536" s="41" t="str">
        <f t="shared" si="47"/>
        <v>LB</v>
      </c>
    </row>
    <row r="1537" spans="1:15" x14ac:dyDescent="0.25">
      <c r="A1537" s="39" t="s">
        <v>1601</v>
      </c>
      <c r="B1537" s="39" t="s">
        <v>1532</v>
      </c>
      <c r="C1537" s="39" t="s">
        <v>2835</v>
      </c>
      <c r="D1537" s="12" t="s">
        <v>1602</v>
      </c>
      <c r="E1537" s="41" t="s">
        <v>2679</v>
      </c>
      <c r="F1537" s="41" t="s">
        <v>1533</v>
      </c>
      <c r="G1537" s="44">
        <f>VLOOKUP(Emissions!A1537,Population!$A$5:$I$3147,9,FALSE)*'National Throughput'!$B$12</f>
        <v>6.1025491914259522</v>
      </c>
      <c r="H1537" s="43" t="str">
        <f>'Emissions Factor'!$D$2</f>
        <v>TON</v>
      </c>
      <c r="I1537" s="42">
        <v>515</v>
      </c>
      <c r="J1537" s="39" t="str">
        <f>'Emissions Factor'!$A$2</f>
        <v>7439976</v>
      </c>
      <c r="K1537" s="34">
        <f>'Emissions Factor'!$B$2</f>
        <v>1.5E-3</v>
      </c>
      <c r="L1537" s="41" t="str">
        <f>'Emissions Factor'!$C$2</f>
        <v>LB</v>
      </c>
      <c r="M1537" s="41" t="str">
        <f>'Emissions Factor'!$D$2</f>
        <v>TON</v>
      </c>
      <c r="N1537" s="51">
        <f t="shared" si="46"/>
        <v>9.1538237871389289E-3</v>
      </c>
      <c r="O1537" s="41" t="str">
        <f t="shared" si="47"/>
        <v>LB</v>
      </c>
    </row>
    <row r="1538" spans="1:15" x14ac:dyDescent="0.25">
      <c r="A1538" s="39" t="s">
        <v>1603</v>
      </c>
      <c r="B1538" s="39" t="s">
        <v>1532</v>
      </c>
      <c r="C1538" s="39" t="s">
        <v>2838</v>
      </c>
      <c r="D1538" s="12" t="s">
        <v>4784</v>
      </c>
      <c r="E1538" s="41" t="s">
        <v>2679</v>
      </c>
      <c r="F1538" s="41" t="s">
        <v>1533</v>
      </c>
      <c r="G1538" s="44">
        <f>VLOOKUP(Emissions!A1538,Population!$A$5:$I$3147,9,FALSE)*'National Throughput'!$B$12</f>
        <v>5.6982853228427324</v>
      </c>
      <c r="H1538" s="43" t="str">
        <f>'Emissions Factor'!$D$2</f>
        <v>TON</v>
      </c>
      <c r="I1538" s="42">
        <v>515</v>
      </c>
      <c r="J1538" s="39" t="str">
        <f>'Emissions Factor'!$A$2</f>
        <v>7439976</v>
      </c>
      <c r="K1538" s="34">
        <f>'Emissions Factor'!$B$2</f>
        <v>1.5E-3</v>
      </c>
      <c r="L1538" s="41" t="str">
        <f>'Emissions Factor'!$C$2</f>
        <v>LB</v>
      </c>
      <c r="M1538" s="41" t="str">
        <f>'Emissions Factor'!$D$2</f>
        <v>TON</v>
      </c>
      <c r="N1538" s="51">
        <f t="shared" si="46"/>
        <v>8.5474279842640988E-3</v>
      </c>
      <c r="O1538" s="41" t="str">
        <f t="shared" si="47"/>
        <v>LB</v>
      </c>
    </row>
    <row r="1539" spans="1:15" x14ac:dyDescent="0.25">
      <c r="A1539" s="39" t="s">
        <v>1604</v>
      </c>
      <c r="B1539" s="39" t="s">
        <v>1532</v>
      </c>
      <c r="C1539" s="39" t="s">
        <v>2841</v>
      </c>
      <c r="D1539" s="12" t="s">
        <v>2797</v>
      </c>
      <c r="E1539" s="41" t="s">
        <v>2679</v>
      </c>
      <c r="F1539" s="41" t="s">
        <v>1533</v>
      </c>
      <c r="G1539" s="44">
        <f>VLOOKUP(Emissions!A1539,Population!$A$5:$I$3147,9,FALSE)*'National Throughput'!$B$12</f>
        <v>6.6128101201637879</v>
      </c>
      <c r="H1539" s="43" t="str">
        <f>'Emissions Factor'!$D$2</f>
        <v>TON</v>
      </c>
      <c r="I1539" s="42">
        <v>515</v>
      </c>
      <c r="J1539" s="39" t="str">
        <f>'Emissions Factor'!$A$2</f>
        <v>7439976</v>
      </c>
      <c r="K1539" s="34">
        <f>'Emissions Factor'!$B$2</f>
        <v>1.5E-3</v>
      </c>
      <c r="L1539" s="41" t="str">
        <f>'Emissions Factor'!$C$2</f>
        <v>LB</v>
      </c>
      <c r="M1539" s="41" t="str">
        <f>'Emissions Factor'!$D$2</f>
        <v>TON</v>
      </c>
      <c r="N1539" s="51">
        <f t="shared" ref="N1539:N1602" si="48">K1539*G1539</f>
        <v>9.9192151802456816E-3</v>
      </c>
      <c r="O1539" s="41" t="str">
        <f t="shared" ref="O1539:O1602" si="49">L1539</f>
        <v>LB</v>
      </c>
    </row>
    <row r="1540" spans="1:15" x14ac:dyDescent="0.25">
      <c r="A1540" s="39" t="s">
        <v>1605</v>
      </c>
      <c r="B1540" s="39" t="s">
        <v>1532</v>
      </c>
      <c r="C1540" s="39" t="s">
        <v>2844</v>
      </c>
      <c r="D1540" s="12" t="s">
        <v>253</v>
      </c>
      <c r="E1540" s="41" t="s">
        <v>2679</v>
      </c>
      <c r="F1540" s="41" t="s">
        <v>1533</v>
      </c>
      <c r="G1540" s="44">
        <f>VLOOKUP(Emissions!A1540,Population!$A$5:$I$3147,9,FALSE)*'National Throughput'!$B$12</f>
        <v>1.7566697250866947</v>
      </c>
      <c r="H1540" s="43" t="str">
        <f>'Emissions Factor'!$D$2</f>
        <v>TON</v>
      </c>
      <c r="I1540" s="42">
        <v>515</v>
      </c>
      <c r="J1540" s="39" t="str">
        <f>'Emissions Factor'!$A$2</f>
        <v>7439976</v>
      </c>
      <c r="K1540" s="34">
        <f>'Emissions Factor'!$B$2</f>
        <v>1.5E-3</v>
      </c>
      <c r="L1540" s="41" t="str">
        <f>'Emissions Factor'!$C$2</f>
        <v>LB</v>
      </c>
      <c r="M1540" s="41" t="str">
        <f>'Emissions Factor'!$D$2</f>
        <v>TON</v>
      </c>
      <c r="N1540" s="51">
        <f t="shared" si="48"/>
        <v>2.6350045876300421E-3</v>
      </c>
      <c r="O1540" s="41" t="str">
        <f t="shared" si="49"/>
        <v>LB</v>
      </c>
    </row>
    <row r="1541" spans="1:15" x14ac:dyDescent="0.25">
      <c r="A1541" s="39" t="s">
        <v>1606</v>
      </c>
      <c r="B1541" s="39" t="s">
        <v>1532</v>
      </c>
      <c r="C1541" s="39" t="s">
        <v>2847</v>
      </c>
      <c r="D1541" s="12" t="s">
        <v>4788</v>
      </c>
      <c r="E1541" s="41" t="s">
        <v>2679</v>
      </c>
      <c r="F1541" s="41" t="s">
        <v>1533</v>
      </c>
      <c r="G1541" s="44">
        <f>VLOOKUP(Emissions!A1541,Population!$A$5:$I$3147,9,FALSE)*'National Throughput'!$B$12</f>
        <v>9.1073428756471788</v>
      </c>
      <c r="H1541" s="43" t="str">
        <f>'Emissions Factor'!$D$2</f>
        <v>TON</v>
      </c>
      <c r="I1541" s="42">
        <v>515</v>
      </c>
      <c r="J1541" s="39" t="str">
        <f>'Emissions Factor'!$A$2</f>
        <v>7439976</v>
      </c>
      <c r="K1541" s="34">
        <f>'Emissions Factor'!$B$2</f>
        <v>1.5E-3</v>
      </c>
      <c r="L1541" s="41" t="str">
        <f>'Emissions Factor'!$C$2</f>
        <v>LB</v>
      </c>
      <c r="M1541" s="41" t="str">
        <f>'Emissions Factor'!$D$2</f>
        <v>TON</v>
      </c>
      <c r="N1541" s="51">
        <f t="shared" si="48"/>
        <v>1.3661014313470769E-2</v>
      </c>
      <c r="O1541" s="41" t="str">
        <f t="shared" si="49"/>
        <v>LB</v>
      </c>
    </row>
    <row r="1542" spans="1:15" x14ac:dyDescent="0.25">
      <c r="A1542" s="39" t="s">
        <v>1607</v>
      </c>
      <c r="B1542" s="39" t="s">
        <v>1532</v>
      </c>
      <c r="C1542" s="39" t="s">
        <v>2850</v>
      </c>
      <c r="D1542" s="12" t="s">
        <v>652</v>
      </c>
      <c r="E1542" s="41" t="s">
        <v>2679</v>
      </c>
      <c r="F1542" s="41" t="s">
        <v>1533</v>
      </c>
      <c r="G1542" s="44">
        <f>VLOOKUP(Emissions!A1542,Population!$A$5:$I$3147,9,FALSE)*'National Throughput'!$B$12</f>
        <v>2.1554450727557604</v>
      </c>
      <c r="H1542" s="43" t="str">
        <f>'Emissions Factor'!$D$2</f>
        <v>TON</v>
      </c>
      <c r="I1542" s="42">
        <v>515</v>
      </c>
      <c r="J1542" s="39" t="str">
        <f>'Emissions Factor'!$A$2</f>
        <v>7439976</v>
      </c>
      <c r="K1542" s="34">
        <f>'Emissions Factor'!$B$2</f>
        <v>1.5E-3</v>
      </c>
      <c r="L1542" s="41" t="str">
        <f>'Emissions Factor'!$C$2</f>
        <v>LB</v>
      </c>
      <c r="M1542" s="41" t="str">
        <f>'Emissions Factor'!$D$2</f>
        <v>TON</v>
      </c>
      <c r="N1542" s="51">
        <f t="shared" si="48"/>
        <v>3.2331676091336406E-3</v>
      </c>
      <c r="O1542" s="41" t="str">
        <f t="shared" si="49"/>
        <v>LB</v>
      </c>
    </row>
    <row r="1543" spans="1:15" x14ac:dyDescent="0.25">
      <c r="A1543" s="39" t="s">
        <v>1608</v>
      </c>
      <c r="B1543" s="39" t="s">
        <v>1532</v>
      </c>
      <c r="C1543" s="39" t="s">
        <v>2853</v>
      </c>
      <c r="D1543" s="12" t="s">
        <v>359</v>
      </c>
      <c r="E1543" s="41" t="s">
        <v>2679</v>
      </c>
      <c r="F1543" s="41" t="s">
        <v>1533</v>
      </c>
      <c r="G1543" s="44">
        <f>VLOOKUP(Emissions!A1543,Population!$A$5:$I$3147,9,FALSE)*'National Throughput'!$B$12</f>
        <v>2.5904103552025339</v>
      </c>
      <c r="H1543" s="43" t="str">
        <f>'Emissions Factor'!$D$2</f>
        <v>TON</v>
      </c>
      <c r="I1543" s="42">
        <v>515</v>
      </c>
      <c r="J1543" s="39" t="str">
        <f>'Emissions Factor'!$A$2</f>
        <v>7439976</v>
      </c>
      <c r="K1543" s="34">
        <f>'Emissions Factor'!$B$2</f>
        <v>1.5E-3</v>
      </c>
      <c r="L1543" s="41" t="str">
        <f>'Emissions Factor'!$C$2</f>
        <v>LB</v>
      </c>
      <c r="M1543" s="41" t="str">
        <f>'Emissions Factor'!$D$2</f>
        <v>TON</v>
      </c>
      <c r="N1543" s="51">
        <f t="shared" si="48"/>
        <v>3.8856155328038009E-3</v>
      </c>
      <c r="O1543" s="41" t="str">
        <f t="shared" si="49"/>
        <v>LB</v>
      </c>
    </row>
    <row r="1544" spans="1:15" x14ac:dyDescent="0.25">
      <c r="A1544" s="39" t="s">
        <v>1609</v>
      </c>
      <c r="B1544" s="39" t="s">
        <v>1532</v>
      </c>
      <c r="C1544" s="39" t="s">
        <v>2856</v>
      </c>
      <c r="D1544" s="12" t="s">
        <v>1610</v>
      </c>
      <c r="E1544" s="41" t="s">
        <v>2679</v>
      </c>
      <c r="F1544" s="41" t="s">
        <v>1533</v>
      </c>
      <c r="G1544" s="44">
        <f>VLOOKUP(Emissions!A1544,Population!$A$5:$I$3147,9,FALSE)*'National Throughput'!$B$12</f>
        <v>3.9201760629351199</v>
      </c>
      <c r="H1544" s="43" t="str">
        <f>'Emissions Factor'!$D$2</f>
        <v>TON</v>
      </c>
      <c r="I1544" s="42">
        <v>515</v>
      </c>
      <c r="J1544" s="39" t="str">
        <f>'Emissions Factor'!$A$2</f>
        <v>7439976</v>
      </c>
      <c r="K1544" s="34">
        <f>'Emissions Factor'!$B$2</f>
        <v>1.5E-3</v>
      </c>
      <c r="L1544" s="41" t="str">
        <f>'Emissions Factor'!$C$2</f>
        <v>LB</v>
      </c>
      <c r="M1544" s="41" t="str">
        <f>'Emissions Factor'!$D$2</f>
        <v>TON</v>
      </c>
      <c r="N1544" s="51">
        <f t="shared" si="48"/>
        <v>5.8802640944026797E-3</v>
      </c>
      <c r="O1544" s="41" t="str">
        <f t="shared" si="49"/>
        <v>LB</v>
      </c>
    </row>
    <row r="1545" spans="1:15" x14ac:dyDescent="0.25">
      <c r="A1545" s="39" t="s">
        <v>1611</v>
      </c>
      <c r="B1545" s="39" t="s">
        <v>1532</v>
      </c>
      <c r="C1545" s="39" t="s">
        <v>2859</v>
      </c>
      <c r="D1545" s="12" t="s">
        <v>2809</v>
      </c>
      <c r="E1545" s="41" t="s">
        <v>2679</v>
      </c>
      <c r="F1545" s="41" t="s">
        <v>1533</v>
      </c>
      <c r="G1545" s="44">
        <f>VLOOKUP(Emissions!A1545,Population!$A$5:$I$3147,9,FALSE)*'National Throughput'!$B$12</f>
        <v>2.6573017038437965</v>
      </c>
      <c r="H1545" s="43" t="str">
        <f>'Emissions Factor'!$D$2</f>
        <v>TON</v>
      </c>
      <c r="I1545" s="42">
        <v>515</v>
      </c>
      <c r="J1545" s="39" t="str">
        <f>'Emissions Factor'!$A$2</f>
        <v>7439976</v>
      </c>
      <c r="K1545" s="34">
        <f>'Emissions Factor'!$B$2</f>
        <v>1.5E-3</v>
      </c>
      <c r="L1545" s="41" t="str">
        <f>'Emissions Factor'!$C$2</f>
        <v>LB</v>
      </c>
      <c r="M1545" s="41" t="str">
        <f>'Emissions Factor'!$D$2</f>
        <v>TON</v>
      </c>
      <c r="N1545" s="51">
        <f t="shared" si="48"/>
        <v>3.9859525557656948E-3</v>
      </c>
      <c r="O1545" s="41" t="str">
        <f t="shared" si="49"/>
        <v>LB</v>
      </c>
    </row>
    <row r="1546" spans="1:15" x14ac:dyDescent="0.25">
      <c r="A1546" s="39" t="s">
        <v>1612</v>
      </c>
      <c r="B1546" s="39" t="s">
        <v>1532</v>
      </c>
      <c r="C1546" s="39" t="s">
        <v>2862</v>
      </c>
      <c r="D1546" s="12" t="s">
        <v>2812</v>
      </c>
      <c r="E1546" s="41" t="s">
        <v>2679</v>
      </c>
      <c r="F1546" s="41" t="s">
        <v>1533</v>
      </c>
      <c r="G1546" s="44">
        <f>VLOOKUP(Emissions!A1546,Population!$A$5:$I$3147,9,FALSE)*'National Throughput'!$B$12</f>
        <v>2.1146241984567329</v>
      </c>
      <c r="H1546" s="43" t="str">
        <f>'Emissions Factor'!$D$2</f>
        <v>TON</v>
      </c>
      <c r="I1546" s="42">
        <v>515</v>
      </c>
      <c r="J1546" s="39" t="str">
        <f>'Emissions Factor'!$A$2</f>
        <v>7439976</v>
      </c>
      <c r="K1546" s="34">
        <f>'Emissions Factor'!$B$2</f>
        <v>1.5E-3</v>
      </c>
      <c r="L1546" s="41" t="str">
        <f>'Emissions Factor'!$C$2</f>
        <v>LB</v>
      </c>
      <c r="M1546" s="41" t="str">
        <f>'Emissions Factor'!$D$2</f>
        <v>TON</v>
      </c>
      <c r="N1546" s="51">
        <f t="shared" si="48"/>
        <v>3.1719362976850994E-3</v>
      </c>
      <c r="O1546" s="41" t="str">
        <f t="shared" si="49"/>
        <v>LB</v>
      </c>
    </row>
    <row r="1547" spans="1:15" x14ac:dyDescent="0.25">
      <c r="A1547" s="39" t="s">
        <v>1613</v>
      </c>
      <c r="B1547" s="39" t="s">
        <v>1532</v>
      </c>
      <c r="C1547" s="39" t="s">
        <v>2865</v>
      </c>
      <c r="D1547" s="12" t="s">
        <v>1614</v>
      </c>
      <c r="E1547" s="41" t="s">
        <v>2679</v>
      </c>
      <c r="F1547" s="41" t="s">
        <v>1533</v>
      </c>
      <c r="G1547" s="44">
        <f>VLOOKUP(Emissions!A1547,Population!$A$5:$I$3147,9,FALSE)*'National Throughput'!$B$12</f>
        <v>1.5765776325909879</v>
      </c>
      <c r="H1547" s="43" t="str">
        <f>'Emissions Factor'!$D$2</f>
        <v>TON</v>
      </c>
      <c r="I1547" s="42">
        <v>515</v>
      </c>
      <c r="J1547" s="39" t="str">
        <f>'Emissions Factor'!$A$2</f>
        <v>7439976</v>
      </c>
      <c r="K1547" s="34">
        <f>'Emissions Factor'!$B$2</f>
        <v>1.5E-3</v>
      </c>
      <c r="L1547" s="41" t="str">
        <f>'Emissions Factor'!$C$2</f>
        <v>LB</v>
      </c>
      <c r="M1547" s="41" t="str">
        <f>'Emissions Factor'!$D$2</f>
        <v>TON</v>
      </c>
      <c r="N1547" s="51">
        <f t="shared" si="48"/>
        <v>2.364866448886482E-3</v>
      </c>
      <c r="O1547" s="41" t="str">
        <f t="shared" si="49"/>
        <v>LB</v>
      </c>
    </row>
    <row r="1548" spans="1:15" x14ac:dyDescent="0.25">
      <c r="A1548" s="39" t="s">
        <v>1615</v>
      </c>
      <c r="B1548" s="39" t="s">
        <v>1532</v>
      </c>
      <c r="C1548" s="39" t="s">
        <v>2868</v>
      </c>
      <c r="D1548" s="12" t="s">
        <v>2818</v>
      </c>
      <c r="E1548" s="41" t="s">
        <v>2679</v>
      </c>
      <c r="F1548" s="41" t="s">
        <v>1533</v>
      </c>
      <c r="G1548" s="44">
        <f>VLOOKUP(Emissions!A1548,Population!$A$5:$I$3147,9,FALSE)*'National Throughput'!$B$12</f>
        <v>4.9362384971680413</v>
      </c>
      <c r="H1548" s="43" t="str">
        <f>'Emissions Factor'!$D$2</f>
        <v>TON</v>
      </c>
      <c r="I1548" s="42">
        <v>515</v>
      </c>
      <c r="J1548" s="39" t="str">
        <f>'Emissions Factor'!$A$2</f>
        <v>7439976</v>
      </c>
      <c r="K1548" s="34">
        <f>'Emissions Factor'!$B$2</f>
        <v>1.5E-3</v>
      </c>
      <c r="L1548" s="41" t="str">
        <f>'Emissions Factor'!$C$2</f>
        <v>LB</v>
      </c>
      <c r="M1548" s="41" t="str">
        <f>'Emissions Factor'!$D$2</f>
        <v>TON</v>
      </c>
      <c r="N1548" s="51">
        <f t="shared" si="48"/>
        <v>7.404357745752062E-3</v>
      </c>
      <c r="O1548" s="41" t="str">
        <f t="shared" si="49"/>
        <v>LB</v>
      </c>
    </row>
    <row r="1549" spans="1:15" x14ac:dyDescent="0.25">
      <c r="A1549" s="39" t="s">
        <v>1616</v>
      </c>
      <c r="B1549" s="39" t="s">
        <v>1532</v>
      </c>
      <c r="C1549" s="39" t="s">
        <v>2871</v>
      </c>
      <c r="D1549" s="12" t="s">
        <v>380</v>
      </c>
      <c r="E1549" s="41" t="s">
        <v>2679</v>
      </c>
      <c r="F1549" s="41" t="s">
        <v>1533</v>
      </c>
      <c r="G1549" s="44">
        <f>VLOOKUP(Emissions!A1549,Population!$A$5:$I$3147,9,FALSE)*'National Throughput'!$B$12</f>
        <v>0.64884608182024672</v>
      </c>
      <c r="H1549" s="43" t="str">
        <f>'Emissions Factor'!$D$2</f>
        <v>TON</v>
      </c>
      <c r="I1549" s="42">
        <v>515</v>
      </c>
      <c r="J1549" s="39" t="str">
        <f>'Emissions Factor'!$A$2</f>
        <v>7439976</v>
      </c>
      <c r="K1549" s="34">
        <f>'Emissions Factor'!$B$2</f>
        <v>1.5E-3</v>
      </c>
      <c r="L1549" s="41" t="str">
        <f>'Emissions Factor'!$C$2</f>
        <v>LB</v>
      </c>
      <c r="M1549" s="41" t="str">
        <f>'Emissions Factor'!$D$2</f>
        <v>TON</v>
      </c>
      <c r="N1549" s="51">
        <f t="shared" si="48"/>
        <v>9.7326912273037005E-4</v>
      </c>
      <c r="O1549" s="41" t="str">
        <f t="shared" si="49"/>
        <v>LB</v>
      </c>
    </row>
    <row r="1550" spans="1:15" x14ac:dyDescent="0.25">
      <c r="A1550" s="39" t="s">
        <v>1617</v>
      </c>
      <c r="B1550" s="39" t="s">
        <v>1532</v>
      </c>
      <c r="C1550" s="39" t="s">
        <v>2874</v>
      </c>
      <c r="D1550" s="12" t="s">
        <v>4798</v>
      </c>
      <c r="E1550" s="41" t="s">
        <v>2679</v>
      </c>
      <c r="F1550" s="41" t="s">
        <v>1533</v>
      </c>
      <c r="G1550" s="44">
        <f>VLOOKUP(Emissions!A1550,Population!$A$5:$I$3147,9,FALSE)*'National Throughput'!$B$12</f>
        <v>4.2637231689055017</v>
      </c>
      <c r="H1550" s="43" t="str">
        <f>'Emissions Factor'!$D$2</f>
        <v>TON</v>
      </c>
      <c r="I1550" s="42">
        <v>515</v>
      </c>
      <c r="J1550" s="39" t="str">
        <f>'Emissions Factor'!$A$2</f>
        <v>7439976</v>
      </c>
      <c r="K1550" s="34">
        <f>'Emissions Factor'!$B$2</f>
        <v>1.5E-3</v>
      </c>
      <c r="L1550" s="41" t="str">
        <f>'Emissions Factor'!$C$2</f>
        <v>LB</v>
      </c>
      <c r="M1550" s="41" t="str">
        <f>'Emissions Factor'!$D$2</f>
        <v>TON</v>
      </c>
      <c r="N1550" s="51">
        <f t="shared" si="48"/>
        <v>6.3955847533582527E-3</v>
      </c>
      <c r="O1550" s="41" t="str">
        <f t="shared" si="49"/>
        <v>LB</v>
      </c>
    </row>
    <row r="1551" spans="1:15" x14ac:dyDescent="0.25">
      <c r="A1551" s="39" t="s">
        <v>1618</v>
      </c>
      <c r="B1551" s="39" t="s">
        <v>1532</v>
      </c>
      <c r="C1551" s="39" t="s">
        <v>2877</v>
      </c>
      <c r="D1551" s="12" t="s">
        <v>4800</v>
      </c>
      <c r="E1551" s="41" t="s">
        <v>2679</v>
      </c>
      <c r="F1551" s="41" t="s">
        <v>1533</v>
      </c>
      <c r="G1551" s="44">
        <f>VLOOKUP(Emissions!A1551,Population!$A$5:$I$3147,9,FALSE)*'National Throughput'!$B$12</f>
        <v>2.4461651649274008</v>
      </c>
      <c r="H1551" s="43" t="str">
        <f>'Emissions Factor'!$D$2</f>
        <v>TON</v>
      </c>
      <c r="I1551" s="42">
        <v>515</v>
      </c>
      <c r="J1551" s="39" t="str">
        <f>'Emissions Factor'!$A$2</f>
        <v>7439976</v>
      </c>
      <c r="K1551" s="34">
        <f>'Emissions Factor'!$B$2</f>
        <v>1.5E-3</v>
      </c>
      <c r="L1551" s="41" t="str">
        <f>'Emissions Factor'!$C$2</f>
        <v>LB</v>
      </c>
      <c r="M1551" s="41" t="str">
        <f>'Emissions Factor'!$D$2</f>
        <v>TON</v>
      </c>
      <c r="N1551" s="51">
        <f t="shared" si="48"/>
        <v>3.6692477473911013E-3</v>
      </c>
      <c r="O1551" s="41" t="str">
        <f t="shared" si="49"/>
        <v>LB</v>
      </c>
    </row>
    <row r="1552" spans="1:15" x14ac:dyDescent="0.25">
      <c r="A1552" s="39" t="s">
        <v>1619</v>
      </c>
      <c r="B1552" s="39" t="s">
        <v>1532</v>
      </c>
      <c r="C1552" s="39" t="s">
        <v>4837</v>
      </c>
      <c r="D1552" s="12" t="s">
        <v>1620</v>
      </c>
      <c r="E1552" s="41" t="s">
        <v>2679</v>
      </c>
      <c r="F1552" s="41" t="s">
        <v>1533</v>
      </c>
      <c r="G1552" s="44">
        <f>VLOOKUP(Emissions!A1552,Population!$A$5:$I$3147,9,FALSE)*'National Throughput'!$B$12</f>
        <v>2.6916049595572642</v>
      </c>
      <c r="H1552" s="43" t="str">
        <f>'Emissions Factor'!$D$2</f>
        <v>TON</v>
      </c>
      <c r="I1552" s="42">
        <v>515</v>
      </c>
      <c r="J1552" s="39" t="str">
        <f>'Emissions Factor'!$A$2</f>
        <v>7439976</v>
      </c>
      <c r="K1552" s="34">
        <f>'Emissions Factor'!$B$2</f>
        <v>1.5E-3</v>
      </c>
      <c r="L1552" s="41" t="str">
        <f>'Emissions Factor'!$C$2</f>
        <v>LB</v>
      </c>
      <c r="M1552" s="41" t="str">
        <f>'Emissions Factor'!$D$2</f>
        <v>TON</v>
      </c>
      <c r="N1552" s="51">
        <f t="shared" si="48"/>
        <v>4.0374074393358965E-3</v>
      </c>
      <c r="O1552" s="41" t="str">
        <f t="shared" si="49"/>
        <v>LB</v>
      </c>
    </row>
    <row r="1553" spans="1:15" x14ac:dyDescent="0.25">
      <c r="A1553" s="39" t="s">
        <v>1621</v>
      </c>
      <c r="B1553" s="39" t="s">
        <v>1532</v>
      </c>
      <c r="C1553" s="39" t="s">
        <v>4840</v>
      </c>
      <c r="D1553" s="12" t="s">
        <v>2827</v>
      </c>
      <c r="E1553" s="41" t="s">
        <v>2679</v>
      </c>
      <c r="F1553" s="41" t="s">
        <v>1533</v>
      </c>
      <c r="G1553" s="44">
        <f>VLOOKUP(Emissions!A1553,Population!$A$5:$I$3147,9,FALSE)*'National Throughput'!$B$12</f>
        <v>1.4935637537643955</v>
      </c>
      <c r="H1553" s="43" t="str">
        <f>'Emissions Factor'!$D$2</f>
        <v>TON</v>
      </c>
      <c r="I1553" s="42">
        <v>515</v>
      </c>
      <c r="J1553" s="39" t="str">
        <f>'Emissions Factor'!$A$2</f>
        <v>7439976</v>
      </c>
      <c r="K1553" s="34">
        <f>'Emissions Factor'!$B$2</f>
        <v>1.5E-3</v>
      </c>
      <c r="L1553" s="41" t="str">
        <f>'Emissions Factor'!$C$2</f>
        <v>LB</v>
      </c>
      <c r="M1553" s="41" t="str">
        <f>'Emissions Factor'!$D$2</f>
        <v>TON</v>
      </c>
      <c r="N1553" s="51">
        <f t="shared" si="48"/>
        <v>2.2403456306465935E-3</v>
      </c>
      <c r="O1553" s="41" t="str">
        <f t="shared" si="49"/>
        <v>LB</v>
      </c>
    </row>
    <row r="1554" spans="1:15" x14ac:dyDescent="0.25">
      <c r="A1554" s="39" t="s">
        <v>1622</v>
      </c>
      <c r="B1554" s="39" t="s">
        <v>1532</v>
      </c>
      <c r="C1554" s="39" t="s">
        <v>4843</v>
      </c>
      <c r="D1554" s="12" t="s">
        <v>2830</v>
      </c>
      <c r="E1554" s="41" t="s">
        <v>2679</v>
      </c>
      <c r="F1554" s="41" t="s">
        <v>1533</v>
      </c>
      <c r="G1554" s="44">
        <f>VLOOKUP(Emissions!A1554,Population!$A$5:$I$3147,9,FALSE)*'National Throughput'!$B$12</f>
        <v>2.0978156031571338</v>
      </c>
      <c r="H1554" s="43" t="str">
        <f>'Emissions Factor'!$D$2</f>
        <v>TON</v>
      </c>
      <c r="I1554" s="42">
        <v>515</v>
      </c>
      <c r="J1554" s="39" t="str">
        <f>'Emissions Factor'!$A$2</f>
        <v>7439976</v>
      </c>
      <c r="K1554" s="34">
        <f>'Emissions Factor'!$B$2</f>
        <v>1.5E-3</v>
      </c>
      <c r="L1554" s="41" t="str">
        <f>'Emissions Factor'!$C$2</f>
        <v>LB</v>
      </c>
      <c r="M1554" s="41" t="str">
        <f>'Emissions Factor'!$D$2</f>
        <v>TON</v>
      </c>
      <c r="N1554" s="51">
        <f t="shared" si="48"/>
        <v>3.1467234047357008E-3</v>
      </c>
      <c r="O1554" s="41" t="str">
        <f t="shared" si="49"/>
        <v>LB</v>
      </c>
    </row>
    <row r="1555" spans="1:15" x14ac:dyDescent="0.25">
      <c r="A1555" s="39" t="s">
        <v>1623</v>
      </c>
      <c r="B1555" s="39" t="s">
        <v>1532</v>
      </c>
      <c r="C1555" s="39" t="s">
        <v>4846</v>
      </c>
      <c r="D1555" s="12" t="s">
        <v>2833</v>
      </c>
      <c r="E1555" s="41" t="s">
        <v>2679</v>
      </c>
      <c r="F1555" s="41" t="s">
        <v>1533</v>
      </c>
      <c r="G1555" s="44">
        <f>VLOOKUP(Emissions!A1555,Population!$A$5:$I$3147,9,FALSE)*'National Throughput'!$B$12</f>
        <v>3.4994466316094353</v>
      </c>
      <c r="H1555" s="43" t="str">
        <f>'Emissions Factor'!$D$2</f>
        <v>TON</v>
      </c>
      <c r="I1555" s="42">
        <v>515</v>
      </c>
      <c r="J1555" s="39" t="str">
        <f>'Emissions Factor'!$A$2</f>
        <v>7439976</v>
      </c>
      <c r="K1555" s="34">
        <f>'Emissions Factor'!$B$2</f>
        <v>1.5E-3</v>
      </c>
      <c r="L1555" s="41" t="str">
        <f>'Emissions Factor'!$C$2</f>
        <v>LB</v>
      </c>
      <c r="M1555" s="41" t="str">
        <f>'Emissions Factor'!$D$2</f>
        <v>TON</v>
      </c>
      <c r="N1555" s="51">
        <f t="shared" si="48"/>
        <v>5.2491699474141529E-3</v>
      </c>
      <c r="O1555" s="41" t="str">
        <f t="shared" si="49"/>
        <v>LB</v>
      </c>
    </row>
    <row r="1556" spans="1:15" x14ac:dyDescent="0.25">
      <c r="A1556" s="39" t="s">
        <v>1624</v>
      </c>
      <c r="B1556" s="39" t="s">
        <v>1532</v>
      </c>
      <c r="C1556" s="39" t="s">
        <v>4849</v>
      </c>
      <c r="D1556" s="12" t="s">
        <v>1625</v>
      </c>
      <c r="E1556" s="41" t="s">
        <v>2679</v>
      </c>
      <c r="F1556" s="41" t="s">
        <v>1533</v>
      </c>
      <c r="G1556" s="44">
        <f>VLOOKUP(Emissions!A1556,Population!$A$5:$I$3147,9,FALSE)*'National Throughput'!$B$12</f>
        <v>3.2234769393945855</v>
      </c>
      <c r="H1556" s="43" t="str">
        <f>'Emissions Factor'!$D$2</f>
        <v>TON</v>
      </c>
      <c r="I1556" s="42">
        <v>515</v>
      </c>
      <c r="J1556" s="39" t="str">
        <f>'Emissions Factor'!$A$2</f>
        <v>7439976</v>
      </c>
      <c r="K1556" s="34">
        <f>'Emissions Factor'!$B$2</f>
        <v>1.5E-3</v>
      </c>
      <c r="L1556" s="41" t="str">
        <f>'Emissions Factor'!$C$2</f>
        <v>LB</v>
      </c>
      <c r="M1556" s="41" t="str">
        <f>'Emissions Factor'!$D$2</f>
        <v>TON</v>
      </c>
      <c r="N1556" s="51">
        <f t="shared" si="48"/>
        <v>4.8352154090918779E-3</v>
      </c>
      <c r="O1556" s="41" t="str">
        <f t="shared" si="49"/>
        <v>LB</v>
      </c>
    </row>
    <row r="1557" spans="1:15" x14ac:dyDescent="0.25">
      <c r="A1557" s="39" t="s">
        <v>1626</v>
      </c>
      <c r="B1557" s="39" t="s">
        <v>1532</v>
      </c>
      <c r="C1557" s="39" t="s">
        <v>4851</v>
      </c>
      <c r="D1557" s="12" t="s">
        <v>4806</v>
      </c>
      <c r="E1557" s="41" t="s">
        <v>2679</v>
      </c>
      <c r="F1557" s="41" t="s">
        <v>1533</v>
      </c>
      <c r="G1557" s="44">
        <f>VLOOKUP(Emissions!A1557,Population!$A$5:$I$3147,9,FALSE)*'National Throughput'!$B$12</f>
        <v>10.08601476115242</v>
      </c>
      <c r="H1557" s="43" t="str">
        <f>'Emissions Factor'!$D$2</f>
        <v>TON</v>
      </c>
      <c r="I1557" s="42">
        <v>515</v>
      </c>
      <c r="J1557" s="39" t="str">
        <f>'Emissions Factor'!$A$2</f>
        <v>7439976</v>
      </c>
      <c r="K1557" s="34">
        <f>'Emissions Factor'!$B$2</f>
        <v>1.5E-3</v>
      </c>
      <c r="L1557" s="41" t="str">
        <f>'Emissions Factor'!$C$2</f>
        <v>LB</v>
      </c>
      <c r="M1557" s="41" t="str">
        <f>'Emissions Factor'!$D$2</f>
        <v>TON</v>
      </c>
      <c r="N1557" s="51">
        <f t="shared" si="48"/>
        <v>1.5129022141728629E-2</v>
      </c>
      <c r="O1557" s="41" t="str">
        <f t="shared" si="49"/>
        <v>LB</v>
      </c>
    </row>
    <row r="1558" spans="1:15" x14ac:dyDescent="0.25">
      <c r="A1558" s="39" t="s">
        <v>1627</v>
      </c>
      <c r="B1558" s="39" t="s">
        <v>1532</v>
      </c>
      <c r="C1558" s="39" t="s">
        <v>4854</v>
      </c>
      <c r="D1558" s="12" t="s">
        <v>1628</v>
      </c>
      <c r="E1558" s="41" t="s">
        <v>2679</v>
      </c>
      <c r="F1558" s="41" t="s">
        <v>1533</v>
      </c>
      <c r="G1558" s="44">
        <f>VLOOKUP(Emissions!A1558,Population!$A$5:$I$3147,9,FALSE)*'National Throughput'!$B$12</f>
        <v>4.0220567324041196</v>
      </c>
      <c r="H1558" s="43" t="str">
        <f>'Emissions Factor'!$D$2</f>
        <v>TON</v>
      </c>
      <c r="I1558" s="42">
        <v>515</v>
      </c>
      <c r="J1558" s="39" t="str">
        <f>'Emissions Factor'!$A$2</f>
        <v>7439976</v>
      </c>
      <c r="K1558" s="34">
        <f>'Emissions Factor'!$B$2</f>
        <v>1.5E-3</v>
      </c>
      <c r="L1558" s="41" t="str">
        <f>'Emissions Factor'!$C$2</f>
        <v>LB</v>
      </c>
      <c r="M1558" s="41" t="str">
        <f>'Emissions Factor'!$D$2</f>
        <v>TON</v>
      </c>
      <c r="N1558" s="51">
        <f t="shared" si="48"/>
        <v>6.0330850986061793E-3</v>
      </c>
      <c r="O1558" s="41" t="str">
        <f t="shared" si="49"/>
        <v>LB</v>
      </c>
    </row>
    <row r="1559" spans="1:15" x14ac:dyDescent="0.25">
      <c r="A1559" s="39" t="s">
        <v>1629</v>
      </c>
      <c r="B1559" s="39" t="s">
        <v>1532</v>
      </c>
      <c r="C1559" s="39" t="s">
        <v>4857</v>
      </c>
      <c r="D1559" s="12" t="s">
        <v>1630</v>
      </c>
      <c r="E1559" s="41" t="s">
        <v>2679</v>
      </c>
      <c r="F1559" s="41" t="s">
        <v>1533</v>
      </c>
      <c r="G1559" s="44">
        <f>VLOOKUP(Emissions!A1559,Population!$A$5:$I$3147,9,FALSE)*'National Throughput'!$B$12</f>
        <v>1.89559791072624</v>
      </c>
      <c r="H1559" s="43" t="str">
        <f>'Emissions Factor'!$D$2</f>
        <v>TON</v>
      </c>
      <c r="I1559" s="42">
        <v>515</v>
      </c>
      <c r="J1559" s="39" t="str">
        <f>'Emissions Factor'!$A$2</f>
        <v>7439976</v>
      </c>
      <c r="K1559" s="34">
        <f>'Emissions Factor'!$B$2</f>
        <v>1.5E-3</v>
      </c>
      <c r="L1559" s="41" t="str">
        <f>'Emissions Factor'!$C$2</f>
        <v>LB</v>
      </c>
      <c r="M1559" s="41" t="str">
        <f>'Emissions Factor'!$D$2</f>
        <v>TON</v>
      </c>
      <c r="N1559" s="51">
        <f t="shared" si="48"/>
        <v>2.8433968660893602E-3</v>
      </c>
      <c r="O1559" s="41" t="str">
        <f t="shared" si="49"/>
        <v>LB</v>
      </c>
    </row>
    <row r="1560" spans="1:15" x14ac:dyDescent="0.25">
      <c r="A1560" s="39" t="s">
        <v>1631</v>
      </c>
      <c r="B1560" s="39" t="s">
        <v>1532</v>
      </c>
      <c r="C1560" s="39" t="s">
        <v>5381</v>
      </c>
      <c r="D1560" s="12" t="s">
        <v>829</v>
      </c>
      <c r="E1560" s="41" t="s">
        <v>2679</v>
      </c>
      <c r="F1560" s="41" t="s">
        <v>1533</v>
      </c>
      <c r="G1560" s="44">
        <f>VLOOKUP(Emissions!A1560,Population!$A$5:$I$3147,9,FALSE)*'National Throughput'!$B$12</f>
        <v>2.386477499985967</v>
      </c>
      <c r="H1560" s="43" t="str">
        <f>'Emissions Factor'!$D$2</f>
        <v>TON</v>
      </c>
      <c r="I1560" s="42">
        <v>515</v>
      </c>
      <c r="J1560" s="39" t="str">
        <f>'Emissions Factor'!$A$2</f>
        <v>7439976</v>
      </c>
      <c r="K1560" s="34">
        <f>'Emissions Factor'!$B$2</f>
        <v>1.5E-3</v>
      </c>
      <c r="L1560" s="41" t="str">
        <f>'Emissions Factor'!$C$2</f>
        <v>LB</v>
      </c>
      <c r="M1560" s="41" t="str">
        <f>'Emissions Factor'!$D$2</f>
        <v>TON</v>
      </c>
      <c r="N1560" s="51">
        <f t="shared" si="48"/>
        <v>3.5797162499789504E-3</v>
      </c>
      <c r="O1560" s="41" t="str">
        <f t="shared" si="49"/>
        <v>LB</v>
      </c>
    </row>
    <row r="1561" spans="1:15" x14ac:dyDescent="0.25">
      <c r="A1561" s="39" t="s">
        <v>1632</v>
      </c>
      <c r="B1561" s="39" t="s">
        <v>1532</v>
      </c>
      <c r="C1561" s="39" t="s">
        <v>5383</v>
      </c>
      <c r="D1561" s="12" t="s">
        <v>1633</v>
      </c>
      <c r="E1561" s="41" t="s">
        <v>2679</v>
      </c>
      <c r="F1561" s="41" t="s">
        <v>1533</v>
      </c>
      <c r="G1561" s="44">
        <f>VLOOKUP(Emissions!A1561,Population!$A$5:$I$3147,9,FALSE)*'National Throughput'!$B$12</f>
        <v>1.6559896695676661</v>
      </c>
      <c r="H1561" s="43" t="str">
        <f>'Emissions Factor'!$D$2</f>
        <v>TON</v>
      </c>
      <c r="I1561" s="42">
        <v>515</v>
      </c>
      <c r="J1561" s="39" t="str">
        <f>'Emissions Factor'!$A$2</f>
        <v>7439976</v>
      </c>
      <c r="K1561" s="34">
        <f>'Emissions Factor'!$B$2</f>
        <v>1.5E-3</v>
      </c>
      <c r="L1561" s="41" t="str">
        <f>'Emissions Factor'!$C$2</f>
        <v>LB</v>
      </c>
      <c r="M1561" s="41" t="str">
        <f>'Emissions Factor'!$D$2</f>
        <v>TON</v>
      </c>
      <c r="N1561" s="51">
        <f t="shared" si="48"/>
        <v>2.4839845043514992E-3</v>
      </c>
      <c r="O1561" s="41" t="str">
        <f t="shared" si="49"/>
        <v>LB</v>
      </c>
    </row>
    <row r="1562" spans="1:15" x14ac:dyDescent="0.25">
      <c r="A1562" s="39" t="s">
        <v>1634</v>
      </c>
      <c r="B1562" s="39" t="s">
        <v>1532</v>
      </c>
      <c r="C1562" s="39" t="s">
        <v>5385</v>
      </c>
      <c r="D1562" s="12" t="s">
        <v>1635</v>
      </c>
      <c r="E1562" s="41" t="s">
        <v>2679</v>
      </c>
      <c r="F1562" s="41" t="s">
        <v>1533</v>
      </c>
      <c r="G1562" s="44">
        <f>VLOOKUP(Emissions!A1562,Population!$A$5:$I$3147,9,FALSE)*'National Throughput'!$B$12</f>
        <v>3.1231399164326916</v>
      </c>
      <c r="H1562" s="43" t="str">
        <f>'Emissions Factor'!$D$2</f>
        <v>TON</v>
      </c>
      <c r="I1562" s="42">
        <v>515</v>
      </c>
      <c r="J1562" s="39" t="str">
        <f>'Emissions Factor'!$A$2</f>
        <v>7439976</v>
      </c>
      <c r="K1562" s="34">
        <f>'Emissions Factor'!$B$2</f>
        <v>1.5E-3</v>
      </c>
      <c r="L1562" s="41" t="str">
        <f>'Emissions Factor'!$C$2</f>
        <v>LB</v>
      </c>
      <c r="M1562" s="41" t="str">
        <f>'Emissions Factor'!$D$2</f>
        <v>TON</v>
      </c>
      <c r="N1562" s="51">
        <f t="shared" si="48"/>
        <v>4.6847098746490377E-3</v>
      </c>
      <c r="O1562" s="41" t="str">
        <f t="shared" si="49"/>
        <v>LB</v>
      </c>
    </row>
    <row r="1563" spans="1:15" x14ac:dyDescent="0.25">
      <c r="A1563" s="39" t="s">
        <v>1636</v>
      </c>
      <c r="B1563" s="39" t="s">
        <v>1532</v>
      </c>
      <c r="C1563" s="39" t="s">
        <v>5388</v>
      </c>
      <c r="D1563" s="12" t="s">
        <v>2836</v>
      </c>
      <c r="E1563" s="41" t="s">
        <v>2679</v>
      </c>
      <c r="F1563" s="41" t="s">
        <v>1533</v>
      </c>
      <c r="G1563" s="44">
        <f>VLOOKUP(Emissions!A1563,Population!$A$5:$I$3147,9,FALSE)*'National Throughput'!$B$12</f>
        <v>3.2413146323655884</v>
      </c>
      <c r="H1563" s="43" t="str">
        <f>'Emissions Factor'!$D$2</f>
        <v>TON</v>
      </c>
      <c r="I1563" s="42">
        <v>515</v>
      </c>
      <c r="J1563" s="39" t="str">
        <f>'Emissions Factor'!$A$2</f>
        <v>7439976</v>
      </c>
      <c r="K1563" s="34">
        <f>'Emissions Factor'!$B$2</f>
        <v>1.5E-3</v>
      </c>
      <c r="L1563" s="41" t="str">
        <f>'Emissions Factor'!$C$2</f>
        <v>LB</v>
      </c>
      <c r="M1563" s="41" t="str">
        <f>'Emissions Factor'!$D$2</f>
        <v>TON</v>
      </c>
      <c r="N1563" s="51">
        <f t="shared" si="48"/>
        <v>4.8619719485483827E-3</v>
      </c>
      <c r="O1563" s="41" t="str">
        <f t="shared" si="49"/>
        <v>LB</v>
      </c>
    </row>
    <row r="1564" spans="1:15" x14ac:dyDescent="0.25">
      <c r="A1564" s="39" t="s">
        <v>1637</v>
      </c>
      <c r="B1564" s="39" t="s">
        <v>1532</v>
      </c>
      <c r="C1564" s="39" t="s">
        <v>5390</v>
      </c>
      <c r="D1564" s="12" t="s">
        <v>1638</v>
      </c>
      <c r="E1564" s="41" t="s">
        <v>2679</v>
      </c>
      <c r="F1564" s="41" t="s">
        <v>1533</v>
      </c>
      <c r="G1564" s="44">
        <f>VLOOKUP(Emissions!A1564,Population!$A$5:$I$3147,9,FALSE)*'National Throughput'!$B$12</f>
        <v>7.2232365555849514</v>
      </c>
      <c r="H1564" s="43" t="str">
        <f>'Emissions Factor'!$D$2</f>
        <v>TON</v>
      </c>
      <c r="I1564" s="42">
        <v>515</v>
      </c>
      <c r="J1564" s="39" t="str">
        <f>'Emissions Factor'!$A$2</f>
        <v>7439976</v>
      </c>
      <c r="K1564" s="34">
        <f>'Emissions Factor'!$B$2</f>
        <v>1.5E-3</v>
      </c>
      <c r="L1564" s="41" t="str">
        <f>'Emissions Factor'!$C$2</f>
        <v>LB</v>
      </c>
      <c r="M1564" s="41" t="str">
        <f>'Emissions Factor'!$D$2</f>
        <v>TON</v>
      </c>
      <c r="N1564" s="51">
        <f t="shared" si="48"/>
        <v>1.0834854833377427E-2</v>
      </c>
      <c r="O1564" s="41" t="str">
        <f t="shared" si="49"/>
        <v>LB</v>
      </c>
    </row>
    <row r="1565" spans="1:15" x14ac:dyDescent="0.25">
      <c r="A1565" s="39" t="s">
        <v>1639</v>
      </c>
      <c r="B1565" s="39" t="s">
        <v>1532</v>
      </c>
      <c r="C1565" s="39" t="s">
        <v>5393</v>
      </c>
      <c r="D1565" s="12" t="s">
        <v>1640</v>
      </c>
      <c r="E1565" s="41" t="s">
        <v>2679</v>
      </c>
      <c r="F1565" s="41" t="s">
        <v>1533</v>
      </c>
      <c r="G1565" s="44">
        <f>VLOOKUP(Emissions!A1565,Population!$A$5:$I$3147,9,FALSE)*'National Throughput'!$B$12</f>
        <v>7.7420732982511531</v>
      </c>
      <c r="H1565" s="43" t="str">
        <f>'Emissions Factor'!$D$2</f>
        <v>TON</v>
      </c>
      <c r="I1565" s="42">
        <v>515</v>
      </c>
      <c r="J1565" s="39" t="str">
        <f>'Emissions Factor'!$A$2</f>
        <v>7439976</v>
      </c>
      <c r="K1565" s="34">
        <f>'Emissions Factor'!$B$2</f>
        <v>1.5E-3</v>
      </c>
      <c r="L1565" s="41" t="str">
        <f>'Emissions Factor'!$C$2</f>
        <v>LB</v>
      </c>
      <c r="M1565" s="41" t="str">
        <f>'Emissions Factor'!$D$2</f>
        <v>TON</v>
      </c>
      <c r="N1565" s="51">
        <f t="shared" si="48"/>
        <v>1.1613109947376729E-2</v>
      </c>
      <c r="O1565" s="41" t="str">
        <f t="shared" si="49"/>
        <v>LB</v>
      </c>
    </row>
    <row r="1566" spans="1:15" x14ac:dyDescent="0.25">
      <c r="A1566" s="39" t="s">
        <v>1641</v>
      </c>
      <c r="B1566" s="39" t="s">
        <v>1532</v>
      </c>
      <c r="C1566" s="39" t="s">
        <v>5396</v>
      </c>
      <c r="D1566" s="12" t="s">
        <v>2842</v>
      </c>
      <c r="E1566" s="41" t="s">
        <v>2679</v>
      </c>
      <c r="F1566" s="41" t="s">
        <v>1533</v>
      </c>
      <c r="G1566" s="44">
        <f>VLOOKUP(Emissions!A1566,Population!$A$5:$I$3147,9,FALSE)*'National Throughput'!$B$12</f>
        <v>3.1984355627237537</v>
      </c>
      <c r="H1566" s="43" t="str">
        <f>'Emissions Factor'!$D$2</f>
        <v>TON</v>
      </c>
      <c r="I1566" s="42">
        <v>515</v>
      </c>
      <c r="J1566" s="39" t="str">
        <f>'Emissions Factor'!$A$2</f>
        <v>7439976</v>
      </c>
      <c r="K1566" s="34">
        <f>'Emissions Factor'!$B$2</f>
        <v>1.5E-3</v>
      </c>
      <c r="L1566" s="41" t="str">
        <f>'Emissions Factor'!$C$2</f>
        <v>LB</v>
      </c>
      <c r="M1566" s="41" t="str">
        <f>'Emissions Factor'!$D$2</f>
        <v>TON</v>
      </c>
      <c r="N1566" s="51">
        <f t="shared" si="48"/>
        <v>4.7976533440856305E-3</v>
      </c>
      <c r="O1566" s="41" t="str">
        <f t="shared" si="49"/>
        <v>LB</v>
      </c>
    </row>
    <row r="1567" spans="1:15" x14ac:dyDescent="0.25">
      <c r="A1567" s="39" t="s">
        <v>1642</v>
      </c>
      <c r="B1567" s="39" t="s">
        <v>1532</v>
      </c>
      <c r="C1567" s="39" t="s">
        <v>5398</v>
      </c>
      <c r="D1567" s="12" t="s">
        <v>1643</v>
      </c>
      <c r="E1567" s="41" t="s">
        <v>2679</v>
      </c>
      <c r="F1567" s="41" t="s">
        <v>1533</v>
      </c>
      <c r="G1567" s="44">
        <f>VLOOKUP(Emissions!A1567,Population!$A$5:$I$3147,9,FALSE)*'National Throughput'!$B$12</f>
        <v>15.579681163664317</v>
      </c>
      <c r="H1567" s="43" t="str">
        <f>'Emissions Factor'!$D$2</f>
        <v>TON</v>
      </c>
      <c r="I1567" s="42">
        <v>515</v>
      </c>
      <c r="J1567" s="39" t="str">
        <f>'Emissions Factor'!$A$2</f>
        <v>7439976</v>
      </c>
      <c r="K1567" s="34">
        <f>'Emissions Factor'!$B$2</f>
        <v>1.5E-3</v>
      </c>
      <c r="L1567" s="41" t="str">
        <f>'Emissions Factor'!$C$2</f>
        <v>LB</v>
      </c>
      <c r="M1567" s="41" t="str">
        <f>'Emissions Factor'!$D$2</f>
        <v>TON</v>
      </c>
      <c r="N1567" s="51">
        <f t="shared" si="48"/>
        <v>2.3369521745496474E-2</v>
      </c>
      <c r="O1567" s="41" t="str">
        <f t="shared" si="49"/>
        <v>LB</v>
      </c>
    </row>
    <row r="1568" spans="1:15" x14ac:dyDescent="0.25">
      <c r="A1568" s="39" t="s">
        <v>1644</v>
      </c>
      <c r="B1568" s="39" t="s">
        <v>1532</v>
      </c>
      <c r="C1568" s="39" t="s">
        <v>5401</v>
      </c>
      <c r="D1568" s="12" t="s">
        <v>4816</v>
      </c>
      <c r="E1568" s="41" t="s">
        <v>2679</v>
      </c>
      <c r="F1568" s="41" t="s">
        <v>1533</v>
      </c>
      <c r="G1568" s="44">
        <f>VLOOKUP(Emissions!A1568,Population!$A$5:$I$3147,9,FALSE)*'National Throughput'!$B$12</f>
        <v>5.3458193703868488</v>
      </c>
      <c r="H1568" s="43" t="str">
        <f>'Emissions Factor'!$D$2</f>
        <v>TON</v>
      </c>
      <c r="I1568" s="42">
        <v>515</v>
      </c>
      <c r="J1568" s="39" t="str">
        <f>'Emissions Factor'!$A$2</f>
        <v>7439976</v>
      </c>
      <c r="K1568" s="34">
        <f>'Emissions Factor'!$B$2</f>
        <v>1.5E-3</v>
      </c>
      <c r="L1568" s="41" t="str">
        <f>'Emissions Factor'!$C$2</f>
        <v>LB</v>
      </c>
      <c r="M1568" s="41" t="str">
        <f>'Emissions Factor'!$D$2</f>
        <v>TON</v>
      </c>
      <c r="N1568" s="51">
        <f t="shared" si="48"/>
        <v>8.0187290555802735E-3</v>
      </c>
      <c r="O1568" s="41" t="str">
        <f t="shared" si="49"/>
        <v>LB</v>
      </c>
    </row>
    <row r="1569" spans="1:15" x14ac:dyDescent="0.25">
      <c r="A1569" s="39" t="s">
        <v>1645</v>
      </c>
      <c r="B1569" s="39" t="s">
        <v>1532</v>
      </c>
      <c r="C1569" s="39" t="s">
        <v>5403</v>
      </c>
      <c r="D1569" s="12" t="s">
        <v>4822</v>
      </c>
      <c r="E1569" s="41" t="s">
        <v>2679</v>
      </c>
      <c r="F1569" s="41" t="s">
        <v>1533</v>
      </c>
      <c r="G1569" s="44">
        <f>VLOOKUP(Emissions!A1569,Population!$A$5:$I$3147,9,FALSE)*'National Throughput'!$B$12</f>
        <v>9.1371867081178948</v>
      </c>
      <c r="H1569" s="43" t="str">
        <f>'Emissions Factor'!$D$2</f>
        <v>TON</v>
      </c>
      <c r="I1569" s="42">
        <v>515</v>
      </c>
      <c r="J1569" s="39" t="str">
        <f>'Emissions Factor'!$A$2</f>
        <v>7439976</v>
      </c>
      <c r="K1569" s="34">
        <f>'Emissions Factor'!$B$2</f>
        <v>1.5E-3</v>
      </c>
      <c r="L1569" s="41" t="str">
        <f>'Emissions Factor'!$C$2</f>
        <v>LB</v>
      </c>
      <c r="M1569" s="41" t="str">
        <f>'Emissions Factor'!$D$2</f>
        <v>TON</v>
      </c>
      <c r="N1569" s="51">
        <f t="shared" si="48"/>
        <v>1.3705780062176843E-2</v>
      </c>
      <c r="O1569" s="41" t="str">
        <f t="shared" si="49"/>
        <v>LB</v>
      </c>
    </row>
    <row r="1570" spans="1:15" x14ac:dyDescent="0.25">
      <c r="A1570" s="39" t="s">
        <v>1646</v>
      </c>
      <c r="B1570" s="39" t="s">
        <v>1532</v>
      </c>
      <c r="C1570" s="39" t="s">
        <v>5406</v>
      </c>
      <c r="D1570" s="12" t="s">
        <v>5224</v>
      </c>
      <c r="E1570" s="41" t="s">
        <v>2679</v>
      </c>
      <c r="F1570" s="41" t="s">
        <v>1533</v>
      </c>
      <c r="G1570" s="44">
        <f>VLOOKUP(Emissions!A1570,Population!$A$5:$I$3147,9,FALSE)*'National Throughput'!$B$12</f>
        <v>0.85054922541543843</v>
      </c>
      <c r="H1570" s="43" t="str">
        <f>'Emissions Factor'!$D$2</f>
        <v>TON</v>
      </c>
      <c r="I1570" s="42">
        <v>515</v>
      </c>
      <c r="J1570" s="39" t="str">
        <f>'Emissions Factor'!$A$2</f>
        <v>7439976</v>
      </c>
      <c r="K1570" s="34">
        <f>'Emissions Factor'!$B$2</f>
        <v>1.5E-3</v>
      </c>
      <c r="L1570" s="41" t="str">
        <f>'Emissions Factor'!$C$2</f>
        <v>LB</v>
      </c>
      <c r="M1570" s="41" t="str">
        <f>'Emissions Factor'!$D$2</f>
        <v>TON</v>
      </c>
      <c r="N1570" s="51">
        <f t="shared" si="48"/>
        <v>1.2758238381231576E-3</v>
      </c>
      <c r="O1570" s="41" t="str">
        <f t="shared" si="49"/>
        <v>LB</v>
      </c>
    </row>
    <row r="1571" spans="1:15" x14ac:dyDescent="0.25">
      <c r="A1571" s="39" t="s">
        <v>1647</v>
      </c>
      <c r="B1571" s="39" t="s">
        <v>1532</v>
      </c>
      <c r="C1571" s="39" t="s">
        <v>5408</v>
      </c>
      <c r="D1571" s="12" t="s">
        <v>1648</v>
      </c>
      <c r="E1571" s="41" t="s">
        <v>2679</v>
      </c>
      <c r="F1571" s="41" t="s">
        <v>1533</v>
      </c>
      <c r="G1571" s="44">
        <f>VLOOKUP(Emissions!A1571,Population!$A$5:$I$3147,9,FALSE)*'National Throughput'!$B$12</f>
        <v>1.7652455390150616</v>
      </c>
      <c r="H1571" s="43" t="str">
        <f>'Emissions Factor'!$D$2</f>
        <v>TON</v>
      </c>
      <c r="I1571" s="42">
        <v>515</v>
      </c>
      <c r="J1571" s="39" t="str">
        <f>'Emissions Factor'!$A$2</f>
        <v>7439976</v>
      </c>
      <c r="K1571" s="34">
        <f>'Emissions Factor'!$B$2</f>
        <v>1.5E-3</v>
      </c>
      <c r="L1571" s="41" t="str">
        <f>'Emissions Factor'!$C$2</f>
        <v>LB</v>
      </c>
      <c r="M1571" s="41" t="str">
        <f>'Emissions Factor'!$D$2</f>
        <v>TON</v>
      </c>
      <c r="N1571" s="51">
        <f t="shared" si="48"/>
        <v>2.6478683085225927E-3</v>
      </c>
      <c r="O1571" s="41" t="str">
        <f t="shared" si="49"/>
        <v>LB</v>
      </c>
    </row>
    <row r="1572" spans="1:15" x14ac:dyDescent="0.25">
      <c r="A1572" s="39" t="s">
        <v>1649</v>
      </c>
      <c r="B1572" s="39" t="s">
        <v>1532</v>
      </c>
      <c r="C1572" s="39" t="s">
        <v>5411</v>
      </c>
      <c r="D1572" s="12" t="s">
        <v>2845</v>
      </c>
      <c r="E1572" s="41" t="s">
        <v>2679</v>
      </c>
      <c r="F1572" s="41" t="s">
        <v>1533</v>
      </c>
      <c r="G1572" s="44">
        <f>VLOOKUP(Emissions!A1572,Population!$A$5:$I$3147,9,FALSE)*'National Throughput'!$B$12</f>
        <v>4.3264981268611482</v>
      </c>
      <c r="H1572" s="43" t="str">
        <f>'Emissions Factor'!$D$2</f>
        <v>TON</v>
      </c>
      <c r="I1572" s="42">
        <v>515</v>
      </c>
      <c r="J1572" s="39" t="str">
        <f>'Emissions Factor'!$A$2</f>
        <v>7439976</v>
      </c>
      <c r="K1572" s="34">
        <f>'Emissions Factor'!$B$2</f>
        <v>1.5E-3</v>
      </c>
      <c r="L1572" s="41" t="str">
        <f>'Emissions Factor'!$C$2</f>
        <v>LB</v>
      </c>
      <c r="M1572" s="41" t="str">
        <f>'Emissions Factor'!$D$2</f>
        <v>TON</v>
      </c>
      <c r="N1572" s="51">
        <f t="shared" si="48"/>
        <v>6.4897471902917222E-3</v>
      </c>
      <c r="O1572" s="41" t="str">
        <f t="shared" si="49"/>
        <v>LB</v>
      </c>
    </row>
    <row r="1573" spans="1:15" x14ac:dyDescent="0.25">
      <c r="A1573" s="39" t="s">
        <v>1650</v>
      </c>
      <c r="B1573" s="39" t="s">
        <v>1532</v>
      </c>
      <c r="C1573" s="39" t="s">
        <v>1</v>
      </c>
      <c r="D1573" s="12" t="s">
        <v>1651</v>
      </c>
      <c r="E1573" s="41" t="s">
        <v>2679</v>
      </c>
      <c r="F1573" s="41" t="s">
        <v>1533</v>
      </c>
      <c r="G1573" s="44">
        <f>VLOOKUP(Emissions!A1573,Population!$A$5:$I$3147,9,FALSE)*'National Throughput'!$B$12</f>
        <v>3.998902034797529</v>
      </c>
      <c r="H1573" s="43" t="str">
        <f>'Emissions Factor'!$D$2</f>
        <v>TON</v>
      </c>
      <c r="I1573" s="42">
        <v>515</v>
      </c>
      <c r="J1573" s="39" t="str">
        <f>'Emissions Factor'!$A$2</f>
        <v>7439976</v>
      </c>
      <c r="K1573" s="34">
        <f>'Emissions Factor'!$B$2</f>
        <v>1.5E-3</v>
      </c>
      <c r="L1573" s="41" t="str">
        <f>'Emissions Factor'!$C$2</f>
        <v>LB</v>
      </c>
      <c r="M1573" s="41" t="str">
        <f>'Emissions Factor'!$D$2</f>
        <v>TON</v>
      </c>
      <c r="N1573" s="51">
        <f t="shared" si="48"/>
        <v>5.9983530521962938E-3</v>
      </c>
      <c r="O1573" s="41" t="str">
        <f t="shared" si="49"/>
        <v>LB</v>
      </c>
    </row>
    <row r="1574" spans="1:15" x14ac:dyDescent="0.25">
      <c r="A1574" s="39" t="s">
        <v>1652</v>
      </c>
      <c r="B1574" s="39" t="s">
        <v>1532</v>
      </c>
      <c r="C1574" s="39" t="s">
        <v>3</v>
      </c>
      <c r="D1574" s="12" t="s">
        <v>1653</v>
      </c>
      <c r="E1574" s="41" t="s">
        <v>2679</v>
      </c>
      <c r="F1574" s="41" t="s">
        <v>1533</v>
      </c>
      <c r="G1574" s="44">
        <f>VLOOKUP(Emissions!A1574,Population!$A$5:$I$3147,9,FALSE)*'National Throughput'!$B$12</f>
        <v>1.1469293547798016</v>
      </c>
      <c r="H1574" s="43" t="str">
        <f>'Emissions Factor'!$D$2</f>
        <v>TON</v>
      </c>
      <c r="I1574" s="42">
        <v>515</v>
      </c>
      <c r="J1574" s="39" t="str">
        <f>'Emissions Factor'!$A$2</f>
        <v>7439976</v>
      </c>
      <c r="K1574" s="34">
        <f>'Emissions Factor'!$B$2</f>
        <v>1.5E-3</v>
      </c>
      <c r="L1574" s="41" t="str">
        <f>'Emissions Factor'!$C$2</f>
        <v>LB</v>
      </c>
      <c r="M1574" s="41" t="str">
        <f>'Emissions Factor'!$D$2</f>
        <v>TON</v>
      </c>
      <c r="N1574" s="51">
        <f t="shared" si="48"/>
        <v>1.7203940321697025E-3</v>
      </c>
      <c r="O1574" s="41" t="str">
        <f t="shared" si="49"/>
        <v>LB</v>
      </c>
    </row>
    <row r="1575" spans="1:15" x14ac:dyDescent="0.25">
      <c r="A1575" s="39" t="s">
        <v>1654</v>
      </c>
      <c r="B1575" s="39" t="s">
        <v>1532</v>
      </c>
      <c r="C1575" s="39" t="s">
        <v>5</v>
      </c>
      <c r="D1575" s="12" t="s">
        <v>533</v>
      </c>
      <c r="E1575" s="41" t="s">
        <v>2679</v>
      </c>
      <c r="F1575" s="41" t="s">
        <v>1533</v>
      </c>
      <c r="G1575" s="44">
        <f>VLOOKUP(Emissions!A1575,Population!$A$5:$I$3147,9,FALSE)*'National Throughput'!$B$12</f>
        <v>2.4242110812707818</v>
      </c>
      <c r="H1575" s="43" t="str">
        <f>'Emissions Factor'!$D$2</f>
        <v>TON</v>
      </c>
      <c r="I1575" s="42">
        <v>515</v>
      </c>
      <c r="J1575" s="39" t="str">
        <f>'Emissions Factor'!$A$2</f>
        <v>7439976</v>
      </c>
      <c r="K1575" s="34">
        <f>'Emissions Factor'!$B$2</f>
        <v>1.5E-3</v>
      </c>
      <c r="L1575" s="41" t="str">
        <f>'Emissions Factor'!$C$2</f>
        <v>LB</v>
      </c>
      <c r="M1575" s="41" t="str">
        <f>'Emissions Factor'!$D$2</f>
        <v>TON</v>
      </c>
      <c r="N1575" s="51">
        <f t="shared" si="48"/>
        <v>3.6363166219061729E-3</v>
      </c>
      <c r="O1575" s="41" t="str">
        <f t="shared" si="49"/>
        <v>LB</v>
      </c>
    </row>
    <row r="1576" spans="1:15" x14ac:dyDescent="0.25">
      <c r="A1576" s="39" t="s">
        <v>1655</v>
      </c>
      <c r="B1576" s="39" t="s">
        <v>1532</v>
      </c>
      <c r="C1576" s="39" t="s">
        <v>7</v>
      </c>
      <c r="D1576" s="12" t="s">
        <v>984</v>
      </c>
      <c r="E1576" s="41" t="s">
        <v>2679</v>
      </c>
      <c r="F1576" s="41" t="s">
        <v>1533</v>
      </c>
      <c r="G1576" s="44">
        <f>VLOOKUP(Emissions!A1576,Population!$A$5:$I$3147,9,FALSE)*'National Throughput'!$B$12</f>
        <v>62.586290049222313</v>
      </c>
      <c r="H1576" s="43" t="str">
        <f>'Emissions Factor'!$D$2</f>
        <v>TON</v>
      </c>
      <c r="I1576" s="42">
        <v>515</v>
      </c>
      <c r="J1576" s="39" t="str">
        <f>'Emissions Factor'!$A$2</f>
        <v>7439976</v>
      </c>
      <c r="K1576" s="34">
        <f>'Emissions Factor'!$B$2</f>
        <v>1.5E-3</v>
      </c>
      <c r="L1576" s="41" t="str">
        <f>'Emissions Factor'!$C$2</f>
        <v>LB</v>
      </c>
      <c r="M1576" s="41" t="str">
        <f>'Emissions Factor'!$D$2</f>
        <v>TON</v>
      </c>
      <c r="N1576" s="51">
        <f t="shared" si="48"/>
        <v>9.3879435073833478E-2</v>
      </c>
      <c r="O1576" s="41" t="str">
        <f t="shared" si="49"/>
        <v>LB</v>
      </c>
    </row>
    <row r="1577" spans="1:15" x14ac:dyDescent="0.25">
      <c r="A1577" s="39" t="s">
        <v>1656</v>
      </c>
      <c r="B1577" s="39" t="s">
        <v>1532</v>
      </c>
      <c r="C1577" s="39" t="s">
        <v>4659</v>
      </c>
      <c r="D1577" s="12" t="s">
        <v>2851</v>
      </c>
      <c r="E1577" s="41" t="s">
        <v>2679</v>
      </c>
      <c r="F1577" s="41" t="s">
        <v>1533</v>
      </c>
      <c r="G1577" s="44">
        <f>VLOOKUP(Emissions!A1577,Population!$A$5:$I$3147,9,FALSE)*'National Throughput'!$B$12</f>
        <v>1.6655945811674373</v>
      </c>
      <c r="H1577" s="43" t="str">
        <f>'Emissions Factor'!$D$2</f>
        <v>TON</v>
      </c>
      <c r="I1577" s="42">
        <v>515</v>
      </c>
      <c r="J1577" s="39" t="str">
        <f>'Emissions Factor'!$A$2</f>
        <v>7439976</v>
      </c>
      <c r="K1577" s="34">
        <f>'Emissions Factor'!$B$2</f>
        <v>1.5E-3</v>
      </c>
      <c r="L1577" s="41" t="str">
        <f>'Emissions Factor'!$C$2</f>
        <v>LB</v>
      </c>
      <c r="M1577" s="41" t="str">
        <f>'Emissions Factor'!$D$2</f>
        <v>TON</v>
      </c>
      <c r="N1577" s="51">
        <f t="shared" si="48"/>
        <v>2.4983918717511561E-3</v>
      </c>
      <c r="O1577" s="41" t="str">
        <f t="shared" si="49"/>
        <v>LB</v>
      </c>
    </row>
    <row r="1578" spans="1:15" x14ac:dyDescent="0.25">
      <c r="A1578" s="39" t="s">
        <v>1657</v>
      </c>
      <c r="B1578" s="39" t="s">
        <v>1532</v>
      </c>
      <c r="C1578" s="39" t="s">
        <v>1658</v>
      </c>
      <c r="D1578" s="12" t="s">
        <v>1659</v>
      </c>
      <c r="E1578" s="41" t="s">
        <v>2679</v>
      </c>
      <c r="F1578" s="41" t="s">
        <v>1533</v>
      </c>
      <c r="G1578" s="44">
        <f>VLOOKUP(Emissions!A1578,Population!$A$5:$I$3147,9,FALSE)*'National Throughput'!$B$12</f>
        <v>3.1150786513400264</v>
      </c>
      <c r="H1578" s="43" t="str">
        <f>'Emissions Factor'!$D$2</f>
        <v>TON</v>
      </c>
      <c r="I1578" s="42">
        <v>515</v>
      </c>
      <c r="J1578" s="39" t="str">
        <f>'Emissions Factor'!$A$2</f>
        <v>7439976</v>
      </c>
      <c r="K1578" s="34">
        <f>'Emissions Factor'!$B$2</f>
        <v>1.5E-3</v>
      </c>
      <c r="L1578" s="41" t="str">
        <f>'Emissions Factor'!$C$2</f>
        <v>LB</v>
      </c>
      <c r="M1578" s="41" t="str">
        <f>'Emissions Factor'!$D$2</f>
        <v>TON</v>
      </c>
      <c r="N1578" s="51">
        <f t="shared" si="48"/>
        <v>4.6726179770100393E-3</v>
      </c>
      <c r="O1578" s="41" t="str">
        <f t="shared" si="49"/>
        <v>LB</v>
      </c>
    </row>
    <row r="1579" spans="1:15" x14ac:dyDescent="0.25">
      <c r="A1579" s="39" t="s">
        <v>1660</v>
      </c>
      <c r="B1579" s="39" t="s">
        <v>1532</v>
      </c>
      <c r="C1579" s="39" t="s">
        <v>11</v>
      </c>
      <c r="D1579" s="12" t="s">
        <v>1661</v>
      </c>
      <c r="E1579" s="41" t="s">
        <v>2679</v>
      </c>
      <c r="F1579" s="41" t="s">
        <v>1533</v>
      </c>
      <c r="G1579" s="44">
        <f>VLOOKUP(Emissions!A1579,Population!$A$5:$I$3147,9,FALSE)*'National Throughput'!$B$12</f>
        <v>11.24666541821761</v>
      </c>
      <c r="H1579" s="43" t="str">
        <f>'Emissions Factor'!$D$2</f>
        <v>TON</v>
      </c>
      <c r="I1579" s="42">
        <v>515</v>
      </c>
      <c r="J1579" s="39" t="str">
        <f>'Emissions Factor'!$A$2</f>
        <v>7439976</v>
      </c>
      <c r="K1579" s="34">
        <f>'Emissions Factor'!$B$2</f>
        <v>1.5E-3</v>
      </c>
      <c r="L1579" s="41" t="str">
        <f>'Emissions Factor'!$C$2</f>
        <v>LB</v>
      </c>
      <c r="M1579" s="41" t="str">
        <f>'Emissions Factor'!$D$2</f>
        <v>TON</v>
      </c>
      <c r="N1579" s="51">
        <f t="shared" si="48"/>
        <v>1.6869998127326414E-2</v>
      </c>
      <c r="O1579" s="41" t="str">
        <f t="shared" si="49"/>
        <v>LB</v>
      </c>
    </row>
    <row r="1580" spans="1:15" x14ac:dyDescent="0.25">
      <c r="A1580" s="39" t="s">
        <v>1662</v>
      </c>
      <c r="B1580" s="39" t="s">
        <v>1532</v>
      </c>
      <c r="C1580" s="39" t="s">
        <v>14</v>
      </c>
      <c r="D1580" s="12" t="s">
        <v>1381</v>
      </c>
      <c r="E1580" s="41" t="s">
        <v>2679</v>
      </c>
      <c r="F1580" s="41" t="s">
        <v>1533</v>
      </c>
      <c r="G1580" s="44">
        <f>VLOOKUP(Emissions!A1580,Population!$A$5:$I$3147,9,FALSE)*'National Throughput'!$B$12</f>
        <v>171.37409157240754</v>
      </c>
      <c r="H1580" s="43" t="str">
        <f>'Emissions Factor'!$D$2</f>
        <v>TON</v>
      </c>
      <c r="I1580" s="42">
        <v>515</v>
      </c>
      <c r="J1580" s="39" t="str">
        <f>'Emissions Factor'!$A$2</f>
        <v>7439976</v>
      </c>
      <c r="K1580" s="34">
        <f>'Emissions Factor'!$B$2</f>
        <v>1.5E-3</v>
      </c>
      <c r="L1580" s="41" t="str">
        <f>'Emissions Factor'!$C$2</f>
        <v>LB</v>
      </c>
      <c r="M1580" s="41" t="str">
        <f>'Emissions Factor'!$D$2</f>
        <v>TON</v>
      </c>
      <c r="N1580" s="51">
        <f t="shared" si="48"/>
        <v>0.2570611373586113</v>
      </c>
      <c r="O1580" s="41" t="str">
        <f t="shared" si="49"/>
        <v>LB</v>
      </c>
    </row>
    <row r="1581" spans="1:15" x14ac:dyDescent="0.25">
      <c r="A1581" s="39" t="s">
        <v>1663</v>
      </c>
      <c r="B1581" s="39" t="s">
        <v>1532</v>
      </c>
      <c r="C1581" s="39" t="s">
        <v>22</v>
      </c>
      <c r="D1581" s="12" t="s">
        <v>4827</v>
      </c>
      <c r="E1581" s="41" t="s">
        <v>2679</v>
      </c>
      <c r="F1581" s="41" t="s">
        <v>1533</v>
      </c>
      <c r="G1581" s="44">
        <f>VLOOKUP(Emissions!A1581,Population!$A$5:$I$3147,9,FALSE)*'National Throughput'!$B$12</f>
        <v>3.9978729371261248</v>
      </c>
      <c r="H1581" s="43" t="str">
        <f>'Emissions Factor'!$D$2</f>
        <v>TON</v>
      </c>
      <c r="I1581" s="42">
        <v>515</v>
      </c>
      <c r="J1581" s="39" t="str">
        <f>'Emissions Factor'!$A$2</f>
        <v>7439976</v>
      </c>
      <c r="K1581" s="34">
        <f>'Emissions Factor'!$B$2</f>
        <v>1.5E-3</v>
      </c>
      <c r="L1581" s="41" t="str">
        <f>'Emissions Factor'!$C$2</f>
        <v>LB</v>
      </c>
      <c r="M1581" s="41" t="str">
        <f>'Emissions Factor'!$D$2</f>
        <v>TON</v>
      </c>
      <c r="N1581" s="51">
        <f t="shared" si="48"/>
        <v>5.9968094056891876E-3</v>
      </c>
      <c r="O1581" s="41" t="str">
        <f t="shared" si="49"/>
        <v>LB</v>
      </c>
    </row>
    <row r="1582" spans="1:15" x14ac:dyDescent="0.25">
      <c r="A1582" s="39" t="s">
        <v>1664</v>
      </c>
      <c r="B1582" s="39" t="s">
        <v>1532</v>
      </c>
      <c r="C1582" s="39" t="s">
        <v>24</v>
      </c>
      <c r="D1582" s="12" t="s">
        <v>407</v>
      </c>
      <c r="E1582" s="41" t="s">
        <v>2679</v>
      </c>
      <c r="F1582" s="41" t="s">
        <v>1533</v>
      </c>
      <c r="G1582" s="44">
        <f>VLOOKUP(Emissions!A1582,Population!$A$5:$I$3147,9,FALSE)*'National Throughput'!$B$12</f>
        <v>0.75209888151778526</v>
      </c>
      <c r="H1582" s="43" t="str">
        <f>'Emissions Factor'!$D$2</f>
        <v>TON</v>
      </c>
      <c r="I1582" s="42">
        <v>515</v>
      </c>
      <c r="J1582" s="39" t="str">
        <f>'Emissions Factor'!$A$2</f>
        <v>7439976</v>
      </c>
      <c r="K1582" s="34">
        <f>'Emissions Factor'!$B$2</f>
        <v>1.5E-3</v>
      </c>
      <c r="L1582" s="41" t="str">
        <f>'Emissions Factor'!$C$2</f>
        <v>LB</v>
      </c>
      <c r="M1582" s="41" t="str">
        <f>'Emissions Factor'!$D$2</f>
        <v>TON</v>
      </c>
      <c r="N1582" s="51">
        <f t="shared" si="48"/>
        <v>1.1281483222766778E-3</v>
      </c>
      <c r="O1582" s="41" t="str">
        <f t="shared" si="49"/>
        <v>LB</v>
      </c>
    </row>
    <row r="1583" spans="1:15" x14ac:dyDescent="0.25">
      <c r="A1583" s="39" t="s">
        <v>1665</v>
      </c>
      <c r="B1583" s="39" t="s">
        <v>1532</v>
      </c>
      <c r="C1583" s="39" t="s">
        <v>26</v>
      </c>
      <c r="D1583" s="12" t="s">
        <v>1666</v>
      </c>
      <c r="E1583" s="41" t="s">
        <v>2679</v>
      </c>
      <c r="F1583" s="41" t="s">
        <v>1533</v>
      </c>
      <c r="G1583" s="44">
        <f>VLOOKUP(Emissions!A1583,Population!$A$5:$I$3147,9,FALSE)*'National Throughput'!$B$12</f>
        <v>0.82859514175881888</v>
      </c>
      <c r="H1583" s="43" t="str">
        <f>'Emissions Factor'!$D$2</f>
        <v>TON</v>
      </c>
      <c r="I1583" s="42">
        <v>515</v>
      </c>
      <c r="J1583" s="39" t="str">
        <f>'Emissions Factor'!$A$2</f>
        <v>7439976</v>
      </c>
      <c r="K1583" s="34">
        <f>'Emissions Factor'!$B$2</f>
        <v>1.5E-3</v>
      </c>
      <c r="L1583" s="41" t="str">
        <f>'Emissions Factor'!$C$2</f>
        <v>LB</v>
      </c>
      <c r="M1583" s="41" t="str">
        <f>'Emissions Factor'!$D$2</f>
        <v>TON</v>
      </c>
      <c r="N1583" s="51">
        <f t="shared" si="48"/>
        <v>1.2428927126382284E-3</v>
      </c>
      <c r="O1583" s="41" t="str">
        <f t="shared" si="49"/>
        <v>LB</v>
      </c>
    </row>
    <row r="1584" spans="1:15" x14ac:dyDescent="0.25">
      <c r="A1584" s="39" t="s">
        <v>1667</v>
      </c>
      <c r="B1584" s="39" t="s">
        <v>1532</v>
      </c>
      <c r="C1584" s="39" t="s">
        <v>4664</v>
      </c>
      <c r="D1584" s="12" t="s">
        <v>4829</v>
      </c>
      <c r="E1584" s="41" t="s">
        <v>2679</v>
      </c>
      <c r="F1584" s="41" t="s">
        <v>1533</v>
      </c>
      <c r="G1584" s="44">
        <f>VLOOKUP(Emissions!A1584,Population!$A$5:$I$3147,9,FALSE)*'National Throughput'!$B$12</f>
        <v>6.717606566368433</v>
      </c>
      <c r="H1584" s="43" t="str">
        <f>'Emissions Factor'!$D$2</f>
        <v>TON</v>
      </c>
      <c r="I1584" s="42">
        <v>515</v>
      </c>
      <c r="J1584" s="39" t="str">
        <f>'Emissions Factor'!$A$2</f>
        <v>7439976</v>
      </c>
      <c r="K1584" s="34">
        <f>'Emissions Factor'!$B$2</f>
        <v>1.5E-3</v>
      </c>
      <c r="L1584" s="41" t="str">
        <f>'Emissions Factor'!$C$2</f>
        <v>LB</v>
      </c>
      <c r="M1584" s="41" t="str">
        <f>'Emissions Factor'!$D$2</f>
        <v>TON</v>
      </c>
      <c r="N1584" s="51">
        <f t="shared" si="48"/>
        <v>1.007640984955265E-2</v>
      </c>
      <c r="O1584" s="41" t="str">
        <f t="shared" si="49"/>
        <v>LB</v>
      </c>
    </row>
    <row r="1585" spans="1:15" x14ac:dyDescent="0.25">
      <c r="A1585" s="39" t="s">
        <v>1668</v>
      </c>
      <c r="B1585" s="39" t="s">
        <v>1532</v>
      </c>
      <c r="C1585" s="39" t="s">
        <v>434</v>
      </c>
      <c r="D1585" s="12" t="s">
        <v>1669</v>
      </c>
      <c r="E1585" s="41" t="s">
        <v>2679</v>
      </c>
      <c r="F1585" s="41" t="s">
        <v>1533</v>
      </c>
      <c r="G1585" s="44">
        <f>VLOOKUP(Emissions!A1585,Population!$A$5:$I$3147,9,FALSE)*'National Throughput'!$B$12</f>
        <v>1.444338581815569</v>
      </c>
      <c r="H1585" s="43" t="str">
        <f>'Emissions Factor'!$D$2</f>
        <v>TON</v>
      </c>
      <c r="I1585" s="42">
        <v>515</v>
      </c>
      <c r="J1585" s="39" t="str">
        <f>'Emissions Factor'!$A$2</f>
        <v>7439976</v>
      </c>
      <c r="K1585" s="34">
        <f>'Emissions Factor'!$B$2</f>
        <v>1.5E-3</v>
      </c>
      <c r="L1585" s="41" t="str">
        <f>'Emissions Factor'!$C$2</f>
        <v>LB</v>
      </c>
      <c r="M1585" s="41" t="str">
        <f>'Emissions Factor'!$D$2</f>
        <v>TON</v>
      </c>
      <c r="N1585" s="51">
        <f t="shared" si="48"/>
        <v>2.1665078727233535E-3</v>
      </c>
      <c r="O1585" s="41" t="str">
        <f t="shared" si="49"/>
        <v>LB</v>
      </c>
    </row>
    <row r="1586" spans="1:15" x14ac:dyDescent="0.25">
      <c r="A1586" s="39" t="s">
        <v>1670</v>
      </c>
      <c r="B1586" s="39" t="s">
        <v>1532</v>
      </c>
      <c r="C1586" s="39" t="s">
        <v>30</v>
      </c>
      <c r="D1586" s="12" t="s">
        <v>2854</v>
      </c>
      <c r="E1586" s="41" t="s">
        <v>2679</v>
      </c>
      <c r="F1586" s="41" t="s">
        <v>1533</v>
      </c>
      <c r="G1586" s="44">
        <f>VLOOKUP(Emissions!A1586,Population!$A$5:$I$3147,9,FALSE)*'National Throughput'!$B$12</f>
        <v>1.0687179317530946</v>
      </c>
      <c r="H1586" s="43" t="str">
        <f>'Emissions Factor'!$D$2</f>
        <v>TON</v>
      </c>
      <c r="I1586" s="42">
        <v>515</v>
      </c>
      <c r="J1586" s="39" t="str">
        <f>'Emissions Factor'!$A$2</f>
        <v>7439976</v>
      </c>
      <c r="K1586" s="34">
        <f>'Emissions Factor'!$B$2</f>
        <v>1.5E-3</v>
      </c>
      <c r="L1586" s="41" t="str">
        <f>'Emissions Factor'!$C$2</f>
        <v>LB</v>
      </c>
      <c r="M1586" s="41" t="str">
        <f>'Emissions Factor'!$D$2</f>
        <v>TON</v>
      </c>
      <c r="N1586" s="51">
        <f t="shared" si="48"/>
        <v>1.603076897629642E-3</v>
      </c>
      <c r="O1586" s="41" t="str">
        <f t="shared" si="49"/>
        <v>LB</v>
      </c>
    </row>
    <row r="1587" spans="1:15" x14ac:dyDescent="0.25">
      <c r="A1587" s="39" t="s">
        <v>1671</v>
      </c>
      <c r="B1587" s="39" t="s">
        <v>1532</v>
      </c>
      <c r="C1587" s="39" t="s">
        <v>33</v>
      </c>
      <c r="D1587" s="12" t="s">
        <v>1672</v>
      </c>
      <c r="E1587" s="41" t="s">
        <v>2679</v>
      </c>
      <c r="F1587" s="41" t="s">
        <v>1533</v>
      </c>
      <c r="G1587" s="44">
        <f>VLOOKUP(Emissions!A1587,Population!$A$5:$I$3147,9,FALSE)*'National Throughput'!$B$12</f>
        <v>5.1175312036137193</v>
      </c>
      <c r="H1587" s="43" t="str">
        <f>'Emissions Factor'!$D$2</f>
        <v>TON</v>
      </c>
      <c r="I1587" s="42">
        <v>515</v>
      </c>
      <c r="J1587" s="39" t="str">
        <f>'Emissions Factor'!$A$2</f>
        <v>7439976</v>
      </c>
      <c r="K1587" s="34">
        <f>'Emissions Factor'!$B$2</f>
        <v>1.5E-3</v>
      </c>
      <c r="L1587" s="41" t="str">
        <f>'Emissions Factor'!$C$2</f>
        <v>LB</v>
      </c>
      <c r="M1587" s="41" t="str">
        <f>'Emissions Factor'!$D$2</f>
        <v>TON</v>
      </c>
      <c r="N1587" s="51">
        <f t="shared" si="48"/>
        <v>7.6762968054205792E-3</v>
      </c>
      <c r="O1587" s="41" t="str">
        <f t="shared" si="49"/>
        <v>LB</v>
      </c>
    </row>
    <row r="1588" spans="1:15" x14ac:dyDescent="0.25">
      <c r="A1588" s="39" t="s">
        <v>1673</v>
      </c>
      <c r="B1588" s="39" t="s">
        <v>1532</v>
      </c>
      <c r="C1588" s="39" t="s">
        <v>35</v>
      </c>
      <c r="D1588" s="12" t="s">
        <v>4841</v>
      </c>
      <c r="E1588" s="41" t="s">
        <v>2679</v>
      </c>
      <c r="F1588" s="41" t="s">
        <v>1533</v>
      </c>
      <c r="G1588" s="44">
        <f>VLOOKUP(Emissions!A1588,Population!$A$5:$I$3147,9,FALSE)*'National Throughput'!$B$12</f>
        <v>5.4727414165266799</v>
      </c>
      <c r="H1588" s="43" t="str">
        <f>'Emissions Factor'!$D$2</f>
        <v>TON</v>
      </c>
      <c r="I1588" s="42">
        <v>515</v>
      </c>
      <c r="J1588" s="39" t="str">
        <f>'Emissions Factor'!$A$2</f>
        <v>7439976</v>
      </c>
      <c r="K1588" s="34">
        <f>'Emissions Factor'!$B$2</f>
        <v>1.5E-3</v>
      </c>
      <c r="L1588" s="41" t="str">
        <f>'Emissions Factor'!$C$2</f>
        <v>LB</v>
      </c>
      <c r="M1588" s="41" t="str">
        <f>'Emissions Factor'!$D$2</f>
        <v>TON</v>
      </c>
      <c r="N1588" s="51">
        <f t="shared" si="48"/>
        <v>8.2091121247900196E-3</v>
      </c>
      <c r="O1588" s="41" t="str">
        <f t="shared" si="49"/>
        <v>LB</v>
      </c>
    </row>
    <row r="1589" spans="1:15" x14ac:dyDescent="0.25">
      <c r="A1589" s="39" t="s">
        <v>1674</v>
      </c>
      <c r="B1589" s="39" t="s">
        <v>1532</v>
      </c>
      <c r="C1589" s="39" t="s">
        <v>37</v>
      </c>
      <c r="D1589" s="12" t="s">
        <v>547</v>
      </c>
      <c r="E1589" s="41" t="s">
        <v>2679</v>
      </c>
      <c r="F1589" s="41" t="s">
        <v>1533</v>
      </c>
      <c r="G1589" s="44">
        <f>VLOOKUP(Emissions!A1589,Population!$A$5:$I$3147,9,FALSE)*'National Throughput'!$B$12</f>
        <v>1.1431559966513201</v>
      </c>
      <c r="H1589" s="43" t="str">
        <f>'Emissions Factor'!$D$2</f>
        <v>TON</v>
      </c>
      <c r="I1589" s="42">
        <v>515</v>
      </c>
      <c r="J1589" s="39" t="str">
        <f>'Emissions Factor'!$A$2</f>
        <v>7439976</v>
      </c>
      <c r="K1589" s="34">
        <f>'Emissions Factor'!$B$2</f>
        <v>1.5E-3</v>
      </c>
      <c r="L1589" s="41" t="str">
        <f>'Emissions Factor'!$C$2</f>
        <v>LB</v>
      </c>
      <c r="M1589" s="41" t="str">
        <f>'Emissions Factor'!$D$2</f>
        <v>TON</v>
      </c>
      <c r="N1589" s="51">
        <f t="shared" si="48"/>
        <v>1.7147339949769801E-3</v>
      </c>
      <c r="O1589" s="41" t="str">
        <f t="shared" si="49"/>
        <v>LB</v>
      </c>
    </row>
    <row r="1590" spans="1:15" x14ac:dyDescent="0.25">
      <c r="A1590" s="39" t="s">
        <v>1675</v>
      </c>
      <c r="B1590" s="39" t="s">
        <v>1532</v>
      </c>
      <c r="C1590" s="39" t="s">
        <v>39</v>
      </c>
      <c r="D1590" s="12" t="s">
        <v>1676</v>
      </c>
      <c r="E1590" s="41" t="s">
        <v>2679</v>
      </c>
      <c r="F1590" s="41" t="s">
        <v>1533</v>
      </c>
      <c r="G1590" s="44">
        <f>VLOOKUP(Emissions!A1590,Population!$A$5:$I$3147,9,FALSE)*'National Throughput'!$B$12</f>
        <v>9.0378787828274074</v>
      </c>
      <c r="H1590" s="43" t="str">
        <f>'Emissions Factor'!$D$2</f>
        <v>TON</v>
      </c>
      <c r="I1590" s="42">
        <v>515</v>
      </c>
      <c r="J1590" s="39" t="str">
        <f>'Emissions Factor'!$A$2</f>
        <v>7439976</v>
      </c>
      <c r="K1590" s="34">
        <f>'Emissions Factor'!$B$2</f>
        <v>1.5E-3</v>
      </c>
      <c r="L1590" s="41" t="str">
        <f>'Emissions Factor'!$C$2</f>
        <v>LB</v>
      </c>
      <c r="M1590" s="41" t="str">
        <f>'Emissions Factor'!$D$2</f>
        <v>TON</v>
      </c>
      <c r="N1590" s="51">
        <f t="shared" si="48"/>
        <v>1.3556818174241111E-2</v>
      </c>
      <c r="O1590" s="41" t="str">
        <f t="shared" si="49"/>
        <v>LB</v>
      </c>
    </row>
    <row r="1591" spans="1:15" x14ac:dyDescent="0.25">
      <c r="A1591" s="39" t="s">
        <v>1677</v>
      </c>
      <c r="B1591" s="39" t="s">
        <v>1532</v>
      </c>
      <c r="C1591" s="39" t="s">
        <v>42</v>
      </c>
      <c r="D1591" s="12" t="s">
        <v>1678</v>
      </c>
      <c r="E1591" s="41" t="s">
        <v>2679</v>
      </c>
      <c r="F1591" s="41" t="s">
        <v>1533</v>
      </c>
      <c r="G1591" s="44">
        <f>VLOOKUP(Emissions!A1591,Population!$A$5:$I$3147,9,FALSE)*'National Throughput'!$B$12</f>
        <v>4.4486177172010937</v>
      </c>
      <c r="H1591" s="43" t="str">
        <f>'Emissions Factor'!$D$2</f>
        <v>TON</v>
      </c>
      <c r="I1591" s="42">
        <v>515</v>
      </c>
      <c r="J1591" s="39" t="str">
        <f>'Emissions Factor'!$A$2</f>
        <v>7439976</v>
      </c>
      <c r="K1591" s="34">
        <f>'Emissions Factor'!$B$2</f>
        <v>1.5E-3</v>
      </c>
      <c r="L1591" s="41" t="str">
        <f>'Emissions Factor'!$C$2</f>
        <v>LB</v>
      </c>
      <c r="M1591" s="41" t="str">
        <f>'Emissions Factor'!$D$2</f>
        <v>TON</v>
      </c>
      <c r="N1591" s="51">
        <f t="shared" si="48"/>
        <v>6.6729265758016408E-3</v>
      </c>
      <c r="O1591" s="41" t="str">
        <f t="shared" si="49"/>
        <v>LB</v>
      </c>
    </row>
    <row r="1592" spans="1:15" x14ac:dyDescent="0.25">
      <c r="A1592" s="39" t="s">
        <v>1679</v>
      </c>
      <c r="B1592" s="39" t="s">
        <v>1532</v>
      </c>
      <c r="C1592" s="39" t="s">
        <v>45</v>
      </c>
      <c r="D1592" s="12" t="s">
        <v>1008</v>
      </c>
      <c r="E1592" s="41" t="s">
        <v>2679</v>
      </c>
      <c r="F1592" s="41" t="s">
        <v>1533</v>
      </c>
      <c r="G1592" s="44">
        <f>VLOOKUP(Emissions!A1592,Population!$A$5:$I$3147,9,FALSE)*'National Throughput'!$B$12</f>
        <v>3.5990975894570596</v>
      </c>
      <c r="H1592" s="43" t="str">
        <f>'Emissions Factor'!$D$2</f>
        <v>TON</v>
      </c>
      <c r="I1592" s="42">
        <v>515</v>
      </c>
      <c r="J1592" s="39" t="str">
        <f>'Emissions Factor'!$A$2</f>
        <v>7439976</v>
      </c>
      <c r="K1592" s="34">
        <f>'Emissions Factor'!$B$2</f>
        <v>1.5E-3</v>
      </c>
      <c r="L1592" s="41" t="str">
        <f>'Emissions Factor'!$C$2</f>
        <v>LB</v>
      </c>
      <c r="M1592" s="41" t="str">
        <f>'Emissions Factor'!$D$2</f>
        <v>TON</v>
      </c>
      <c r="N1592" s="51">
        <f t="shared" si="48"/>
        <v>5.3986463841855896E-3</v>
      </c>
      <c r="O1592" s="41" t="str">
        <f t="shared" si="49"/>
        <v>LB</v>
      </c>
    </row>
    <row r="1593" spans="1:15" x14ac:dyDescent="0.25">
      <c r="A1593" s="39" t="s">
        <v>1680</v>
      </c>
      <c r="B1593" s="39" t="s">
        <v>1532</v>
      </c>
      <c r="C1593" s="39" t="s">
        <v>47</v>
      </c>
      <c r="D1593" s="12" t="s">
        <v>158</v>
      </c>
      <c r="E1593" s="41" t="s">
        <v>2679</v>
      </c>
      <c r="F1593" s="41" t="s">
        <v>1533</v>
      </c>
      <c r="G1593" s="44">
        <f>VLOOKUP(Emissions!A1593,Population!$A$5:$I$3147,9,FALSE)*'National Throughput'!$B$12</f>
        <v>5.5964046533737326</v>
      </c>
      <c r="H1593" s="43" t="str">
        <f>'Emissions Factor'!$D$2</f>
        <v>TON</v>
      </c>
      <c r="I1593" s="42">
        <v>515</v>
      </c>
      <c r="J1593" s="39" t="str">
        <f>'Emissions Factor'!$A$2</f>
        <v>7439976</v>
      </c>
      <c r="K1593" s="34">
        <f>'Emissions Factor'!$B$2</f>
        <v>1.5E-3</v>
      </c>
      <c r="L1593" s="41" t="str">
        <f>'Emissions Factor'!$C$2</f>
        <v>LB</v>
      </c>
      <c r="M1593" s="41" t="str">
        <f>'Emissions Factor'!$D$2</f>
        <v>TON</v>
      </c>
      <c r="N1593" s="51">
        <f t="shared" si="48"/>
        <v>8.3946069800605993E-3</v>
      </c>
      <c r="O1593" s="41" t="str">
        <f t="shared" si="49"/>
        <v>LB</v>
      </c>
    </row>
    <row r="1594" spans="1:15" x14ac:dyDescent="0.25">
      <c r="A1594" s="39" t="s">
        <v>1681</v>
      </c>
      <c r="B1594" s="39" t="s">
        <v>1532</v>
      </c>
      <c r="C1594" s="39" t="s">
        <v>50</v>
      </c>
      <c r="D1594" s="12" t="s">
        <v>2872</v>
      </c>
      <c r="E1594" s="41" t="s">
        <v>2679</v>
      </c>
      <c r="F1594" s="41" t="s">
        <v>1533</v>
      </c>
      <c r="G1594" s="44">
        <f>VLOOKUP(Emissions!A1594,Population!$A$5:$I$3147,9,FALSE)*'National Throughput'!$B$12</f>
        <v>4.30505859204023</v>
      </c>
      <c r="H1594" s="43" t="str">
        <f>'Emissions Factor'!$D$2</f>
        <v>TON</v>
      </c>
      <c r="I1594" s="42">
        <v>515</v>
      </c>
      <c r="J1594" s="39" t="str">
        <f>'Emissions Factor'!$A$2</f>
        <v>7439976</v>
      </c>
      <c r="K1594" s="34">
        <f>'Emissions Factor'!$B$2</f>
        <v>1.5E-3</v>
      </c>
      <c r="L1594" s="41" t="str">
        <f>'Emissions Factor'!$C$2</f>
        <v>LB</v>
      </c>
      <c r="M1594" s="41" t="str">
        <f>'Emissions Factor'!$D$2</f>
        <v>TON</v>
      </c>
      <c r="N1594" s="51">
        <f t="shared" si="48"/>
        <v>6.4575878880603448E-3</v>
      </c>
      <c r="O1594" s="41" t="str">
        <f t="shared" si="49"/>
        <v>LB</v>
      </c>
    </row>
    <row r="1595" spans="1:15" x14ac:dyDescent="0.25">
      <c r="A1595" s="39" t="s">
        <v>1682</v>
      </c>
      <c r="B1595" s="39" t="s">
        <v>1532</v>
      </c>
      <c r="C1595" s="39" t="s">
        <v>53</v>
      </c>
      <c r="D1595" s="12" t="s">
        <v>163</v>
      </c>
      <c r="E1595" s="41" t="s">
        <v>2679</v>
      </c>
      <c r="F1595" s="41" t="s">
        <v>1533</v>
      </c>
      <c r="G1595" s="44">
        <f>VLOOKUP(Emissions!A1595,Population!$A$5:$I$3147,9,FALSE)*'National Throughput'!$B$12</f>
        <v>2.2957453886238439</v>
      </c>
      <c r="H1595" s="43" t="str">
        <f>'Emissions Factor'!$D$2</f>
        <v>TON</v>
      </c>
      <c r="I1595" s="42">
        <v>515</v>
      </c>
      <c r="J1595" s="39" t="str">
        <f>'Emissions Factor'!$A$2</f>
        <v>7439976</v>
      </c>
      <c r="K1595" s="34">
        <f>'Emissions Factor'!$B$2</f>
        <v>1.5E-3</v>
      </c>
      <c r="L1595" s="41" t="str">
        <f>'Emissions Factor'!$C$2</f>
        <v>LB</v>
      </c>
      <c r="M1595" s="41" t="str">
        <f>'Emissions Factor'!$D$2</f>
        <v>TON</v>
      </c>
      <c r="N1595" s="51">
        <f t="shared" si="48"/>
        <v>3.4436180829357657E-3</v>
      </c>
      <c r="O1595" s="41" t="str">
        <f t="shared" si="49"/>
        <v>LB</v>
      </c>
    </row>
    <row r="1596" spans="1:15" x14ac:dyDescent="0.25">
      <c r="A1596" s="39" t="s">
        <v>1683</v>
      </c>
      <c r="B1596" s="39" t="s">
        <v>1532</v>
      </c>
      <c r="C1596" s="39" t="s">
        <v>56</v>
      </c>
      <c r="D1596" s="12" t="s">
        <v>166</v>
      </c>
      <c r="E1596" s="41" t="s">
        <v>2679</v>
      </c>
      <c r="F1596" s="41" t="s">
        <v>1533</v>
      </c>
      <c r="G1596" s="44">
        <f>VLOOKUP(Emissions!A1596,Population!$A$5:$I$3147,9,FALSE)*'National Throughput'!$B$12</f>
        <v>6.2244972654873312</v>
      </c>
      <c r="H1596" s="43" t="str">
        <f>'Emissions Factor'!$D$2</f>
        <v>TON</v>
      </c>
      <c r="I1596" s="42">
        <v>515</v>
      </c>
      <c r="J1596" s="39" t="str">
        <f>'Emissions Factor'!$A$2</f>
        <v>7439976</v>
      </c>
      <c r="K1596" s="34">
        <f>'Emissions Factor'!$B$2</f>
        <v>1.5E-3</v>
      </c>
      <c r="L1596" s="41" t="str">
        <f>'Emissions Factor'!$C$2</f>
        <v>LB</v>
      </c>
      <c r="M1596" s="41" t="str">
        <f>'Emissions Factor'!$D$2</f>
        <v>TON</v>
      </c>
      <c r="N1596" s="51">
        <f t="shared" si="48"/>
        <v>9.336745898230997E-3</v>
      </c>
      <c r="O1596" s="41" t="str">
        <f t="shared" si="49"/>
        <v>LB</v>
      </c>
    </row>
    <row r="1597" spans="1:15" x14ac:dyDescent="0.25">
      <c r="A1597" s="39" t="s">
        <v>1684</v>
      </c>
      <c r="B1597" s="39" t="s">
        <v>1532</v>
      </c>
      <c r="C1597" s="39" t="s">
        <v>59</v>
      </c>
      <c r="D1597" s="12" t="s">
        <v>185</v>
      </c>
      <c r="E1597" s="41" t="s">
        <v>2679</v>
      </c>
      <c r="F1597" s="41" t="s">
        <v>1533</v>
      </c>
      <c r="G1597" s="44">
        <f>VLOOKUP(Emissions!A1597,Population!$A$5:$I$3147,9,FALSE)*'National Throughput'!$B$12</f>
        <v>0.36498664079129922</v>
      </c>
      <c r="H1597" s="43" t="str">
        <f>'Emissions Factor'!$D$2</f>
        <v>TON</v>
      </c>
      <c r="I1597" s="42">
        <v>515</v>
      </c>
      <c r="J1597" s="39" t="str">
        <f>'Emissions Factor'!$A$2</f>
        <v>7439976</v>
      </c>
      <c r="K1597" s="34">
        <f>'Emissions Factor'!$B$2</f>
        <v>1.5E-3</v>
      </c>
      <c r="L1597" s="41" t="str">
        <f>'Emissions Factor'!$C$2</f>
        <v>LB</v>
      </c>
      <c r="M1597" s="41" t="str">
        <f>'Emissions Factor'!$D$2</f>
        <v>TON</v>
      </c>
      <c r="N1597" s="51">
        <f t="shared" si="48"/>
        <v>5.4747996118694885E-4</v>
      </c>
      <c r="O1597" s="41" t="str">
        <f t="shared" si="49"/>
        <v>LB</v>
      </c>
    </row>
    <row r="1598" spans="1:15" x14ac:dyDescent="0.25">
      <c r="A1598" s="39" t="s">
        <v>1685</v>
      </c>
      <c r="B1598" s="39" t="s">
        <v>1532</v>
      </c>
      <c r="C1598" s="39" t="s">
        <v>61</v>
      </c>
      <c r="D1598" s="12" t="s">
        <v>717</v>
      </c>
      <c r="E1598" s="41" t="s">
        <v>2679</v>
      </c>
      <c r="F1598" s="41" t="s">
        <v>1533</v>
      </c>
      <c r="G1598" s="44">
        <f>VLOOKUP(Emissions!A1598,Population!$A$5:$I$3147,9,FALSE)*'National Throughput'!$B$12</f>
        <v>3.1960343348238109</v>
      </c>
      <c r="H1598" s="43" t="str">
        <f>'Emissions Factor'!$D$2</f>
        <v>TON</v>
      </c>
      <c r="I1598" s="42">
        <v>515</v>
      </c>
      <c r="J1598" s="39" t="str">
        <f>'Emissions Factor'!$A$2</f>
        <v>7439976</v>
      </c>
      <c r="K1598" s="34">
        <f>'Emissions Factor'!$B$2</f>
        <v>1.5E-3</v>
      </c>
      <c r="L1598" s="41" t="str">
        <f>'Emissions Factor'!$C$2</f>
        <v>LB</v>
      </c>
      <c r="M1598" s="41" t="str">
        <f>'Emissions Factor'!$D$2</f>
        <v>TON</v>
      </c>
      <c r="N1598" s="51">
        <f t="shared" si="48"/>
        <v>4.7940515022357163E-3</v>
      </c>
      <c r="O1598" s="41" t="str">
        <f t="shared" si="49"/>
        <v>LB</v>
      </c>
    </row>
    <row r="1599" spans="1:15" x14ac:dyDescent="0.25">
      <c r="A1599" s="39" t="s">
        <v>1686</v>
      </c>
      <c r="B1599" s="39" t="s">
        <v>1532</v>
      </c>
      <c r="C1599" s="39" t="s">
        <v>1089</v>
      </c>
      <c r="D1599" s="12" t="s">
        <v>1381</v>
      </c>
      <c r="E1599" s="41" t="s">
        <v>5127</v>
      </c>
      <c r="F1599" s="41" t="s">
        <v>1533</v>
      </c>
      <c r="G1599" s="44">
        <f>VLOOKUP(Emissions!A1599,Population!$A$5:$I$3147,9,FALSE)*'National Throughput'!$B$12</f>
        <v>54.738905755930816</v>
      </c>
      <c r="H1599" s="43" t="str">
        <f>'Emissions Factor'!$D$2</f>
        <v>TON</v>
      </c>
      <c r="I1599" s="42">
        <v>515</v>
      </c>
      <c r="J1599" s="39" t="str">
        <f>'Emissions Factor'!$A$2</f>
        <v>7439976</v>
      </c>
      <c r="K1599" s="34">
        <f>'Emissions Factor'!$B$2</f>
        <v>1.5E-3</v>
      </c>
      <c r="L1599" s="41" t="str">
        <f>'Emissions Factor'!$C$2</f>
        <v>LB</v>
      </c>
      <c r="M1599" s="41" t="str">
        <f>'Emissions Factor'!$D$2</f>
        <v>TON</v>
      </c>
      <c r="N1599" s="51">
        <f t="shared" si="48"/>
        <v>8.210835863389622E-2</v>
      </c>
      <c r="O1599" s="41" t="str">
        <f t="shared" si="49"/>
        <v>LB</v>
      </c>
    </row>
    <row r="1600" spans="1:15" x14ac:dyDescent="0.25">
      <c r="A1600" s="39" t="s">
        <v>1687</v>
      </c>
      <c r="B1600" s="39" t="s">
        <v>1688</v>
      </c>
      <c r="C1600" s="39" t="s">
        <v>2677</v>
      </c>
      <c r="D1600" s="12" t="s">
        <v>1689</v>
      </c>
      <c r="E1600" s="41" t="s">
        <v>2679</v>
      </c>
      <c r="F1600" s="41" t="s">
        <v>1690</v>
      </c>
      <c r="G1600" s="44">
        <f>VLOOKUP(Emissions!A1600,Population!$A$5:$I$3147,9,FALSE)*'National Throughput'!$B$12</f>
        <v>1.5817231209480083</v>
      </c>
      <c r="H1600" s="43" t="str">
        <f>'Emissions Factor'!$D$2</f>
        <v>TON</v>
      </c>
      <c r="I1600" s="42">
        <v>515</v>
      </c>
      <c r="J1600" s="39" t="str">
        <f>'Emissions Factor'!$A$2</f>
        <v>7439976</v>
      </c>
      <c r="K1600" s="34">
        <f>'Emissions Factor'!$B$2</f>
        <v>1.5E-3</v>
      </c>
      <c r="L1600" s="41" t="str">
        <f>'Emissions Factor'!$C$2</f>
        <v>LB</v>
      </c>
      <c r="M1600" s="41" t="str">
        <f>'Emissions Factor'!$D$2</f>
        <v>TON</v>
      </c>
      <c r="N1600" s="51">
        <f t="shared" si="48"/>
        <v>2.3725846814220126E-3</v>
      </c>
      <c r="O1600" s="41" t="str">
        <f t="shared" si="49"/>
        <v>LB</v>
      </c>
    </row>
    <row r="1601" spans="1:15" x14ac:dyDescent="0.25">
      <c r="A1601" s="39" t="s">
        <v>1691</v>
      </c>
      <c r="B1601" s="39" t="s">
        <v>1688</v>
      </c>
      <c r="C1601" s="39" t="s">
        <v>2682</v>
      </c>
      <c r="D1601" s="12" t="s">
        <v>1692</v>
      </c>
      <c r="E1601" s="41" t="s">
        <v>2679</v>
      </c>
      <c r="F1601" s="41" t="s">
        <v>1690</v>
      </c>
      <c r="G1601" s="44">
        <f>VLOOKUP(Emissions!A1601,Population!$A$5:$I$3147,9,FALSE)*'National Throughput'!$B$12</f>
        <v>2.235714691125275</v>
      </c>
      <c r="H1601" s="43" t="str">
        <f>'Emissions Factor'!$D$2</f>
        <v>TON</v>
      </c>
      <c r="I1601" s="42">
        <v>515</v>
      </c>
      <c r="J1601" s="39" t="str">
        <f>'Emissions Factor'!$A$2</f>
        <v>7439976</v>
      </c>
      <c r="K1601" s="34">
        <f>'Emissions Factor'!$B$2</f>
        <v>1.5E-3</v>
      </c>
      <c r="L1601" s="41" t="str">
        <f>'Emissions Factor'!$C$2</f>
        <v>LB</v>
      </c>
      <c r="M1601" s="41" t="str">
        <f>'Emissions Factor'!$D$2</f>
        <v>TON</v>
      </c>
      <c r="N1601" s="51">
        <f t="shared" si="48"/>
        <v>3.3535720366879127E-3</v>
      </c>
      <c r="O1601" s="41" t="str">
        <f t="shared" si="49"/>
        <v>LB</v>
      </c>
    </row>
    <row r="1602" spans="1:15" x14ac:dyDescent="0.25">
      <c r="A1602" s="39" t="s">
        <v>1693</v>
      </c>
      <c r="B1602" s="39" t="s">
        <v>1688</v>
      </c>
      <c r="C1602" s="39" t="s">
        <v>2685</v>
      </c>
      <c r="D1602" s="12" t="s">
        <v>212</v>
      </c>
      <c r="E1602" s="41" t="s">
        <v>2679</v>
      </c>
      <c r="F1602" s="41" t="s">
        <v>1690</v>
      </c>
      <c r="G1602" s="44">
        <f>VLOOKUP(Emissions!A1602,Population!$A$5:$I$3147,9,FALSE)*'National Throughput'!$B$12</f>
        <v>1.1249752711231822</v>
      </c>
      <c r="H1602" s="43" t="str">
        <f>'Emissions Factor'!$D$2</f>
        <v>TON</v>
      </c>
      <c r="I1602" s="42">
        <v>515</v>
      </c>
      <c r="J1602" s="39" t="str">
        <f>'Emissions Factor'!$A$2</f>
        <v>7439976</v>
      </c>
      <c r="K1602" s="34">
        <f>'Emissions Factor'!$B$2</f>
        <v>1.5E-3</v>
      </c>
      <c r="L1602" s="41" t="str">
        <f>'Emissions Factor'!$C$2</f>
        <v>LB</v>
      </c>
      <c r="M1602" s="41" t="str">
        <f>'Emissions Factor'!$D$2</f>
        <v>TON</v>
      </c>
      <c r="N1602" s="51">
        <f t="shared" si="48"/>
        <v>1.6874629066847733E-3</v>
      </c>
      <c r="O1602" s="41" t="str">
        <f t="shared" si="49"/>
        <v>LB</v>
      </c>
    </row>
    <row r="1603" spans="1:15" x14ac:dyDescent="0.25">
      <c r="A1603" s="39" t="s">
        <v>1694</v>
      </c>
      <c r="B1603" s="39" t="s">
        <v>1688</v>
      </c>
      <c r="C1603" s="39" t="s">
        <v>2688</v>
      </c>
      <c r="D1603" s="12" t="s">
        <v>1695</v>
      </c>
      <c r="E1603" s="41" t="s">
        <v>2679</v>
      </c>
      <c r="F1603" s="41" t="s">
        <v>1690</v>
      </c>
      <c r="G1603" s="44">
        <f>VLOOKUP(Emissions!A1603,Population!$A$5:$I$3147,9,FALSE)*'National Throughput'!$B$12</f>
        <v>0.98347434130512668</v>
      </c>
      <c r="H1603" s="43" t="str">
        <f>'Emissions Factor'!$D$2</f>
        <v>TON</v>
      </c>
      <c r="I1603" s="42">
        <v>515</v>
      </c>
      <c r="J1603" s="39" t="str">
        <f>'Emissions Factor'!$A$2</f>
        <v>7439976</v>
      </c>
      <c r="K1603" s="34">
        <f>'Emissions Factor'!$B$2</f>
        <v>1.5E-3</v>
      </c>
      <c r="L1603" s="41" t="str">
        <f>'Emissions Factor'!$C$2</f>
        <v>LB</v>
      </c>
      <c r="M1603" s="41" t="str">
        <f>'Emissions Factor'!$D$2</f>
        <v>TON</v>
      </c>
      <c r="N1603" s="51">
        <f t="shared" ref="N1603:N1666" si="50">K1603*G1603</f>
        <v>1.4752115119576901E-3</v>
      </c>
      <c r="O1603" s="41" t="str">
        <f t="shared" ref="O1603:O1666" si="51">L1603</f>
        <v>LB</v>
      </c>
    </row>
    <row r="1604" spans="1:15" x14ac:dyDescent="0.25">
      <c r="A1604" s="39" t="s">
        <v>1696</v>
      </c>
      <c r="B1604" s="39" t="s">
        <v>1688</v>
      </c>
      <c r="C1604" s="39" t="s">
        <v>2691</v>
      </c>
      <c r="D1604" s="12" t="s">
        <v>1697</v>
      </c>
      <c r="E1604" s="41" t="s">
        <v>2679</v>
      </c>
      <c r="F1604" s="41" t="s">
        <v>1690</v>
      </c>
      <c r="G1604" s="44">
        <f>VLOOKUP(Emissions!A1604,Population!$A$5:$I$3147,9,FALSE)*'National Throughput'!$B$12</f>
        <v>1.7288840879587857</v>
      </c>
      <c r="H1604" s="43" t="str">
        <f>'Emissions Factor'!$D$2</f>
        <v>TON</v>
      </c>
      <c r="I1604" s="42">
        <v>515</v>
      </c>
      <c r="J1604" s="39" t="str">
        <f>'Emissions Factor'!$A$2</f>
        <v>7439976</v>
      </c>
      <c r="K1604" s="34">
        <f>'Emissions Factor'!$B$2</f>
        <v>1.5E-3</v>
      </c>
      <c r="L1604" s="41" t="str">
        <f>'Emissions Factor'!$C$2</f>
        <v>LB</v>
      </c>
      <c r="M1604" s="41" t="str">
        <f>'Emissions Factor'!$D$2</f>
        <v>TON</v>
      </c>
      <c r="N1604" s="51">
        <f t="shared" si="50"/>
        <v>2.5933261319381787E-3</v>
      </c>
      <c r="O1604" s="41" t="str">
        <f t="shared" si="51"/>
        <v>LB</v>
      </c>
    </row>
    <row r="1605" spans="1:15" x14ac:dyDescent="0.25">
      <c r="A1605" s="39" t="s">
        <v>1698</v>
      </c>
      <c r="B1605" s="39" t="s">
        <v>1688</v>
      </c>
      <c r="C1605" s="39" t="s">
        <v>2694</v>
      </c>
      <c r="D1605" s="12" t="s">
        <v>930</v>
      </c>
      <c r="E1605" s="41" t="s">
        <v>2679</v>
      </c>
      <c r="F1605" s="41" t="s">
        <v>1690</v>
      </c>
      <c r="G1605" s="44">
        <f>VLOOKUP(Emissions!A1605,Population!$A$5:$I$3147,9,FALSE)*'National Throughput'!$B$12</f>
        <v>0.19535704128820011</v>
      </c>
      <c r="H1605" s="43" t="str">
        <f>'Emissions Factor'!$D$2</f>
        <v>TON</v>
      </c>
      <c r="I1605" s="42">
        <v>515</v>
      </c>
      <c r="J1605" s="39" t="str">
        <f>'Emissions Factor'!$A$2</f>
        <v>7439976</v>
      </c>
      <c r="K1605" s="34">
        <f>'Emissions Factor'!$B$2</f>
        <v>1.5E-3</v>
      </c>
      <c r="L1605" s="41" t="str">
        <f>'Emissions Factor'!$C$2</f>
        <v>LB</v>
      </c>
      <c r="M1605" s="41" t="str">
        <f>'Emissions Factor'!$D$2</f>
        <v>TON</v>
      </c>
      <c r="N1605" s="51">
        <f t="shared" si="50"/>
        <v>2.930355619323002E-4</v>
      </c>
      <c r="O1605" s="41" t="str">
        <f t="shared" si="51"/>
        <v>LB</v>
      </c>
    </row>
    <row r="1606" spans="1:15" x14ac:dyDescent="0.25">
      <c r="A1606" s="39" t="s">
        <v>1699</v>
      </c>
      <c r="B1606" s="39" t="s">
        <v>1688</v>
      </c>
      <c r="C1606" s="39" t="s">
        <v>2697</v>
      </c>
      <c r="D1606" s="12" t="s">
        <v>1700</v>
      </c>
      <c r="E1606" s="41" t="s">
        <v>2679</v>
      </c>
      <c r="F1606" s="41" t="s">
        <v>1690</v>
      </c>
      <c r="G1606" s="44">
        <f>VLOOKUP(Emissions!A1606,Population!$A$5:$I$3147,9,FALSE)*'National Throughput'!$B$12</f>
        <v>14.022827903108572</v>
      </c>
      <c r="H1606" s="43" t="str">
        <f>'Emissions Factor'!$D$2</f>
        <v>TON</v>
      </c>
      <c r="I1606" s="42">
        <v>515</v>
      </c>
      <c r="J1606" s="39" t="str">
        <f>'Emissions Factor'!$A$2</f>
        <v>7439976</v>
      </c>
      <c r="K1606" s="34">
        <f>'Emissions Factor'!$B$2</f>
        <v>1.5E-3</v>
      </c>
      <c r="L1606" s="41" t="str">
        <f>'Emissions Factor'!$C$2</f>
        <v>LB</v>
      </c>
      <c r="M1606" s="41" t="str">
        <f>'Emissions Factor'!$D$2</f>
        <v>TON</v>
      </c>
      <c r="N1606" s="51">
        <f t="shared" si="50"/>
        <v>2.103424185466286E-2</v>
      </c>
      <c r="O1606" s="41" t="str">
        <f t="shared" si="51"/>
        <v>LB</v>
      </c>
    </row>
    <row r="1607" spans="1:15" x14ac:dyDescent="0.25">
      <c r="A1607" s="39" t="s">
        <v>1701</v>
      </c>
      <c r="B1607" s="39" t="s">
        <v>1688</v>
      </c>
      <c r="C1607" s="39" t="s">
        <v>2700</v>
      </c>
      <c r="D1607" s="12" t="s">
        <v>1702</v>
      </c>
      <c r="E1607" s="41" t="s">
        <v>2679</v>
      </c>
      <c r="F1607" s="41" t="s">
        <v>1690</v>
      </c>
      <c r="G1607" s="44">
        <f>VLOOKUP(Emissions!A1607,Population!$A$5:$I$3147,9,FALSE)*'National Throughput'!$B$12</f>
        <v>0.98964892733355092</v>
      </c>
      <c r="H1607" s="43" t="str">
        <f>'Emissions Factor'!$D$2</f>
        <v>TON</v>
      </c>
      <c r="I1607" s="42">
        <v>515</v>
      </c>
      <c r="J1607" s="39" t="str">
        <f>'Emissions Factor'!$A$2</f>
        <v>7439976</v>
      </c>
      <c r="K1607" s="34">
        <f>'Emissions Factor'!$B$2</f>
        <v>1.5E-3</v>
      </c>
      <c r="L1607" s="41" t="str">
        <f>'Emissions Factor'!$C$2</f>
        <v>LB</v>
      </c>
      <c r="M1607" s="41" t="str">
        <f>'Emissions Factor'!$D$2</f>
        <v>TON</v>
      </c>
      <c r="N1607" s="51">
        <f t="shared" si="50"/>
        <v>1.4844733910003263E-3</v>
      </c>
      <c r="O1607" s="41" t="str">
        <f t="shared" si="51"/>
        <v>LB</v>
      </c>
    </row>
    <row r="1608" spans="1:15" x14ac:dyDescent="0.25">
      <c r="A1608" s="39" t="s">
        <v>1703</v>
      </c>
      <c r="B1608" s="39" t="s">
        <v>1688</v>
      </c>
      <c r="C1608" s="39" t="s">
        <v>2703</v>
      </c>
      <c r="D1608" s="12" t="s">
        <v>5007</v>
      </c>
      <c r="E1608" s="41" t="s">
        <v>2679</v>
      </c>
      <c r="F1608" s="41" t="s">
        <v>1690</v>
      </c>
      <c r="G1608" s="44">
        <f>VLOOKUP(Emissions!A1608,Population!$A$5:$I$3147,9,FALSE)*'National Throughput'!$B$12</f>
        <v>2.0178890173447535</v>
      </c>
      <c r="H1608" s="43" t="str">
        <f>'Emissions Factor'!$D$2</f>
        <v>TON</v>
      </c>
      <c r="I1608" s="42">
        <v>515</v>
      </c>
      <c r="J1608" s="39" t="str">
        <f>'Emissions Factor'!$A$2</f>
        <v>7439976</v>
      </c>
      <c r="K1608" s="34">
        <f>'Emissions Factor'!$B$2</f>
        <v>1.5E-3</v>
      </c>
      <c r="L1608" s="41" t="str">
        <f>'Emissions Factor'!$C$2</f>
        <v>LB</v>
      </c>
      <c r="M1608" s="41" t="str">
        <f>'Emissions Factor'!$D$2</f>
        <v>TON</v>
      </c>
      <c r="N1608" s="51">
        <f t="shared" si="50"/>
        <v>3.0268335260171301E-3</v>
      </c>
      <c r="O1608" s="41" t="str">
        <f t="shared" si="51"/>
        <v>LB</v>
      </c>
    </row>
    <row r="1609" spans="1:15" x14ac:dyDescent="0.25">
      <c r="A1609" s="39" t="s">
        <v>1704</v>
      </c>
      <c r="B1609" s="39" t="s">
        <v>1688</v>
      </c>
      <c r="C1609" s="39" t="s">
        <v>2706</v>
      </c>
      <c r="D1609" s="12" t="s">
        <v>1705</v>
      </c>
      <c r="E1609" s="41" t="s">
        <v>2679</v>
      </c>
      <c r="F1609" s="41" t="s">
        <v>1690</v>
      </c>
      <c r="G1609" s="44">
        <f>VLOOKUP(Emissions!A1609,Population!$A$5:$I$3147,9,FALSE)*'National Throughput'!$B$12</f>
        <v>0.30306926422848957</v>
      </c>
      <c r="H1609" s="43" t="str">
        <f>'Emissions Factor'!$D$2</f>
        <v>TON</v>
      </c>
      <c r="I1609" s="42">
        <v>515</v>
      </c>
      <c r="J1609" s="39" t="str">
        <f>'Emissions Factor'!$A$2</f>
        <v>7439976</v>
      </c>
      <c r="K1609" s="34">
        <f>'Emissions Factor'!$B$2</f>
        <v>1.5E-3</v>
      </c>
      <c r="L1609" s="41" t="str">
        <f>'Emissions Factor'!$C$2</f>
        <v>LB</v>
      </c>
      <c r="M1609" s="41" t="str">
        <f>'Emissions Factor'!$D$2</f>
        <v>TON</v>
      </c>
      <c r="N1609" s="51">
        <f t="shared" si="50"/>
        <v>4.5460389634273434E-4</v>
      </c>
      <c r="O1609" s="41" t="str">
        <f t="shared" si="51"/>
        <v>LB</v>
      </c>
    </row>
    <row r="1610" spans="1:15" x14ac:dyDescent="0.25">
      <c r="A1610" s="39" t="s">
        <v>1706</v>
      </c>
      <c r="B1610" s="39" t="s">
        <v>1688</v>
      </c>
      <c r="C1610" s="39" t="s">
        <v>2709</v>
      </c>
      <c r="D1610" s="12" t="s">
        <v>5322</v>
      </c>
      <c r="E1610" s="41" t="s">
        <v>2679</v>
      </c>
      <c r="F1610" s="41" t="s">
        <v>1690</v>
      </c>
      <c r="G1610" s="44">
        <f>VLOOKUP(Emissions!A1610,Population!$A$5:$I$3147,9,FALSE)*'National Throughput'!$B$12</f>
        <v>1.5453616698917321</v>
      </c>
      <c r="H1610" s="43" t="str">
        <f>'Emissions Factor'!$D$2</f>
        <v>TON</v>
      </c>
      <c r="I1610" s="42">
        <v>515</v>
      </c>
      <c r="J1610" s="39" t="str">
        <f>'Emissions Factor'!$A$2</f>
        <v>7439976</v>
      </c>
      <c r="K1610" s="34">
        <f>'Emissions Factor'!$B$2</f>
        <v>1.5E-3</v>
      </c>
      <c r="L1610" s="41" t="str">
        <f>'Emissions Factor'!$C$2</f>
        <v>LB</v>
      </c>
      <c r="M1610" s="41" t="str">
        <f>'Emissions Factor'!$D$2</f>
        <v>TON</v>
      </c>
      <c r="N1610" s="51">
        <f t="shared" si="50"/>
        <v>2.3180425048375981E-3</v>
      </c>
      <c r="O1610" s="41" t="str">
        <f t="shared" si="51"/>
        <v>LB</v>
      </c>
    </row>
    <row r="1611" spans="1:15" x14ac:dyDescent="0.25">
      <c r="A1611" s="39" t="s">
        <v>1707</v>
      </c>
      <c r="B1611" s="39" t="s">
        <v>1688</v>
      </c>
      <c r="C1611" s="39" t="s">
        <v>2712</v>
      </c>
      <c r="D1611" s="12" t="s">
        <v>1708</v>
      </c>
      <c r="E1611" s="41" t="s">
        <v>2679</v>
      </c>
      <c r="F1611" s="41" t="s">
        <v>1690</v>
      </c>
      <c r="G1611" s="44">
        <f>VLOOKUP(Emissions!A1611,Population!$A$5:$I$3147,9,FALSE)*'National Throughput'!$B$12</f>
        <v>1.5914995488263466</v>
      </c>
      <c r="H1611" s="43" t="str">
        <f>'Emissions Factor'!$D$2</f>
        <v>TON</v>
      </c>
      <c r="I1611" s="42">
        <v>515</v>
      </c>
      <c r="J1611" s="39" t="str">
        <f>'Emissions Factor'!$A$2</f>
        <v>7439976</v>
      </c>
      <c r="K1611" s="34">
        <f>'Emissions Factor'!$B$2</f>
        <v>1.5E-3</v>
      </c>
      <c r="L1611" s="41" t="str">
        <f>'Emissions Factor'!$C$2</f>
        <v>LB</v>
      </c>
      <c r="M1611" s="41" t="str">
        <f>'Emissions Factor'!$D$2</f>
        <v>TON</v>
      </c>
      <c r="N1611" s="51">
        <f t="shared" si="50"/>
        <v>2.3872493232395199E-3</v>
      </c>
      <c r="O1611" s="41" t="str">
        <f t="shared" si="51"/>
        <v>LB</v>
      </c>
    </row>
    <row r="1612" spans="1:15" x14ac:dyDescent="0.25">
      <c r="A1612" s="39" t="s">
        <v>1709</v>
      </c>
      <c r="B1612" s="39" t="s">
        <v>1688</v>
      </c>
      <c r="C1612" s="39" t="s">
        <v>2715</v>
      </c>
      <c r="D1612" s="12" t="s">
        <v>1710</v>
      </c>
      <c r="E1612" s="41" t="s">
        <v>2679</v>
      </c>
      <c r="F1612" s="41" t="s">
        <v>1690</v>
      </c>
      <c r="G1612" s="44">
        <f>VLOOKUP(Emissions!A1612,Population!$A$5:$I$3147,9,FALSE)*'National Throughput'!$B$12</f>
        <v>0.50425785898797915</v>
      </c>
      <c r="H1612" s="43" t="str">
        <f>'Emissions Factor'!$D$2</f>
        <v>TON</v>
      </c>
      <c r="I1612" s="42">
        <v>515</v>
      </c>
      <c r="J1612" s="39" t="str">
        <f>'Emissions Factor'!$A$2</f>
        <v>7439976</v>
      </c>
      <c r="K1612" s="34">
        <f>'Emissions Factor'!$B$2</f>
        <v>1.5E-3</v>
      </c>
      <c r="L1612" s="41" t="str">
        <f>'Emissions Factor'!$C$2</f>
        <v>LB</v>
      </c>
      <c r="M1612" s="41" t="str">
        <f>'Emissions Factor'!$D$2</f>
        <v>TON</v>
      </c>
      <c r="N1612" s="51">
        <f t="shared" si="50"/>
        <v>7.5638678848196869E-4</v>
      </c>
      <c r="O1612" s="41" t="str">
        <f t="shared" si="51"/>
        <v>LB</v>
      </c>
    </row>
    <row r="1613" spans="1:15" x14ac:dyDescent="0.25">
      <c r="A1613" s="39" t="s">
        <v>1711</v>
      </c>
      <c r="B1613" s="39" t="s">
        <v>1688</v>
      </c>
      <c r="C1613" s="39" t="s">
        <v>2718</v>
      </c>
      <c r="D1613" s="12" t="s">
        <v>1712</v>
      </c>
      <c r="E1613" s="41" t="s">
        <v>2679</v>
      </c>
      <c r="F1613" s="41" t="s">
        <v>1690</v>
      </c>
      <c r="G1613" s="44">
        <f>VLOOKUP(Emissions!A1613,Population!$A$5:$I$3147,9,FALSE)*'National Throughput'!$B$12</f>
        <v>1.9707220407387347</v>
      </c>
      <c r="H1613" s="43" t="str">
        <f>'Emissions Factor'!$D$2</f>
        <v>TON</v>
      </c>
      <c r="I1613" s="42">
        <v>515</v>
      </c>
      <c r="J1613" s="39" t="str">
        <f>'Emissions Factor'!$A$2</f>
        <v>7439976</v>
      </c>
      <c r="K1613" s="34">
        <f>'Emissions Factor'!$B$2</f>
        <v>1.5E-3</v>
      </c>
      <c r="L1613" s="41" t="str">
        <f>'Emissions Factor'!$C$2</f>
        <v>LB</v>
      </c>
      <c r="M1613" s="41" t="str">
        <f>'Emissions Factor'!$D$2</f>
        <v>TON</v>
      </c>
      <c r="N1613" s="51">
        <f t="shared" si="50"/>
        <v>2.9560830611081021E-3</v>
      </c>
      <c r="O1613" s="41" t="str">
        <f t="shared" si="51"/>
        <v>LB</v>
      </c>
    </row>
    <row r="1614" spans="1:15" x14ac:dyDescent="0.25">
      <c r="A1614" s="39" t="s">
        <v>1713</v>
      </c>
      <c r="B1614" s="39" t="s">
        <v>1688</v>
      </c>
      <c r="C1614" s="39" t="s">
        <v>2721</v>
      </c>
      <c r="D1614" s="12" t="s">
        <v>1714</v>
      </c>
      <c r="E1614" s="41" t="s">
        <v>2679</v>
      </c>
      <c r="F1614" s="41" t="s">
        <v>1690</v>
      </c>
      <c r="G1614" s="44">
        <f>VLOOKUP(Emissions!A1614,Population!$A$5:$I$3147,9,FALSE)*'National Throughput'!$B$12</f>
        <v>15.634223340248731</v>
      </c>
      <c r="H1614" s="43" t="str">
        <f>'Emissions Factor'!$D$2</f>
        <v>TON</v>
      </c>
      <c r="I1614" s="42">
        <v>515</v>
      </c>
      <c r="J1614" s="39" t="str">
        <f>'Emissions Factor'!$A$2</f>
        <v>7439976</v>
      </c>
      <c r="K1614" s="34">
        <f>'Emissions Factor'!$B$2</f>
        <v>1.5E-3</v>
      </c>
      <c r="L1614" s="41" t="str">
        <f>'Emissions Factor'!$C$2</f>
        <v>LB</v>
      </c>
      <c r="M1614" s="41" t="str">
        <f>'Emissions Factor'!$D$2</f>
        <v>TON</v>
      </c>
      <c r="N1614" s="51">
        <f t="shared" si="50"/>
        <v>2.3451335010373098E-2</v>
      </c>
      <c r="O1614" s="41" t="str">
        <f t="shared" si="51"/>
        <v>LB</v>
      </c>
    </row>
    <row r="1615" spans="1:15" x14ac:dyDescent="0.25">
      <c r="A1615" s="39" t="s">
        <v>1715</v>
      </c>
      <c r="B1615" s="39" t="s">
        <v>1688</v>
      </c>
      <c r="C1615" s="39" t="s">
        <v>2724</v>
      </c>
      <c r="D1615" s="12" t="s">
        <v>324</v>
      </c>
      <c r="E1615" s="41" t="s">
        <v>2679</v>
      </c>
      <c r="F1615" s="41" t="s">
        <v>1690</v>
      </c>
      <c r="G1615" s="44">
        <f>VLOOKUP(Emissions!A1615,Population!$A$5:$I$3147,9,FALSE)*'National Throughput'!$B$12</f>
        <v>15.665610819226552</v>
      </c>
      <c r="H1615" s="43" t="str">
        <f>'Emissions Factor'!$D$2</f>
        <v>TON</v>
      </c>
      <c r="I1615" s="42">
        <v>515</v>
      </c>
      <c r="J1615" s="39" t="str">
        <f>'Emissions Factor'!$A$2</f>
        <v>7439976</v>
      </c>
      <c r="K1615" s="34">
        <f>'Emissions Factor'!$B$2</f>
        <v>1.5E-3</v>
      </c>
      <c r="L1615" s="41" t="str">
        <f>'Emissions Factor'!$C$2</f>
        <v>LB</v>
      </c>
      <c r="M1615" s="41" t="str">
        <f>'Emissions Factor'!$D$2</f>
        <v>TON</v>
      </c>
      <c r="N1615" s="51">
        <f t="shared" si="50"/>
        <v>2.349841622883983E-2</v>
      </c>
      <c r="O1615" s="41" t="str">
        <f t="shared" si="51"/>
        <v>LB</v>
      </c>
    </row>
    <row r="1616" spans="1:15" x14ac:dyDescent="0.25">
      <c r="A1616" s="39" t="s">
        <v>1716</v>
      </c>
      <c r="B1616" s="39" t="s">
        <v>1688</v>
      </c>
      <c r="C1616" s="39" t="s">
        <v>2727</v>
      </c>
      <c r="D1616" s="12" t="s">
        <v>5025</v>
      </c>
      <c r="E1616" s="41" t="s">
        <v>2679</v>
      </c>
      <c r="F1616" s="41" t="s">
        <v>1690</v>
      </c>
      <c r="G1616" s="44">
        <f>VLOOKUP(Emissions!A1616,Population!$A$5:$I$3147,9,FALSE)*'National Throughput'!$B$12</f>
        <v>0.21834022261622366</v>
      </c>
      <c r="H1616" s="43" t="str">
        <f>'Emissions Factor'!$D$2</f>
        <v>TON</v>
      </c>
      <c r="I1616" s="42">
        <v>515</v>
      </c>
      <c r="J1616" s="39" t="str">
        <f>'Emissions Factor'!$A$2</f>
        <v>7439976</v>
      </c>
      <c r="K1616" s="34">
        <f>'Emissions Factor'!$B$2</f>
        <v>1.5E-3</v>
      </c>
      <c r="L1616" s="41" t="str">
        <f>'Emissions Factor'!$C$2</f>
        <v>LB</v>
      </c>
      <c r="M1616" s="41" t="str">
        <f>'Emissions Factor'!$D$2</f>
        <v>TON</v>
      </c>
      <c r="N1616" s="51">
        <f t="shared" si="50"/>
        <v>3.2751033392433549E-4</v>
      </c>
      <c r="O1616" s="41" t="str">
        <f t="shared" si="51"/>
        <v>LB</v>
      </c>
    </row>
    <row r="1617" spans="1:15" x14ac:dyDescent="0.25">
      <c r="A1617" s="39" t="s">
        <v>1717</v>
      </c>
      <c r="B1617" s="39" t="s">
        <v>1688</v>
      </c>
      <c r="C1617" s="39" t="s">
        <v>2730</v>
      </c>
      <c r="D1617" s="12" t="s">
        <v>1718</v>
      </c>
      <c r="E1617" s="41" t="s">
        <v>2679</v>
      </c>
      <c r="F1617" s="41" t="s">
        <v>1690</v>
      </c>
      <c r="G1617" s="44">
        <f>VLOOKUP(Emissions!A1617,Population!$A$5:$I$3147,9,FALSE)*'National Throughput'!$B$12</f>
        <v>2.3243886071445896</v>
      </c>
      <c r="H1617" s="43" t="str">
        <f>'Emissions Factor'!$D$2</f>
        <v>TON</v>
      </c>
      <c r="I1617" s="42">
        <v>515</v>
      </c>
      <c r="J1617" s="39" t="str">
        <f>'Emissions Factor'!$A$2</f>
        <v>7439976</v>
      </c>
      <c r="K1617" s="34">
        <f>'Emissions Factor'!$B$2</f>
        <v>1.5E-3</v>
      </c>
      <c r="L1617" s="41" t="str">
        <f>'Emissions Factor'!$C$2</f>
        <v>LB</v>
      </c>
      <c r="M1617" s="41" t="str">
        <f>'Emissions Factor'!$D$2</f>
        <v>TON</v>
      </c>
      <c r="N1617" s="51">
        <f t="shared" si="50"/>
        <v>3.4865829107168845E-3</v>
      </c>
      <c r="O1617" s="41" t="str">
        <f t="shared" si="51"/>
        <v>LB</v>
      </c>
    </row>
    <row r="1618" spans="1:15" x14ac:dyDescent="0.25">
      <c r="A1618" s="39" t="s">
        <v>1719</v>
      </c>
      <c r="B1618" s="39" t="s">
        <v>1688</v>
      </c>
      <c r="C1618" s="39" t="s">
        <v>2733</v>
      </c>
      <c r="D1618" s="12" t="s">
        <v>1720</v>
      </c>
      <c r="E1618" s="41" t="s">
        <v>2679</v>
      </c>
      <c r="F1618" s="41" t="s">
        <v>1690</v>
      </c>
      <c r="G1618" s="44">
        <f>VLOOKUP(Emissions!A1618,Population!$A$5:$I$3147,9,FALSE)*'National Throughput'!$B$12</f>
        <v>0.1454458042251042</v>
      </c>
      <c r="H1618" s="43" t="str">
        <f>'Emissions Factor'!$D$2</f>
        <v>TON</v>
      </c>
      <c r="I1618" s="42">
        <v>515</v>
      </c>
      <c r="J1618" s="39" t="str">
        <f>'Emissions Factor'!$A$2</f>
        <v>7439976</v>
      </c>
      <c r="K1618" s="34">
        <f>'Emissions Factor'!$B$2</f>
        <v>1.5E-3</v>
      </c>
      <c r="L1618" s="41" t="str">
        <f>'Emissions Factor'!$C$2</f>
        <v>LB</v>
      </c>
      <c r="M1618" s="41" t="str">
        <f>'Emissions Factor'!$D$2</f>
        <v>TON</v>
      </c>
      <c r="N1618" s="51">
        <f t="shared" si="50"/>
        <v>2.1816870633765631E-4</v>
      </c>
      <c r="O1618" s="41" t="str">
        <f t="shared" si="51"/>
        <v>LB</v>
      </c>
    </row>
    <row r="1619" spans="1:15" x14ac:dyDescent="0.25">
      <c r="A1619" s="39" t="s">
        <v>1721</v>
      </c>
      <c r="B1619" s="39" t="s">
        <v>1688</v>
      </c>
      <c r="C1619" s="39" t="s">
        <v>2736</v>
      </c>
      <c r="D1619" s="12" t="s">
        <v>1722</v>
      </c>
      <c r="E1619" s="41" t="s">
        <v>2679</v>
      </c>
      <c r="F1619" s="41" t="s">
        <v>1690</v>
      </c>
      <c r="G1619" s="44">
        <f>VLOOKUP(Emissions!A1619,Population!$A$5:$I$3147,9,FALSE)*'National Throughput'!$B$12</f>
        <v>0.53959021237285121</v>
      </c>
      <c r="H1619" s="43" t="str">
        <f>'Emissions Factor'!$D$2</f>
        <v>TON</v>
      </c>
      <c r="I1619" s="42">
        <v>515</v>
      </c>
      <c r="J1619" s="39" t="str">
        <f>'Emissions Factor'!$A$2</f>
        <v>7439976</v>
      </c>
      <c r="K1619" s="34">
        <f>'Emissions Factor'!$B$2</f>
        <v>1.5E-3</v>
      </c>
      <c r="L1619" s="41" t="str">
        <f>'Emissions Factor'!$C$2</f>
        <v>LB</v>
      </c>
      <c r="M1619" s="41" t="str">
        <f>'Emissions Factor'!$D$2</f>
        <v>TON</v>
      </c>
      <c r="N1619" s="51">
        <f t="shared" si="50"/>
        <v>8.0938531855927686E-4</v>
      </c>
      <c r="O1619" s="41" t="str">
        <f t="shared" si="51"/>
        <v>LB</v>
      </c>
    </row>
    <row r="1620" spans="1:15" x14ac:dyDescent="0.25">
      <c r="A1620" s="39" t="s">
        <v>1723</v>
      </c>
      <c r="B1620" s="39" t="s">
        <v>1688</v>
      </c>
      <c r="C1620" s="39" t="s">
        <v>2739</v>
      </c>
      <c r="D1620" s="12" t="s">
        <v>1724</v>
      </c>
      <c r="E1620" s="41" t="s">
        <v>2679</v>
      </c>
      <c r="F1620" s="41" t="s">
        <v>1690</v>
      </c>
      <c r="G1620" s="44">
        <f>VLOOKUP(Emissions!A1620,Population!$A$5:$I$3147,9,FALSE)*'National Throughput'!$B$12</f>
        <v>2.8132100010615084</v>
      </c>
      <c r="H1620" s="43" t="str">
        <f>'Emissions Factor'!$D$2</f>
        <v>TON</v>
      </c>
      <c r="I1620" s="42">
        <v>515</v>
      </c>
      <c r="J1620" s="39" t="str">
        <f>'Emissions Factor'!$A$2</f>
        <v>7439976</v>
      </c>
      <c r="K1620" s="34">
        <f>'Emissions Factor'!$B$2</f>
        <v>1.5E-3</v>
      </c>
      <c r="L1620" s="41" t="str">
        <f>'Emissions Factor'!$C$2</f>
        <v>LB</v>
      </c>
      <c r="M1620" s="41" t="str">
        <f>'Emissions Factor'!$D$2</f>
        <v>TON</v>
      </c>
      <c r="N1620" s="51">
        <f t="shared" si="50"/>
        <v>4.2198150015922628E-3</v>
      </c>
      <c r="O1620" s="41" t="str">
        <f t="shared" si="51"/>
        <v>LB</v>
      </c>
    </row>
    <row r="1621" spans="1:15" x14ac:dyDescent="0.25">
      <c r="A1621" s="39" t="s">
        <v>1725</v>
      </c>
      <c r="B1621" s="39" t="s">
        <v>1688</v>
      </c>
      <c r="C1621" s="39" t="s">
        <v>2742</v>
      </c>
      <c r="D1621" s="12" t="s">
        <v>2788</v>
      </c>
      <c r="E1621" s="41" t="s">
        <v>2679</v>
      </c>
      <c r="F1621" s="41" t="s">
        <v>1690</v>
      </c>
      <c r="G1621" s="44">
        <f>VLOOKUP(Emissions!A1621,Population!$A$5:$I$3147,9,FALSE)*'National Throughput'!$B$12</f>
        <v>1.9647189709888782</v>
      </c>
      <c r="H1621" s="43" t="str">
        <f>'Emissions Factor'!$D$2</f>
        <v>TON</v>
      </c>
      <c r="I1621" s="42">
        <v>515</v>
      </c>
      <c r="J1621" s="39" t="str">
        <f>'Emissions Factor'!$A$2</f>
        <v>7439976</v>
      </c>
      <c r="K1621" s="34">
        <f>'Emissions Factor'!$B$2</f>
        <v>1.5E-3</v>
      </c>
      <c r="L1621" s="41" t="str">
        <f>'Emissions Factor'!$C$2</f>
        <v>LB</v>
      </c>
      <c r="M1621" s="41" t="str">
        <f>'Emissions Factor'!$D$2</f>
        <v>TON</v>
      </c>
      <c r="N1621" s="51">
        <f t="shared" si="50"/>
        <v>2.9470784564833174E-3</v>
      </c>
      <c r="O1621" s="41" t="str">
        <f t="shared" si="51"/>
        <v>LB</v>
      </c>
    </row>
    <row r="1622" spans="1:15" x14ac:dyDescent="0.25">
      <c r="A1622" s="39" t="s">
        <v>1726</v>
      </c>
      <c r="B1622" s="39" t="s">
        <v>1688</v>
      </c>
      <c r="C1622" s="39" t="s">
        <v>2745</v>
      </c>
      <c r="D1622" s="12" t="s">
        <v>1727</v>
      </c>
      <c r="E1622" s="41" t="s">
        <v>2679</v>
      </c>
      <c r="F1622" s="41" t="s">
        <v>1690</v>
      </c>
      <c r="G1622" s="44">
        <f>VLOOKUP(Emissions!A1622,Population!$A$5:$I$3147,9,FALSE)*'National Throughput'!$B$12</f>
        <v>0.34817804549169989</v>
      </c>
      <c r="H1622" s="43" t="str">
        <f>'Emissions Factor'!$D$2</f>
        <v>TON</v>
      </c>
      <c r="I1622" s="42">
        <v>515</v>
      </c>
      <c r="J1622" s="39" t="str">
        <f>'Emissions Factor'!$A$2</f>
        <v>7439976</v>
      </c>
      <c r="K1622" s="34">
        <f>'Emissions Factor'!$B$2</f>
        <v>1.5E-3</v>
      </c>
      <c r="L1622" s="41" t="str">
        <f>'Emissions Factor'!$C$2</f>
        <v>LB</v>
      </c>
      <c r="M1622" s="41" t="str">
        <f>'Emissions Factor'!$D$2</f>
        <v>TON</v>
      </c>
      <c r="N1622" s="51">
        <f t="shared" si="50"/>
        <v>5.2226706823754981E-4</v>
      </c>
      <c r="O1622" s="41" t="str">
        <f t="shared" si="51"/>
        <v>LB</v>
      </c>
    </row>
    <row r="1623" spans="1:15" x14ac:dyDescent="0.25">
      <c r="A1623" s="39" t="s">
        <v>1728</v>
      </c>
      <c r="B1623" s="39" t="s">
        <v>1688</v>
      </c>
      <c r="C1623" s="39" t="s">
        <v>2748</v>
      </c>
      <c r="D1623" s="12" t="s">
        <v>4894</v>
      </c>
      <c r="E1623" s="41" t="s">
        <v>2679</v>
      </c>
      <c r="F1623" s="41" t="s">
        <v>1690</v>
      </c>
      <c r="G1623" s="44">
        <f>VLOOKUP(Emissions!A1623,Population!$A$5:$I$3147,9,FALSE)*'National Throughput'!$B$12</f>
        <v>4.9791175668098759</v>
      </c>
      <c r="H1623" s="43" t="str">
        <f>'Emissions Factor'!$D$2</f>
        <v>TON</v>
      </c>
      <c r="I1623" s="42">
        <v>515</v>
      </c>
      <c r="J1623" s="39" t="str">
        <f>'Emissions Factor'!$A$2</f>
        <v>7439976</v>
      </c>
      <c r="K1623" s="34">
        <f>'Emissions Factor'!$B$2</f>
        <v>1.5E-3</v>
      </c>
      <c r="L1623" s="41" t="str">
        <f>'Emissions Factor'!$C$2</f>
        <v>LB</v>
      </c>
      <c r="M1623" s="41" t="str">
        <f>'Emissions Factor'!$D$2</f>
        <v>TON</v>
      </c>
      <c r="N1623" s="51">
        <f t="shared" si="50"/>
        <v>7.4686763502148142E-3</v>
      </c>
      <c r="O1623" s="41" t="str">
        <f t="shared" si="51"/>
        <v>LB</v>
      </c>
    </row>
    <row r="1624" spans="1:15" x14ac:dyDescent="0.25">
      <c r="A1624" s="39" t="s">
        <v>1729</v>
      </c>
      <c r="B1624" s="39" t="s">
        <v>1688</v>
      </c>
      <c r="C1624" s="39" t="s">
        <v>2751</v>
      </c>
      <c r="D1624" s="12" t="s">
        <v>1730</v>
      </c>
      <c r="E1624" s="41" t="s">
        <v>2679</v>
      </c>
      <c r="F1624" s="41" t="s">
        <v>1690</v>
      </c>
      <c r="G1624" s="44">
        <f>VLOOKUP(Emissions!A1624,Population!$A$5:$I$3147,9,FALSE)*'National Throughput'!$B$12</f>
        <v>11.018548767723047</v>
      </c>
      <c r="H1624" s="43" t="str">
        <f>'Emissions Factor'!$D$2</f>
        <v>TON</v>
      </c>
      <c r="I1624" s="42">
        <v>515</v>
      </c>
      <c r="J1624" s="39" t="str">
        <f>'Emissions Factor'!$A$2</f>
        <v>7439976</v>
      </c>
      <c r="K1624" s="34">
        <f>'Emissions Factor'!$B$2</f>
        <v>1.5E-3</v>
      </c>
      <c r="L1624" s="41" t="str">
        <f>'Emissions Factor'!$C$2</f>
        <v>LB</v>
      </c>
      <c r="M1624" s="41" t="str">
        <f>'Emissions Factor'!$D$2</f>
        <v>TON</v>
      </c>
      <c r="N1624" s="51">
        <f t="shared" si="50"/>
        <v>1.6527823151584572E-2</v>
      </c>
      <c r="O1624" s="41" t="str">
        <f t="shared" si="51"/>
        <v>LB</v>
      </c>
    </row>
    <row r="1625" spans="1:15" x14ac:dyDescent="0.25">
      <c r="A1625" s="39" t="s">
        <v>1731</v>
      </c>
      <c r="B1625" s="39" t="s">
        <v>1688</v>
      </c>
      <c r="C1625" s="39" t="s">
        <v>2754</v>
      </c>
      <c r="D1625" s="12" t="s">
        <v>5196</v>
      </c>
      <c r="E1625" s="41" t="s">
        <v>2679</v>
      </c>
      <c r="F1625" s="41" t="s">
        <v>1690</v>
      </c>
      <c r="G1625" s="44">
        <f>VLOOKUP(Emissions!A1625,Population!$A$5:$I$3147,9,FALSE)*'National Throughput'!$B$12</f>
        <v>0.40855177554740352</v>
      </c>
      <c r="H1625" s="43" t="str">
        <f>'Emissions Factor'!$D$2</f>
        <v>TON</v>
      </c>
      <c r="I1625" s="42">
        <v>515</v>
      </c>
      <c r="J1625" s="39" t="str">
        <f>'Emissions Factor'!$A$2</f>
        <v>7439976</v>
      </c>
      <c r="K1625" s="34">
        <f>'Emissions Factor'!$B$2</f>
        <v>1.5E-3</v>
      </c>
      <c r="L1625" s="41" t="str">
        <f>'Emissions Factor'!$C$2</f>
        <v>LB</v>
      </c>
      <c r="M1625" s="41" t="str">
        <f>'Emissions Factor'!$D$2</f>
        <v>TON</v>
      </c>
      <c r="N1625" s="51">
        <f t="shared" si="50"/>
        <v>6.1282766332110532E-4</v>
      </c>
      <c r="O1625" s="41" t="str">
        <f t="shared" si="51"/>
        <v>LB</v>
      </c>
    </row>
    <row r="1626" spans="1:15" x14ac:dyDescent="0.25">
      <c r="A1626" s="39" t="s">
        <v>1732</v>
      </c>
      <c r="B1626" s="39" t="s">
        <v>1688</v>
      </c>
      <c r="C1626" s="39" t="s">
        <v>2757</v>
      </c>
      <c r="D1626" s="12" t="s">
        <v>4788</v>
      </c>
      <c r="E1626" s="41" t="s">
        <v>2679</v>
      </c>
      <c r="F1626" s="41" t="s">
        <v>1690</v>
      </c>
      <c r="G1626" s="44">
        <f>VLOOKUP(Emissions!A1626,Population!$A$5:$I$3147,9,FALSE)*'National Throughput'!$B$12</f>
        <v>3.3618905761984283</v>
      </c>
      <c r="H1626" s="43" t="str">
        <f>'Emissions Factor'!$D$2</f>
        <v>TON</v>
      </c>
      <c r="I1626" s="42">
        <v>515</v>
      </c>
      <c r="J1626" s="39" t="str">
        <f>'Emissions Factor'!$A$2</f>
        <v>7439976</v>
      </c>
      <c r="K1626" s="34">
        <f>'Emissions Factor'!$B$2</f>
        <v>1.5E-3</v>
      </c>
      <c r="L1626" s="41" t="str">
        <f>'Emissions Factor'!$C$2</f>
        <v>LB</v>
      </c>
      <c r="M1626" s="41" t="str">
        <f>'Emissions Factor'!$D$2</f>
        <v>TON</v>
      </c>
      <c r="N1626" s="51">
        <f t="shared" si="50"/>
        <v>5.0428358642976429E-3</v>
      </c>
      <c r="O1626" s="41" t="str">
        <f t="shared" si="51"/>
        <v>LB</v>
      </c>
    </row>
    <row r="1627" spans="1:15" x14ac:dyDescent="0.25">
      <c r="A1627" s="39" t="s">
        <v>1733</v>
      </c>
      <c r="B1627" s="39" t="s">
        <v>1688</v>
      </c>
      <c r="C1627" s="39" t="s">
        <v>2760</v>
      </c>
      <c r="D1627" s="12" t="s">
        <v>1734</v>
      </c>
      <c r="E1627" s="41" t="s">
        <v>2679</v>
      </c>
      <c r="F1627" s="41" t="s">
        <v>1690</v>
      </c>
      <c r="G1627" s="44">
        <f>VLOOKUP(Emissions!A1627,Population!$A$5:$I$3147,9,FALSE)*'National Throughput'!$B$12</f>
        <v>0.29380738518585314</v>
      </c>
      <c r="H1627" s="43" t="str">
        <f>'Emissions Factor'!$D$2</f>
        <v>TON</v>
      </c>
      <c r="I1627" s="42">
        <v>515</v>
      </c>
      <c r="J1627" s="39" t="str">
        <f>'Emissions Factor'!$A$2</f>
        <v>7439976</v>
      </c>
      <c r="K1627" s="34">
        <f>'Emissions Factor'!$B$2</f>
        <v>1.5E-3</v>
      </c>
      <c r="L1627" s="41" t="str">
        <f>'Emissions Factor'!$C$2</f>
        <v>LB</v>
      </c>
      <c r="M1627" s="41" t="str">
        <f>'Emissions Factor'!$D$2</f>
        <v>TON</v>
      </c>
      <c r="N1627" s="51">
        <f t="shared" si="50"/>
        <v>4.4071107777877972E-4</v>
      </c>
      <c r="O1627" s="41" t="str">
        <f t="shared" si="51"/>
        <v>LB</v>
      </c>
    </row>
    <row r="1628" spans="1:15" x14ac:dyDescent="0.25">
      <c r="A1628" s="39" t="s">
        <v>1735</v>
      </c>
      <c r="B1628" s="39" t="s">
        <v>1688</v>
      </c>
      <c r="C1628" s="39" t="s">
        <v>2763</v>
      </c>
      <c r="D1628" s="12" t="s">
        <v>2812</v>
      </c>
      <c r="E1628" s="41" t="s">
        <v>2679</v>
      </c>
      <c r="F1628" s="41" t="s">
        <v>1690</v>
      </c>
      <c r="G1628" s="44">
        <f>VLOOKUP(Emissions!A1628,Population!$A$5:$I$3147,9,FALSE)*'National Throughput'!$B$12</f>
        <v>1.3194747310185455</v>
      </c>
      <c r="H1628" s="43" t="str">
        <f>'Emissions Factor'!$D$2</f>
        <v>TON</v>
      </c>
      <c r="I1628" s="42">
        <v>515</v>
      </c>
      <c r="J1628" s="39" t="str">
        <f>'Emissions Factor'!$A$2</f>
        <v>7439976</v>
      </c>
      <c r="K1628" s="34">
        <f>'Emissions Factor'!$B$2</f>
        <v>1.5E-3</v>
      </c>
      <c r="L1628" s="41" t="str">
        <f>'Emissions Factor'!$C$2</f>
        <v>LB</v>
      </c>
      <c r="M1628" s="41" t="str">
        <f>'Emissions Factor'!$D$2</f>
        <v>TON</v>
      </c>
      <c r="N1628" s="51">
        <f t="shared" si="50"/>
        <v>1.9792120965278184E-3</v>
      </c>
      <c r="O1628" s="41" t="str">
        <f t="shared" si="51"/>
        <v>LB</v>
      </c>
    </row>
    <row r="1629" spans="1:15" x14ac:dyDescent="0.25">
      <c r="A1629" s="39" t="s">
        <v>1736</v>
      </c>
      <c r="B1629" s="39" t="s">
        <v>1688</v>
      </c>
      <c r="C1629" s="39" t="s">
        <v>2766</v>
      </c>
      <c r="D1629" s="12" t="s">
        <v>1737</v>
      </c>
      <c r="E1629" s="41" t="s">
        <v>2679</v>
      </c>
      <c r="F1629" s="41" t="s">
        <v>1690</v>
      </c>
      <c r="G1629" s="44">
        <f>VLOOKUP(Emissions!A1629,Population!$A$5:$I$3147,9,FALSE)*'National Throughput'!$B$12</f>
        <v>0.3241657664922723</v>
      </c>
      <c r="H1629" s="43" t="str">
        <f>'Emissions Factor'!$D$2</f>
        <v>TON</v>
      </c>
      <c r="I1629" s="42">
        <v>515</v>
      </c>
      <c r="J1629" s="39" t="str">
        <f>'Emissions Factor'!$A$2</f>
        <v>7439976</v>
      </c>
      <c r="K1629" s="34">
        <f>'Emissions Factor'!$B$2</f>
        <v>1.5E-3</v>
      </c>
      <c r="L1629" s="41" t="str">
        <f>'Emissions Factor'!$C$2</f>
        <v>LB</v>
      </c>
      <c r="M1629" s="41" t="str">
        <f>'Emissions Factor'!$D$2</f>
        <v>TON</v>
      </c>
      <c r="N1629" s="51">
        <f t="shared" si="50"/>
        <v>4.8624864973840847E-4</v>
      </c>
      <c r="O1629" s="41" t="str">
        <f t="shared" si="51"/>
        <v>LB</v>
      </c>
    </row>
    <row r="1630" spans="1:15" x14ac:dyDescent="0.25">
      <c r="A1630" s="39" t="s">
        <v>1738</v>
      </c>
      <c r="B1630" s="39" t="s">
        <v>1688</v>
      </c>
      <c r="C1630" s="39" t="s">
        <v>2769</v>
      </c>
      <c r="D1630" s="12" t="s">
        <v>5055</v>
      </c>
      <c r="E1630" s="41" t="s">
        <v>2679</v>
      </c>
      <c r="F1630" s="41" t="s">
        <v>1690</v>
      </c>
      <c r="G1630" s="44">
        <f>VLOOKUP(Emissions!A1630,Population!$A$5:$I$3147,9,FALSE)*'National Throughput'!$B$12</f>
        <v>0.7284296350754923</v>
      </c>
      <c r="H1630" s="43" t="str">
        <f>'Emissions Factor'!$D$2</f>
        <v>TON</v>
      </c>
      <c r="I1630" s="42">
        <v>515</v>
      </c>
      <c r="J1630" s="39" t="str">
        <f>'Emissions Factor'!$A$2</f>
        <v>7439976</v>
      </c>
      <c r="K1630" s="34">
        <f>'Emissions Factor'!$B$2</f>
        <v>1.5E-3</v>
      </c>
      <c r="L1630" s="41" t="str">
        <f>'Emissions Factor'!$C$2</f>
        <v>LB</v>
      </c>
      <c r="M1630" s="41" t="str">
        <f>'Emissions Factor'!$D$2</f>
        <v>TON</v>
      </c>
      <c r="N1630" s="51">
        <f t="shared" si="50"/>
        <v>1.0926444526132384E-3</v>
      </c>
      <c r="O1630" s="41" t="str">
        <f t="shared" si="51"/>
        <v>LB</v>
      </c>
    </row>
    <row r="1631" spans="1:15" x14ac:dyDescent="0.25">
      <c r="A1631" s="39" t="s">
        <v>1739</v>
      </c>
      <c r="B1631" s="39" t="s">
        <v>1688</v>
      </c>
      <c r="C1631" s="39" t="s">
        <v>2772</v>
      </c>
      <c r="D1631" s="12" t="s">
        <v>1740</v>
      </c>
      <c r="E1631" s="41" t="s">
        <v>2679</v>
      </c>
      <c r="F1631" s="41" t="s">
        <v>1690</v>
      </c>
      <c r="G1631" s="44">
        <f>VLOOKUP(Emissions!A1631,Population!$A$5:$I$3147,9,FALSE)*'National Throughput'!$B$12</f>
        <v>18.894576279535293</v>
      </c>
      <c r="H1631" s="43" t="str">
        <f>'Emissions Factor'!$D$2</f>
        <v>TON</v>
      </c>
      <c r="I1631" s="42">
        <v>515</v>
      </c>
      <c r="J1631" s="39" t="str">
        <f>'Emissions Factor'!$A$2</f>
        <v>7439976</v>
      </c>
      <c r="K1631" s="34">
        <f>'Emissions Factor'!$B$2</f>
        <v>1.5E-3</v>
      </c>
      <c r="L1631" s="41" t="str">
        <f>'Emissions Factor'!$C$2</f>
        <v>LB</v>
      </c>
      <c r="M1631" s="41" t="str">
        <f>'Emissions Factor'!$D$2</f>
        <v>TON</v>
      </c>
      <c r="N1631" s="51">
        <f t="shared" si="50"/>
        <v>2.8341864419302941E-2</v>
      </c>
      <c r="O1631" s="41" t="str">
        <f t="shared" si="51"/>
        <v>LB</v>
      </c>
    </row>
    <row r="1632" spans="1:15" x14ac:dyDescent="0.25">
      <c r="A1632" s="39" t="s">
        <v>1741</v>
      </c>
      <c r="B1632" s="39" t="s">
        <v>1688</v>
      </c>
      <c r="C1632" s="39" t="s">
        <v>2775</v>
      </c>
      <c r="D1632" s="12" t="s">
        <v>1742</v>
      </c>
      <c r="E1632" s="41" t="s">
        <v>2679</v>
      </c>
      <c r="F1632" s="41" t="s">
        <v>1690</v>
      </c>
      <c r="G1632" s="44">
        <f>VLOOKUP(Emissions!A1632,Population!$A$5:$I$3147,9,FALSE)*'National Throughput'!$B$12</f>
        <v>0.81281564413062357</v>
      </c>
      <c r="H1632" s="43" t="str">
        <f>'Emissions Factor'!$D$2</f>
        <v>TON</v>
      </c>
      <c r="I1632" s="42">
        <v>515</v>
      </c>
      <c r="J1632" s="39" t="str">
        <f>'Emissions Factor'!$A$2</f>
        <v>7439976</v>
      </c>
      <c r="K1632" s="34">
        <f>'Emissions Factor'!$B$2</f>
        <v>1.5E-3</v>
      </c>
      <c r="L1632" s="41" t="str">
        <f>'Emissions Factor'!$C$2</f>
        <v>LB</v>
      </c>
      <c r="M1632" s="41" t="str">
        <f>'Emissions Factor'!$D$2</f>
        <v>TON</v>
      </c>
      <c r="N1632" s="51">
        <f t="shared" si="50"/>
        <v>1.2192234661959353E-3</v>
      </c>
      <c r="O1632" s="41" t="str">
        <f t="shared" si="51"/>
        <v>LB</v>
      </c>
    </row>
    <row r="1633" spans="1:15" x14ac:dyDescent="0.25">
      <c r="A1633" s="39" t="s">
        <v>1743</v>
      </c>
      <c r="B1633" s="39" t="s">
        <v>1688</v>
      </c>
      <c r="C1633" s="39" t="s">
        <v>2778</v>
      </c>
      <c r="D1633" s="12" t="s">
        <v>5068</v>
      </c>
      <c r="E1633" s="41" t="s">
        <v>2679</v>
      </c>
      <c r="F1633" s="41" t="s">
        <v>1690</v>
      </c>
      <c r="G1633" s="44">
        <f>VLOOKUP(Emissions!A1633,Population!$A$5:$I$3147,9,FALSE)*'National Throughput'!$B$12</f>
        <v>2.6598744480223067</v>
      </c>
      <c r="H1633" s="43" t="str">
        <f>'Emissions Factor'!$D$2</f>
        <v>TON</v>
      </c>
      <c r="I1633" s="42">
        <v>515</v>
      </c>
      <c r="J1633" s="39" t="str">
        <f>'Emissions Factor'!$A$2</f>
        <v>7439976</v>
      </c>
      <c r="K1633" s="34">
        <f>'Emissions Factor'!$B$2</f>
        <v>1.5E-3</v>
      </c>
      <c r="L1633" s="41" t="str">
        <f>'Emissions Factor'!$C$2</f>
        <v>LB</v>
      </c>
      <c r="M1633" s="41" t="str">
        <f>'Emissions Factor'!$D$2</f>
        <v>TON</v>
      </c>
      <c r="N1633" s="51">
        <f t="shared" si="50"/>
        <v>3.9898116720334604E-3</v>
      </c>
      <c r="O1633" s="41" t="str">
        <f t="shared" si="51"/>
        <v>LB</v>
      </c>
    </row>
    <row r="1634" spans="1:15" x14ac:dyDescent="0.25">
      <c r="A1634" s="39" t="s">
        <v>1744</v>
      </c>
      <c r="B1634" s="39" t="s">
        <v>1688</v>
      </c>
      <c r="C1634" s="39" t="s">
        <v>2781</v>
      </c>
      <c r="D1634" s="12" t="s">
        <v>1745</v>
      </c>
      <c r="E1634" s="41" t="s">
        <v>2679</v>
      </c>
      <c r="F1634" s="41" t="s">
        <v>1690</v>
      </c>
      <c r="G1634" s="44">
        <f>VLOOKUP(Emissions!A1634,Population!$A$5:$I$3147,9,FALSE)*'National Throughput'!$B$12</f>
        <v>8.3871460219429192E-2</v>
      </c>
      <c r="H1634" s="43" t="str">
        <f>'Emissions Factor'!$D$2</f>
        <v>TON</v>
      </c>
      <c r="I1634" s="42">
        <v>515</v>
      </c>
      <c r="J1634" s="39" t="str">
        <f>'Emissions Factor'!$A$2</f>
        <v>7439976</v>
      </c>
      <c r="K1634" s="34">
        <f>'Emissions Factor'!$B$2</f>
        <v>1.5E-3</v>
      </c>
      <c r="L1634" s="41" t="str">
        <f>'Emissions Factor'!$C$2</f>
        <v>LB</v>
      </c>
      <c r="M1634" s="41" t="str">
        <f>'Emissions Factor'!$D$2</f>
        <v>TON</v>
      </c>
      <c r="N1634" s="51">
        <f t="shared" si="50"/>
        <v>1.258071903291438E-4</v>
      </c>
      <c r="O1634" s="41" t="str">
        <f t="shared" si="51"/>
        <v>LB</v>
      </c>
    </row>
    <row r="1635" spans="1:15" x14ac:dyDescent="0.25">
      <c r="A1635" s="39" t="s">
        <v>1746</v>
      </c>
      <c r="B1635" s="39" t="s">
        <v>1688</v>
      </c>
      <c r="C1635" s="39" t="s">
        <v>2784</v>
      </c>
      <c r="D1635" s="12" t="s">
        <v>4811</v>
      </c>
      <c r="E1635" s="41" t="s">
        <v>2679</v>
      </c>
      <c r="F1635" s="41" t="s">
        <v>1690</v>
      </c>
      <c r="G1635" s="44">
        <f>VLOOKUP(Emissions!A1635,Population!$A$5:$I$3147,9,FALSE)*'National Throughput'!$B$12</f>
        <v>0.72174050021136615</v>
      </c>
      <c r="H1635" s="43" t="str">
        <f>'Emissions Factor'!$D$2</f>
        <v>TON</v>
      </c>
      <c r="I1635" s="42">
        <v>515</v>
      </c>
      <c r="J1635" s="39" t="str">
        <f>'Emissions Factor'!$A$2</f>
        <v>7439976</v>
      </c>
      <c r="K1635" s="34">
        <f>'Emissions Factor'!$B$2</f>
        <v>1.5E-3</v>
      </c>
      <c r="L1635" s="41" t="str">
        <f>'Emissions Factor'!$C$2</f>
        <v>LB</v>
      </c>
      <c r="M1635" s="41" t="str">
        <f>'Emissions Factor'!$D$2</f>
        <v>TON</v>
      </c>
      <c r="N1635" s="51">
        <f t="shared" si="50"/>
        <v>1.0826107503170493E-3</v>
      </c>
      <c r="O1635" s="41" t="str">
        <f t="shared" si="51"/>
        <v>LB</v>
      </c>
    </row>
    <row r="1636" spans="1:15" x14ac:dyDescent="0.25">
      <c r="A1636" s="39" t="s">
        <v>1747</v>
      </c>
      <c r="B1636" s="39" t="s">
        <v>1688</v>
      </c>
      <c r="C1636" s="39" t="s">
        <v>2787</v>
      </c>
      <c r="D1636" s="12" t="s">
        <v>1748</v>
      </c>
      <c r="E1636" s="41" t="s">
        <v>2679</v>
      </c>
      <c r="F1636" s="41" t="s">
        <v>1690</v>
      </c>
      <c r="G1636" s="44">
        <f>VLOOKUP(Emissions!A1636,Population!$A$5:$I$3147,9,FALSE)*'National Throughput'!$B$12</f>
        <v>1.0609996992175645</v>
      </c>
      <c r="H1636" s="43" t="str">
        <f>'Emissions Factor'!$D$2</f>
        <v>TON</v>
      </c>
      <c r="I1636" s="42">
        <v>515</v>
      </c>
      <c r="J1636" s="39" t="str">
        <f>'Emissions Factor'!$A$2</f>
        <v>7439976</v>
      </c>
      <c r="K1636" s="34">
        <f>'Emissions Factor'!$B$2</f>
        <v>1.5E-3</v>
      </c>
      <c r="L1636" s="41" t="str">
        <f>'Emissions Factor'!$C$2</f>
        <v>LB</v>
      </c>
      <c r="M1636" s="41" t="str">
        <f>'Emissions Factor'!$D$2</f>
        <v>TON</v>
      </c>
      <c r="N1636" s="51">
        <f t="shared" si="50"/>
        <v>1.5914995488263469E-3</v>
      </c>
      <c r="O1636" s="41" t="str">
        <f t="shared" si="51"/>
        <v>LB</v>
      </c>
    </row>
    <row r="1637" spans="1:15" x14ac:dyDescent="0.25">
      <c r="A1637" s="39" t="s">
        <v>1749</v>
      </c>
      <c r="B1637" s="39" t="s">
        <v>1688</v>
      </c>
      <c r="C1637" s="39" t="s">
        <v>2790</v>
      </c>
      <c r="D1637" s="12" t="s">
        <v>1750</v>
      </c>
      <c r="E1637" s="41" t="s">
        <v>2679</v>
      </c>
      <c r="F1637" s="41" t="s">
        <v>1690</v>
      </c>
      <c r="G1637" s="44">
        <f>VLOOKUP(Emissions!A1637,Population!$A$5:$I$3147,9,FALSE)*'National Throughput'!$B$12</f>
        <v>0.30066803632854677</v>
      </c>
      <c r="H1637" s="43" t="str">
        <f>'Emissions Factor'!$D$2</f>
        <v>TON</v>
      </c>
      <c r="I1637" s="42">
        <v>515</v>
      </c>
      <c r="J1637" s="39" t="str">
        <f>'Emissions Factor'!$A$2</f>
        <v>7439976</v>
      </c>
      <c r="K1637" s="34">
        <f>'Emissions Factor'!$B$2</f>
        <v>1.5E-3</v>
      </c>
      <c r="L1637" s="41" t="str">
        <f>'Emissions Factor'!$C$2</f>
        <v>LB</v>
      </c>
      <c r="M1637" s="41" t="str">
        <f>'Emissions Factor'!$D$2</f>
        <v>TON</v>
      </c>
      <c r="N1637" s="51">
        <f t="shared" si="50"/>
        <v>4.5100205449282018E-4</v>
      </c>
      <c r="O1637" s="41" t="str">
        <f t="shared" si="51"/>
        <v>LB</v>
      </c>
    </row>
    <row r="1638" spans="1:15" x14ac:dyDescent="0.25">
      <c r="A1638" s="39" t="s">
        <v>1751</v>
      </c>
      <c r="B1638" s="39" t="s">
        <v>1688</v>
      </c>
      <c r="C1638" s="39" t="s">
        <v>2793</v>
      </c>
      <c r="D1638" s="12" t="s">
        <v>4508</v>
      </c>
      <c r="E1638" s="41" t="s">
        <v>2679</v>
      </c>
      <c r="F1638" s="41" t="s">
        <v>1690</v>
      </c>
      <c r="G1638" s="44">
        <f>VLOOKUP(Emissions!A1638,Population!$A$5:$I$3147,9,FALSE)*'National Throughput'!$B$12</f>
        <v>1.2134776708639294</v>
      </c>
      <c r="H1638" s="43" t="str">
        <f>'Emissions Factor'!$D$2</f>
        <v>TON</v>
      </c>
      <c r="I1638" s="42">
        <v>515</v>
      </c>
      <c r="J1638" s="39" t="str">
        <f>'Emissions Factor'!$A$2</f>
        <v>7439976</v>
      </c>
      <c r="K1638" s="34">
        <f>'Emissions Factor'!$B$2</f>
        <v>1.5E-3</v>
      </c>
      <c r="L1638" s="41" t="str">
        <f>'Emissions Factor'!$C$2</f>
        <v>LB</v>
      </c>
      <c r="M1638" s="41" t="str">
        <f>'Emissions Factor'!$D$2</f>
        <v>TON</v>
      </c>
      <c r="N1638" s="51">
        <f t="shared" si="50"/>
        <v>1.8202165062958942E-3</v>
      </c>
      <c r="O1638" s="41" t="str">
        <f t="shared" si="51"/>
        <v>LB</v>
      </c>
    </row>
    <row r="1639" spans="1:15" x14ac:dyDescent="0.25">
      <c r="A1639" s="39" t="s">
        <v>1752</v>
      </c>
      <c r="B1639" s="39" t="s">
        <v>1688</v>
      </c>
      <c r="C1639" s="39" t="s">
        <v>2796</v>
      </c>
      <c r="D1639" s="12" t="s">
        <v>4820</v>
      </c>
      <c r="E1639" s="41" t="s">
        <v>2679</v>
      </c>
      <c r="F1639" s="41" t="s">
        <v>1690</v>
      </c>
      <c r="G1639" s="44">
        <f>VLOOKUP(Emissions!A1639,Population!$A$5:$I$3147,9,FALSE)*'National Throughput'!$B$12</f>
        <v>0.19827281802384489</v>
      </c>
      <c r="H1639" s="43" t="str">
        <f>'Emissions Factor'!$D$2</f>
        <v>TON</v>
      </c>
      <c r="I1639" s="42">
        <v>515</v>
      </c>
      <c r="J1639" s="39" t="str">
        <f>'Emissions Factor'!$A$2</f>
        <v>7439976</v>
      </c>
      <c r="K1639" s="34">
        <f>'Emissions Factor'!$B$2</f>
        <v>1.5E-3</v>
      </c>
      <c r="L1639" s="41" t="str">
        <f>'Emissions Factor'!$C$2</f>
        <v>LB</v>
      </c>
      <c r="M1639" s="41" t="str">
        <f>'Emissions Factor'!$D$2</f>
        <v>TON</v>
      </c>
      <c r="N1639" s="51">
        <f t="shared" si="50"/>
        <v>2.9740922703576735E-4</v>
      </c>
      <c r="O1639" s="41" t="str">
        <f t="shared" si="51"/>
        <v>LB</v>
      </c>
    </row>
    <row r="1640" spans="1:15" x14ac:dyDescent="0.25">
      <c r="A1640" s="39" t="s">
        <v>1753</v>
      </c>
      <c r="B1640" s="39" t="s">
        <v>1688</v>
      </c>
      <c r="C1640" s="39" t="s">
        <v>2799</v>
      </c>
      <c r="D1640" s="12" t="s">
        <v>1754</v>
      </c>
      <c r="E1640" s="41" t="s">
        <v>2679</v>
      </c>
      <c r="F1640" s="41" t="s">
        <v>1690</v>
      </c>
      <c r="G1640" s="44">
        <f>VLOOKUP(Emissions!A1640,Population!$A$5:$I$3147,9,FALSE)*'National Throughput'!$B$12</f>
        <v>6.9271994587777215</v>
      </c>
      <c r="H1640" s="43" t="str">
        <f>'Emissions Factor'!$D$2</f>
        <v>TON</v>
      </c>
      <c r="I1640" s="42">
        <v>515</v>
      </c>
      <c r="J1640" s="39" t="str">
        <f>'Emissions Factor'!$A$2</f>
        <v>7439976</v>
      </c>
      <c r="K1640" s="34">
        <f>'Emissions Factor'!$B$2</f>
        <v>1.5E-3</v>
      </c>
      <c r="L1640" s="41" t="str">
        <f>'Emissions Factor'!$C$2</f>
        <v>LB</v>
      </c>
      <c r="M1640" s="41" t="str">
        <f>'Emissions Factor'!$D$2</f>
        <v>TON</v>
      </c>
      <c r="N1640" s="51">
        <f t="shared" si="50"/>
        <v>1.0390799188166582E-2</v>
      </c>
      <c r="O1640" s="41" t="str">
        <f t="shared" si="51"/>
        <v>LB</v>
      </c>
    </row>
    <row r="1641" spans="1:15" x14ac:dyDescent="0.25">
      <c r="A1641" s="39" t="s">
        <v>1755</v>
      </c>
      <c r="B1641" s="39" t="s">
        <v>1688</v>
      </c>
      <c r="C1641" s="39" t="s">
        <v>2802</v>
      </c>
      <c r="D1641" s="12" t="s">
        <v>399</v>
      </c>
      <c r="E1641" s="41" t="s">
        <v>2679</v>
      </c>
      <c r="F1641" s="41" t="s">
        <v>1690</v>
      </c>
      <c r="G1641" s="44">
        <f>VLOOKUP(Emissions!A1641,Population!$A$5:$I$3147,9,FALSE)*'National Throughput'!$B$12</f>
        <v>1.7395180972299606</v>
      </c>
      <c r="H1641" s="43" t="str">
        <f>'Emissions Factor'!$D$2</f>
        <v>TON</v>
      </c>
      <c r="I1641" s="42">
        <v>515</v>
      </c>
      <c r="J1641" s="39" t="str">
        <f>'Emissions Factor'!$A$2</f>
        <v>7439976</v>
      </c>
      <c r="K1641" s="34">
        <f>'Emissions Factor'!$B$2</f>
        <v>1.5E-3</v>
      </c>
      <c r="L1641" s="41" t="str">
        <f>'Emissions Factor'!$C$2</f>
        <v>LB</v>
      </c>
      <c r="M1641" s="41" t="str">
        <f>'Emissions Factor'!$D$2</f>
        <v>TON</v>
      </c>
      <c r="N1641" s="51">
        <f t="shared" si="50"/>
        <v>2.6092771458449408E-3</v>
      </c>
      <c r="O1641" s="41" t="str">
        <f t="shared" si="51"/>
        <v>LB</v>
      </c>
    </row>
    <row r="1642" spans="1:15" x14ac:dyDescent="0.25">
      <c r="A1642" s="39" t="s">
        <v>1756</v>
      </c>
      <c r="B1642" s="39" t="s">
        <v>1688</v>
      </c>
      <c r="C1642" s="39" t="s">
        <v>2805</v>
      </c>
      <c r="D1642" s="12" t="s">
        <v>1757</v>
      </c>
      <c r="E1642" s="41" t="s">
        <v>2679</v>
      </c>
      <c r="F1642" s="41" t="s">
        <v>1690</v>
      </c>
      <c r="G1642" s="44">
        <f>VLOOKUP(Emissions!A1642,Population!$A$5:$I$3147,9,FALSE)*'National Throughput'!$B$12</f>
        <v>1.8050373156426847</v>
      </c>
      <c r="H1642" s="43" t="str">
        <f>'Emissions Factor'!$D$2</f>
        <v>TON</v>
      </c>
      <c r="I1642" s="42">
        <v>515</v>
      </c>
      <c r="J1642" s="39" t="str">
        <f>'Emissions Factor'!$A$2</f>
        <v>7439976</v>
      </c>
      <c r="K1642" s="34">
        <f>'Emissions Factor'!$B$2</f>
        <v>1.5E-3</v>
      </c>
      <c r="L1642" s="41" t="str">
        <f>'Emissions Factor'!$C$2</f>
        <v>LB</v>
      </c>
      <c r="M1642" s="41" t="str">
        <f>'Emissions Factor'!$D$2</f>
        <v>TON</v>
      </c>
      <c r="N1642" s="51">
        <f t="shared" si="50"/>
        <v>2.7075559734640272E-3</v>
      </c>
      <c r="O1642" s="41" t="str">
        <f t="shared" si="51"/>
        <v>LB</v>
      </c>
    </row>
    <row r="1643" spans="1:15" x14ac:dyDescent="0.25">
      <c r="A1643" s="39" t="s">
        <v>1758</v>
      </c>
      <c r="B1643" s="39" t="s">
        <v>1688</v>
      </c>
      <c r="C1643" s="39" t="s">
        <v>2808</v>
      </c>
      <c r="D1643" s="12" t="s">
        <v>1759</v>
      </c>
      <c r="E1643" s="41" t="s">
        <v>2679</v>
      </c>
      <c r="F1643" s="41" t="s">
        <v>1690</v>
      </c>
      <c r="G1643" s="44">
        <f>VLOOKUP(Emissions!A1643,Population!$A$5:$I$3147,9,FALSE)*'National Throughput'!$B$12</f>
        <v>1.6071075301759745</v>
      </c>
      <c r="H1643" s="43" t="str">
        <f>'Emissions Factor'!$D$2</f>
        <v>TON</v>
      </c>
      <c r="I1643" s="42">
        <v>515</v>
      </c>
      <c r="J1643" s="39" t="str">
        <f>'Emissions Factor'!$A$2</f>
        <v>7439976</v>
      </c>
      <c r="K1643" s="34">
        <f>'Emissions Factor'!$B$2</f>
        <v>1.5E-3</v>
      </c>
      <c r="L1643" s="41" t="str">
        <f>'Emissions Factor'!$C$2</f>
        <v>LB</v>
      </c>
      <c r="M1643" s="41" t="str">
        <f>'Emissions Factor'!$D$2</f>
        <v>TON</v>
      </c>
      <c r="N1643" s="51">
        <f t="shared" si="50"/>
        <v>2.4106612952639619E-3</v>
      </c>
      <c r="O1643" s="41" t="str">
        <f t="shared" si="51"/>
        <v>LB</v>
      </c>
    </row>
    <row r="1644" spans="1:15" x14ac:dyDescent="0.25">
      <c r="A1644" s="39" t="s">
        <v>1760</v>
      </c>
      <c r="B1644" s="39" t="s">
        <v>1688</v>
      </c>
      <c r="C1644" s="39" t="s">
        <v>2811</v>
      </c>
      <c r="D1644" s="12" t="s">
        <v>1761</v>
      </c>
      <c r="E1644" s="41" t="s">
        <v>2679</v>
      </c>
      <c r="F1644" s="41" t="s">
        <v>1690</v>
      </c>
      <c r="G1644" s="44">
        <f>VLOOKUP(Emissions!A1644,Population!$A$5:$I$3147,9,FALSE)*'National Throughput'!$B$12</f>
        <v>1.9513407012606256</v>
      </c>
      <c r="H1644" s="43" t="str">
        <f>'Emissions Factor'!$D$2</f>
        <v>TON</v>
      </c>
      <c r="I1644" s="42">
        <v>515</v>
      </c>
      <c r="J1644" s="39" t="str">
        <f>'Emissions Factor'!$A$2</f>
        <v>7439976</v>
      </c>
      <c r="K1644" s="34">
        <f>'Emissions Factor'!$B$2</f>
        <v>1.5E-3</v>
      </c>
      <c r="L1644" s="41" t="str">
        <f>'Emissions Factor'!$C$2</f>
        <v>LB</v>
      </c>
      <c r="M1644" s="41" t="str">
        <f>'Emissions Factor'!$D$2</f>
        <v>TON</v>
      </c>
      <c r="N1644" s="51">
        <f t="shared" si="50"/>
        <v>2.9270110518909384E-3</v>
      </c>
      <c r="O1644" s="41" t="str">
        <f t="shared" si="51"/>
        <v>LB</v>
      </c>
    </row>
    <row r="1645" spans="1:15" x14ac:dyDescent="0.25">
      <c r="A1645" s="39" t="s">
        <v>1762</v>
      </c>
      <c r="B1645" s="39" t="s">
        <v>1688</v>
      </c>
      <c r="C1645" s="39" t="s">
        <v>2814</v>
      </c>
      <c r="D1645" s="12" t="s">
        <v>863</v>
      </c>
      <c r="E1645" s="41" t="s">
        <v>2679</v>
      </c>
      <c r="F1645" s="41" t="s">
        <v>1690</v>
      </c>
      <c r="G1645" s="44">
        <f>VLOOKUP(Emissions!A1645,Population!$A$5:$I$3147,9,FALSE)*'National Throughput'!$B$12</f>
        <v>0.58984448199308182</v>
      </c>
      <c r="H1645" s="43" t="str">
        <f>'Emissions Factor'!$D$2</f>
        <v>TON</v>
      </c>
      <c r="I1645" s="42">
        <v>515</v>
      </c>
      <c r="J1645" s="39" t="str">
        <f>'Emissions Factor'!$A$2</f>
        <v>7439976</v>
      </c>
      <c r="K1645" s="34">
        <f>'Emissions Factor'!$B$2</f>
        <v>1.5E-3</v>
      </c>
      <c r="L1645" s="41" t="str">
        <f>'Emissions Factor'!$C$2</f>
        <v>LB</v>
      </c>
      <c r="M1645" s="41" t="str">
        <f>'Emissions Factor'!$D$2</f>
        <v>TON</v>
      </c>
      <c r="N1645" s="51">
        <f t="shared" si="50"/>
        <v>8.8476672298962275E-4</v>
      </c>
      <c r="O1645" s="41" t="str">
        <f t="shared" si="51"/>
        <v>LB</v>
      </c>
    </row>
    <row r="1646" spans="1:15" x14ac:dyDescent="0.25">
      <c r="A1646" s="39" t="s">
        <v>1763</v>
      </c>
      <c r="B1646" s="39" t="s">
        <v>1688</v>
      </c>
      <c r="C1646" s="39" t="s">
        <v>2817</v>
      </c>
      <c r="D1646" s="12" t="s">
        <v>1764</v>
      </c>
      <c r="E1646" s="41" t="s">
        <v>2679</v>
      </c>
      <c r="F1646" s="41" t="s">
        <v>1690</v>
      </c>
      <c r="G1646" s="44">
        <f>VLOOKUP(Emissions!A1646,Population!$A$5:$I$3147,9,FALSE)*'National Throughput'!$B$12</f>
        <v>5.8967296571451442</v>
      </c>
      <c r="H1646" s="43" t="str">
        <f>'Emissions Factor'!$D$2</f>
        <v>TON</v>
      </c>
      <c r="I1646" s="42">
        <v>515</v>
      </c>
      <c r="J1646" s="39" t="str">
        <f>'Emissions Factor'!$A$2</f>
        <v>7439976</v>
      </c>
      <c r="K1646" s="34">
        <f>'Emissions Factor'!$B$2</f>
        <v>1.5E-3</v>
      </c>
      <c r="L1646" s="41" t="str">
        <f>'Emissions Factor'!$C$2</f>
        <v>LB</v>
      </c>
      <c r="M1646" s="41" t="str">
        <f>'Emissions Factor'!$D$2</f>
        <v>TON</v>
      </c>
      <c r="N1646" s="51">
        <f t="shared" si="50"/>
        <v>8.8450944857177173E-3</v>
      </c>
      <c r="O1646" s="41" t="str">
        <f t="shared" si="51"/>
        <v>LB</v>
      </c>
    </row>
    <row r="1647" spans="1:15" x14ac:dyDescent="0.25">
      <c r="A1647" s="39" t="s">
        <v>1765</v>
      </c>
      <c r="B1647" s="39" t="s">
        <v>1688</v>
      </c>
      <c r="C1647" s="39" t="s">
        <v>2820</v>
      </c>
      <c r="D1647" s="12" t="s">
        <v>1766</v>
      </c>
      <c r="E1647" s="41" t="s">
        <v>2679</v>
      </c>
      <c r="F1647" s="41" t="s">
        <v>1690</v>
      </c>
      <c r="G1647" s="44">
        <f>VLOOKUP(Emissions!A1647,Population!$A$5:$I$3147,9,FALSE)*'National Throughput'!$B$12</f>
        <v>1.5716036605125352</v>
      </c>
      <c r="H1647" s="43" t="str">
        <f>'Emissions Factor'!$D$2</f>
        <v>TON</v>
      </c>
      <c r="I1647" s="42">
        <v>515</v>
      </c>
      <c r="J1647" s="39" t="str">
        <f>'Emissions Factor'!$A$2</f>
        <v>7439976</v>
      </c>
      <c r="K1647" s="34">
        <f>'Emissions Factor'!$B$2</f>
        <v>1.5E-3</v>
      </c>
      <c r="L1647" s="41" t="str">
        <f>'Emissions Factor'!$C$2</f>
        <v>LB</v>
      </c>
      <c r="M1647" s="41" t="str">
        <f>'Emissions Factor'!$D$2</f>
        <v>TON</v>
      </c>
      <c r="N1647" s="51">
        <f t="shared" si="50"/>
        <v>2.3574054907688027E-3</v>
      </c>
      <c r="O1647" s="41" t="str">
        <f t="shared" si="51"/>
        <v>LB</v>
      </c>
    </row>
    <row r="1648" spans="1:15" x14ac:dyDescent="0.25">
      <c r="A1648" s="39" t="s">
        <v>1767</v>
      </c>
      <c r="B1648" s="39" t="s">
        <v>1688</v>
      </c>
      <c r="C1648" s="39" t="s">
        <v>2823</v>
      </c>
      <c r="D1648" s="12" t="s">
        <v>1768</v>
      </c>
      <c r="E1648" s="41" t="s">
        <v>2679</v>
      </c>
      <c r="F1648" s="41" t="s">
        <v>1690</v>
      </c>
      <c r="G1648" s="44">
        <f>VLOOKUP(Emissions!A1648,Population!$A$5:$I$3147,9,FALSE)*'National Throughput'!$B$12</f>
        <v>0.61488585866391332</v>
      </c>
      <c r="H1648" s="43" t="str">
        <f>'Emissions Factor'!$D$2</f>
        <v>TON</v>
      </c>
      <c r="I1648" s="42">
        <v>515</v>
      </c>
      <c r="J1648" s="39" t="str">
        <f>'Emissions Factor'!$A$2</f>
        <v>7439976</v>
      </c>
      <c r="K1648" s="34">
        <f>'Emissions Factor'!$B$2</f>
        <v>1.5E-3</v>
      </c>
      <c r="L1648" s="41" t="str">
        <f>'Emissions Factor'!$C$2</f>
        <v>LB</v>
      </c>
      <c r="M1648" s="41" t="str">
        <f>'Emissions Factor'!$D$2</f>
        <v>TON</v>
      </c>
      <c r="N1648" s="51">
        <f t="shared" si="50"/>
        <v>9.2232878799586998E-4</v>
      </c>
      <c r="O1648" s="41" t="str">
        <f t="shared" si="51"/>
        <v>LB</v>
      </c>
    </row>
    <row r="1649" spans="1:15" x14ac:dyDescent="0.25">
      <c r="A1649" s="39" t="s">
        <v>1769</v>
      </c>
      <c r="B1649" s="39" t="s">
        <v>1688</v>
      </c>
      <c r="C1649" s="39" t="s">
        <v>2826</v>
      </c>
      <c r="D1649" s="12" t="s">
        <v>271</v>
      </c>
      <c r="E1649" s="41" t="s">
        <v>2679</v>
      </c>
      <c r="F1649" s="41" t="s">
        <v>1690</v>
      </c>
      <c r="G1649" s="44">
        <f>VLOOKUP(Emissions!A1649,Population!$A$5:$I$3147,9,FALSE)*'National Throughput'!$B$12</f>
        <v>1.041618359739455</v>
      </c>
      <c r="H1649" s="43" t="str">
        <f>'Emissions Factor'!$D$2</f>
        <v>TON</v>
      </c>
      <c r="I1649" s="42">
        <v>515</v>
      </c>
      <c r="J1649" s="39" t="str">
        <f>'Emissions Factor'!$A$2</f>
        <v>7439976</v>
      </c>
      <c r="K1649" s="34">
        <f>'Emissions Factor'!$B$2</f>
        <v>1.5E-3</v>
      </c>
      <c r="L1649" s="41" t="str">
        <f>'Emissions Factor'!$C$2</f>
        <v>LB</v>
      </c>
      <c r="M1649" s="41" t="str">
        <f>'Emissions Factor'!$D$2</f>
        <v>TON</v>
      </c>
      <c r="N1649" s="51">
        <f t="shared" si="50"/>
        <v>1.5624275396091826E-3</v>
      </c>
      <c r="O1649" s="41" t="str">
        <f t="shared" si="51"/>
        <v>LB</v>
      </c>
    </row>
    <row r="1650" spans="1:15" x14ac:dyDescent="0.25">
      <c r="A1650" s="39" t="s">
        <v>1770</v>
      </c>
      <c r="B1650" s="39" t="s">
        <v>1688</v>
      </c>
      <c r="C1650" s="39" t="s">
        <v>2829</v>
      </c>
      <c r="D1650" s="12" t="s">
        <v>1771</v>
      </c>
      <c r="E1650" s="41" t="s">
        <v>2679</v>
      </c>
      <c r="F1650" s="41" t="s">
        <v>1690</v>
      </c>
      <c r="G1650" s="44">
        <f>VLOOKUP(Emissions!A1650,Population!$A$5:$I$3147,9,FALSE)*'National Throughput'!$B$12</f>
        <v>0.88673916019314702</v>
      </c>
      <c r="H1650" s="43" t="str">
        <f>'Emissions Factor'!$D$2</f>
        <v>TON</v>
      </c>
      <c r="I1650" s="42">
        <v>515</v>
      </c>
      <c r="J1650" s="39" t="str">
        <f>'Emissions Factor'!$A$2</f>
        <v>7439976</v>
      </c>
      <c r="K1650" s="34">
        <f>'Emissions Factor'!$B$2</f>
        <v>1.5E-3</v>
      </c>
      <c r="L1650" s="41" t="str">
        <f>'Emissions Factor'!$C$2</f>
        <v>LB</v>
      </c>
      <c r="M1650" s="41" t="str">
        <f>'Emissions Factor'!$D$2</f>
        <v>TON</v>
      </c>
      <c r="N1650" s="51">
        <f t="shared" si="50"/>
        <v>1.3301087402897206E-3</v>
      </c>
      <c r="O1650" s="41" t="str">
        <f t="shared" si="51"/>
        <v>LB</v>
      </c>
    </row>
    <row r="1651" spans="1:15" x14ac:dyDescent="0.25">
      <c r="A1651" s="39" t="s">
        <v>1772</v>
      </c>
      <c r="B1651" s="39" t="s">
        <v>1688</v>
      </c>
      <c r="C1651" s="39" t="s">
        <v>2832</v>
      </c>
      <c r="D1651" s="12" t="s">
        <v>1773</v>
      </c>
      <c r="E1651" s="41" t="s">
        <v>2679</v>
      </c>
      <c r="F1651" s="41" t="s">
        <v>1690</v>
      </c>
      <c r="G1651" s="44">
        <f>VLOOKUP(Emissions!A1651,Population!$A$5:$I$3147,9,FALSE)*'National Throughput'!$B$12</f>
        <v>0.12332020428991736</v>
      </c>
      <c r="H1651" s="43" t="str">
        <f>'Emissions Factor'!$D$2</f>
        <v>TON</v>
      </c>
      <c r="I1651" s="42">
        <v>515</v>
      </c>
      <c r="J1651" s="39" t="str">
        <f>'Emissions Factor'!$A$2</f>
        <v>7439976</v>
      </c>
      <c r="K1651" s="34">
        <f>'Emissions Factor'!$B$2</f>
        <v>1.5E-3</v>
      </c>
      <c r="L1651" s="41" t="str">
        <f>'Emissions Factor'!$C$2</f>
        <v>LB</v>
      </c>
      <c r="M1651" s="41" t="str">
        <f>'Emissions Factor'!$D$2</f>
        <v>TON</v>
      </c>
      <c r="N1651" s="51">
        <f t="shared" si="50"/>
        <v>1.8498030643487604E-4</v>
      </c>
      <c r="O1651" s="41" t="str">
        <f t="shared" si="51"/>
        <v>LB</v>
      </c>
    </row>
    <row r="1652" spans="1:15" x14ac:dyDescent="0.25">
      <c r="A1652" s="39" t="s">
        <v>1774</v>
      </c>
      <c r="B1652" s="39" t="s">
        <v>1688</v>
      </c>
      <c r="C1652" s="39" t="s">
        <v>2835</v>
      </c>
      <c r="D1652" s="12" t="s">
        <v>275</v>
      </c>
      <c r="E1652" s="41" t="s">
        <v>2679</v>
      </c>
      <c r="F1652" s="41" t="s">
        <v>1690</v>
      </c>
      <c r="G1652" s="44">
        <f>VLOOKUP(Emissions!A1652,Population!$A$5:$I$3147,9,FALSE)*'National Throughput'!$B$12</f>
        <v>1.2822556985694327</v>
      </c>
      <c r="H1652" s="43" t="str">
        <f>'Emissions Factor'!$D$2</f>
        <v>TON</v>
      </c>
      <c r="I1652" s="42">
        <v>515</v>
      </c>
      <c r="J1652" s="39" t="str">
        <f>'Emissions Factor'!$A$2</f>
        <v>7439976</v>
      </c>
      <c r="K1652" s="34">
        <f>'Emissions Factor'!$B$2</f>
        <v>1.5E-3</v>
      </c>
      <c r="L1652" s="41" t="str">
        <f>'Emissions Factor'!$C$2</f>
        <v>LB</v>
      </c>
      <c r="M1652" s="41" t="str">
        <f>'Emissions Factor'!$D$2</f>
        <v>TON</v>
      </c>
      <c r="N1652" s="51">
        <f t="shared" si="50"/>
        <v>1.9233835478541491E-3</v>
      </c>
      <c r="O1652" s="41" t="str">
        <f t="shared" si="51"/>
        <v>LB</v>
      </c>
    </row>
    <row r="1653" spans="1:15" x14ac:dyDescent="0.25">
      <c r="A1653" s="39" t="s">
        <v>1775</v>
      </c>
      <c r="B1653" s="39" t="s">
        <v>1688</v>
      </c>
      <c r="C1653" s="39" t="s">
        <v>2838</v>
      </c>
      <c r="D1653" s="12" t="s">
        <v>1776</v>
      </c>
      <c r="E1653" s="41" t="s">
        <v>2679</v>
      </c>
      <c r="F1653" s="41" t="s">
        <v>1690</v>
      </c>
      <c r="G1653" s="44">
        <f>VLOOKUP(Emissions!A1653,Population!$A$5:$I$3147,9,FALSE)*'National Throughput'!$B$12</f>
        <v>0.36670180357697263</v>
      </c>
      <c r="H1653" s="43" t="str">
        <f>'Emissions Factor'!$D$2</f>
        <v>TON</v>
      </c>
      <c r="I1653" s="42">
        <v>515</v>
      </c>
      <c r="J1653" s="39" t="str">
        <f>'Emissions Factor'!$A$2</f>
        <v>7439976</v>
      </c>
      <c r="K1653" s="34">
        <f>'Emissions Factor'!$B$2</f>
        <v>1.5E-3</v>
      </c>
      <c r="L1653" s="41" t="str">
        <f>'Emissions Factor'!$C$2</f>
        <v>LB</v>
      </c>
      <c r="M1653" s="41" t="str">
        <f>'Emissions Factor'!$D$2</f>
        <v>TON</v>
      </c>
      <c r="N1653" s="51">
        <f t="shared" si="50"/>
        <v>5.5005270536545895E-4</v>
      </c>
      <c r="O1653" s="41" t="str">
        <f t="shared" si="51"/>
        <v>LB</v>
      </c>
    </row>
    <row r="1654" spans="1:15" x14ac:dyDescent="0.25">
      <c r="A1654" s="39" t="s">
        <v>1777</v>
      </c>
      <c r="B1654" s="39" t="s">
        <v>1688</v>
      </c>
      <c r="C1654" s="39" t="s">
        <v>2841</v>
      </c>
      <c r="D1654" s="12" t="s">
        <v>1778</v>
      </c>
      <c r="E1654" s="41" t="s">
        <v>2679</v>
      </c>
      <c r="F1654" s="41" t="s">
        <v>1690</v>
      </c>
      <c r="G1654" s="44">
        <f>VLOOKUP(Emissions!A1654,Population!$A$5:$I$3147,9,FALSE)*'National Throughput'!$B$12</f>
        <v>0.1691150506673971</v>
      </c>
      <c r="H1654" s="43" t="str">
        <f>'Emissions Factor'!$D$2</f>
        <v>TON</v>
      </c>
      <c r="I1654" s="42">
        <v>515</v>
      </c>
      <c r="J1654" s="39" t="str">
        <f>'Emissions Factor'!$A$2</f>
        <v>7439976</v>
      </c>
      <c r="K1654" s="34">
        <f>'Emissions Factor'!$B$2</f>
        <v>1.5E-3</v>
      </c>
      <c r="L1654" s="41" t="str">
        <f>'Emissions Factor'!$C$2</f>
        <v>LB</v>
      </c>
      <c r="M1654" s="41" t="str">
        <f>'Emissions Factor'!$D$2</f>
        <v>TON</v>
      </c>
      <c r="N1654" s="51">
        <f t="shared" si="50"/>
        <v>2.5367257600109565E-4</v>
      </c>
      <c r="O1654" s="41" t="str">
        <f t="shared" si="51"/>
        <v>LB</v>
      </c>
    </row>
    <row r="1655" spans="1:15" x14ac:dyDescent="0.25">
      <c r="A1655" s="39" t="s">
        <v>1779</v>
      </c>
      <c r="B1655" s="39" t="s">
        <v>1688</v>
      </c>
      <c r="C1655" s="39" t="s">
        <v>2844</v>
      </c>
      <c r="D1655" s="12" t="s">
        <v>1780</v>
      </c>
      <c r="E1655" s="41" t="s">
        <v>2679</v>
      </c>
      <c r="F1655" s="41" t="s">
        <v>1690</v>
      </c>
      <c r="G1655" s="44">
        <f>VLOOKUP(Emissions!A1655,Population!$A$5:$I$3147,9,FALSE)*'National Throughput'!$B$12</f>
        <v>25.702228892151577</v>
      </c>
      <c r="H1655" s="43" t="str">
        <f>'Emissions Factor'!$D$2</f>
        <v>TON</v>
      </c>
      <c r="I1655" s="42">
        <v>515</v>
      </c>
      <c r="J1655" s="39" t="str">
        <f>'Emissions Factor'!$A$2</f>
        <v>7439976</v>
      </c>
      <c r="K1655" s="34">
        <f>'Emissions Factor'!$B$2</f>
        <v>1.5E-3</v>
      </c>
      <c r="L1655" s="41" t="str">
        <f>'Emissions Factor'!$C$2</f>
        <v>LB</v>
      </c>
      <c r="M1655" s="41" t="str">
        <f>'Emissions Factor'!$D$2</f>
        <v>TON</v>
      </c>
      <c r="N1655" s="51">
        <f t="shared" si="50"/>
        <v>3.8553343338227367E-2</v>
      </c>
      <c r="O1655" s="41" t="str">
        <f t="shared" si="51"/>
        <v>LB</v>
      </c>
    </row>
    <row r="1656" spans="1:15" x14ac:dyDescent="0.25">
      <c r="A1656" s="39" t="s">
        <v>1781</v>
      </c>
      <c r="B1656" s="39" t="s">
        <v>1782</v>
      </c>
      <c r="C1656" s="39" t="s">
        <v>2677</v>
      </c>
      <c r="D1656" s="12" t="s">
        <v>4977</v>
      </c>
      <c r="E1656" s="41" t="s">
        <v>2679</v>
      </c>
      <c r="F1656" s="41" t="s">
        <v>1783</v>
      </c>
      <c r="G1656" s="44">
        <f>VLOOKUP(Emissions!A1656,Population!$A$5:$I$3147,9,FALSE)*'National Throughput'!$B$12</f>
        <v>5.3538806354795136</v>
      </c>
      <c r="H1656" s="43" t="str">
        <f>'Emissions Factor'!$D$2</f>
        <v>TON</v>
      </c>
      <c r="I1656" s="42">
        <v>515</v>
      </c>
      <c r="J1656" s="39" t="str">
        <f>'Emissions Factor'!$A$2</f>
        <v>7439976</v>
      </c>
      <c r="K1656" s="34">
        <f>'Emissions Factor'!$B$2</f>
        <v>1.5E-3</v>
      </c>
      <c r="L1656" s="41" t="str">
        <f>'Emissions Factor'!$C$2</f>
        <v>LB</v>
      </c>
      <c r="M1656" s="41" t="str">
        <f>'Emissions Factor'!$D$2</f>
        <v>TON</v>
      </c>
      <c r="N1656" s="51">
        <f t="shared" si="50"/>
        <v>8.0308209532192702E-3</v>
      </c>
      <c r="O1656" s="41" t="str">
        <f t="shared" si="51"/>
        <v>LB</v>
      </c>
    </row>
    <row r="1657" spans="1:15" x14ac:dyDescent="0.25">
      <c r="A1657" s="39" t="s">
        <v>1784</v>
      </c>
      <c r="B1657" s="39" t="s">
        <v>1782</v>
      </c>
      <c r="C1657" s="39" t="s">
        <v>2682</v>
      </c>
      <c r="D1657" s="12" t="s">
        <v>1785</v>
      </c>
      <c r="E1657" s="41" t="s">
        <v>2679</v>
      </c>
      <c r="F1657" s="41" t="s">
        <v>1783</v>
      </c>
      <c r="G1657" s="44">
        <f>VLOOKUP(Emissions!A1657,Population!$A$5:$I$3147,9,FALSE)*'National Throughput'!$B$12</f>
        <v>1.1359523129514919</v>
      </c>
      <c r="H1657" s="43" t="str">
        <f>'Emissions Factor'!$D$2</f>
        <v>TON</v>
      </c>
      <c r="I1657" s="42">
        <v>515</v>
      </c>
      <c r="J1657" s="39" t="str">
        <f>'Emissions Factor'!$A$2</f>
        <v>7439976</v>
      </c>
      <c r="K1657" s="34">
        <f>'Emissions Factor'!$B$2</f>
        <v>1.5E-3</v>
      </c>
      <c r="L1657" s="41" t="str">
        <f>'Emissions Factor'!$C$2</f>
        <v>LB</v>
      </c>
      <c r="M1657" s="41" t="str">
        <f>'Emissions Factor'!$D$2</f>
        <v>TON</v>
      </c>
      <c r="N1657" s="51">
        <f t="shared" si="50"/>
        <v>1.7039284694272379E-3</v>
      </c>
      <c r="O1657" s="41" t="str">
        <f t="shared" si="51"/>
        <v>LB</v>
      </c>
    </row>
    <row r="1658" spans="1:15" x14ac:dyDescent="0.25">
      <c r="A1658" s="39" t="s">
        <v>1786</v>
      </c>
      <c r="B1658" s="39" t="s">
        <v>1782</v>
      </c>
      <c r="C1658" s="39" t="s">
        <v>2685</v>
      </c>
      <c r="D1658" s="12" t="s">
        <v>1787</v>
      </c>
      <c r="E1658" s="41" t="s">
        <v>2679</v>
      </c>
      <c r="F1658" s="41" t="s">
        <v>1783</v>
      </c>
      <c r="G1658" s="44">
        <f>VLOOKUP(Emissions!A1658,Population!$A$5:$I$3147,9,FALSE)*'National Throughput'!$B$12</f>
        <v>8.0098102090947712E-2</v>
      </c>
      <c r="H1658" s="43" t="str">
        <f>'Emissions Factor'!$D$2</f>
        <v>TON</v>
      </c>
      <c r="I1658" s="42">
        <v>515</v>
      </c>
      <c r="J1658" s="39" t="str">
        <f>'Emissions Factor'!$A$2</f>
        <v>7439976</v>
      </c>
      <c r="K1658" s="34">
        <f>'Emissions Factor'!$B$2</f>
        <v>1.5E-3</v>
      </c>
      <c r="L1658" s="41" t="str">
        <f>'Emissions Factor'!$C$2</f>
        <v>LB</v>
      </c>
      <c r="M1658" s="41" t="str">
        <f>'Emissions Factor'!$D$2</f>
        <v>TON</v>
      </c>
      <c r="N1658" s="51">
        <f t="shared" si="50"/>
        <v>1.2014715313642157E-4</v>
      </c>
      <c r="O1658" s="41" t="str">
        <f t="shared" si="51"/>
        <v>LB</v>
      </c>
    </row>
    <row r="1659" spans="1:15" x14ac:dyDescent="0.25">
      <c r="A1659" s="39" t="s">
        <v>1788</v>
      </c>
      <c r="B1659" s="39" t="s">
        <v>1782</v>
      </c>
      <c r="C1659" s="39" t="s">
        <v>2688</v>
      </c>
      <c r="D1659" s="12" t="s">
        <v>1789</v>
      </c>
      <c r="E1659" s="41" t="s">
        <v>2679</v>
      </c>
      <c r="F1659" s="41" t="s">
        <v>1783</v>
      </c>
      <c r="G1659" s="44">
        <f>VLOOKUP(Emissions!A1659,Population!$A$5:$I$3147,9,FALSE)*'National Throughput'!$B$12</f>
        <v>0.12606446474699479</v>
      </c>
      <c r="H1659" s="43" t="str">
        <f>'Emissions Factor'!$D$2</f>
        <v>TON</v>
      </c>
      <c r="I1659" s="42">
        <v>515</v>
      </c>
      <c r="J1659" s="39" t="str">
        <f>'Emissions Factor'!$A$2</f>
        <v>7439976</v>
      </c>
      <c r="K1659" s="34">
        <f>'Emissions Factor'!$B$2</f>
        <v>1.5E-3</v>
      </c>
      <c r="L1659" s="41" t="str">
        <f>'Emissions Factor'!$C$2</f>
        <v>LB</v>
      </c>
      <c r="M1659" s="41" t="str">
        <f>'Emissions Factor'!$D$2</f>
        <v>TON</v>
      </c>
      <c r="N1659" s="51">
        <f t="shared" si="50"/>
        <v>1.8909669712049217E-4</v>
      </c>
      <c r="O1659" s="41" t="str">
        <f t="shared" si="51"/>
        <v>LB</v>
      </c>
    </row>
    <row r="1660" spans="1:15" x14ac:dyDescent="0.25">
      <c r="A1660" s="39" t="s">
        <v>1791</v>
      </c>
      <c r="B1660" s="39" t="s">
        <v>1782</v>
      </c>
      <c r="C1660" s="39" t="s">
        <v>2691</v>
      </c>
      <c r="D1660" s="12" t="s">
        <v>212</v>
      </c>
      <c r="E1660" s="41" t="s">
        <v>2679</v>
      </c>
      <c r="F1660" s="41" t="s">
        <v>1783</v>
      </c>
      <c r="G1660" s="44">
        <f>VLOOKUP(Emissions!A1660,Population!$A$5:$I$3147,9,FALSE)*'National Throughput'!$B$12</f>
        <v>8.4900557890833228E-2</v>
      </c>
      <c r="H1660" s="43" t="str">
        <f>'Emissions Factor'!$D$2</f>
        <v>TON</v>
      </c>
      <c r="I1660" s="42">
        <v>515</v>
      </c>
      <c r="J1660" s="39" t="str">
        <f>'Emissions Factor'!$A$2</f>
        <v>7439976</v>
      </c>
      <c r="K1660" s="34">
        <f>'Emissions Factor'!$B$2</f>
        <v>1.5E-3</v>
      </c>
      <c r="L1660" s="41" t="str">
        <f>'Emissions Factor'!$C$2</f>
        <v>LB</v>
      </c>
      <c r="M1660" s="41" t="str">
        <f>'Emissions Factor'!$D$2</f>
        <v>TON</v>
      </c>
      <c r="N1660" s="51">
        <f t="shared" si="50"/>
        <v>1.2735083683624985E-4</v>
      </c>
      <c r="O1660" s="41" t="str">
        <f t="shared" si="51"/>
        <v>LB</v>
      </c>
    </row>
    <row r="1661" spans="1:15" x14ac:dyDescent="0.25">
      <c r="A1661" s="39" t="s">
        <v>1792</v>
      </c>
      <c r="B1661" s="39" t="s">
        <v>1782</v>
      </c>
      <c r="C1661" s="39" t="s">
        <v>2694</v>
      </c>
      <c r="D1661" s="12" t="s">
        <v>4728</v>
      </c>
      <c r="E1661" s="41" t="s">
        <v>2679</v>
      </c>
      <c r="F1661" s="41" t="s">
        <v>1783</v>
      </c>
      <c r="G1661" s="44">
        <f>VLOOKUP(Emissions!A1661,Population!$A$5:$I$3147,9,FALSE)*'National Throughput'!$B$12</f>
        <v>0.92395819264225987</v>
      </c>
      <c r="H1661" s="43" t="str">
        <f>'Emissions Factor'!$D$2</f>
        <v>TON</v>
      </c>
      <c r="I1661" s="42">
        <v>515</v>
      </c>
      <c r="J1661" s="39" t="str">
        <f>'Emissions Factor'!$A$2</f>
        <v>7439976</v>
      </c>
      <c r="K1661" s="34">
        <f>'Emissions Factor'!$B$2</f>
        <v>1.5E-3</v>
      </c>
      <c r="L1661" s="41" t="str">
        <f>'Emissions Factor'!$C$2</f>
        <v>LB</v>
      </c>
      <c r="M1661" s="41" t="str">
        <f>'Emissions Factor'!$D$2</f>
        <v>TON</v>
      </c>
      <c r="N1661" s="51">
        <f t="shared" si="50"/>
        <v>1.3859372889633897E-3</v>
      </c>
      <c r="O1661" s="41" t="str">
        <f t="shared" si="51"/>
        <v>LB</v>
      </c>
    </row>
    <row r="1662" spans="1:15" x14ac:dyDescent="0.25">
      <c r="A1662" s="39" t="s">
        <v>1793</v>
      </c>
      <c r="B1662" s="39" t="s">
        <v>1782</v>
      </c>
      <c r="C1662" s="39" t="s">
        <v>2697</v>
      </c>
      <c r="D1662" s="12" t="s">
        <v>1794</v>
      </c>
      <c r="E1662" s="41" t="s">
        <v>2679</v>
      </c>
      <c r="F1662" s="41" t="s">
        <v>1783</v>
      </c>
      <c r="G1662" s="44">
        <f>VLOOKUP(Emissions!A1662,Population!$A$5:$I$3147,9,FALSE)*'National Throughput'!$B$12</f>
        <v>1.9381339478109403</v>
      </c>
      <c r="H1662" s="43" t="str">
        <f>'Emissions Factor'!$D$2</f>
        <v>TON</v>
      </c>
      <c r="I1662" s="42">
        <v>515</v>
      </c>
      <c r="J1662" s="39" t="str">
        <f>'Emissions Factor'!$A$2</f>
        <v>7439976</v>
      </c>
      <c r="K1662" s="34">
        <f>'Emissions Factor'!$B$2</f>
        <v>1.5E-3</v>
      </c>
      <c r="L1662" s="41" t="str">
        <f>'Emissions Factor'!$C$2</f>
        <v>LB</v>
      </c>
      <c r="M1662" s="41" t="str">
        <f>'Emissions Factor'!$D$2</f>
        <v>TON</v>
      </c>
      <c r="N1662" s="51">
        <f t="shared" si="50"/>
        <v>2.9072009217164106E-3</v>
      </c>
      <c r="O1662" s="41" t="str">
        <f t="shared" si="51"/>
        <v>LB</v>
      </c>
    </row>
    <row r="1663" spans="1:15" x14ac:dyDescent="0.25">
      <c r="A1663" s="39" t="s">
        <v>1795</v>
      </c>
      <c r="B1663" s="39" t="s">
        <v>1782</v>
      </c>
      <c r="C1663" s="39" t="s">
        <v>2700</v>
      </c>
      <c r="D1663" s="12" t="s">
        <v>908</v>
      </c>
      <c r="E1663" s="41" t="s">
        <v>2679</v>
      </c>
      <c r="F1663" s="41" t="s">
        <v>1783</v>
      </c>
      <c r="G1663" s="44">
        <f>VLOOKUP(Emissions!A1663,Population!$A$5:$I$3147,9,FALSE)*'National Throughput'!$B$12</f>
        <v>0.35726840825576894</v>
      </c>
      <c r="H1663" s="43" t="str">
        <f>'Emissions Factor'!$D$2</f>
        <v>TON</v>
      </c>
      <c r="I1663" s="42">
        <v>515</v>
      </c>
      <c r="J1663" s="39" t="str">
        <f>'Emissions Factor'!$A$2</f>
        <v>7439976</v>
      </c>
      <c r="K1663" s="34">
        <f>'Emissions Factor'!$B$2</f>
        <v>1.5E-3</v>
      </c>
      <c r="L1663" s="41" t="str">
        <f>'Emissions Factor'!$C$2</f>
        <v>LB</v>
      </c>
      <c r="M1663" s="41" t="str">
        <f>'Emissions Factor'!$D$2</f>
        <v>TON</v>
      </c>
      <c r="N1663" s="51">
        <f t="shared" si="50"/>
        <v>5.3590261238365344E-4</v>
      </c>
      <c r="O1663" s="41" t="str">
        <f t="shared" si="51"/>
        <v>LB</v>
      </c>
    </row>
    <row r="1664" spans="1:15" x14ac:dyDescent="0.25">
      <c r="A1664" s="39" t="s">
        <v>1796</v>
      </c>
      <c r="B1664" s="39" t="s">
        <v>1782</v>
      </c>
      <c r="C1664" s="39" t="s">
        <v>2703</v>
      </c>
      <c r="D1664" s="12" t="s">
        <v>286</v>
      </c>
      <c r="E1664" s="41" t="s">
        <v>2679</v>
      </c>
      <c r="F1664" s="41" t="s">
        <v>1783</v>
      </c>
      <c r="G1664" s="44">
        <f>VLOOKUP(Emissions!A1664,Population!$A$5:$I$3147,9,FALSE)*'National Throughput'!$B$12</f>
        <v>0.52758407287313736</v>
      </c>
      <c r="H1664" s="43" t="str">
        <f>'Emissions Factor'!$D$2</f>
        <v>TON</v>
      </c>
      <c r="I1664" s="42">
        <v>515</v>
      </c>
      <c r="J1664" s="39" t="str">
        <f>'Emissions Factor'!$A$2</f>
        <v>7439976</v>
      </c>
      <c r="K1664" s="34">
        <f>'Emissions Factor'!$B$2</f>
        <v>1.5E-3</v>
      </c>
      <c r="L1664" s="41" t="str">
        <f>'Emissions Factor'!$C$2</f>
        <v>LB</v>
      </c>
      <c r="M1664" s="41" t="str">
        <f>'Emissions Factor'!$D$2</f>
        <v>TON</v>
      </c>
      <c r="N1664" s="51">
        <f t="shared" si="50"/>
        <v>7.9137610930970603E-4</v>
      </c>
      <c r="O1664" s="41" t="str">
        <f t="shared" si="51"/>
        <v>LB</v>
      </c>
    </row>
    <row r="1665" spans="1:15" x14ac:dyDescent="0.25">
      <c r="A1665" s="39" t="s">
        <v>1797</v>
      </c>
      <c r="B1665" s="39" t="s">
        <v>1782</v>
      </c>
      <c r="C1665" s="39" t="s">
        <v>2706</v>
      </c>
      <c r="D1665" s="12" t="s">
        <v>1798</v>
      </c>
      <c r="E1665" s="41" t="s">
        <v>2679</v>
      </c>
      <c r="F1665" s="41" t="s">
        <v>1783</v>
      </c>
      <c r="G1665" s="44">
        <f>VLOOKUP(Emissions!A1665,Population!$A$5:$I$3147,9,FALSE)*'National Throughput'!$B$12</f>
        <v>8.0297060974085834</v>
      </c>
      <c r="H1665" s="43" t="str">
        <f>'Emissions Factor'!$D$2</f>
        <v>TON</v>
      </c>
      <c r="I1665" s="42">
        <v>515</v>
      </c>
      <c r="J1665" s="39" t="str">
        <f>'Emissions Factor'!$A$2</f>
        <v>7439976</v>
      </c>
      <c r="K1665" s="34">
        <f>'Emissions Factor'!$B$2</f>
        <v>1.5E-3</v>
      </c>
      <c r="L1665" s="41" t="str">
        <f>'Emissions Factor'!$C$2</f>
        <v>LB</v>
      </c>
      <c r="M1665" s="41" t="str">
        <f>'Emissions Factor'!$D$2</f>
        <v>TON</v>
      </c>
      <c r="N1665" s="51">
        <f t="shared" si="50"/>
        <v>1.2044559146112875E-2</v>
      </c>
      <c r="O1665" s="41" t="str">
        <f t="shared" si="51"/>
        <v>LB</v>
      </c>
    </row>
    <row r="1666" spans="1:15" x14ac:dyDescent="0.25">
      <c r="A1666" s="39" t="s">
        <v>1799</v>
      </c>
      <c r="B1666" s="39" t="s">
        <v>1782</v>
      </c>
      <c r="C1666" s="39" t="s">
        <v>2709</v>
      </c>
      <c r="D1666" s="12" t="s">
        <v>1800</v>
      </c>
      <c r="E1666" s="41" t="s">
        <v>2679</v>
      </c>
      <c r="F1666" s="41" t="s">
        <v>1783</v>
      </c>
      <c r="G1666" s="44">
        <f>VLOOKUP(Emissions!A1666,Population!$A$5:$I$3147,9,FALSE)*'National Throughput'!$B$12</f>
        <v>1.1628803686865643</v>
      </c>
      <c r="H1666" s="43" t="str">
        <f>'Emissions Factor'!$D$2</f>
        <v>TON</v>
      </c>
      <c r="I1666" s="42">
        <v>515</v>
      </c>
      <c r="J1666" s="39" t="str">
        <f>'Emissions Factor'!$A$2</f>
        <v>7439976</v>
      </c>
      <c r="K1666" s="34">
        <f>'Emissions Factor'!$B$2</f>
        <v>1.5E-3</v>
      </c>
      <c r="L1666" s="41" t="str">
        <f>'Emissions Factor'!$C$2</f>
        <v>LB</v>
      </c>
      <c r="M1666" s="41" t="str">
        <f>'Emissions Factor'!$D$2</f>
        <v>TON</v>
      </c>
      <c r="N1666" s="51">
        <f t="shared" si="50"/>
        <v>1.7443205530298465E-3</v>
      </c>
      <c r="O1666" s="41" t="str">
        <f t="shared" si="51"/>
        <v>LB</v>
      </c>
    </row>
    <row r="1667" spans="1:15" x14ac:dyDescent="0.25">
      <c r="A1667" s="39" t="s">
        <v>1801</v>
      </c>
      <c r="B1667" s="39" t="s">
        <v>1782</v>
      </c>
      <c r="C1667" s="39" t="s">
        <v>2712</v>
      </c>
      <c r="D1667" s="12" t="s">
        <v>2698</v>
      </c>
      <c r="E1667" s="41" t="s">
        <v>2679</v>
      </c>
      <c r="F1667" s="41" t="s">
        <v>1783</v>
      </c>
      <c r="G1667" s="44">
        <f>VLOOKUP(Emissions!A1667,Population!$A$5:$I$3147,9,FALSE)*'National Throughput'!$B$12</f>
        <v>1.4235851121089209</v>
      </c>
      <c r="H1667" s="43" t="str">
        <f>'Emissions Factor'!$D$2</f>
        <v>TON</v>
      </c>
      <c r="I1667" s="42">
        <v>515</v>
      </c>
      <c r="J1667" s="39" t="str">
        <f>'Emissions Factor'!$A$2</f>
        <v>7439976</v>
      </c>
      <c r="K1667" s="34">
        <f>'Emissions Factor'!$B$2</f>
        <v>1.5E-3</v>
      </c>
      <c r="L1667" s="41" t="str">
        <f>'Emissions Factor'!$C$2</f>
        <v>LB</v>
      </c>
      <c r="M1667" s="41" t="str">
        <f>'Emissions Factor'!$D$2</f>
        <v>TON</v>
      </c>
      <c r="N1667" s="51">
        <f t="shared" ref="N1667:N1730" si="52">K1667*G1667</f>
        <v>2.1353776681633813E-3</v>
      </c>
      <c r="O1667" s="41" t="str">
        <f t="shared" ref="O1667:O1730" si="53">L1667</f>
        <v>LB</v>
      </c>
    </row>
    <row r="1668" spans="1:15" x14ac:dyDescent="0.25">
      <c r="A1668" s="39" t="s">
        <v>1802</v>
      </c>
      <c r="B1668" s="39" t="s">
        <v>1782</v>
      </c>
      <c r="C1668" s="39" t="s">
        <v>2715</v>
      </c>
      <c r="D1668" s="12" t="s">
        <v>292</v>
      </c>
      <c r="E1668" s="41" t="s">
        <v>2679</v>
      </c>
      <c r="F1668" s="41" t="s">
        <v>1783</v>
      </c>
      <c r="G1668" s="44">
        <f>VLOOKUP(Emissions!A1668,Population!$A$5:$I$3147,9,FALSE)*'National Throughput'!$B$12</f>
        <v>4.3285563222039558</v>
      </c>
      <c r="H1668" s="43" t="str">
        <f>'Emissions Factor'!$D$2</f>
        <v>TON</v>
      </c>
      <c r="I1668" s="42">
        <v>515</v>
      </c>
      <c r="J1668" s="39" t="str">
        <f>'Emissions Factor'!$A$2</f>
        <v>7439976</v>
      </c>
      <c r="K1668" s="34">
        <f>'Emissions Factor'!$B$2</f>
        <v>1.5E-3</v>
      </c>
      <c r="L1668" s="41" t="str">
        <f>'Emissions Factor'!$C$2</f>
        <v>LB</v>
      </c>
      <c r="M1668" s="41" t="str">
        <f>'Emissions Factor'!$D$2</f>
        <v>TON</v>
      </c>
      <c r="N1668" s="51">
        <f t="shared" si="52"/>
        <v>6.4928344833059337E-3</v>
      </c>
      <c r="O1668" s="41" t="str">
        <f t="shared" si="53"/>
        <v>LB</v>
      </c>
    </row>
    <row r="1669" spans="1:15" x14ac:dyDescent="0.25">
      <c r="A1669" s="39" t="s">
        <v>1803</v>
      </c>
      <c r="B1669" s="39" t="s">
        <v>1782</v>
      </c>
      <c r="C1669" s="39" t="s">
        <v>2718</v>
      </c>
      <c r="D1669" s="12" t="s">
        <v>598</v>
      </c>
      <c r="E1669" s="41" t="s">
        <v>2679</v>
      </c>
      <c r="F1669" s="41" t="s">
        <v>1783</v>
      </c>
      <c r="G1669" s="44">
        <f>VLOOKUP(Emissions!A1669,Population!$A$5:$I$3147,9,FALSE)*'National Throughput'!$B$12</f>
        <v>1.5062559583783788</v>
      </c>
      <c r="H1669" s="43" t="str">
        <f>'Emissions Factor'!$D$2</f>
        <v>TON</v>
      </c>
      <c r="I1669" s="42">
        <v>515</v>
      </c>
      <c r="J1669" s="39" t="str">
        <f>'Emissions Factor'!$A$2</f>
        <v>7439976</v>
      </c>
      <c r="K1669" s="34">
        <f>'Emissions Factor'!$B$2</f>
        <v>1.5E-3</v>
      </c>
      <c r="L1669" s="41" t="str">
        <f>'Emissions Factor'!$C$2</f>
        <v>LB</v>
      </c>
      <c r="M1669" s="41" t="str">
        <f>'Emissions Factor'!$D$2</f>
        <v>TON</v>
      </c>
      <c r="N1669" s="51">
        <f t="shared" si="52"/>
        <v>2.2593839375675681E-3</v>
      </c>
      <c r="O1669" s="41" t="str">
        <f t="shared" si="53"/>
        <v>LB</v>
      </c>
    </row>
    <row r="1670" spans="1:15" x14ac:dyDescent="0.25">
      <c r="A1670" s="39" t="s">
        <v>1804</v>
      </c>
      <c r="B1670" s="39" t="s">
        <v>1782</v>
      </c>
      <c r="C1670" s="39" t="s">
        <v>2721</v>
      </c>
      <c r="D1670" s="12" t="s">
        <v>734</v>
      </c>
      <c r="E1670" s="41" t="s">
        <v>2679</v>
      </c>
      <c r="F1670" s="41" t="s">
        <v>1783</v>
      </c>
      <c r="G1670" s="44">
        <f>VLOOKUP(Emissions!A1670,Population!$A$5:$I$3147,9,FALSE)*'National Throughput'!$B$12</f>
        <v>0.68555056543365744</v>
      </c>
      <c r="H1670" s="43" t="str">
        <f>'Emissions Factor'!$D$2</f>
        <v>TON</v>
      </c>
      <c r="I1670" s="42">
        <v>515</v>
      </c>
      <c r="J1670" s="39" t="str">
        <f>'Emissions Factor'!$A$2</f>
        <v>7439976</v>
      </c>
      <c r="K1670" s="34">
        <f>'Emissions Factor'!$B$2</f>
        <v>1.5E-3</v>
      </c>
      <c r="L1670" s="41" t="str">
        <f>'Emissions Factor'!$C$2</f>
        <v>LB</v>
      </c>
      <c r="M1670" s="41" t="str">
        <f>'Emissions Factor'!$D$2</f>
        <v>TON</v>
      </c>
      <c r="N1670" s="51">
        <f t="shared" si="52"/>
        <v>1.0283258481504861E-3</v>
      </c>
      <c r="O1670" s="41" t="str">
        <f t="shared" si="53"/>
        <v>LB</v>
      </c>
    </row>
    <row r="1671" spans="1:15" x14ac:dyDescent="0.25">
      <c r="A1671" s="39" t="s">
        <v>1805</v>
      </c>
      <c r="B1671" s="39" t="s">
        <v>1782</v>
      </c>
      <c r="C1671" s="39" t="s">
        <v>2724</v>
      </c>
      <c r="D1671" s="12" t="s">
        <v>1806</v>
      </c>
      <c r="E1671" s="41" t="s">
        <v>2679</v>
      </c>
      <c r="F1671" s="41" t="s">
        <v>1783</v>
      </c>
      <c r="G1671" s="44">
        <f>VLOOKUP(Emissions!A1671,Population!$A$5:$I$3147,9,FALSE)*'National Throughput'!$B$12</f>
        <v>0.98536102036936735</v>
      </c>
      <c r="H1671" s="43" t="str">
        <f>'Emissions Factor'!$D$2</f>
        <v>TON</v>
      </c>
      <c r="I1671" s="42">
        <v>515</v>
      </c>
      <c r="J1671" s="39" t="str">
        <f>'Emissions Factor'!$A$2</f>
        <v>7439976</v>
      </c>
      <c r="K1671" s="34">
        <f>'Emissions Factor'!$B$2</f>
        <v>1.5E-3</v>
      </c>
      <c r="L1671" s="41" t="str">
        <f>'Emissions Factor'!$C$2</f>
        <v>LB</v>
      </c>
      <c r="M1671" s="41" t="str">
        <f>'Emissions Factor'!$D$2</f>
        <v>TON</v>
      </c>
      <c r="N1671" s="51">
        <f t="shared" si="52"/>
        <v>1.478041530554051E-3</v>
      </c>
      <c r="O1671" s="41" t="str">
        <f t="shared" si="53"/>
        <v>LB</v>
      </c>
    </row>
    <row r="1672" spans="1:15" x14ac:dyDescent="0.25">
      <c r="A1672" s="39" t="s">
        <v>1807</v>
      </c>
      <c r="B1672" s="39" t="s">
        <v>1782</v>
      </c>
      <c r="C1672" s="39" t="s">
        <v>2727</v>
      </c>
      <c r="D1672" s="12" t="s">
        <v>4997</v>
      </c>
      <c r="E1672" s="41" t="s">
        <v>2679</v>
      </c>
      <c r="F1672" s="41" t="s">
        <v>1783</v>
      </c>
      <c r="G1672" s="44">
        <f>VLOOKUP(Emissions!A1672,Population!$A$5:$I$3147,9,FALSE)*'National Throughput'!$B$12</f>
        <v>1.708302134530705</v>
      </c>
      <c r="H1672" s="43" t="str">
        <f>'Emissions Factor'!$D$2</f>
        <v>TON</v>
      </c>
      <c r="I1672" s="42">
        <v>515</v>
      </c>
      <c r="J1672" s="39" t="str">
        <f>'Emissions Factor'!$A$2</f>
        <v>7439976</v>
      </c>
      <c r="K1672" s="34">
        <f>'Emissions Factor'!$B$2</f>
        <v>1.5E-3</v>
      </c>
      <c r="L1672" s="41" t="str">
        <f>'Emissions Factor'!$C$2</f>
        <v>LB</v>
      </c>
      <c r="M1672" s="41" t="str">
        <f>'Emissions Factor'!$D$2</f>
        <v>TON</v>
      </c>
      <c r="N1672" s="51">
        <f t="shared" si="52"/>
        <v>2.5624532017960574E-3</v>
      </c>
      <c r="O1672" s="41" t="str">
        <f t="shared" si="53"/>
        <v>LB</v>
      </c>
    </row>
    <row r="1673" spans="1:15" x14ac:dyDescent="0.25">
      <c r="A1673" s="39" t="s">
        <v>1808</v>
      </c>
      <c r="B1673" s="39" t="s">
        <v>1782</v>
      </c>
      <c r="C1673" s="39" t="s">
        <v>2730</v>
      </c>
      <c r="D1673" s="12" t="s">
        <v>2719</v>
      </c>
      <c r="E1673" s="41" t="s">
        <v>2679</v>
      </c>
      <c r="F1673" s="41" t="s">
        <v>1783</v>
      </c>
      <c r="G1673" s="44">
        <f>VLOOKUP(Emissions!A1673,Population!$A$5:$I$3147,9,FALSE)*'National Throughput'!$B$12</f>
        <v>1.1115970013949295</v>
      </c>
      <c r="H1673" s="43" t="str">
        <f>'Emissions Factor'!$D$2</f>
        <v>TON</v>
      </c>
      <c r="I1673" s="42">
        <v>515</v>
      </c>
      <c r="J1673" s="39" t="str">
        <f>'Emissions Factor'!$A$2</f>
        <v>7439976</v>
      </c>
      <c r="K1673" s="34">
        <f>'Emissions Factor'!$B$2</f>
        <v>1.5E-3</v>
      </c>
      <c r="L1673" s="41" t="str">
        <f>'Emissions Factor'!$C$2</f>
        <v>LB</v>
      </c>
      <c r="M1673" s="41" t="str">
        <f>'Emissions Factor'!$D$2</f>
        <v>TON</v>
      </c>
      <c r="N1673" s="51">
        <f t="shared" si="52"/>
        <v>1.6673955020923943E-3</v>
      </c>
      <c r="O1673" s="41" t="str">
        <f t="shared" si="53"/>
        <v>LB</v>
      </c>
    </row>
    <row r="1674" spans="1:15" x14ac:dyDescent="0.25">
      <c r="A1674" s="39" t="s">
        <v>1809</v>
      </c>
      <c r="B1674" s="39" t="s">
        <v>1782</v>
      </c>
      <c r="C1674" s="39" t="s">
        <v>2733</v>
      </c>
      <c r="D1674" s="12" t="s">
        <v>1810</v>
      </c>
      <c r="E1674" s="41" t="s">
        <v>2679</v>
      </c>
      <c r="F1674" s="41" t="s">
        <v>1783</v>
      </c>
      <c r="G1674" s="44">
        <f>VLOOKUP(Emissions!A1674,Population!$A$5:$I$3147,9,FALSE)*'National Throughput'!$B$12</f>
        <v>1.8144707109638885</v>
      </c>
      <c r="H1674" s="43" t="str">
        <f>'Emissions Factor'!$D$2</f>
        <v>TON</v>
      </c>
      <c r="I1674" s="42">
        <v>515</v>
      </c>
      <c r="J1674" s="39" t="str">
        <f>'Emissions Factor'!$A$2</f>
        <v>7439976</v>
      </c>
      <c r="K1674" s="34">
        <f>'Emissions Factor'!$B$2</f>
        <v>1.5E-3</v>
      </c>
      <c r="L1674" s="41" t="str">
        <f>'Emissions Factor'!$C$2</f>
        <v>LB</v>
      </c>
      <c r="M1674" s="41" t="str">
        <f>'Emissions Factor'!$D$2</f>
        <v>TON</v>
      </c>
      <c r="N1674" s="51">
        <f t="shared" si="52"/>
        <v>2.7217060664458327E-3</v>
      </c>
      <c r="O1674" s="41" t="str">
        <f t="shared" si="53"/>
        <v>LB</v>
      </c>
    </row>
    <row r="1675" spans="1:15" x14ac:dyDescent="0.25">
      <c r="A1675" s="39" t="s">
        <v>1811</v>
      </c>
      <c r="B1675" s="39" t="s">
        <v>1782</v>
      </c>
      <c r="C1675" s="39" t="s">
        <v>2736</v>
      </c>
      <c r="D1675" s="12" t="s">
        <v>1812</v>
      </c>
      <c r="E1675" s="41" t="s">
        <v>2679</v>
      </c>
      <c r="F1675" s="41" t="s">
        <v>1783</v>
      </c>
      <c r="G1675" s="44">
        <f>VLOOKUP(Emissions!A1675,Population!$A$5:$I$3147,9,FALSE)*'National Throughput'!$B$12</f>
        <v>1.5652575582055437</v>
      </c>
      <c r="H1675" s="43" t="str">
        <f>'Emissions Factor'!$D$2</f>
        <v>TON</v>
      </c>
      <c r="I1675" s="42">
        <v>515</v>
      </c>
      <c r="J1675" s="39" t="str">
        <f>'Emissions Factor'!$A$2</f>
        <v>7439976</v>
      </c>
      <c r="K1675" s="34">
        <f>'Emissions Factor'!$B$2</f>
        <v>1.5E-3</v>
      </c>
      <c r="L1675" s="41" t="str">
        <f>'Emissions Factor'!$C$2</f>
        <v>LB</v>
      </c>
      <c r="M1675" s="41" t="str">
        <f>'Emissions Factor'!$D$2</f>
        <v>TON</v>
      </c>
      <c r="N1675" s="51">
        <f t="shared" si="52"/>
        <v>2.3478863373083154E-3</v>
      </c>
      <c r="O1675" s="41" t="str">
        <f t="shared" si="53"/>
        <v>LB</v>
      </c>
    </row>
    <row r="1676" spans="1:15" x14ac:dyDescent="0.25">
      <c r="A1676" s="39" t="s">
        <v>1813</v>
      </c>
      <c r="B1676" s="39" t="s">
        <v>1782</v>
      </c>
      <c r="C1676" s="39" t="s">
        <v>2739</v>
      </c>
      <c r="D1676" s="12" t="s">
        <v>5007</v>
      </c>
      <c r="E1676" s="41" t="s">
        <v>2679</v>
      </c>
      <c r="F1676" s="41" t="s">
        <v>1783</v>
      </c>
      <c r="G1676" s="44">
        <f>VLOOKUP(Emissions!A1676,Population!$A$5:$I$3147,9,FALSE)*'National Throughput'!$B$12</f>
        <v>1.8659255945340902</v>
      </c>
      <c r="H1676" s="43" t="str">
        <f>'Emissions Factor'!$D$2</f>
        <v>TON</v>
      </c>
      <c r="I1676" s="42">
        <v>515</v>
      </c>
      <c r="J1676" s="39" t="str">
        <f>'Emissions Factor'!$A$2</f>
        <v>7439976</v>
      </c>
      <c r="K1676" s="34">
        <f>'Emissions Factor'!$B$2</f>
        <v>1.5E-3</v>
      </c>
      <c r="L1676" s="41" t="str">
        <f>'Emissions Factor'!$C$2</f>
        <v>LB</v>
      </c>
      <c r="M1676" s="41" t="str">
        <f>'Emissions Factor'!$D$2</f>
        <v>TON</v>
      </c>
      <c r="N1676" s="51">
        <f t="shared" si="52"/>
        <v>2.7988883918011356E-3</v>
      </c>
      <c r="O1676" s="41" t="str">
        <f t="shared" si="53"/>
        <v>LB</v>
      </c>
    </row>
    <row r="1677" spans="1:15" x14ac:dyDescent="0.25">
      <c r="A1677" s="39" t="s">
        <v>1814</v>
      </c>
      <c r="B1677" s="39" t="s">
        <v>1782</v>
      </c>
      <c r="C1677" s="39" t="s">
        <v>2742</v>
      </c>
      <c r="D1677" s="12" t="s">
        <v>1295</v>
      </c>
      <c r="E1677" s="41" t="s">
        <v>2679</v>
      </c>
      <c r="F1677" s="41" t="s">
        <v>1783</v>
      </c>
      <c r="G1677" s="44">
        <f>VLOOKUP(Emissions!A1677,Population!$A$5:$I$3147,9,FALSE)*'National Throughput'!$B$12</f>
        <v>3.5754283430147669</v>
      </c>
      <c r="H1677" s="43" t="str">
        <f>'Emissions Factor'!$D$2</f>
        <v>TON</v>
      </c>
      <c r="I1677" s="42">
        <v>515</v>
      </c>
      <c r="J1677" s="39" t="str">
        <f>'Emissions Factor'!$A$2</f>
        <v>7439976</v>
      </c>
      <c r="K1677" s="34">
        <f>'Emissions Factor'!$B$2</f>
        <v>1.5E-3</v>
      </c>
      <c r="L1677" s="41" t="str">
        <f>'Emissions Factor'!$C$2</f>
        <v>LB</v>
      </c>
      <c r="M1677" s="41" t="str">
        <f>'Emissions Factor'!$D$2</f>
        <v>TON</v>
      </c>
      <c r="N1677" s="51">
        <f t="shared" si="52"/>
        <v>5.3631425145221501E-3</v>
      </c>
      <c r="O1677" s="41" t="str">
        <f t="shared" si="53"/>
        <v>LB</v>
      </c>
    </row>
    <row r="1678" spans="1:15" x14ac:dyDescent="0.25">
      <c r="A1678" s="39" t="s">
        <v>1815</v>
      </c>
      <c r="B1678" s="39" t="s">
        <v>1782</v>
      </c>
      <c r="C1678" s="39" t="s">
        <v>2745</v>
      </c>
      <c r="D1678" s="12" t="s">
        <v>1816</v>
      </c>
      <c r="E1678" s="41" t="s">
        <v>2679</v>
      </c>
      <c r="F1678" s="41" t="s">
        <v>1783</v>
      </c>
      <c r="G1678" s="44">
        <f>VLOOKUP(Emissions!A1678,Population!$A$5:$I$3147,9,FALSE)*'National Throughput'!$B$12</f>
        <v>1.5812085721123061</v>
      </c>
      <c r="H1678" s="43" t="str">
        <f>'Emissions Factor'!$D$2</f>
        <v>TON</v>
      </c>
      <c r="I1678" s="42">
        <v>515</v>
      </c>
      <c r="J1678" s="39" t="str">
        <f>'Emissions Factor'!$A$2</f>
        <v>7439976</v>
      </c>
      <c r="K1678" s="34">
        <f>'Emissions Factor'!$B$2</f>
        <v>1.5E-3</v>
      </c>
      <c r="L1678" s="41" t="str">
        <f>'Emissions Factor'!$C$2</f>
        <v>LB</v>
      </c>
      <c r="M1678" s="41" t="str">
        <f>'Emissions Factor'!$D$2</f>
        <v>TON</v>
      </c>
      <c r="N1678" s="51">
        <f t="shared" si="52"/>
        <v>2.3718128581684591E-3</v>
      </c>
      <c r="O1678" s="41" t="str">
        <f t="shared" si="53"/>
        <v>LB</v>
      </c>
    </row>
    <row r="1679" spans="1:15" x14ac:dyDescent="0.25">
      <c r="A1679" s="39" t="s">
        <v>1817</v>
      </c>
      <c r="B1679" s="39" t="s">
        <v>1782</v>
      </c>
      <c r="C1679" s="39" t="s">
        <v>2748</v>
      </c>
      <c r="D1679" s="12" t="s">
        <v>5322</v>
      </c>
      <c r="E1679" s="41" t="s">
        <v>2679</v>
      </c>
      <c r="F1679" s="41" t="s">
        <v>1783</v>
      </c>
      <c r="G1679" s="44">
        <f>VLOOKUP(Emissions!A1679,Population!$A$5:$I$3147,9,FALSE)*'National Throughput'!$B$12</f>
        <v>4.1750492528861871</v>
      </c>
      <c r="H1679" s="43" t="str">
        <f>'Emissions Factor'!$D$2</f>
        <v>TON</v>
      </c>
      <c r="I1679" s="42">
        <v>515</v>
      </c>
      <c r="J1679" s="39" t="str">
        <f>'Emissions Factor'!$A$2</f>
        <v>7439976</v>
      </c>
      <c r="K1679" s="34">
        <f>'Emissions Factor'!$B$2</f>
        <v>1.5E-3</v>
      </c>
      <c r="L1679" s="41" t="str">
        <f>'Emissions Factor'!$C$2</f>
        <v>LB</v>
      </c>
      <c r="M1679" s="41" t="str">
        <f>'Emissions Factor'!$D$2</f>
        <v>TON</v>
      </c>
      <c r="N1679" s="51">
        <f t="shared" si="52"/>
        <v>6.2625738793292808E-3</v>
      </c>
      <c r="O1679" s="41" t="str">
        <f t="shared" si="53"/>
        <v>LB</v>
      </c>
    </row>
    <row r="1680" spans="1:15" x14ac:dyDescent="0.25">
      <c r="A1680" s="39" t="s">
        <v>1818</v>
      </c>
      <c r="B1680" s="39" t="s">
        <v>1782</v>
      </c>
      <c r="C1680" s="39" t="s">
        <v>2751</v>
      </c>
      <c r="D1680" s="12" t="s">
        <v>1819</v>
      </c>
      <c r="E1680" s="41" t="s">
        <v>2679</v>
      </c>
      <c r="F1680" s="41" t="s">
        <v>1783</v>
      </c>
      <c r="G1680" s="44">
        <f>VLOOKUP(Emissions!A1680,Population!$A$5:$I$3147,9,FALSE)*'National Throughput'!$B$12</f>
        <v>0.33754403622052487</v>
      </c>
      <c r="H1680" s="43" t="str">
        <f>'Emissions Factor'!$D$2</f>
        <v>TON</v>
      </c>
      <c r="I1680" s="42">
        <v>515</v>
      </c>
      <c r="J1680" s="39" t="str">
        <f>'Emissions Factor'!$A$2</f>
        <v>7439976</v>
      </c>
      <c r="K1680" s="34">
        <f>'Emissions Factor'!$B$2</f>
        <v>1.5E-3</v>
      </c>
      <c r="L1680" s="41" t="str">
        <f>'Emissions Factor'!$C$2</f>
        <v>LB</v>
      </c>
      <c r="M1680" s="41" t="str">
        <f>'Emissions Factor'!$D$2</f>
        <v>TON</v>
      </c>
      <c r="N1680" s="51">
        <f t="shared" si="52"/>
        <v>5.063160543307873E-4</v>
      </c>
      <c r="O1680" s="41" t="str">
        <f t="shared" si="53"/>
        <v>LB</v>
      </c>
    </row>
    <row r="1681" spans="1:15" x14ac:dyDescent="0.25">
      <c r="A1681" s="39" t="s">
        <v>1820</v>
      </c>
      <c r="B1681" s="39" t="s">
        <v>1782</v>
      </c>
      <c r="C1681" s="39" t="s">
        <v>2754</v>
      </c>
      <c r="D1681" s="12" t="s">
        <v>1821</v>
      </c>
      <c r="E1681" s="41" t="s">
        <v>2679</v>
      </c>
      <c r="F1681" s="41" t="s">
        <v>1783</v>
      </c>
      <c r="G1681" s="44">
        <f>VLOOKUP(Emissions!A1681,Population!$A$5:$I$3147,9,FALSE)*'National Throughput'!$B$12</f>
        <v>1.0313273830254146</v>
      </c>
      <c r="H1681" s="43" t="str">
        <f>'Emissions Factor'!$D$2</f>
        <v>TON</v>
      </c>
      <c r="I1681" s="42">
        <v>515</v>
      </c>
      <c r="J1681" s="39" t="str">
        <f>'Emissions Factor'!$A$2</f>
        <v>7439976</v>
      </c>
      <c r="K1681" s="34">
        <f>'Emissions Factor'!$B$2</f>
        <v>1.5E-3</v>
      </c>
      <c r="L1681" s="41" t="str">
        <f>'Emissions Factor'!$C$2</f>
        <v>LB</v>
      </c>
      <c r="M1681" s="41" t="str">
        <f>'Emissions Factor'!$D$2</f>
        <v>TON</v>
      </c>
      <c r="N1681" s="51">
        <f t="shared" si="52"/>
        <v>1.5469910745381219E-3</v>
      </c>
      <c r="O1681" s="41" t="str">
        <f t="shared" si="53"/>
        <v>LB</v>
      </c>
    </row>
    <row r="1682" spans="1:15" x14ac:dyDescent="0.25">
      <c r="A1682" s="39" t="s">
        <v>1822</v>
      </c>
      <c r="B1682" s="39" t="s">
        <v>1782</v>
      </c>
      <c r="C1682" s="39" t="s">
        <v>2757</v>
      </c>
      <c r="D1682" s="12" t="s">
        <v>5327</v>
      </c>
      <c r="E1682" s="41" t="s">
        <v>2679</v>
      </c>
      <c r="F1682" s="41" t="s">
        <v>1783</v>
      </c>
      <c r="G1682" s="44">
        <f>VLOOKUP(Emissions!A1682,Population!$A$5:$I$3147,9,FALSE)*'National Throughput'!$B$12</f>
        <v>6.3363258791132369</v>
      </c>
      <c r="H1682" s="43" t="str">
        <f>'Emissions Factor'!$D$2</f>
        <v>TON</v>
      </c>
      <c r="I1682" s="42">
        <v>515</v>
      </c>
      <c r="J1682" s="39" t="str">
        <f>'Emissions Factor'!$A$2</f>
        <v>7439976</v>
      </c>
      <c r="K1682" s="34">
        <f>'Emissions Factor'!$B$2</f>
        <v>1.5E-3</v>
      </c>
      <c r="L1682" s="41" t="str">
        <f>'Emissions Factor'!$C$2</f>
        <v>LB</v>
      </c>
      <c r="M1682" s="41" t="str">
        <f>'Emissions Factor'!$D$2</f>
        <v>TON</v>
      </c>
      <c r="N1682" s="51">
        <f t="shared" si="52"/>
        <v>9.504488818669856E-3</v>
      </c>
      <c r="O1682" s="41" t="str">
        <f t="shared" si="53"/>
        <v>LB</v>
      </c>
    </row>
    <row r="1683" spans="1:15" x14ac:dyDescent="0.25">
      <c r="A1683" s="39" t="s">
        <v>1823</v>
      </c>
      <c r="B1683" s="39" t="s">
        <v>1782</v>
      </c>
      <c r="C1683" s="39" t="s">
        <v>2760</v>
      </c>
      <c r="D1683" s="12" t="s">
        <v>5015</v>
      </c>
      <c r="E1683" s="41" t="s">
        <v>2679</v>
      </c>
      <c r="F1683" s="41" t="s">
        <v>1783</v>
      </c>
      <c r="G1683" s="44">
        <f>VLOOKUP(Emissions!A1683,Population!$A$5:$I$3147,9,FALSE)*'National Throughput'!$B$12</f>
        <v>89.966291178319608</v>
      </c>
      <c r="H1683" s="43" t="str">
        <f>'Emissions Factor'!$D$2</f>
        <v>TON</v>
      </c>
      <c r="I1683" s="42">
        <v>515</v>
      </c>
      <c r="J1683" s="39" t="str">
        <f>'Emissions Factor'!$A$2</f>
        <v>7439976</v>
      </c>
      <c r="K1683" s="34">
        <f>'Emissions Factor'!$B$2</f>
        <v>1.5E-3</v>
      </c>
      <c r="L1683" s="41" t="str">
        <f>'Emissions Factor'!$C$2</f>
        <v>LB</v>
      </c>
      <c r="M1683" s="41" t="str">
        <f>'Emissions Factor'!$D$2</f>
        <v>TON</v>
      </c>
      <c r="N1683" s="51">
        <f t="shared" si="52"/>
        <v>0.13494943676747942</v>
      </c>
      <c r="O1683" s="41" t="str">
        <f t="shared" si="53"/>
        <v>LB</v>
      </c>
    </row>
    <row r="1684" spans="1:15" x14ac:dyDescent="0.25">
      <c r="A1684" s="39" t="s">
        <v>1824</v>
      </c>
      <c r="B1684" s="39" t="s">
        <v>1782</v>
      </c>
      <c r="C1684" s="39" t="s">
        <v>2763</v>
      </c>
      <c r="D1684" s="12" t="s">
        <v>1825</v>
      </c>
      <c r="E1684" s="41" t="s">
        <v>2679</v>
      </c>
      <c r="F1684" s="41" t="s">
        <v>1783</v>
      </c>
      <c r="G1684" s="44">
        <f>VLOOKUP(Emissions!A1684,Population!$A$5:$I$3147,9,FALSE)*'National Throughput'!$B$12</f>
        <v>0.33925919900619828</v>
      </c>
      <c r="H1684" s="43" t="str">
        <f>'Emissions Factor'!$D$2</f>
        <v>TON</v>
      </c>
      <c r="I1684" s="42">
        <v>515</v>
      </c>
      <c r="J1684" s="39" t="str">
        <f>'Emissions Factor'!$A$2</f>
        <v>7439976</v>
      </c>
      <c r="K1684" s="34">
        <f>'Emissions Factor'!$B$2</f>
        <v>1.5E-3</v>
      </c>
      <c r="L1684" s="41" t="str">
        <f>'Emissions Factor'!$C$2</f>
        <v>LB</v>
      </c>
      <c r="M1684" s="41" t="str">
        <f>'Emissions Factor'!$D$2</f>
        <v>TON</v>
      </c>
      <c r="N1684" s="51">
        <f t="shared" si="52"/>
        <v>5.088887985092974E-4</v>
      </c>
      <c r="O1684" s="41" t="str">
        <f t="shared" si="53"/>
        <v>LB</v>
      </c>
    </row>
    <row r="1685" spans="1:15" x14ac:dyDescent="0.25">
      <c r="A1685" s="39" t="s">
        <v>1826</v>
      </c>
      <c r="B1685" s="39" t="s">
        <v>1782</v>
      </c>
      <c r="C1685" s="39" t="s">
        <v>2766</v>
      </c>
      <c r="D1685" s="12" t="s">
        <v>1301</v>
      </c>
      <c r="E1685" s="41" t="s">
        <v>2679</v>
      </c>
      <c r="F1685" s="41" t="s">
        <v>1783</v>
      </c>
      <c r="G1685" s="44">
        <f>VLOOKUP(Emissions!A1685,Population!$A$5:$I$3147,9,FALSE)*'National Throughput'!$B$12</f>
        <v>1.0035417458975056</v>
      </c>
      <c r="H1685" s="43" t="str">
        <f>'Emissions Factor'!$D$2</f>
        <v>TON</v>
      </c>
      <c r="I1685" s="42">
        <v>515</v>
      </c>
      <c r="J1685" s="39" t="str">
        <f>'Emissions Factor'!$A$2</f>
        <v>7439976</v>
      </c>
      <c r="K1685" s="34">
        <f>'Emissions Factor'!$B$2</f>
        <v>1.5E-3</v>
      </c>
      <c r="L1685" s="41" t="str">
        <f>'Emissions Factor'!$C$2</f>
        <v>LB</v>
      </c>
      <c r="M1685" s="41" t="str">
        <f>'Emissions Factor'!$D$2</f>
        <v>TON</v>
      </c>
      <c r="N1685" s="51">
        <f t="shared" si="52"/>
        <v>1.5053126188462583E-3</v>
      </c>
      <c r="O1685" s="41" t="str">
        <f t="shared" si="53"/>
        <v>LB</v>
      </c>
    </row>
    <row r="1686" spans="1:15" x14ac:dyDescent="0.25">
      <c r="A1686" s="39" t="s">
        <v>1827</v>
      </c>
      <c r="B1686" s="39" t="s">
        <v>1782</v>
      </c>
      <c r="C1686" s="39" t="s">
        <v>2769</v>
      </c>
      <c r="D1686" s="12" t="s">
        <v>2767</v>
      </c>
      <c r="E1686" s="41" t="s">
        <v>2679</v>
      </c>
      <c r="F1686" s="41" t="s">
        <v>1783</v>
      </c>
      <c r="G1686" s="44">
        <f>VLOOKUP(Emissions!A1686,Population!$A$5:$I$3147,9,FALSE)*'National Throughput'!$B$12</f>
        <v>0.5507387704797283</v>
      </c>
      <c r="H1686" s="43" t="str">
        <f>'Emissions Factor'!$D$2</f>
        <v>TON</v>
      </c>
      <c r="I1686" s="42">
        <v>515</v>
      </c>
      <c r="J1686" s="39" t="str">
        <f>'Emissions Factor'!$A$2</f>
        <v>7439976</v>
      </c>
      <c r="K1686" s="34">
        <f>'Emissions Factor'!$B$2</f>
        <v>1.5E-3</v>
      </c>
      <c r="L1686" s="41" t="str">
        <f>'Emissions Factor'!$C$2</f>
        <v>LB</v>
      </c>
      <c r="M1686" s="41" t="str">
        <f>'Emissions Factor'!$D$2</f>
        <v>TON</v>
      </c>
      <c r="N1686" s="51">
        <f t="shared" si="52"/>
        <v>8.2610815571959248E-4</v>
      </c>
      <c r="O1686" s="41" t="str">
        <f t="shared" si="53"/>
        <v>LB</v>
      </c>
    </row>
    <row r="1687" spans="1:15" x14ac:dyDescent="0.25">
      <c r="A1687" s="39" t="s">
        <v>1828</v>
      </c>
      <c r="B1687" s="39" t="s">
        <v>1782</v>
      </c>
      <c r="C1687" s="39" t="s">
        <v>2772</v>
      </c>
      <c r="D1687" s="12" t="s">
        <v>1829</v>
      </c>
      <c r="E1687" s="41" t="s">
        <v>2679</v>
      </c>
      <c r="F1687" s="41" t="s">
        <v>1783</v>
      </c>
      <c r="G1687" s="44">
        <f>VLOOKUP(Emissions!A1687,Population!$A$5:$I$3147,9,FALSE)*'National Throughput'!$B$12</f>
        <v>0.46823944048883787</v>
      </c>
      <c r="H1687" s="43" t="str">
        <f>'Emissions Factor'!$D$2</f>
        <v>TON</v>
      </c>
      <c r="I1687" s="42">
        <v>515</v>
      </c>
      <c r="J1687" s="39" t="str">
        <f>'Emissions Factor'!$A$2</f>
        <v>7439976</v>
      </c>
      <c r="K1687" s="34">
        <f>'Emissions Factor'!$B$2</f>
        <v>1.5E-3</v>
      </c>
      <c r="L1687" s="41" t="str">
        <f>'Emissions Factor'!$C$2</f>
        <v>LB</v>
      </c>
      <c r="M1687" s="41" t="str">
        <f>'Emissions Factor'!$D$2</f>
        <v>TON</v>
      </c>
      <c r="N1687" s="51">
        <f t="shared" si="52"/>
        <v>7.0235916073325684E-4</v>
      </c>
      <c r="O1687" s="41" t="str">
        <f t="shared" si="53"/>
        <v>LB</v>
      </c>
    </row>
    <row r="1688" spans="1:15" x14ac:dyDescent="0.25">
      <c r="A1688" s="39" t="s">
        <v>1830</v>
      </c>
      <c r="B1688" s="39" t="s">
        <v>1782</v>
      </c>
      <c r="C1688" s="39" t="s">
        <v>2775</v>
      </c>
      <c r="D1688" s="12" t="s">
        <v>1831</v>
      </c>
      <c r="E1688" s="41" t="s">
        <v>2679</v>
      </c>
      <c r="F1688" s="41" t="s">
        <v>1783</v>
      </c>
      <c r="G1688" s="44">
        <f>VLOOKUP(Emissions!A1688,Population!$A$5:$I$3147,9,FALSE)*'National Throughput'!$B$12</f>
        <v>0.8471188998440915</v>
      </c>
      <c r="H1688" s="43" t="str">
        <f>'Emissions Factor'!$D$2</f>
        <v>TON</v>
      </c>
      <c r="I1688" s="42">
        <v>515</v>
      </c>
      <c r="J1688" s="39" t="str">
        <f>'Emissions Factor'!$A$2</f>
        <v>7439976</v>
      </c>
      <c r="K1688" s="34">
        <f>'Emissions Factor'!$B$2</f>
        <v>1.5E-3</v>
      </c>
      <c r="L1688" s="41" t="str">
        <f>'Emissions Factor'!$C$2</f>
        <v>LB</v>
      </c>
      <c r="M1688" s="41" t="str">
        <f>'Emissions Factor'!$D$2</f>
        <v>TON</v>
      </c>
      <c r="N1688" s="51">
        <f t="shared" si="52"/>
        <v>1.2706783497661372E-3</v>
      </c>
      <c r="O1688" s="41" t="str">
        <f t="shared" si="53"/>
        <v>LB</v>
      </c>
    </row>
    <row r="1689" spans="1:15" x14ac:dyDescent="0.25">
      <c r="A1689" s="39" t="s">
        <v>1832</v>
      </c>
      <c r="B1689" s="39" t="s">
        <v>1782</v>
      </c>
      <c r="C1689" s="39" t="s">
        <v>2778</v>
      </c>
      <c r="D1689" s="12" t="s">
        <v>1833</v>
      </c>
      <c r="E1689" s="41" t="s">
        <v>2679</v>
      </c>
      <c r="F1689" s="41" t="s">
        <v>1783</v>
      </c>
      <c r="G1689" s="44">
        <f>VLOOKUP(Emissions!A1689,Population!$A$5:$I$3147,9,FALSE)*'National Throughput'!$B$12</f>
        <v>3.7676980912887545</v>
      </c>
      <c r="H1689" s="43" t="str">
        <f>'Emissions Factor'!$D$2</f>
        <v>TON</v>
      </c>
      <c r="I1689" s="42">
        <v>515</v>
      </c>
      <c r="J1689" s="39" t="str">
        <f>'Emissions Factor'!$A$2</f>
        <v>7439976</v>
      </c>
      <c r="K1689" s="34">
        <f>'Emissions Factor'!$B$2</f>
        <v>1.5E-3</v>
      </c>
      <c r="L1689" s="41" t="str">
        <f>'Emissions Factor'!$C$2</f>
        <v>LB</v>
      </c>
      <c r="M1689" s="41" t="str">
        <f>'Emissions Factor'!$D$2</f>
        <v>TON</v>
      </c>
      <c r="N1689" s="51">
        <f t="shared" si="52"/>
        <v>5.6515471369331322E-3</v>
      </c>
      <c r="O1689" s="41" t="str">
        <f t="shared" si="53"/>
        <v>LB</v>
      </c>
    </row>
    <row r="1690" spans="1:15" x14ac:dyDescent="0.25">
      <c r="A1690" s="39" t="s">
        <v>1834</v>
      </c>
      <c r="B1690" s="39" t="s">
        <v>1782</v>
      </c>
      <c r="C1690" s="39" t="s">
        <v>2781</v>
      </c>
      <c r="D1690" s="12" t="s">
        <v>1835</v>
      </c>
      <c r="E1690" s="41" t="s">
        <v>2679</v>
      </c>
      <c r="F1690" s="41" t="s">
        <v>1783</v>
      </c>
      <c r="G1690" s="44">
        <f>VLOOKUP(Emissions!A1690,Population!$A$5:$I$3147,9,FALSE)*'National Throughput'!$B$12</f>
        <v>0.35040775711307537</v>
      </c>
      <c r="H1690" s="43" t="str">
        <f>'Emissions Factor'!$D$2</f>
        <v>TON</v>
      </c>
      <c r="I1690" s="42">
        <v>515</v>
      </c>
      <c r="J1690" s="39" t="str">
        <f>'Emissions Factor'!$A$2</f>
        <v>7439976</v>
      </c>
      <c r="K1690" s="34">
        <f>'Emissions Factor'!$B$2</f>
        <v>1.5E-3</v>
      </c>
      <c r="L1690" s="41" t="str">
        <f>'Emissions Factor'!$C$2</f>
        <v>LB</v>
      </c>
      <c r="M1690" s="41" t="str">
        <f>'Emissions Factor'!$D$2</f>
        <v>TON</v>
      </c>
      <c r="N1690" s="51">
        <f t="shared" si="52"/>
        <v>5.2561163566961302E-4</v>
      </c>
      <c r="O1690" s="41" t="str">
        <f t="shared" si="53"/>
        <v>LB</v>
      </c>
    </row>
    <row r="1691" spans="1:15" x14ac:dyDescent="0.25">
      <c r="A1691" s="39" t="s">
        <v>1836</v>
      </c>
      <c r="B1691" s="39" t="s">
        <v>1782</v>
      </c>
      <c r="C1691" s="39" t="s">
        <v>2784</v>
      </c>
      <c r="D1691" s="12" t="s">
        <v>5025</v>
      </c>
      <c r="E1691" s="41" t="s">
        <v>2679</v>
      </c>
      <c r="F1691" s="41" t="s">
        <v>1783</v>
      </c>
      <c r="G1691" s="44">
        <f>VLOOKUP(Emissions!A1691,Population!$A$5:$I$3147,9,FALSE)*'National Throughput'!$B$12</f>
        <v>0.34114587807043895</v>
      </c>
      <c r="H1691" s="43" t="str">
        <f>'Emissions Factor'!$D$2</f>
        <v>TON</v>
      </c>
      <c r="I1691" s="42">
        <v>515</v>
      </c>
      <c r="J1691" s="39" t="str">
        <f>'Emissions Factor'!$A$2</f>
        <v>7439976</v>
      </c>
      <c r="K1691" s="34">
        <f>'Emissions Factor'!$B$2</f>
        <v>1.5E-3</v>
      </c>
      <c r="L1691" s="41" t="str">
        <f>'Emissions Factor'!$C$2</f>
        <v>LB</v>
      </c>
      <c r="M1691" s="41" t="str">
        <f>'Emissions Factor'!$D$2</f>
        <v>TON</v>
      </c>
      <c r="N1691" s="51">
        <f t="shared" si="52"/>
        <v>5.117188171056584E-4</v>
      </c>
      <c r="O1691" s="41" t="str">
        <f t="shared" si="53"/>
        <v>LB</v>
      </c>
    </row>
    <row r="1692" spans="1:15" x14ac:dyDescent="0.25">
      <c r="A1692" s="39" t="s">
        <v>1837</v>
      </c>
      <c r="B1692" s="39" t="s">
        <v>1782</v>
      </c>
      <c r="C1692" s="39" t="s">
        <v>2787</v>
      </c>
      <c r="D1692" s="12" t="s">
        <v>1838</v>
      </c>
      <c r="E1692" s="41" t="s">
        <v>2679</v>
      </c>
      <c r="F1692" s="41" t="s">
        <v>1783</v>
      </c>
      <c r="G1692" s="44">
        <f>VLOOKUP(Emissions!A1692,Population!$A$5:$I$3147,9,FALSE)*'National Throughput'!$B$12</f>
        <v>0.33497129204201476</v>
      </c>
      <c r="H1692" s="43" t="str">
        <f>'Emissions Factor'!$D$2</f>
        <v>TON</v>
      </c>
      <c r="I1692" s="42">
        <v>515</v>
      </c>
      <c r="J1692" s="39" t="str">
        <f>'Emissions Factor'!$A$2</f>
        <v>7439976</v>
      </c>
      <c r="K1692" s="34">
        <f>'Emissions Factor'!$B$2</f>
        <v>1.5E-3</v>
      </c>
      <c r="L1692" s="41" t="str">
        <f>'Emissions Factor'!$C$2</f>
        <v>LB</v>
      </c>
      <c r="M1692" s="41" t="str">
        <f>'Emissions Factor'!$D$2</f>
        <v>TON</v>
      </c>
      <c r="N1692" s="51">
        <f t="shared" si="52"/>
        <v>5.0245693806302209E-4</v>
      </c>
      <c r="O1692" s="41" t="str">
        <f t="shared" si="53"/>
        <v>LB</v>
      </c>
    </row>
    <row r="1693" spans="1:15" x14ac:dyDescent="0.25">
      <c r="A1693" s="39" t="s">
        <v>1839</v>
      </c>
      <c r="B1693" s="39" t="s">
        <v>1782</v>
      </c>
      <c r="C1693" s="39" t="s">
        <v>2790</v>
      </c>
      <c r="D1693" s="12" t="s">
        <v>4767</v>
      </c>
      <c r="E1693" s="41" t="s">
        <v>2679</v>
      </c>
      <c r="F1693" s="41" t="s">
        <v>1783</v>
      </c>
      <c r="G1693" s="44">
        <f>VLOOKUP(Emissions!A1693,Population!$A$5:$I$3147,9,FALSE)*'National Throughput'!$B$12</f>
        <v>0.10942738572596283</v>
      </c>
      <c r="H1693" s="43" t="str">
        <f>'Emissions Factor'!$D$2</f>
        <v>TON</v>
      </c>
      <c r="I1693" s="42">
        <v>515</v>
      </c>
      <c r="J1693" s="39" t="str">
        <f>'Emissions Factor'!$A$2</f>
        <v>7439976</v>
      </c>
      <c r="K1693" s="34">
        <f>'Emissions Factor'!$B$2</f>
        <v>1.5E-3</v>
      </c>
      <c r="L1693" s="41" t="str">
        <f>'Emissions Factor'!$C$2</f>
        <v>LB</v>
      </c>
      <c r="M1693" s="41" t="str">
        <f>'Emissions Factor'!$D$2</f>
        <v>TON</v>
      </c>
      <c r="N1693" s="51">
        <f t="shared" si="52"/>
        <v>1.6414107858894424E-4</v>
      </c>
      <c r="O1693" s="41" t="str">
        <f t="shared" si="53"/>
        <v>LB</v>
      </c>
    </row>
    <row r="1694" spans="1:15" x14ac:dyDescent="0.25">
      <c r="A1694" s="39" t="s">
        <v>1840</v>
      </c>
      <c r="B1694" s="39" t="s">
        <v>1782</v>
      </c>
      <c r="C1694" s="39" t="s">
        <v>2793</v>
      </c>
      <c r="D1694" s="12" t="s">
        <v>775</v>
      </c>
      <c r="E1694" s="41" t="s">
        <v>2679</v>
      </c>
      <c r="F1694" s="41" t="s">
        <v>1783</v>
      </c>
      <c r="G1694" s="44">
        <f>VLOOKUP(Emissions!A1694,Population!$A$5:$I$3147,9,FALSE)*'National Throughput'!$B$12</f>
        <v>0.43445073361107189</v>
      </c>
      <c r="H1694" s="43" t="str">
        <f>'Emissions Factor'!$D$2</f>
        <v>TON</v>
      </c>
      <c r="I1694" s="42">
        <v>515</v>
      </c>
      <c r="J1694" s="39" t="str">
        <f>'Emissions Factor'!$A$2</f>
        <v>7439976</v>
      </c>
      <c r="K1694" s="34">
        <f>'Emissions Factor'!$B$2</f>
        <v>1.5E-3</v>
      </c>
      <c r="L1694" s="41" t="str">
        <f>'Emissions Factor'!$C$2</f>
        <v>LB</v>
      </c>
      <c r="M1694" s="41" t="str">
        <f>'Emissions Factor'!$D$2</f>
        <v>TON</v>
      </c>
      <c r="N1694" s="51">
        <f t="shared" si="52"/>
        <v>6.5167610041660788E-4</v>
      </c>
      <c r="O1694" s="41" t="str">
        <f t="shared" si="53"/>
        <v>LB</v>
      </c>
    </row>
    <row r="1695" spans="1:15" x14ac:dyDescent="0.25">
      <c r="A1695" s="39" t="s">
        <v>1841</v>
      </c>
      <c r="B1695" s="39" t="s">
        <v>1782</v>
      </c>
      <c r="C1695" s="39" t="s">
        <v>2796</v>
      </c>
      <c r="D1695" s="12" t="s">
        <v>5369</v>
      </c>
      <c r="E1695" s="41" t="s">
        <v>2679</v>
      </c>
      <c r="F1695" s="41" t="s">
        <v>1783</v>
      </c>
      <c r="G1695" s="44">
        <f>VLOOKUP(Emissions!A1695,Population!$A$5:$I$3147,9,FALSE)*'National Throughput'!$B$12</f>
        <v>10.201959765463942</v>
      </c>
      <c r="H1695" s="43" t="str">
        <f>'Emissions Factor'!$D$2</f>
        <v>TON</v>
      </c>
      <c r="I1695" s="42">
        <v>515</v>
      </c>
      <c r="J1695" s="39" t="str">
        <f>'Emissions Factor'!$A$2</f>
        <v>7439976</v>
      </c>
      <c r="K1695" s="34">
        <f>'Emissions Factor'!$B$2</f>
        <v>1.5E-3</v>
      </c>
      <c r="L1695" s="41" t="str">
        <f>'Emissions Factor'!$C$2</f>
        <v>LB</v>
      </c>
      <c r="M1695" s="41" t="str">
        <f>'Emissions Factor'!$D$2</f>
        <v>TON</v>
      </c>
      <c r="N1695" s="51">
        <f t="shared" si="52"/>
        <v>1.5302939648195913E-2</v>
      </c>
      <c r="O1695" s="41" t="str">
        <f t="shared" si="53"/>
        <v>LB</v>
      </c>
    </row>
    <row r="1696" spans="1:15" x14ac:dyDescent="0.25">
      <c r="A1696" s="39" t="s">
        <v>1842</v>
      </c>
      <c r="B1696" s="39" t="s">
        <v>1782</v>
      </c>
      <c r="C1696" s="39" t="s">
        <v>2799</v>
      </c>
      <c r="D1696" s="12" t="s">
        <v>5171</v>
      </c>
      <c r="E1696" s="41" t="s">
        <v>2679</v>
      </c>
      <c r="F1696" s="41" t="s">
        <v>1783</v>
      </c>
      <c r="G1696" s="44">
        <f>VLOOKUP(Emissions!A1696,Population!$A$5:$I$3147,9,FALSE)*'National Throughput'!$B$12</f>
        <v>1.5556526466057725</v>
      </c>
      <c r="H1696" s="43" t="str">
        <f>'Emissions Factor'!$D$2</f>
        <v>TON</v>
      </c>
      <c r="I1696" s="42">
        <v>515</v>
      </c>
      <c r="J1696" s="39" t="str">
        <f>'Emissions Factor'!$A$2</f>
        <v>7439976</v>
      </c>
      <c r="K1696" s="34">
        <f>'Emissions Factor'!$B$2</f>
        <v>1.5E-3</v>
      </c>
      <c r="L1696" s="41" t="str">
        <f>'Emissions Factor'!$C$2</f>
        <v>LB</v>
      </c>
      <c r="M1696" s="41" t="str">
        <f>'Emissions Factor'!$D$2</f>
        <v>TON</v>
      </c>
      <c r="N1696" s="51">
        <f t="shared" si="52"/>
        <v>2.333478969908659E-3</v>
      </c>
      <c r="O1696" s="41" t="str">
        <f t="shared" si="53"/>
        <v>LB</v>
      </c>
    </row>
    <row r="1697" spans="1:15" x14ac:dyDescent="0.25">
      <c r="A1697" s="39" t="s">
        <v>1843</v>
      </c>
      <c r="B1697" s="39" t="s">
        <v>1782</v>
      </c>
      <c r="C1697" s="39" t="s">
        <v>2802</v>
      </c>
      <c r="D1697" s="12" t="s">
        <v>967</v>
      </c>
      <c r="E1697" s="41" t="s">
        <v>2679</v>
      </c>
      <c r="F1697" s="41" t="s">
        <v>1783</v>
      </c>
      <c r="G1697" s="44">
        <f>VLOOKUP(Emissions!A1697,Population!$A$5:$I$3147,9,FALSE)*'National Throughput'!$B$12</f>
        <v>0.59155964477875511</v>
      </c>
      <c r="H1697" s="43" t="str">
        <f>'Emissions Factor'!$D$2</f>
        <v>TON</v>
      </c>
      <c r="I1697" s="42">
        <v>515</v>
      </c>
      <c r="J1697" s="39" t="str">
        <f>'Emissions Factor'!$A$2</f>
        <v>7439976</v>
      </c>
      <c r="K1697" s="34">
        <f>'Emissions Factor'!$B$2</f>
        <v>1.5E-3</v>
      </c>
      <c r="L1697" s="41" t="str">
        <f>'Emissions Factor'!$C$2</f>
        <v>LB</v>
      </c>
      <c r="M1697" s="41" t="str">
        <f>'Emissions Factor'!$D$2</f>
        <v>TON</v>
      </c>
      <c r="N1697" s="51">
        <f t="shared" si="52"/>
        <v>8.8733946716813264E-4</v>
      </c>
      <c r="O1697" s="41" t="str">
        <f t="shared" si="53"/>
        <v>LB</v>
      </c>
    </row>
    <row r="1698" spans="1:15" x14ac:dyDescent="0.25">
      <c r="A1698" s="39" t="s">
        <v>1844</v>
      </c>
      <c r="B1698" s="39" t="s">
        <v>1782</v>
      </c>
      <c r="C1698" s="39" t="s">
        <v>2805</v>
      </c>
      <c r="D1698" s="12" t="s">
        <v>1845</v>
      </c>
      <c r="E1698" s="41" t="s">
        <v>2679</v>
      </c>
      <c r="F1698" s="41" t="s">
        <v>1783</v>
      </c>
      <c r="G1698" s="44">
        <f>VLOOKUP(Emissions!A1698,Population!$A$5:$I$3147,9,FALSE)*'National Throughput'!$B$12</f>
        <v>0.16877201811026243</v>
      </c>
      <c r="H1698" s="43" t="str">
        <f>'Emissions Factor'!$D$2</f>
        <v>TON</v>
      </c>
      <c r="I1698" s="42">
        <v>515</v>
      </c>
      <c r="J1698" s="39" t="str">
        <f>'Emissions Factor'!$A$2</f>
        <v>7439976</v>
      </c>
      <c r="K1698" s="34">
        <f>'Emissions Factor'!$B$2</f>
        <v>1.5E-3</v>
      </c>
      <c r="L1698" s="41" t="str">
        <f>'Emissions Factor'!$C$2</f>
        <v>LB</v>
      </c>
      <c r="M1698" s="41" t="str">
        <f>'Emissions Factor'!$D$2</f>
        <v>TON</v>
      </c>
      <c r="N1698" s="51">
        <f t="shared" si="52"/>
        <v>2.5315802716539365E-4</v>
      </c>
      <c r="O1698" s="41" t="str">
        <f t="shared" si="53"/>
        <v>LB</v>
      </c>
    </row>
    <row r="1699" spans="1:15" x14ac:dyDescent="0.25">
      <c r="A1699" s="39" t="s">
        <v>1846</v>
      </c>
      <c r="B1699" s="39" t="s">
        <v>1782</v>
      </c>
      <c r="C1699" s="39" t="s">
        <v>2808</v>
      </c>
      <c r="D1699" s="12" t="s">
        <v>1847</v>
      </c>
      <c r="E1699" s="41" t="s">
        <v>2679</v>
      </c>
      <c r="F1699" s="41" t="s">
        <v>1783</v>
      </c>
      <c r="G1699" s="44">
        <f>VLOOKUP(Emissions!A1699,Population!$A$5:$I$3147,9,FALSE)*'National Throughput'!$B$12</f>
        <v>0.49208020320969803</v>
      </c>
      <c r="H1699" s="43" t="str">
        <f>'Emissions Factor'!$D$2</f>
        <v>TON</v>
      </c>
      <c r="I1699" s="42">
        <v>515</v>
      </c>
      <c r="J1699" s="39" t="str">
        <f>'Emissions Factor'!$A$2</f>
        <v>7439976</v>
      </c>
      <c r="K1699" s="34">
        <f>'Emissions Factor'!$B$2</f>
        <v>1.5E-3</v>
      </c>
      <c r="L1699" s="41" t="str">
        <f>'Emissions Factor'!$C$2</f>
        <v>LB</v>
      </c>
      <c r="M1699" s="41" t="str">
        <f>'Emissions Factor'!$D$2</f>
        <v>TON</v>
      </c>
      <c r="N1699" s="51">
        <f t="shared" si="52"/>
        <v>7.3812030481454707E-4</v>
      </c>
      <c r="O1699" s="41" t="str">
        <f t="shared" si="53"/>
        <v>LB</v>
      </c>
    </row>
    <row r="1700" spans="1:15" x14ac:dyDescent="0.25">
      <c r="A1700" s="39" t="s">
        <v>1848</v>
      </c>
      <c r="B1700" s="39" t="s">
        <v>1782</v>
      </c>
      <c r="C1700" s="39" t="s">
        <v>2811</v>
      </c>
      <c r="D1700" s="12" t="s">
        <v>1591</v>
      </c>
      <c r="E1700" s="41" t="s">
        <v>2679</v>
      </c>
      <c r="F1700" s="41" t="s">
        <v>1783</v>
      </c>
      <c r="G1700" s="44">
        <f>VLOOKUP(Emissions!A1700,Population!$A$5:$I$3147,9,FALSE)*'National Throughput'!$B$12</f>
        <v>1.7938887575358078</v>
      </c>
      <c r="H1700" s="43" t="str">
        <f>'Emissions Factor'!$D$2</f>
        <v>TON</v>
      </c>
      <c r="I1700" s="42">
        <v>515</v>
      </c>
      <c r="J1700" s="39" t="str">
        <f>'Emissions Factor'!$A$2</f>
        <v>7439976</v>
      </c>
      <c r="K1700" s="34">
        <f>'Emissions Factor'!$B$2</f>
        <v>1.5E-3</v>
      </c>
      <c r="L1700" s="41" t="str">
        <f>'Emissions Factor'!$C$2</f>
        <v>LB</v>
      </c>
      <c r="M1700" s="41" t="str">
        <f>'Emissions Factor'!$D$2</f>
        <v>TON</v>
      </c>
      <c r="N1700" s="51">
        <f t="shared" si="52"/>
        <v>2.6908331363037119E-3</v>
      </c>
      <c r="O1700" s="41" t="str">
        <f t="shared" si="53"/>
        <v>LB</v>
      </c>
    </row>
    <row r="1701" spans="1:15" x14ac:dyDescent="0.25">
      <c r="A1701" s="39" t="s">
        <v>1849</v>
      </c>
      <c r="B1701" s="39" t="s">
        <v>1782</v>
      </c>
      <c r="C1701" s="39" t="s">
        <v>2814</v>
      </c>
      <c r="D1701" s="12" t="s">
        <v>1850</v>
      </c>
      <c r="E1701" s="41" t="s">
        <v>2679</v>
      </c>
      <c r="F1701" s="41" t="s">
        <v>1783</v>
      </c>
      <c r="G1701" s="44">
        <f>VLOOKUP(Emissions!A1701,Population!$A$5:$I$3147,9,FALSE)*'National Throughput'!$B$12</f>
        <v>0.12777962753266819</v>
      </c>
      <c r="H1701" s="43" t="str">
        <f>'Emissions Factor'!$D$2</f>
        <v>TON</v>
      </c>
      <c r="I1701" s="42">
        <v>515</v>
      </c>
      <c r="J1701" s="39" t="str">
        <f>'Emissions Factor'!$A$2</f>
        <v>7439976</v>
      </c>
      <c r="K1701" s="34">
        <f>'Emissions Factor'!$B$2</f>
        <v>1.5E-3</v>
      </c>
      <c r="L1701" s="41" t="str">
        <f>'Emissions Factor'!$C$2</f>
        <v>LB</v>
      </c>
      <c r="M1701" s="41" t="str">
        <f>'Emissions Factor'!$D$2</f>
        <v>TON</v>
      </c>
      <c r="N1701" s="51">
        <f t="shared" si="52"/>
        <v>1.916694412990023E-4</v>
      </c>
      <c r="O1701" s="41" t="str">
        <f t="shared" si="53"/>
        <v>LB</v>
      </c>
    </row>
    <row r="1702" spans="1:15" x14ac:dyDescent="0.25">
      <c r="A1702" s="39" t="s">
        <v>1851</v>
      </c>
      <c r="B1702" s="39" t="s">
        <v>1782</v>
      </c>
      <c r="C1702" s="39" t="s">
        <v>2817</v>
      </c>
      <c r="D1702" s="12" t="s">
        <v>4774</v>
      </c>
      <c r="E1702" s="41" t="s">
        <v>2679</v>
      </c>
      <c r="F1702" s="41" t="s">
        <v>1783</v>
      </c>
      <c r="G1702" s="44">
        <f>VLOOKUP(Emissions!A1702,Population!$A$5:$I$3147,9,FALSE)*'National Throughput'!$B$12</f>
        <v>1.0822677177599145</v>
      </c>
      <c r="H1702" s="43" t="str">
        <f>'Emissions Factor'!$D$2</f>
        <v>TON</v>
      </c>
      <c r="I1702" s="42">
        <v>515</v>
      </c>
      <c r="J1702" s="39" t="str">
        <f>'Emissions Factor'!$A$2</f>
        <v>7439976</v>
      </c>
      <c r="K1702" s="34">
        <f>'Emissions Factor'!$B$2</f>
        <v>1.5E-3</v>
      </c>
      <c r="L1702" s="41" t="str">
        <f>'Emissions Factor'!$C$2</f>
        <v>LB</v>
      </c>
      <c r="M1702" s="41" t="str">
        <f>'Emissions Factor'!$D$2</f>
        <v>TON</v>
      </c>
      <c r="N1702" s="51">
        <f t="shared" si="52"/>
        <v>1.6234015766398717E-3</v>
      </c>
      <c r="O1702" s="41" t="str">
        <f t="shared" si="53"/>
        <v>LB</v>
      </c>
    </row>
    <row r="1703" spans="1:15" x14ac:dyDescent="0.25">
      <c r="A1703" s="39" t="s">
        <v>1852</v>
      </c>
      <c r="B1703" s="39" t="s">
        <v>1782</v>
      </c>
      <c r="C1703" s="39" t="s">
        <v>2820</v>
      </c>
      <c r="D1703" s="12" t="s">
        <v>2788</v>
      </c>
      <c r="E1703" s="41" t="s">
        <v>2679</v>
      </c>
      <c r="F1703" s="41" t="s">
        <v>1783</v>
      </c>
      <c r="G1703" s="44">
        <f>VLOOKUP(Emissions!A1703,Population!$A$5:$I$3147,9,FALSE)*'National Throughput'!$B$12</f>
        <v>1.2973491310833587</v>
      </c>
      <c r="H1703" s="43" t="str">
        <f>'Emissions Factor'!$D$2</f>
        <v>TON</v>
      </c>
      <c r="I1703" s="42">
        <v>515</v>
      </c>
      <c r="J1703" s="39" t="str">
        <f>'Emissions Factor'!$A$2</f>
        <v>7439976</v>
      </c>
      <c r="K1703" s="34">
        <f>'Emissions Factor'!$B$2</f>
        <v>1.5E-3</v>
      </c>
      <c r="L1703" s="41" t="str">
        <f>'Emissions Factor'!$C$2</f>
        <v>LB</v>
      </c>
      <c r="M1703" s="41" t="str">
        <f>'Emissions Factor'!$D$2</f>
        <v>TON</v>
      </c>
      <c r="N1703" s="51">
        <f t="shared" si="52"/>
        <v>1.9460236966250381E-3</v>
      </c>
      <c r="O1703" s="41" t="str">
        <f t="shared" si="53"/>
        <v>LB</v>
      </c>
    </row>
    <row r="1704" spans="1:15" x14ac:dyDescent="0.25">
      <c r="A1704" s="39" t="s">
        <v>1853</v>
      </c>
      <c r="B1704" s="39" t="s">
        <v>1782</v>
      </c>
      <c r="C1704" s="39" t="s">
        <v>2823</v>
      </c>
      <c r="D1704" s="12" t="s">
        <v>4782</v>
      </c>
      <c r="E1704" s="41" t="s">
        <v>2679</v>
      </c>
      <c r="F1704" s="41" t="s">
        <v>1783</v>
      </c>
      <c r="G1704" s="44">
        <f>VLOOKUP(Emissions!A1704,Population!$A$5:$I$3147,9,FALSE)*'National Throughput'!$B$12</f>
        <v>0.89051251832162859</v>
      </c>
      <c r="H1704" s="43" t="str">
        <f>'Emissions Factor'!$D$2</f>
        <v>TON</v>
      </c>
      <c r="I1704" s="42">
        <v>515</v>
      </c>
      <c r="J1704" s="39" t="str">
        <f>'Emissions Factor'!$A$2</f>
        <v>7439976</v>
      </c>
      <c r="K1704" s="34">
        <f>'Emissions Factor'!$B$2</f>
        <v>1.5E-3</v>
      </c>
      <c r="L1704" s="41" t="str">
        <f>'Emissions Factor'!$C$2</f>
        <v>LB</v>
      </c>
      <c r="M1704" s="41" t="str">
        <f>'Emissions Factor'!$D$2</f>
        <v>TON</v>
      </c>
      <c r="N1704" s="51">
        <f t="shared" si="52"/>
        <v>1.335768777482443E-3</v>
      </c>
      <c r="O1704" s="41" t="str">
        <f t="shared" si="53"/>
        <v>LB</v>
      </c>
    </row>
    <row r="1705" spans="1:15" x14ac:dyDescent="0.25">
      <c r="A1705" s="39" t="s">
        <v>1854</v>
      </c>
      <c r="B1705" s="39" t="s">
        <v>1782</v>
      </c>
      <c r="C1705" s="39" t="s">
        <v>2826</v>
      </c>
      <c r="D1705" s="12" t="s">
        <v>1855</v>
      </c>
      <c r="E1705" s="41" t="s">
        <v>2679</v>
      </c>
      <c r="F1705" s="41" t="s">
        <v>1783</v>
      </c>
      <c r="G1705" s="44">
        <f>VLOOKUP(Emissions!A1705,Population!$A$5:$I$3147,9,FALSE)*'National Throughput'!$B$12</f>
        <v>1.1254898199588841</v>
      </c>
      <c r="H1705" s="43" t="str">
        <f>'Emissions Factor'!$D$2</f>
        <v>TON</v>
      </c>
      <c r="I1705" s="42">
        <v>515</v>
      </c>
      <c r="J1705" s="39" t="str">
        <f>'Emissions Factor'!$A$2</f>
        <v>7439976</v>
      </c>
      <c r="K1705" s="34">
        <f>'Emissions Factor'!$B$2</f>
        <v>1.5E-3</v>
      </c>
      <c r="L1705" s="41" t="str">
        <f>'Emissions Factor'!$C$2</f>
        <v>LB</v>
      </c>
      <c r="M1705" s="41" t="str">
        <f>'Emissions Factor'!$D$2</f>
        <v>TON</v>
      </c>
      <c r="N1705" s="51">
        <f t="shared" si="52"/>
        <v>1.6882347299383262E-3</v>
      </c>
      <c r="O1705" s="41" t="str">
        <f t="shared" si="53"/>
        <v>LB</v>
      </c>
    </row>
    <row r="1706" spans="1:15" x14ac:dyDescent="0.25">
      <c r="A1706" s="39" t="s">
        <v>1856</v>
      </c>
      <c r="B1706" s="39" t="s">
        <v>1782</v>
      </c>
      <c r="C1706" s="39" t="s">
        <v>2829</v>
      </c>
      <c r="D1706" s="12" t="s">
        <v>1857</v>
      </c>
      <c r="E1706" s="41" t="s">
        <v>2679</v>
      </c>
      <c r="F1706" s="41" t="s">
        <v>1783</v>
      </c>
      <c r="G1706" s="44">
        <f>VLOOKUP(Emissions!A1706,Population!$A$5:$I$3147,9,FALSE)*'National Throughput'!$B$12</f>
        <v>1.410035326102101</v>
      </c>
      <c r="H1706" s="43" t="str">
        <f>'Emissions Factor'!$D$2</f>
        <v>TON</v>
      </c>
      <c r="I1706" s="42">
        <v>515</v>
      </c>
      <c r="J1706" s="39" t="str">
        <f>'Emissions Factor'!$A$2</f>
        <v>7439976</v>
      </c>
      <c r="K1706" s="34">
        <f>'Emissions Factor'!$B$2</f>
        <v>1.5E-3</v>
      </c>
      <c r="L1706" s="41" t="str">
        <f>'Emissions Factor'!$C$2</f>
        <v>LB</v>
      </c>
      <c r="M1706" s="41" t="str">
        <f>'Emissions Factor'!$D$2</f>
        <v>TON</v>
      </c>
      <c r="N1706" s="51">
        <f t="shared" si="52"/>
        <v>2.1150529891531514E-3</v>
      </c>
      <c r="O1706" s="41" t="str">
        <f t="shared" si="53"/>
        <v>LB</v>
      </c>
    </row>
    <row r="1707" spans="1:15" x14ac:dyDescent="0.25">
      <c r="A1707" s="39" t="s">
        <v>1858</v>
      </c>
      <c r="B1707" s="39" t="s">
        <v>1782</v>
      </c>
      <c r="C1707" s="39" t="s">
        <v>2832</v>
      </c>
      <c r="D1707" s="12" t="s">
        <v>1859</v>
      </c>
      <c r="E1707" s="41" t="s">
        <v>2679</v>
      </c>
      <c r="F1707" s="41" t="s">
        <v>1783</v>
      </c>
      <c r="G1707" s="44">
        <f>VLOOKUP(Emissions!A1707,Population!$A$5:$I$3147,9,FALSE)*'National Throughput'!$B$12</f>
        <v>0.14115789726092071</v>
      </c>
      <c r="H1707" s="43" t="str">
        <f>'Emissions Factor'!$D$2</f>
        <v>TON</v>
      </c>
      <c r="I1707" s="42">
        <v>515</v>
      </c>
      <c r="J1707" s="39" t="str">
        <f>'Emissions Factor'!$A$2</f>
        <v>7439976</v>
      </c>
      <c r="K1707" s="34">
        <f>'Emissions Factor'!$B$2</f>
        <v>1.5E-3</v>
      </c>
      <c r="L1707" s="41" t="str">
        <f>'Emissions Factor'!$C$2</f>
        <v>LB</v>
      </c>
      <c r="M1707" s="41" t="str">
        <f>'Emissions Factor'!$D$2</f>
        <v>TON</v>
      </c>
      <c r="N1707" s="51">
        <f t="shared" si="52"/>
        <v>2.1173684589138108E-4</v>
      </c>
      <c r="O1707" s="41" t="str">
        <f t="shared" si="53"/>
        <v>LB</v>
      </c>
    </row>
    <row r="1708" spans="1:15" x14ac:dyDescent="0.25">
      <c r="A1708" s="39" t="s">
        <v>1860</v>
      </c>
      <c r="B1708" s="39" t="s">
        <v>1782</v>
      </c>
      <c r="C1708" s="39" t="s">
        <v>2835</v>
      </c>
      <c r="D1708" s="12" t="s">
        <v>1861</v>
      </c>
      <c r="E1708" s="41" t="s">
        <v>2679</v>
      </c>
      <c r="F1708" s="41" t="s">
        <v>1783</v>
      </c>
      <c r="G1708" s="44">
        <f>VLOOKUP(Emissions!A1708,Population!$A$5:$I$3147,9,FALSE)*'National Throughput'!$B$12</f>
        <v>0.64884608182024672</v>
      </c>
      <c r="H1708" s="43" t="str">
        <f>'Emissions Factor'!$D$2</f>
        <v>TON</v>
      </c>
      <c r="I1708" s="42">
        <v>515</v>
      </c>
      <c r="J1708" s="39" t="str">
        <f>'Emissions Factor'!$A$2</f>
        <v>7439976</v>
      </c>
      <c r="K1708" s="34">
        <f>'Emissions Factor'!$B$2</f>
        <v>1.5E-3</v>
      </c>
      <c r="L1708" s="41" t="str">
        <f>'Emissions Factor'!$C$2</f>
        <v>LB</v>
      </c>
      <c r="M1708" s="41" t="str">
        <f>'Emissions Factor'!$D$2</f>
        <v>TON</v>
      </c>
      <c r="N1708" s="51">
        <f t="shared" si="52"/>
        <v>9.7326912273037005E-4</v>
      </c>
      <c r="O1708" s="41" t="str">
        <f t="shared" si="53"/>
        <v>LB</v>
      </c>
    </row>
    <row r="1709" spans="1:15" x14ac:dyDescent="0.25">
      <c r="A1709" s="39" t="s">
        <v>1862</v>
      </c>
      <c r="B1709" s="39" t="s">
        <v>1782</v>
      </c>
      <c r="C1709" s="39" t="s">
        <v>2838</v>
      </c>
      <c r="D1709" s="12" t="s">
        <v>352</v>
      </c>
      <c r="E1709" s="41" t="s">
        <v>2679</v>
      </c>
      <c r="F1709" s="41" t="s">
        <v>1783</v>
      </c>
      <c r="G1709" s="44">
        <f>VLOOKUP(Emissions!A1709,Population!$A$5:$I$3147,9,FALSE)*'National Throughput'!$B$12</f>
        <v>1.4705805724363721</v>
      </c>
      <c r="H1709" s="43" t="str">
        <f>'Emissions Factor'!$D$2</f>
        <v>TON</v>
      </c>
      <c r="I1709" s="42">
        <v>515</v>
      </c>
      <c r="J1709" s="39" t="str">
        <f>'Emissions Factor'!$A$2</f>
        <v>7439976</v>
      </c>
      <c r="K1709" s="34">
        <f>'Emissions Factor'!$B$2</f>
        <v>1.5E-3</v>
      </c>
      <c r="L1709" s="41" t="str">
        <f>'Emissions Factor'!$C$2</f>
        <v>LB</v>
      </c>
      <c r="M1709" s="41" t="str">
        <f>'Emissions Factor'!$D$2</f>
        <v>TON</v>
      </c>
      <c r="N1709" s="51">
        <f t="shared" si="52"/>
        <v>2.205870858654558E-3</v>
      </c>
      <c r="O1709" s="41" t="str">
        <f t="shared" si="53"/>
        <v>LB</v>
      </c>
    </row>
    <row r="1710" spans="1:15" x14ac:dyDescent="0.25">
      <c r="A1710" s="39" t="s">
        <v>1863</v>
      </c>
      <c r="B1710" s="39" t="s">
        <v>1782</v>
      </c>
      <c r="C1710" s="39" t="s">
        <v>2841</v>
      </c>
      <c r="D1710" s="12" t="s">
        <v>1864</v>
      </c>
      <c r="E1710" s="41" t="s">
        <v>2679</v>
      </c>
      <c r="F1710" s="41" t="s">
        <v>1783</v>
      </c>
      <c r="G1710" s="44">
        <f>VLOOKUP(Emissions!A1710,Population!$A$5:$I$3147,9,FALSE)*'National Throughput'!$B$12</f>
        <v>49.688951966072629</v>
      </c>
      <c r="H1710" s="43" t="str">
        <f>'Emissions Factor'!$D$2</f>
        <v>TON</v>
      </c>
      <c r="I1710" s="42">
        <v>515</v>
      </c>
      <c r="J1710" s="39" t="str">
        <f>'Emissions Factor'!$A$2</f>
        <v>7439976</v>
      </c>
      <c r="K1710" s="34">
        <f>'Emissions Factor'!$B$2</f>
        <v>1.5E-3</v>
      </c>
      <c r="L1710" s="41" t="str">
        <f>'Emissions Factor'!$C$2</f>
        <v>LB</v>
      </c>
      <c r="M1710" s="41" t="str">
        <f>'Emissions Factor'!$D$2</f>
        <v>TON</v>
      </c>
      <c r="N1710" s="51">
        <f t="shared" si="52"/>
        <v>7.4533427949108944E-2</v>
      </c>
      <c r="O1710" s="41" t="str">
        <f t="shared" si="53"/>
        <v>LB</v>
      </c>
    </row>
    <row r="1711" spans="1:15" x14ac:dyDescent="0.25">
      <c r="A1711" s="39" t="s">
        <v>1865</v>
      </c>
      <c r="B1711" s="39" t="s">
        <v>1782</v>
      </c>
      <c r="C1711" s="39" t="s">
        <v>2844</v>
      </c>
      <c r="D1711" s="12" t="s">
        <v>4788</v>
      </c>
      <c r="E1711" s="41" t="s">
        <v>2679</v>
      </c>
      <c r="F1711" s="41" t="s">
        <v>1783</v>
      </c>
      <c r="G1711" s="44">
        <f>VLOOKUP(Emissions!A1711,Population!$A$5:$I$3147,9,FALSE)*'National Throughput'!$B$12</f>
        <v>6.1823042609597652</v>
      </c>
      <c r="H1711" s="43" t="str">
        <f>'Emissions Factor'!$D$2</f>
        <v>TON</v>
      </c>
      <c r="I1711" s="42">
        <v>515</v>
      </c>
      <c r="J1711" s="39" t="str">
        <f>'Emissions Factor'!$A$2</f>
        <v>7439976</v>
      </c>
      <c r="K1711" s="34">
        <f>'Emissions Factor'!$B$2</f>
        <v>1.5E-3</v>
      </c>
      <c r="L1711" s="41" t="str">
        <f>'Emissions Factor'!$C$2</f>
        <v>LB</v>
      </c>
      <c r="M1711" s="41" t="str">
        <f>'Emissions Factor'!$D$2</f>
        <v>TON</v>
      </c>
      <c r="N1711" s="51">
        <f t="shared" si="52"/>
        <v>9.2734563914396474E-3</v>
      </c>
      <c r="O1711" s="41" t="str">
        <f t="shared" si="53"/>
        <v>LB</v>
      </c>
    </row>
    <row r="1712" spans="1:15" x14ac:dyDescent="0.25">
      <c r="A1712" s="39" t="s">
        <v>1866</v>
      </c>
      <c r="B1712" s="39" t="s">
        <v>1782</v>
      </c>
      <c r="C1712" s="39" t="s">
        <v>2847</v>
      </c>
      <c r="D1712" s="12" t="s">
        <v>4792</v>
      </c>
      <c r="E1712" s="41" t="s">
        <v>2679</v>
      </c>
      <c r="F1712" s="41" t="s">
        <v>1783</v>
      </c>
      <c r="G1712" s="44">
        <f>VLOOKUP(Emissions!A1712,Population!$A$5:$I$3147,9,FALSE)*'National Throughput'!$B$12</f>
        <v>0.13206753449685171</v>
      </c>
      <c r="H1712" s="43" t="str">
        <f>'Emissions Factor'!$D$2</f>
        <v>TON</v>
      </c>
      <c r="I1712" s="42">
        <v>515</v>
      </c>
      <c r="J1712" s="39" t="str">
        <f>'Emissions Factor'!$A$2</f>
        <v>7439976</v>
      </c>
      <c r="K1712" s="34">
        <f>'Emissions Factor'!$B$2</f>
        <v>1.5E-3</v>
      </c>
      <c r="L1712" s="41" t="str">
        <f>'Emissions Factor'!$C$2</f>
        <v>LB</v>
      </c>
      <c r="M1712" s="41" t="str">
        <f>'Emissions Factor'!$D$2</f>
        <v>TON</v>
      </c>
      <c r="N1712" s="51">
        <f t="shared" si="52"/>
        <v>1.9810130174527756E-4</v>
      </c>
      <c r="O1712" s="41" t="str">
        <f t="shared" si="53"/>
        <v>LB</v>
      </c>
    </row>
    <row r="1713" spans="1:15" x14ac:dyDescent="0.25">
      <c r="A1713" s="39" t="s">
        <v>1867</v>
      </c>
      <c r="B1713" s="39" t="s">
        <v>1782</v>
      </c>
      <c r="C1713" s="39" t="s">
        <v>2850</v>
      </c>
      <c r="D1713" s="12" t="s">
        <v>1868</v>
      </c>
      <c r="E1713" s="41" t="s">
        <v>2679</v>
      </c>
      <c r="F1713" s="41" t="s">
        <v>1783</v>
      </c>
      <c r="G1713" s="44">
        <f>VLOOKUP(Emissions!A1713,Population!$A$5:$I$3147,9,FALSE)*'National Throughput'!$B$12</f>
        <v>0.104967962483212</v>
      </c>
      <c r="H1713" s="43" t="str">
        <f>'Emissions Factor'!$D$2</f>
        <v>TON</v>
      </c>
      <c r="I1713" s="42">
        <v>515</v>
      </c>
      <c r="J1713" s="39" t="str">
        <f>'Emissions Factor'!$A$2</f>
        <v>7439976</v>
      </c>
      <c r="K1713" s="34">
        <f>'Emissions Factor'!$B$2</f>
        <v>1.5E-3</v>
      </c>
      <c r="L1713" s="41" t="str">
        <f>'Emissions Factor'!$C$2</f>
        <v>LB</v>
      </c>
      <c r="M1713" s="41" t="str">
        <f>'Emissions Factor'!$D$2</f>
        <v>TON</v>
      </c>
      <c r="N1713" s="51">
        <f t="shared" si="52"/>
        <v>1.5745194372481799E-4</v>
      </c>
      <c r="O1713" s="41" t="str">
        <f t="shared" si="53"/>
        <v>LB</v>
      </c>
    </row>
    <row r="1714" spans="1:15" x14ac:dyDescent="0.25">
      <c r="A1714" s="39" t="s">
        <v>1869</v>
      </c>
      <c r="B1714" s="39" t="s">
        <v>1782</v>
      </c>
      <c r="C1714" s="39" t="s">
        <v>2853</v>
      </c>
      <c r="D1714" s="12" t="s">
        <v>808</v>
      </c>
      <c r="E1714" s="41" t="s">
        <v>2679</v>
      </c>
      <c r="F1714" s="41" t="s">
        <v>1783</v>
      </c>
      <c r="G1714" s="44">
        <f>VLOOKUP(Emissions!A1714,Population!$A$5:$I$3147,9,FALSE)*'National Throughput'!$B$12</f>
        <v>9.3133339262065531E-2</v>
      </c>
      <c r="H1714" s="43" t="str">
        <f>'Emissions Factor'!$D$2</f>
        <v>TON</v>
      </c>
      <c r="I1714" s="42">
        <v>515</v>
      </c>
      <c r="J1714" s="39" t="str">
        <f>'Emissions Factor'!$A$2</f>
        <v>7439976</v>
      </c>
      <c r="K1714" s="34">
        <f>'Emissions Factor'!$B$2</f>
        <v>1.5E-3</v>
      </c>
      <c r="L1714" s="41" t="str">
        <f>'Emissions Factor'!$C$2</f>
        <v>LB</v>
      </c>
      <c r="M1714" s="41" t="str">
        <f>'Emissions Factor'!$D$2</f>
        <v>TON</v>
      </c>
      <c r="N1714" s="51">
        <f t="shared" si="52"/>
        <v>1.3970000889309829E-4</v>
      </c>
      <c r="O1714" s="41" t="str">
        <f t="shared" si="53"/>
        <v>LB</v>
      </c>
    </row>
    <row r="1715" spans="1:15" x14ac:dyDescent="0.25">
      <c r="A1715" s="39" t="s">
        <v>1870</v>
      </c>
      <c r="B1715" s="39" t="s">
        <v>1782</v>
      </c>
      <c r="C1715" s="39" t="s">
        <v>2856</v>
      </c>
      <c r="D1715" s="12" t="s">
        <v>2812</v>
      </c>
      <c r="E1715" s="41" t="s">
        <v>2679</v>
      </c>
      <c r="F1715" s="41" t="s">
        <v>1783</v>
      </c>
      <c r="G1715" s="44">
        <f>VLOOKUP(Emissions!A1715,Population!$A$5:$I$3147,9,FALSE)*'National Throughput'!$B$12</f>
        <v>6.0071861405425109</v>
      </c>
      <c r="H1715" s="43" t="str">
        <f>'Emissions Factor'!$D$2</f>
        <v>TON</v>
      </c>
      <c r="I1715" s="42">
        <v>515</v>
      </c>
      <c r="J1715" s="39" t="str">
        <f>'Emissions Factor'!$A$2</f>
        <v>7439976</v>
      </c>
      <c r="K1715" s="34">
        <f>'Emissions Factor'!$B$2</f>
        <v>1.5E-3</v>
      </c>
      <c r="L1715" s="41" t="str">
        <f>'Emissions Factor'!$C$2</f>
        <v>LB</v>
      </c>
      <c r="M1715" s="41" t="str">
        <f>'Emissions Factor'!$D$2</f>
        <v>TON</v>
      </c>
      <c r="N1715" s="51">
        <f t="shared" si="52"/>
        <v>9.0107792108137658E-3</v>
      </c>
      <c r="O1715" s="41" t="str">
        <f t="shared" si="53"/>
        <v>LB</v>
      </c>
    </row>
    <row r="1716" spans="1:15" x14ac:dyDescent="0.25">
      <c r="A1716" s="39" t="s">
        <v>1871</v>
      </c>
      <c r="B1716" s="39" t="s">
        <v>1782</v>
      </c>
      <c r="C1716" s="39" t="s">
        <v>2859</v>
      </c>
      <c r="D1716" s="12" t="s">
        <v>1872</v>
      </c>
      <c r="E1716" s="41" t="s">
        <v>2679</v>
      </c>
      <c r="F1716" s="41" t="s">
        <v>1783</v>
      </c>
      <c r="G1716" s="44">
        <f>VLOOKUP(Emissions!A1716,Population!$A$5:$I$3147,9,FALSE)*'National Throughput'!$B$12</f>
        <v>1.326849930996941</v>
      </c>
      <c r="H1716" s="43" t="str">
        <f>'Emissions Factor'!$D$2</f>
        <v>TON</v>
      </c>
      <c r="I1716" s="42">
        <v>515</v>
      </c>
      <c r="J1716" s="39" t="str">
        <f>'Emissions Factor'!$A$2</f>
        <v>7439976</v>
      </c>
      <c r="K1716" s="34">
        <f>'Emissions Factor'!$B$2</f>
        <v>1.5E-3</v>
      </c>
      <c r="L1716" s="41" t="str">
        <f>'Emissions Factor'!$C$2</f>
        <v>LB</v>
      </c>
      <c r="M1716" s="41" t="str">
        <f>'Emissions Factor'!$D$2</f>
        <v>TON</v>
      </c>
      <c r="N1716" s="51">
        <f t="shared" si="52"/>
        <v>1.9902748964954115E-3</v>
      </c>
      <c r="O1716" s="41" t="str">
        <f t="shared" si="53"/>
        <v>LB</v>
      </c>
    </row>
    <row r="1717" spans="1:15" x14ac:dyDescent="0.25">
      <c r="A1717" s="39" t="s">
        <v>1873</v>
      </c>
      <c r="B1717" s="39" t="s">
        <v>1782</v>
      </c>
      <c r="C1717" s="39" t="s">
        <v>2862</v>
      </c>
      <c r="D1717" s="12" t="s">
        <v>1874</v>
      </c>
      <c r="E1717" s="41" t="s">
        <v>2679</v>
      </c>
      <c r="F1717" s="41" t="s">
        <v>1783</v>
      </c>
      <c r="G1717" s="44">
        <f>VLOOKUP(Emissions!A1717,Population!$A$5:$I$3147,9,FALSE)*'National Throughput'!$B$12</f>
        <v>0.84626131845125496</v>
      </c>
      <c r="H1717" s="43" t="str">
        <f>'Emissions Factor'!$D$2</f>
        <v>TON</v>
      </c>
      <c r="I1717" s="42">
        <v>515</v>
      </c>
      <c r="J1717" s="39" t="str">
        <f>'Emissions Factor'!$A$2</f>
        <v>7439976</v>
      </c>
      <c r="K1717" s="34">
        <f>'Emissions Factor'!$B$2</f>
        <v>1.5E-3</v>
      </c>
      <c r="L1717" s="41" t="str">
        <f>'Emissions Factor'!$C$2</f>
        <v>LB</v>
      </c>
      <c r="M1717" s="41" t="str">
        <f>'Emissions Factor'!$D$2</f>
        <v>TON</v>
      </c>
      <c r="N1717" s="51">
        <f t="shared" si="52"/>
        <v>1.2693919776768825E-3</v>
      </c>
      <c r="O1717" s="41" t="str">
        <f t="shared" si="53"/>
        <v>LB</v>
      </c>
    </row>
    <row r="1718" spans="1:15" x14ac:dyDescent="0.25">
      <c r="A1718" s="39" t="s">
        <v>1875</v>
      </c>
      <c r="B1718" s="39" t="s">
        <v>1782</v>
      </c>
      <c r="C1718" s="39" t="s">
        <v>2865</v>
      </c>
      <c r="D1718" s="12" t="s">
        <v>1876</v>
      </c>
      <c r="E1718" s="41" t="s">
        <v>2679</v>
      </c>
      <c r="F1718" s="41" t="s">
        <v>1783</v>
      </c>
      <c r="G1718" s="44">
        <f>VLOOKUP(Emissions!A1718,Population!$A$5:$I$3147,9,FALSE)*'National Throughput'!$B$12</f>
        <v>0.64061330044901443</v>
      </c>
      <c r="H1718" s="43" t="str">
        <f>'Emissions Factor'!$D$2</f>
        <v>TON</v>
      </c>
      <c r="I1718" s="42">
        <v>515</v>
      </c>
      <c r="J1718" s="39" t="str">
        <f>'Emissions Factor'!$A$2</f>
        <v>7439976</v>
      </c>
      <c r="K1718" s="34">
        <f>'Emissions Factor'!$B$2</f>
        <v>1.5E-3</v>
      </c>
      <c r="L1718" s="41" t="str">
        <f>'Emissions Factor'!$C$2</f>
        <v>LB</v>
      </c>
      <c r="M1718" s="41" t="str">
        <f>'Emissions Factor'!$D$2</f>
        <v>TON</v>
      </c>
      <c r="N1718" s="51">
        <f t="shared" si="52"/>
        <v>9.6091995067352164E-4</v>
      </c>
      <c r="O1718" s="41" t="str">
        <f t="shared" si="53"/>
        <v>LB</v>
      </c>
    </row>
    <row r="1719" spans="1:15" x14ac:dyDescent="0.25">
      <c r="A1719" s="39" t="s">
        <v>1877</v>
      </c>
      <c r="B1719" s="39" t="s">
        <v>1782</v>
      </c>
      <c r="C1719" s="39" t="s">
        <v>2868</v>
      </c>
      <c r="D1719" s="12" t="s">
        <v>821</v>
      </c>
      <c r="E1719" s="41" t="s">
        <v>2679</v>
      </c>
      <c r="F1719" s="41" t="s">
        <v>1783</v>
      </c>
      <c r="G1719" s="44">
        <f>VLOOKUP(Emissions!A1719,Population!$A$5:$I$3147,9,FALSE)*'National Throughput'!$B$12</f>
        <v>1.2464087963488586</v>
      </c>
      <c r="H1719" s="43" t="str">
        <f>'Emissions Factor'!$D$2</f>
        <v>TON</v>
      </c>
      <c r="I1719" s="42">
        <v>515</v>
      </c>
      <c r="J1719" s="39" t="str">
        <f>'Emissions Factor'!$A$2</f>
        <v>7439976</v>
      </c>
      <c r="K1719" s="34">
        <f>'Emissions Factor'!$B$2</f>
        <v>1.5E-3</v>
      </c>
      <c r="L1719" s="41" t="str">
        <f>'Emissions Factor'!$C$2</f>
        <v>LB</v>
      </c>
      <c r="M1719" s="41" t="str">
        <f>'Emissions Factor'!$D$2</f>
        <v>TON</v>
      </c>
      <c r="N1719" s="51">
        <f t="shared" si="52"/>
        <v>1.8696131945232879E-3</v>
      </c>
      <c r="O1719" s="41" t="str">
        <f t="shared" si="53"/>
        <v>LB</v>
      </c>
    </row>
    <row r="1720" spans="1:15" x14ac:dyDescent="0.25">
      <c r="A1720" s="39" t="s">
        <v>1878</v>
      </c>
      <c r="B1720" s="39" t="s">
        <v>1782</v>
      </c>
      <c r="C1720" s="39" t="s">
        <v>2871</v>
      </c>
      <c r="D1720" s="12" t="s">
        <v>1879</v>
      </c>
      <c r="E1720" s="41" t="s">
        <v>2679</v>
      </c>
      <c r="F1720" s="41" t="s">
        <v>1783</v>
      </c>
      <c r="G1720" s="44">
        <f>VLOOKUP(Emissions!A1720,Population!$A$5:$I$3147,9,FALSE)*'National Throughput'!$B$12</f>
        <v>0.7635904721817971</v>
      </c>
      <c r="H1720" s="43" t="str">
        <f>'Emissions Factor'!$D$2</f>
        <v>TON</v>
      </c>
      <c r="I1720" s="42">
        <v>515</v>
      </c>
      <c r="J1720" s="39" t="str">
        <f>'Emissions Factor'!$A$2</f>
        <v>7439976</v>
      </c>
      <c r="K1720" s="34">
        <f>'Emissions Factor'!$B$2</f>
        <v>1.5E-3</v>
      </c>
      <c r="L1720" s="41" t="str">
        <f>'Emissions Factor'!$C$2</f>
        <v>LB</v>
      </c>
      <c r="M1720" s="41" t="str">
        <f>'Emissions Factor'!$D$2</f>
        <v>TON</v>
      </c>
      <c r="N1720" s="51">
        <f t="shared" si="52"/>
        <v>1.1453857082726958E-3</v>
      </c>
      <c r="O1720" s="41" t="str">
        <f t="shared" si="53"/>
        <v>LB</v>
      </c>
    </row>
    <row r="1721" spans="1:15" x14ac:dyDescent="0.25">
      <c r="A1721" s="39" t="s">
        <v>1880</v>
      </c>
      <c r="B1721" s="39" t="s">
        <v>1782</v>
      </c>
      <c r="C1721" s="39" t="s">
        <v>2874</v>
      </c>
      <c r="D1721" s="12" t="s">
        <v>1881</v>
      </c>
      <c r="E1721" s="41" t="s">
        <v>2679</v>
      </c>
      <c r="F1721" s="41" t="s">
        <v>1783</v>
      </c>
      <c r="G1721" s="44">
        <f>VLOOKUP(Emissions!A1721,Population!$A$5:$I$3147,9,FALSE)*'National Throughput'!$B$12</f>
        <v>2.7053262618426515</v>
      </c>
      <c r="H1721" s="43" t="str">
        <f>'Emissions Factor'!$D$2</f>
        <v>TON</v>
      </c>
      <c r="I1721" s="42">
        <v>515</v>
      </c>
      <c r="J1721" s="39" t="str">
        <f>'Emissions Factor'!$A$2</f>
        <v>7439976</v>
      </c>
      <c r="K1721" s="34">
        <f>'Emissions Factor'!$B$2</f>
        <v>1.5E-3</v>
      </c>
      <c r="L1721" s="41" t="str">
        <f>'Emissions Factor'!$C$2</f>
        <v>LB</v>
      </c>
      <c r="M1721" s="41" t="str">
        <f>'Emissions Factor'!$D$2</f>
        <v>TON</v>
      </c>
      <c r="N1721" s="51">
        <f t="shared" si="52"/>
        <v>4.0579893927639773E-3</v>
      </c>
      <c r="O1721" s="41" t="str">
        <f t="shared" si="53"/>
        <v>LB</v>
      </c>
    </row>
    <row r="1722" spans="1:15" x14ac:dyDescent="0.25">
      <c r="A1722" s="39" t="s">
        <v>1882</v>
      </c>
      <c r="B1722" s="39" t="s">
        <v>1782</v>
      </c>
      <c r="C1722" s="39" t="s">
        <v>2877</v>
      </c>
      <c r="D1722" s="12" t="s">
        <v>835</v>
      </c>
      <c r="E1722" s="41" t="s">
        <v>2679</v>
      </c>
      <c r="F1722" s="41" t="s">
        <v>1783</v>
      </c>
      <c r="G1722" s="44">
        <f>VLOOKUP(Emissions!A1722,Population!$A$5:$I$3147,9,FALSE)*'National Throughput'!$B$12</f>
        <v>0.47698677069577211</v>
      </c>
      <c r="H1722" s="43" t="str">
        <f>'Emissions Factor'!$D$2</f>
        <v>TON</v>
      </c>
      <c r="I1722" s="42">
        <v>515</v>
      </c>
      <c r="J1722" s="39" t="str">
        <f>'Emissions Factor'!$A$2</f>
        <v>7439976</v>
      </c>
      <c r="K1722" s="34">
        <f>'Emissions Factor'!$B$2</f>
        <v>1.5E-3</v>
      </c>
      <c r="L1722" s="41" t="str">
        <f>'Emissions Factor'!$C$2</f>
        <v>LB</v>
      </c>
      <c r="M1722" s="41" t="str">
        <f>'Emissions Factor'!$D$2</f>
        <v>TON</v>
      </c>
      <c r="N1722" s="51">
        <f t="shared" si="52"/>
        <v>7.1548015604365814E-4</v>
      </c>
      <c r="O1722" s="41" t="str">
        <f t="shared" si="53"/>
        <v>LB</v>
      </c>
    </row>
    <row r="1723" spans="1:15" x14ac:dyDescent="0.25">
      <c r="A1723" s="39" t="s">
        <v>1883</v>
      </c>
      <c r="B1723" s="39" t="s">
        <v>1782</v>
      </c>
      <c r="C1723" s="39" t="s">
        <v>4837</v>
      </c>
      <c r="D1723" s="12" t="s">
        <v>1884</v>
      </c>
      <c r="E1723" s="41" t="s">
        <v>2679</v>
      </c>
      <c r="F1723" s="41" t="s">
        <v>1783</v>
      </c>
      <c r="G1723" s="44">
        <f>VLOOKUP(Emissions!A1723,Population!$A$5:$I$3147,9,FALSE)*'National Throughput'!$B$12</f>
        <v>0.50683060316648931</v>
      </c>
      <c r="H1723" s="43" t="str">
        <f>'Emissions Factor'!$D$2</f>
        <v>TON</v>
      </c>
      <c r="I1723" s="42">
        <v>515</v>
      </c>
      <c r="J1723" s="39" t="str">
        <f>'Emissions Factor'!$A$2</f>
        <v>7439976</v>
      </c>
      <c r="K1723" s="34">
        <f>'Emissions Factor'!$B$2</f>
        <v>1.5E-3</v>
      </c>
      <c r="L1723" s="41" t="str">
        <f>'Emissions Factor'!$C$2</f>
        <v>LB</v>
      </c>
      <c r="M1723" s="41" t="str">
        <f>'Emissions Factor'!$D$2</f>
        <v>TON</v>
      </c>
      <c r="N1723" s="51">
        <f t="shared" si="52"/>
        <v>7.60245904749734E-4</v>
      </c>
      <c r="O1723" s="41" t="str">
        <f t="shared" si="53"/>
        <v>LB</v>
      </c>
    </row>
    <row r="1724" spans="1:15" x14ac:dyDescent="0.25">
      <c r="A1724" s="39" t="s">
        <v>1885</v>
      </c>
      <c r="B1724" s="39" t="s">
        <v>1782</v>
      </c>
      <c r="C1724" s="39" t="s">
        <v>4840</v>
      </c>
      <c r="D1724" s="12" t="s">
        <v>1640</v>
      </c>
      <c r="E1724" s="41" t="s">
        <v>2679</v>
      </c>
      <c r="F1724" s="41" t="s">
        <v>1783</v>
      </c>
      <c r="G1724" s="44">
        <f>VLOOKUP(Emissions!A1724,Population!$A$5:$I$3147,9,FALSE)*'National Throughput'!$B$12</f>
        <v>1.5726327581839392</v>
      </c>
      <c r="H1724" s="43" t="str">
        <f>'Emissions Factor'!$D$2</f>
        <v>TON</v>
      </c>
      <c r="I1724" s="42">
        <v>515</v>
      </c>
      <c r="J1724" s="39" t="str">
        <f>'Emissions Factor'!$A$2</f>
        <v>7439976</v>
      </c>
      <c r="K1724" s="34">
        <f>'Emissions Factor'!$B$2</f>
        <v>1.5E-3</v>
      </c>
      <c r="L1724" s="41" t="str">
        <f>'Emissions Factor'!$C$2</f>
        <v>LB</v>
      </c>
      <c r="M1724" s="41" t="str">
        <f>'Emissions Factor'!$D$2</f>
        <v>TON</v>
      </c>
      <c r="N1724" s="51">
        <f t="shared" si="52"/>
        <v>2.3589491372759089E-3</v>
      </c>
      <c r="O1724" s="41" t="str">
        <f t="shared" si="53"/>
        <v>LB</v>
      </c>
    </row>
    <row r="1725" spans="1:15" x14ac:dyDescent="0.25">
      <c r="A1725" s="39" t="s">
        <v>1886</v>
      </c>
      <c r="B1725" s="39" t="s">
        <v>1782</v>
      </c>
      <c r="C1725" s="39" t="s">
        <v>4843</v>
      </c>
      <c r="D1725" s="12" t="s">
        <v>62</v>
      </c>
      <c r="E1725" s="41" t="s">
        <v>2679</v>
      </c>
      <c r="F1725" s="41" t="s">
        <v>1783</v>
      </c>
      <c r="G1725" s="44">
        <f>VLOOKUP(Emissions!A1725,Population!$A$5:$I$3147,9,FALSE)*'National Throughput'!$B$12</f>
        <v>1.2340596242920103</v>
      </c>
      <c r="H1725" s="43" t="str">
        <f>'Emissions Factor'!$D$2</f>
        <v>TON</v>
      </c>
      <c r="I1725" s="42">
        <v>515</v>
      </c>
      <c r="J1725" s="39" t="str">
        <f>'Emissions Factor'!$A$2</f>
        <v>7439976</v>
      </c>
      <c r="K1725" s="34">
        <f>'Emissions Factor'!$B$2</f>
        <v>1.5E-3</v>
      </c>
      <c r="L1725" s="41" t="str">
        <f>'Emissions Factor'!$C$2</f>
        <v>LB</v>
      </c>
      <c r="M1725" s="41" t="str">
        <f>'Emissions Factor'!$D$2</f>
        <v>TON</v>
      </c>
      <c r="N1725" s="51">
        <f t="shared" si="52"/>
        <v>1.8510894364380155E-3</v>
      </c>
      <c r="O1725" s="41" t="str">
        <f t="shared" si="53"/>
        <v>LB</v>
      </c>
    </row>
    <row r="1726" spans="1:15" x14ac:dyDescent="0.25">
      <c r="A1726" s="39" t="s">
        <v>1887</v>
      </c>
      <c r="B1726" s="39" t="s">
        <v>1782</v>
      </c>
      <c r="C1726" s="39" t="s">
        <v>4846</v>
      </c>
      <c r="D1726" s="12" t="s">
        <v>1643</v>
      </c>
      <c r="E1726" s="41" t="s">
        <v>2679</v>
      </c>
      <c r="F1726" s="41" t="s">
        <v>1783</v>
      </c>
      <c r="G1726" s="44">
        <f>VLOOKUP(Emissions!A1726,Population!$A$5:$I$3147,9,FALSE)*'National Throughput'!$B$12</f>
        <v>5.5574704581389458</v>
      </c>
      <c r="H1726" s="43" t="str">
        <f>'Emissions Factor'!$D$2</f>
        <v>TON</v>
      </c>
      <c r="I1726" s="42">
        <v>515</v>
      </c>
      <c r="J1726" s="39" t="str">
        <f>'Emissions Factor'!$A$2</f>
        <v>7439976</v>
      </c>
      <c r="K1726" s="34">
        <f>'Emissions Factor'!$B$2</f>
        <v>1.5E-3</v>
      </c>
      <c r="L1726" s="41" t="str">
        <f>'Emissions Factor'!$C$2</f>
        <v>LB</v>
      </c>
      <c r="M1726" s="41" t="str">
        <f>'Emissions Factor'!$D$2</f>
        <v>TON</v>
      </c>
      <c r="N1726" s="51">
        <f t="shared" si="52"/>
        <v>8.3362056872084197E-3</v>
      </c>
      <c r="O1726" s="41" t="str">
        <f t="shared" si="53"/>
        <v>LB</v>
      </c>
    </row>
    <row r="1727" spans="1:15" x14ac:dyDescent="0.25">
      <c r="A1727" s="39" t="s">
        <v>1888</v>
      </c>
      <c r="B1727" s="39" t="s">
        <v>1782</v>
      </c>
      <c r="C1727" s="39" t="s">
        <v>4849</v>
      </c>
      <c r="D1727" s="12" t="s">
        <v>4816</v>
      </c>
      <c r="E1727" s="41" t="s">
        <v>2679</v>
      </c>
      <c r="F1727" s="41" t="s">
        <v>1783</v>
      </c>
      <c r="G1727" s="44">
        <f>VLOOKUP(Emissions!A1727,Population!$A$5:$I$3147,9,FALSE)*'National Throughput'!$B$12</f>
        <v>0.91623996010672948</v>
      </c>
      <c r="H1727" s="43" t="str">
        <f>'Emissions Factor'!$D$2</f>
        <v>TON</v>
      </c>
      <c r="I1727" s="42">
        <v>515</v>
      </c>
      <c r="J1727" s="39" t="str">
        <f>'Emissions Factor'!$A$2</f>
        <v>7439976</v>
      </c>
      <c r="K1727" s="34">
        <f>'Emissions Factor'!$B$2</f>
        <v>1.5E-3</v>
      </c>
      <c r="L1727" s="41" t="str">
        <f>'Emissions Factor'!$C$2</f>
        <v>LB</v>
      </c>
      <c r="M1727" s="41" t="str">
        <f>'Emissions Factor'!$D$2</f>
        <v>TON</v>
      </c>
      <c r="N1727" s="51">
        <f t="shared" si="52"/>
        <v>1.3743599401600942E-3</v>
      </c>
      <c r="O1727" s="41" t="str">
        <f t="shared" si="53"/>
        <v>LB</v>
      </c>
    </row>
    <row r="1728" spans="1:15" x14ac:dyDescent="0.25">
      <c r="A1728" s="39" t="s">
        <v>1889</v>
      </c>
      <c r="B1728" s="39" t="s">
        <v>1782</v>
      </c>
      <c r="C1728" s="39" t="s">
        <v>4851</v>
      </c>
      <c r="D1728" s="12" t="s">
        <v>1890</v>
      </c>
      <c r="E1728" s="41" t="s">
        <v>2679</v>
      </c>
      <c r="F1728" s="41" t="s">
        <v>1783</v>
      </c>
      <c r="G1728" s="44">
        <f>VLOOKUP(Emissions!A1728,Population!$A$5:$I$3147,9,FALSE)*'National Throughput'!$B$12</f>
        <v>1.8871936130764404</v>
      </c>
      <c r="H1728" s="43" t="str">
        <f>'Emissions Factor'!$D$2</f>
        <v>TON</v>
      </c>
      <c r="I1728" s="42">
        <v>515</v>
      </c>
      <c r="J1728" s="39" t="str">
        <f>'Emissions Factor'!$A$2</f>
        <v>7439976</v>
      </c>
      <c r="K1728" s="34">
        <f>'Emissions Factor'!$B$2</f>
        <v>1.5E-3</v>
      </c>
      <c r="L1728" s="41" t="str">
        <f>'Emissions Factor'!$C$2</f>
        <v>LB</v>
      </c>
      <c r="M1728" s="41" t="str">
        <f>'Emissions Factor'!$D$2</f>
        <v>TON</v>
      </c>
      <c r="N1728" s="51">
        <f t="shared" si="52"/>
        <v>2.8307904196146609E-3</v>
      </c>
      <c r="O1728" s="41" t="str">
        <f t="shared" si="53"/>
        <v>LB</v>
      </c>
    </row>
    <row r="1729" spans="1:15" x14ac:dyDescent="0.25">
      <c r="A1729" s="39" t="s">
        <v>1891</v>
      </c>
      <c r="B1729" s="39" t="s">
        <v>1782</v>
      </c>
      <c r="C1729" s="39" t="s">
        <v>4854</v>
      </c>
      <c r="D1729" s="12" t="s">
        <v>1892</v>
      </c>
      <c r="E1729" s="41" t="s">
        <v>2679</v>
      </c>
      <c r="F1729" s="41" t="s">
        <v>1783</v>
      </c>
      <c r="G1729" s="44">
        <f>VLOOKUP(Emissions!A1729,Population!$A$5:$I$3147,9,FALSE)*'National Throughput'!$B$12</f>
        <v>1.4280445353516718</v>
      </c>
      <c r="H1729" s="43" t="str">
        <f>'Emissions Factor'!$D$2</f>
        <v>TON</v>
      </c>
      <c r="I1729" s="42">
        <v>515</v>
      </c>
      <c r="J1729" s="39" t="str">
        <f>'Emissions Factor'!$A$2</f>
        <v>7439976</v>
      </c>
      <c r="K1729" s="34">
        <f>'Emissions Factor'!$B$2</f>
        <v>1.5E-3</v>
      </c>
      <c r="L1729" s="41" t="str">
        <f>'Emissions Factor'!$C$2</f>
        <v>LB</v>
      </c>
      <c r="M1729" s="41" t="str">
        <f>'Emissions Factor'!$D$2</f>
        <v>TON</v>
      </c>
      <c r="N1729" s="51">
        <f t="shared" si="52"/>
        <v>2.1420668030275075E-3</v>
      </c>
      <c r="O1729" s="41" t="str">
        <f t="shared" si="53"/>
        <v>LB</v>
      </c>
    </row>
    <row r="1730" spans="1:15" x14ac:dyDescent="0.25">
      <c r="A1730" s="39" t="s">
        <v>1893</v>
      </c>
      <c r="B1730" s="39" t="s">
        <v>1782</v>
      </c>
      <c r="C1730" s="39" t="s">
        <v>4857</v>
      </c>
      <c r="D1730" s="12" t="s">
        <v>1377</v>
      </c>
      <c r="E1730" s="41" t="s">
        <v>2679</v>
      </c>
      <c r="F1730" s="41" t="s">
        <v>1783</v>
      </c>
      <c r="G1730" s="44">
        <f>VLOOKUP(Emissions!A1730,Population!$A$5:$I$3147,9,FALSE)*'National Throughput'!$B$12</f>
        <v>0.24578282718699804</v>
      </c>
      <c r="H1730" s="43" t="str">
        <f>'Emissions Factor'!$D$2</f>
        <v>TON</v>
      </c>
      <c r="I1730" s="42">
        <v>515</v>
      </c>
      <c r="J1730" s="39" t="str">
        <f>'Emissions Factor'!$A$2</f>
        <v>7439976</v>
      </c>
      <c r="K1730" s="34">
        <f>'Emissions Factor'!$B$2</f>
        <v>1.5E-3</v>
      </c>
      <c r="L1730" s="41" t="str">
        <f>'Emissions Factor'!$C$2</f>
        <v>LB</v>
      </c>
      <c r="M1730" s="41" t="str">
        <f>'Emissions Factor'!$D$2</f>
        <v>TON</v>
      </c>
      <c r="N1730" s="51">
        <f t="shared" si="52"/>
        <v>3.6867424078049709E-4</v>
      </c>
      <c r="O1730" s="41" t="str">
        <f t="shared" si="53"/>
        <v>LB</v>
      </c>
    </row>
    <row r="1731" spans="1:15" x14ac:dyDescent="0.25">
      <c r="A1731" s="39" t="s">
        <v>1894</v>
      </c>
      <c r="B1731" s="39" t="s">
        <v>1782</v>
      </c>
      <c r="C1731" s="39" t="s">
        <v>5381</v>
      </c>
      <c r="D1731" s="12" t="s">
        <v>4827</v>
      </c>
      <c r="E1731" s="41" t="s">
        <v>2679</v>
      </c>
      <c r="F1731" s="41" t="s">
        <v>1783</v>
      </c>
      <c r="G1731" s="44">
        <f>VLOOKUP(Emissions!A1731,Population!$A$5:$I$3147,9,FALSE)*'National Throughput'!$B$12</f>
        <v>2.4696628950911266</v>
      </c>
      <c r="H1731" s="43" t="str">
        <f>'Emissions Factor'!$D$2</f>
        <v>TON</v>
      </c>
      <c r="I1731" s="42">
        <v>515</v>
      </c>
      <c r="J1731" s="39" t="str">
        <f>'Emissions Factor'!$A$2</f>
        <v>7439976</v>
      </c>
      <c r="K1731" s="34">
        <f>'Emissions Factor'!$B$2</f>
        <v>1.5E-3</v>
      </c>
      <c r="L1731" s="41" t="str">
        <f>'Emissions Factor'!$C$2</f>
        <v>LB</v>
      </c>
      <c r="M1731" s="41" t="str">
        <f>'Emissions Factor'!$D$2</f>
        <v>TON</v>
      </c>
      <c r="N1731" s="51">
        <f t="shared" ref="N1731:N1794" si="54">K1731*G1731</f>
        <v>3.7044943426366899E-3</v>
      </c>
      <c r="O1731" s="41" t="str">
        <f t="shared" ref="O1731:O1794" si="55">L1731</f>
        <v>LB</v>
      </c>
    </row>
    <row r="1732" spans="1:15" x14ac:dyDescent="0.25">
      <c r="A1732" s="39" t="s">
        <v>1895</v>
      </c>
      <c r="B1732" s="39" t="s">
        <v>1782</v>
      </c>
      <c r="C1732" s="39" t="s">
        <v>5383</v>
      </c>
      <c r="D1732" s="12" t="s">
        <v>1896</v>
      </c>
      <c r="E1732" s="41" t="s">
        <v>2679</v>
      </c>
      <c r="F1732" s="41" t="s">
        <v>1783</v>
      </c>
      <c r="G1732" s="44">
        <f>VLOOKUP(Emissions!A1732,Population!$A$5:$I$3147,9,FALSE)*'National Throughput'!$B$12</f>
        <v>27.895236029913583</v>
      </c>
      <c r="H1732" s="43" t="str">
        <f>'Emissions Factor'!$D$2</f>
        <v>TON</v>
      </c>
      <c r="I1732" s="42">
        <v>515</v>
      </c>
      <c r="J1732" s="39" t="str">
        <f>'Emissions Factor'!$A$2</f>
        <v>7439976</v>
      </c>
      <c r="K1732" s="34">
        <f>'Emissions Factor'!$B$2</f>
        <v>1.5E-3</v>
      </c>
      <c r="L1732" s="41" t="str">
        <f>'Emissions Factor'!$C$2</f>
        <v>LB</v>
      </c>
      <c r="M1732" s="41" t="str">
        <f>'Emissions Factor'!$D$2</f>
        <v>TON</v>
      </c>
      <c r="N1732" s="51">
        <f t="shared" si="54"/>
        <v>4.1842854044870377E-2</v>
      </c>
      <c r="O1732" s="41" t="str">
        <f t="shared" si="55"/>
        <v>LB</v>
      </c>
    </row>
    <row r="1733" spans="1:15" x14ac:dyDescent="0.25">
      <c r="A1733" s="39" t="s">
        <v>1897</v>
      </c>
      <c r="B1733" s="39" t="s">
        <v>1782</v>
      </c>
      <c r="C1733" s="39" t="s">
        <v>5385</v>
      </c>
      <c r="D1733" s="12" t="s">
        <v>1898</v>
      </c>
      <c r="E1733" s="41" t="s">
        <v>2679</v>
      </c>
      <c r="F1733" s="41" t="s">
        <v>1783</v>
      </c>
      <c r="G1733" s="44">
        <f>VLOOKUP(Emissions!A1733,Population!$A$5:$I$3147,9,FALSE)*'National Throughput'!$B$12</f>
        <v>3.580230798814652</v>
      </c>
      <c r="H1733" s="43" t="str">
        <f>'Emissions Factor'!$D$2</f>
        <v>TON</v>
      </c>
      <c r="I1733" s="42">
        <v>515</v>
      </c>
      <c r="J1733" s="39" t="str">
        <f>'Emissions Factor'!$A$2</f>
        <v>7439976</v>
      </c>
      <c r="K1733" s="34">
        <f>'Emissions Factor'!$B$2</f>
        <v>1.5E-3</v>
      </c>
      <c r="L1733" s="41" t="str">
        <f>'Emissions Factor'!$C$2</f>
        <v>LB</v>
      </c>
      <c r="M1733" s="41" t="str">
        <f>'Emissions Factor'!$D$2</f>
        <v>TON</v>
      </c>
      <c r="N1733" s="51">
        <f t="shared" si="54"/>
        <v>5.3703461982219777E-3</v>
      </c>
      <c r="O1733" s="41" t="str">
        <f t="shared" si="55"/>
        <v>LB</v>
      </c>
    </row>
    <row r="1734" spans="1:15" x14ac:dyDescent="0.25">
      <c r="A1734" s="39" t="s">
        <v>1899</v>
      </c>
      <c r="B1734" s="39" t="s">
        <v>1782</v>
      </c>
      <c r="C1734" s="39" t="s">
        <v>5388</v>
      </c>
      <c r="D1734" s="12" t="s">
        <v>1900</v>
      </c>
      <c r="E1734" s="41" t="s">
        <v>2679</v>
      </c>
      <c r="F1734" s="41" t="s">
        <v>1783</v>
      </c>
      <c r="G1734" s="44">
        <f>VLOOKUP(Emissions!A1734,Population!$A$5:$I$3147,9,FALSE)*'National Throughput'!$B$12</f>
        <v>6.3323810047061873</v>
      </c>
      <c r="H1734" s="43" t="str">
        <f>'Emissions Factor'!$D$2</f>
        <v>TON</v>
      </c>
      <c r="I1734" s="42">
        <v>515</v>
      </c>
      <c r="J1734" s="39" t="str">
        <f>'Emissions Factor'!$A$2</f>
        <v>7439976</v>
      </c>
      <c r="K1734" s="34">
        <f>'Emissions Factor'!$B$2</f>
        <v>1.5E-3</v>
      </c>
      <c r="L1734" s="41" t="str">
        <f>'Emissions Factor'!$C$2</f>
        <v>LB</v>
      </c>
      <c r="M1734" s="41" t="str">
        <f>'Emissions Factor'!$D$2</f>
        <v>TON</v>
      </c>
      <c r="N1734" s="51">
        <f t="shared" si="54"/>
        <v>9.4985715070592808E-3</v>
      </c>
      <c r="O1734" s="41" t="str">
        <f t="shared" si="55"/>
        <v>LB</v>
      </c>
    </row>
    <row r="1735" spans="1:15" x14ac:dyDescent="0.25">
      <c r="A1735" s="39" t="s">
        <v>1901</v>
      </c>
      <c r="B1735" s="39" t="s">
        <v>1782</v>
      </c>
      <c r="C1735" s="39" t="s">
        <v>5390</v>
      </c>
      <c r="D1735" s="12" t="s">
        <v>859</v>
      </c>
      <c r="E1735" s="41" t="s">
        <v>2679</v>
      </c>
      <c r="F1735" s="41" t="s">
        <v>1783</v>
      </c>
      <c r="G1735" s="44">
        <f>VLOOKUP(Emissions!A1735,Population!$A$5:$I$3147,9,FALSE)*'National Throughput'!$B$12</f>
        <v>2.8710109869387019</v>
      </c>
      <c r="H1735" s="43" t="str">
        <f>'Emissions Factor'!$D$2</f>
        <v>TON</v>
      </c>
      <c r="I1735" s="42">
        <v>515</v>
      </c>
      <c r="J1735" s="39" t="str">
        <f>'Emissions Factor'!$A$2</f>
        <v>7439976</v>
      </c>
      <c r="K1735" s="34">
        <f>'Emissions Factor'!$B$2</f>
        <v>1.5E-3</v>
      </c>
      <c r="L1735" s="41" t="str">
        <f>'Emissions Factor'!$C$2</f>
        <v>LB</v>
      </c>
      <c r="M1735" s="41" t="str">
        <f>'Emissions Factor'!$D$2</f>
        <v>TON</v>
      </c>
      <c r="N1735" s="51">
        <f t="shared" si="54"/>
        <v>4.3065164804080526E-3</v>
      </c>
      <c r="O1735" s="41" t="str">
        <f t="shared" si="55"/>
        <v>LB</v>
      </c>
    </row>
    <row r="1736" spans="1:15" x14ac:dyDescent="0.25">
      <c r="A1736" s="39" t="s">
        <v>1902</v>
      </c>
      <c r="B1736" s="39" t="s">
        <v>1782</v>
      </c>
      <c r="C1736" s="39" t="s">
        <v>5393</v>
      </c>
      <c r="D1736" s="12" t="s">
        <v>863</v>
      </c>
      <c r="E1736" s="41" t="s">
        <v>2679</v>
      </c>
      <c r="F1736" s="41" t="s">
        <v>1783</v>
      </c>
      <c r="G1736" s="44">
        <f>VLOOKUP(Emissions!A1736,Population!$A$5:$I$3147,9,FALSE)*'National Throughput'!$B$12</f>
        <v>0.92498729031366378</v>
      </c>
      <c r="H1736" s="43" t="str">
        <f>'Emissions Factor'!$D$2</f>
        <v>TON</v>
      </c>
      <c r="I1736" s="42">
        <v>515</v>
      </c>
      <c r="J1736" s="39" t="str">
        <f>'Emissions Factor'!$A$2</f>
        <v>7439976</v>
      </c>
      <c r="K1736" s="34">
        <f>'Emissions Factor'!$B$2</f>
        <v>1.5E-3</v>
      </c>
      <c r="L1736" s="41" t="str">
        <f>'Emissions Factor'!$C$2</f>
        <v>LB</v>
      </c>
      <c r="M1736" s="41" t="str">
        <f>'Emissions Factor'!$D$2</f>
        <v>TON</v>
      </c>
      <c r="N1736" s="51">
        <f t="shared" si="54"/>
        <v>1.3874809354704957E-3</v>
      </c>
      <c r="O1736" s="41" t="str">
        <f t="shared" si="55"/>
        <v>LB</v>
      </c>
    </row>
    <row r="1737" spans="1:15" x14ac:dyDescent="0.25">
      <c r="A1737" s="39" t="s">
        <v>1903</v>
      </c>
      <c r="B1737" s="39" t="s">
        <v>1782</v>
      </c>
      <c r="C1737" s="39" t="s">
        <v>5396</v>
      </c>
      <c r="D1737" s="12" t="s">
        <v>865</v>
      </c>
      <c r="E1737" s="41" t="s">
        <v>2679</v>
      </c>
      <c r="F1737" s="41" t="s">
        <v>1783</v>
      </c>
      <c r="G1737" s="44">
        <f>VLOOKUP(Emissions!A1737,Population!$A$5:$I$3147,9,FALSE)*'National Throughput'!$B$12</f>
        <v>0.53976172865141858</v>
      </c>
      <c r="H1737" s="43" t="str">
        <f>'Emissions Factor'!$D$2</f>
        <v>TON</v>
      </c>
      <c r="I1737" s="42">
        <v>515</v>
      </c>
      <c r="J1737" s="39" t="str">
        <f>'Emissions Factor'!$A$2</f>
        <v>7439976</v>
      </c>
      <c r="K1737" s="34">
        <f>'Emissions Factor'!$B$2</f>
        <v>1.5E-3</v>
      </c>
      <c r="L1737" s="41" t="str">
        <f>'Emissions Factor'!$C$2</f>
        <v>LB</v>
      </c>
      <c r="M1737" s="41" t="str">
        <f>'Emissions Factor'!$D$2</f>
        <v>TON</v>
      </c>
      <c r="N1737" s="51">
        <f t="shared" si="54"/>
        <v>8.0964259297712786E-4</v>
      </c>
      <c r="O1737" s="41" t="str">
        <f t="shared" si="55"/>
        <v>LB</v>
      </c>
    </row>
    <row r="1738" spans="1:15" x14ac:dyDescent="0.25">
      <c r="A1738" s="39" t="s">
        <v>1904</v>
      </c>
      <c r="B1738" s="39" t="s">
        <v>1782</v>
      </c>
      <c r="C1738" s="39" t="s">
        <v>5398</v>
      </c>
      <c r="D1738" s="12" t="s">
        <v>696</v>
      </c>
      <c r="E1738" s="41" t="s">
        <v>2679</v>
      </c>
      <c r="F1738" s="41" t="s">
        <v>1783</v>
      </c>
      <c r="G1738" s="44">
        <f>VLOOKUP(Emissions!A1738,Population!$A$5:$I$3147,9,FALSE)*'National Throughput'!$B$12</f>
        <v>0.22743058538029262</v>
      </c>
      <c r="H1738" s="43" t="str">
        <f>'Emissions Factor'!$D$2</f>
        <v>TON</v>
      </c>
      <c r="I1738" s="42">
        <v>515</v>
      </c>
      <c r="J1738" s="39" t="str">
        <f>'Emissions Factor'!$A$2</f>
        <v>7439976</v>
      </c>
      <c r="K1738" s="34">
        <f>'Emissions Factor'!$B$2</f>
        <v>1.5E-3</v>
      </c>
      <c r="L1738" s="41" t="str">
        <f>'Emissions Factor'!$C$2</f>
        <v>LB</v>
      </c>
      <c r="M1738" s="41" t="str">
        <f>'Emissions Factor'!$D$2</f>
        <v>TON</v>
      </c>
      <c r="N1738" s="51">
        <f t="shared" si="54"/>
        <v>3.4114587807043895E-4</v>
      </c>
      <c r="O1738" s="41" t="str">
        <f t="shared" si="55"/>
        <v>LB</v>
      </c>
    </row>
    <row r="1739" spans="1:15" x14ac:dyDescent="0.25">
      <c r="A1739" s="39" t="s">
        <v>1905</v>
      </c>
      <c r="B1739" s="39" t="s">
        <v>1782</v>
      </c>
      <c r="C1739" s="39" t="s">
        <v>5401</v>
      </c>
      <c r="D1739" s="12" t="s">
        <v>871</v>
      </c>
      <c r="E1739" s="41" t="s">
        <v>2679</v>
      </c>
      <c r="F1739" s="41" t="s">
        <v>1783</v>
      </c>
      <c r="G1739" s="44">
        <f>VLOOKUP(Emissions!A1739,Population!$A$5:$I$3147,9,FALSE)*'National Throughput'!$B$12</f>
        <v>1.0637439596746419</v>
      </c>
      <c r="H1739" s="43" t="str">
        <f>'Emissions Factor'!$D$2</f>
        <v>TON</v>
      </c>
      <c r="I1739" s="42">
        <v>515</v>
      </c>
      <c r="J1739" s="39" t="str">
        <f>'Emissions Factor'!$A$2</f>
        <v>7439976</v>
      </c>
      <c r="K1739" s="34">
        <f>'Emissions Factor'!$B$2</f>
        <v>1.5E-3</v>
      </c>
      <c r="L1739" s="41" t="str">
        <f>'Emissions Factor'!$C$2</f>
        <v>LB</v>
      </c>
      <c r="M1739" s="41" t="str">
        <f>'Emissions Factor'!$D$2</f>
        <v>TON</v>
      </c>
      <c r="N1739" s="51">
        <f t="shared" si="54"/>
        <v>1.5956159395119629E-3</v>
      </c>
      <c r="O1739" s="41" t="str">
        <f t="shared" si="55"/>
        <v>LB</v>
      </c>
    </row>
    <row r="1740" spans="1:15" x14ac:dyDescent="0.25">
      <c r="A1740" s="39" t="s">
        <v>1906</v>
      </c>
      <c r="B1740" s="39" t="s">
        <v>1782</v>
      </c>
      <c r="C1740" s="39" t="s">
        <v>5403</v>
      </c>
      <c r="D1740" s="12" t="s">
        <v>1907</v>
      </c>
      <c r="E1740" s="41" t="s">
        <v>2679</v>
      </c>
      <c r="F1740" s="41" t="s">
        <v>1783</v>
      </c>
      <c r="G1740" s="44">
        <f>VLOOKUP(Emissions!A1740,Population!$A$5:$I$3147,9,FALSE)*'National Throughput'!$B$12</f>
        <v>0.88656764391457965</v>
      </c>
      <c r="H1740" s="43" t="str">
        <f>'Emissions Factor'!$D$2</f>
        <v>TON</v>
      </c>
      <c r="I1740" s="42">
        <v>515</v>
      </c>
      <c r="J1740" s="39" t="str">
        <f>'Emissions Factor'!$A$2</f>
        <v>7439976</v>
      </c>
      <c r="K1740" s="34">
        <f>'Emissions Factor'!$B$2</f>
        <v>1.5E-3</v>
      </c>
      <c r="L1740" s="41" t="str">
        <f>'Emissions Factor'!$C$2</f>
        <v>LB</v>
      </c>
      <c r="M1740" s="41" t="str">
        <f>'Emissions Factor'!$D$2</f>
        <v>TON</v>
      </c>
      <c r="N1740" s="51">
        <f t="shared" si="54"/>
        <v>1.3298514658718695E-3</v>
      </c>
      <c r="O1740" s="41" t="str">
        <f t="shared" si="55"/>
        <v>LB</v>
      </c>
    </row>
    <row r="1741" spans="1:15" x14ac:dyDescent="0.25">
      <c r="A1741" s="39" t="s">
        <v>1908</v>
      </c>
      <c r="B1741" s="39" t="s">
        <v>1782</v>
      </c>
      <c r="C1741" s="39" t="s">
        <v>5406</v>
      </c>
      <c r="D1741" s="12" t="s">
        <v>122</v>
      </c>
      <c r="E1741" s="41" t="s">
        <v>2679</v>
      </c>
      <c r="F1741" s="41" t="s">
        <v>1783</v>
      </c>
      <c r="G1741" s="44">
        <f>VLOOKUP(Emissions!A1741,Population!$A$5:$I$3147,9,FALSE)*'National Throughput'!$B$12</f>
        <v>0.11920381360430121</v>
      </c>
      <c r="H1741" s="43" t="str">
        <f>'Emissions Factor'!$D$2</f>
        <v>TON</v>
      </c>
      <c r="I1741" s="42">
        <v>515</v>
      </c>
      <c r="J1741" s="39" t="str">
        <f>'Emissions Factor'!$A$2</f>
        <v>7439976</v>
      </c>
      <c r="K1741" s="34">
        <f>'Emissions Factor'!$B$2</f>
        <v>1.5E-3</v>
      </c>
      <c r="L1741" s="41" t="str">
        <f>'Emissions Factor'!$C$2</f>
        <v>LB</v>
      </c>
      <c r="M1741" s="41" t="str">
        <f>'Emissions Factor'!$D$2</f>
        <v>TON</v>
      </c>
      <c r="N1741" s="51">
        <f t="shared" si="54"/>
        <v>1.7880572040645181E-4</v>
      </c>
      <c r="O1741" s="41" t="str">
        <f t="shared" si="55"/>
        <v>LB</v>
      </c>
    </row>
    <row r="1742" spans="1:15" x14ac:dyDescent="0.25">
      <c r="A1742" s="39" t="s">
        <v>1909</v>
      </c>
      <c r="B1742" s="39" t="s">
        <v>1782</v>
      </c>
      <c r="C1742" s="39" t="s">
        <v>5408</v>
      </c>
      <c r="D1742" s="12" t="s">
        <v>1910</v>
      </c>
      <c r="E1742" s="41" t="s">
        <v>2679</v>
      </c>
      <c r="F1742" s="41" t="s">
        <v>1783</v>
      </c>
      <c r="G1742" s="44">
        <f>VLOOKUP(Emissions!A1742,Population!$A$5:$I$3147,9,FALSE)*'National Throughput'!$B$12</f>
        <v>1.1856920337360204</v>
      </c>
      <c r="H1742" s="43" t="str">
        <f>'Emissions Factor'!$D$2</f>
        <v>TON</v>
      </c>
      <c r="I1742" s="42">
        <v>515</v>
      </c>
      <c r="J1742" s="39" t="str">
        <f>'Emissions Factor'!$A$2</f>
        <v>7439976</v>
      </c>
      <c r="K1742" s="34">
        <f>'Emissions Factor'!$B$2</f>
        <v>1.5E-3</v>
      </c>
      <c r="L1742" s="41" t="str">
        <f>'Emissions Factor'!$C$2</f>
        <v>LB</v>
      </c>
      <c r="M1742" s="41" t="str">
        <f>'Emissions Factor'!$D$2</f>
        <v>TON</v>
      </c>
      <c r="N1742" s="51">
        <f t="shared" si="54"/>
        <v>1.7785380506040306E-3</v>
      </c>
      <c r="O1742" s="41" t="str">
        <f t="shared" si="55"/>
        <v>LB</v>
      </c>
    </row>
    <row r="1743" spans="1:15" x14ac:dyDescent="0.25">
      <c r="A1743" s="39" t="s">
        <v>1911</v>
      </c>
      <c r="B1743" s="39" t="s">
        <v>1782</v>
      </c>
      <c r="C1743" s="39" t="s">
        <v>5411</v>
      </c>
      <c r="D1743" s="12" t="s">
        <v>275</v>
      </c>
      <c r="E1743" s="41" t="s">
        <v>2679</v>
      </c>
      <c r="F1743" s="41" t="s">
        <v>1783</v>
      </c>
      <c r="G1743" s="44">
        <f>VLOOKUP(Emissions!A1743,Population!$A$5:$I$3147,9,FALSE)*'National Throughput'!$B$12</f>
        <v>0.7284296350754923</v>
      </c>
      <c r="H1743" s="43" t="str">
        <f>'Emissions Factor'!$D$2</f>
        <v>TON</v>
      </c>
      <c r="I1743" s="42">
        <v>515</v>
      </c>
      <c r="J1743" s="39" t="str">
        <f>'Emissions Factor'!$A$2</f>
        <v>7439976</v>
      </c>
      <c r="K1743" s="34">
        <f>'Emissions Factor'!$B$2</f>
        <v>1.5E-3</v>
      </c>
      <c r="L1743" s="41" t="str">
        <f>'Emissions Factor'!$C$2</f>
        <v>LB</v>
      </c>
      <c r="M1743" s="41" t="str">
        <f>'Emissions Factor'!$D$2</f>
        <v>TON</v>
      </c>
      <c r="N1743" s="51">
        <f t="shared" si="54"/>
        <v>1.0926444526132384E-3</v>
      </c>
      <c r="O1743" s="41" t="str">
        <f t="shared" si="55"/>
        <v>LB</v>
      </c>
    </row>
    <row r="1744" spans="1:15" x14ac:dyDescent="0.25">
      <c r="A1744" s="39" t="s">
        <v>1912</v>
      </c>
      <c r="B1744" s="39" t="s">
        <v>1782</v>
      </c>
      <c r="C1744" s="39" t="s">
        <v>1</v>
      </c>
      <c r="D1744" s="12" t="s">
        <v>2872</v>
      </c>
      <c r="E1744" s="41" t="s">
        <v>2679</v>
      </c>
      <c r="F1744" s="41" t="s">
        <v>1783</v>
      </c>
      <c r="G1744" s="44">
        <f>VLOOKUP(Emissions!A1744,Population!$A$5:$I$3147,9,FALSE)*'National Throughput'!$B$12</f>
        <v>3.4761204177242773</v>
      </c>
      <c r="H1744" s="43" t="str">
        <f>'Emissions Factor'!$D$2</f>
        <v>TON</v>
      </c>
      <c r="I1744" s="42">
        <v>515</v>
      </c>
      <c r="J1744" s="39" t="str">
        <f>'Emissions Factor'!$A$2</f>
        <v>7439976</v>
      </c>
      <c r="K1744" s="34">
        <f>'Emissions Factor'!$B$2</f>
        <v>1.5E-3</v>
      </c>
      <c r="L1744" s="41" t="str">
        <f>'Emissions Factor'!$C$2</f>
        <v>LB</v>
      </c>
      <c r="M1744" s="41" t="str">
        <f>'Emissions Factor'!$D$2</f>
        <v>TON</v>
      </c>
      <c r="N1744" s="51">
        <f t="shared" si="54"/>
        <v>5.2141806265864161E-3</v>
      </c>
      <c r="O1744" s="41" t="str">
        <f t="shared" si="55"/>
        <v>LB</v>
      </c>
    </row>
    <row r="1745" spans="1:15" x14ac:dyDescent="0.25">
      <c r="A1745" s="39" t="s">
        <v>1913</v>
      </c>
      <c r="B1745" s="39" t="s">
        <v>1782</v>
      </c>
      <c r="C1745" s="39" t="s">
        <v>3</v>
      </c>
      <c r="D1745" s="12" t="s">
        <v>163</v>
      </c>
      <c r="E1745" s="41" t="s">
        <v>2679</v>
      </c>
      <c r="F1745" s="41" t="s">
        <v>1783</v>
      </c>
      <c r="G1745" s="44">
        <f>VLOOKUP(Emissions!A1745,Population!$A$5:$I$3147,9,FALSE)*'National Throughput'!$B$12</f>
        <v>1.6191136696756883</v>
      </c>
      <c r="H1745" s="43" t="str">
        <f>'Emissions Factor'!$D$2</f>
        <v>TON</v>
      </c>
      <c r="I1745" s="42">
        <v>515</v>
      </c>
      <c r="J1745" s="39" t="str">
        <f>'Emissions Factor'!$A$2</f>
        <v>7439976</v>
      </c>
      <c r="K1745" s="34">
        <f>'Emissions Factor'!$B$2</f>
        <v>1.5E-3</v>
      </c>
      <c r="L1745" s="41" t="str">
        <f>'Emissions Factor'!$C$2</f>
        <v>LB</v>
      </c>
      <c r="M1745" s="41" t="str">
        <f>'Emissions Factor'!$D$2</f>
        <v>TON</v>
      </c>
      <c r="N1745" s="51">
        <f t="shared" si="54"/>
        <v>2.4286705045135325E-3</v>
      </c>
      <c r="O1745" s="41" t="str">
        <f t="shared" si="55"/>
        <v>LB</v>
      </c>
    </row>
    <row r="1746" spans="1:15" x14ac:dyDescent="0.25">
      <c r="A1746" s="39" t="s">
        <v>1914</v>
      </c>
      <c r="B1746" s="39" t="s">
        <v>1782</v>
      </c>
      <c r="C1746" s="39" t="s">
        <v>5</v>
      </c>
      <c r="D1746" s="12" t="s">
        <v>166</v>
      </c>
      <c r="E1746" s="41" t="s">
        <v>2679</v>
      </c>
      <c r="F1746" s="41" t="s">
        <v>1783</v>
      </c>
      <c r="G1746" s="44">
        <f>VLOOKUP(Emissions!A1746,Population!$A$5:$I$3147,9,FALSE)*'National Throughput'!$B$12</f>
        <v>0.64593030508460192</v>
      </c>
      <c r="H1746" s="43" t="str">
        <f>'Emissions Factor'!$D$2</f>
        <v>TON</v>
      </c>
      <c r="I1746" s="42">
        <v>515</v>
      </c>
      <c r="J1746" s="39" t="str">
        <f>'Emissions Factor'!$A$2</f>
        <v>7439976</v>
      </c>
      <c r="K1746" s="34">
        <f>'Emissions Factor'!$B$2</f>
        <v>1.5E-3</v>
      </c>
      <c r="L1746" s="41" t="str">
        <f>'Emissions Factor'!$C$2</f>
        <v>LB</v>
      </c>
      <c r="M1746" s="41" t="str">
        <f>'Emissions Factor'!$D$2</f>
        <v>TON</v>
      </c>
      <c r="N1746" s="51">
        <f t="shared" si="54"/>
        <v>9.6889545762690295E-4</v>
      </c>
      <c r="O1746" s="41" t="str">
        <f t="shared" si="55"/>
        <v>LB</v>
      </c>
    </row>
    <row r="1747" spans="1:15" x14ac:dyDescent="0.25">
      <c r="A1747" s="39" t="s">
        <v>1915</v>
      </c>
      <c r="B1747" s="39" t="s">
        <v>1782</v>
      </c>
      <c r="C1747" s="39" t="s">
        <v>7</v>
      </c>
      <c r="D1747" s="12" t="s">
        <v>169</v>
      </c>
      <c r="E1747" s="41" t="s">
        <v>2679</v>
      </c>
      <c r="F1747" s="41" t="s">
        <v>1783</v>
      </c>
      <c r="G1747" s="44">
        <f>VLOOKUP(Emissions!A1747,Population!$A$5:$I$3147,9,FALSE)*'National Throughput'!$B$12</f>
        <v>0.13927121819667995</v>
      </c>
      <c r="H1747" s="43" t="str">
        <f>'Emissions Factor'!$D$2</f>
        <v>TON</v>
      </c>
      <c r="I1747" s="42">
        <v>515</v>
      </c>
      <c r="J1747" s="39" t="str">
        <f>'Emissions Factor'!$A$2</f>
        <v>7439976</v>
      </c>
      <c r="K1747" s="34">
        <f>'Emissions Factor'!$B$2</f>
        <v>1.5E-3</v>
      </c>
      <c r="L1747" s="41" t="str">
        <f>'Emissions Factor'!$C$2</f>
        <v>LB</v>
      </c>
      <c r="M1747" s="41" t="str">
        <f>'Emissions Factor'!$D$2</f>
        <v>TON</v>
      </c>
      <c r="N1747" s="51">
        <f t="shared" si="54"/>
        <v>2.0890682729501992E-4</v>
      </c>
      <c r="O1747" s="41" t="str">
        <f t="shared" si="55"/>
        <v>LB</v>
      </c>
    </row>
    <row r="1748" spans="1:15" x14ac:dyDescent="0.25">
      <c r="A1748" s="39" t="s">
        <v>1916</v>
      </c>
      <c r="B1748" s="39" t="s">
        <v>1782</v>
      </c>
      <c r="C1748" s="39" t="s">
        <v>4659</v>
      </c>
      <c r="D1748" s="12" t="s">
        <v>1046</v>
      </c>
      <c r="E1748" s="41" t="s">
        <v>2679</v>
      </c>
      <c r="F1748" s="41" t="s">
        <v>1783</v>
      </c>
      <c r="G1748" s="44">
        <f>VLOOKUP(Emissions!A1748,Population!$A$5:$I$3147,9,FALSE)*'National Throughput'!$B$12</f>
        <v>2.3588633791366251</v>
      </c>
      <c r="H1748" s="43" t="str">
        <f>'Emissions Factor'!$D$2</f>
        <v>TON</v>
      </c>
      <c r="I1748" s="42">
        <v>515</v>
      </c>
      <c r="J1748" s="39" t="str">
        <f>'Emissions Factor'!$A$2</f>
        <v>7439976</v>
      </c>
      <c r="K1748" s="34">
        <f>'Emissions Factor'!$B$2</f>
        <v>1.5E-3</v>
      </c>
      <c r="L1748" s="41" t="str">
        <f>'Emissions Factor'!$C$2</f>
        <v>LB</v>
      </c>
      <c r="M1748" s="41" t="str">
        <f>'Emissions Factor'!$D$2</f>
        <v>TON</v>
      </c>
      <c r="N1748" s="51">
        <f t="shared" si="54"/>
        <v>3.5382950687049379E-3</v>
      </c>
      <c r="O1748" s="41" t="str">
        <f t="shared" si="55"/>
        <v>LB</v>
      </c>
    </row>
    <row r="1749" spans="1:15" x14ac:dyDescent="0.25">
      <c r="A1749" s="39" t="s">
        <v>1917</v>
      </c>
      <c r="B1749" s="39" t="s">
        <v>1918</v>
      </c>
      <c r="C1749" s="39" t="s">
        <v>2677</v>
      </c>
      <c r="D1749" s="12" t="s">
        <v>1919</v>
      </c>
      <c r="E1749" s="41" t="s">
        <v>2679</v>
      </c>
      <c r="F1749" s="41" t="s">
        <v>1920</v>
      </c>
      <c r="G1749" s="44">
        <f>VLOOKUP(Emissions!A1749,Population!$A$5:$I$3147,9,FALSE)*'National Throughput'!$B$12</f>
        <v>4.2182713550851565</v>
      </c>
      <c r="H1749" s="43" t="str">
        <f>'Emissions Factor'!$D$2</f>
        <v>TON</v>
      </c>
      <c r="I1749" s="42">
        <v>515</v>
      </c>
      <c r="J1749" s="39" t="str">
        <f>'Emissions Factor'!$A$2</f>
        <v>7439976</v>
      </c>
      <c r="K1749" s="34">
        <f>'Emissions Factor'!$B$2</f>
        <v>1.5E-3</v>
      </c>
      <c r="L1749" s="41" t="str">
        <f>'Emissions Factor'!$C$2</f>
        <v>LB</v>
      </c>
      <c r="M1749" s="41" t="str">
        <f>'Emissions Factor'!$D$2</f>
        <v>TON</v>
      </c>
      <c r="N1749" s="51">
        <f t="shared" si="54"/>
        <v>6.3274070326277349E-3</v>
      </c>
      <c r="O1749" s="41" t="str">
        <f t="shared" si="55"/>
        <v>LB</v>
      </c>
    </row>
    <row r="1750" spans="1:15" x14ac:dyDescent="0.25">
      <c r="A1750" s="39" t="s">
        <v>1921</v>
      </c>
      <c r="B1750" s="39" t="s">
        <v>1918</v>
      </c>
      <c r="C1750" s="39" t="s">
        <v>2682</v>
      </c>
      <c r="D1750" s="12" t="s">
        <v>4737</v>
      </c>
      <c r="E1750" s="41" t="s">
        <v>2679</v>
      </c>
      <c r="F1750" s="41" t="s">
        <v>1920</v>
      </c>
      <c r="G1750" s="44">
        <f>VLOOKUP(Emissions!A1750,Population!$A$5:$I$3147,9,FALSE)*'National Throughput'!$B$12</f>
        <v>337.30151220263059</v>
      </c>
      <c r="H1750" s="43" t="str">
        <f>'Emissions Factor'!$D$2</f>
        <v>TON</v>
      </c>
      <c r="I1750" s="42">
        <v>515</v>
      </c>
      <c r="J1750" s="39" t="str">
        <f>'Emissions Factor'!$A$2</f>
        <v>7439976</v>
      </c>
      <c r="K1750" s="34">
        <f>'Emissions Factor'!$B$2</f>
        <v>1.5E-3</v>
      </c>
      <c r="L1750" s="41" t="str">
        <f>'Emissions Factor'!$C$2</f>
        <v>LB</v>
      </c>
      <c r="M1750" s="41" t="str">
        <f>'Emissions Factor'!$D$2</f>
        <v>TON</v>
      </c>
      <c r="N1750" s="51">
        <f t="shared" si="54"/>
        <v>0.50595226830394591</v>
      </c>
      <c r="O1750" s="41" t="str">
        <f t="shared" si="55"/>
        <v>LB</v>
      </c>
    </row>
    <row r="1751" spans="1:15" x14ac:dyDescent="0.25">
      <c r="A1751" s="39" t="s">
        <v>1922</v>
      </c>
      <c r="B1751" s="39" t="s">
        <v>1918</v>
      </c>
      <c r="C1751" s="39" t="s">
        <v>2685</v>
      </c>
      <c r="D1751" s="12" t="s">
        <v>5015</v>
      </c>
      <c r="E1751" s="41" t="s">
        <v>2679</v>
      </c>
      <c r="F1751" s="41" t="s">
        <v>1920</v>
      </c>
      <c r="G1751" s="44">
        <f>VLOOKUP(Emissions!A1751,Population!$A$5:$I$3147,9,FALSE)*'National Throughput'!$B$12</f>
        <v>8.0674396786933986</v>
      </c>
      <c r="H1751" s="43" t="str">
        <f>'Emissions Factor'!$D$2</f>
        <v>TON</v>
      </c>
      <c r="I1751" s="42">
        <v>515</v>
      </c>
      <c r="J1751" s="39" t="str">
        <f>'Emissions Factor'!$A$2</f>
        <v>7439976</v>
      </c>
      <c r="K1751" s="34">
        <f>'Emissions Factor'!$B$2</f>
        <v>1.5E-3</v>
      </c>
      <c r="L1751" s="41" t="str">
        <f>'Emissions Factor'!$C$2</f>
        <v>LB</v>
      </c>
      <c r="M1751" s="41" t="str">
        <f>'Emissions Factor'!$D$2</f>
        <v>TON</v>
      </c>
      <c r="N1751" s="51">
        <f t="shared" si="54"/>
        <v>1.2101159518040099E-2</v>
      </c>
      <c r="O1751" s="41" t="str">
        <f t="shared" si="55"/>
        <v>LB</v>
      </c>
    </row>
    <row r="1752" spans="1:15" x14ac:dyDescent="0.25">
      <c r="A1752" s="39" t="s">
        <v>1923</v>
      </c>
      <c r="B1752" s="39" t="s">
        <v>1918</v>
      </c>
      <c r="C1752" s="39" t="s">
        <v>2688</v>
      </c>
      <c r="D1752" s="12" t="s">
        <v>1924</v>
      </c>
      <c r="E1752" s="41" t="s">
        <v>2679</v>
      </c>
      <c r="F1752" s="41" t="s">
        <v>1920</v>
      </c>
      <c r="G1752" s="44">
        <f>VLOOKUP(Emissions!A1752,Population!$A$5:$I$3147,9,FALSE)*'National Throughput'!$B$12</f>
        <v>8.4686162542624057</v>
      </c>
      <c r="H1752" s="43" t="str">
        <f>'Emissions Factor'!$D$2</f>
        <v>TON</v>
      </c>
      <c r="I1752" s="42">
        <v>515</v>
      </c>
      <c r="J1752" s="39" t="str">
        <f>'Emissions Factor'!$A$2</f>
        <v>7439976</v>
      </c>
      <c r="K1752" s="34">
        <f>'Emissions Factor'!$B$2</f>
        <v>1.5E-3</v>
      </c>
      <c r="L1752" s="41" t="str">
        <f>'Emissions Factor'!$C$2</f>
        <v>LB</v>
      </c>
      <c r="M1752" s="41" t="str">
        <f>'Emissions Factor'!$D$2</f>
        <v>TON</v>
      </c>
      <c r="N1752" s="51">
        <f t="shared" si="54"/>
        <v>1.2702924381393609E-2</v>
      </c>
      <c r="O1752" s="41" t="str">
        <f t="shared" si="55"/>
        <v>LB</v>
      </c>
    </row>
    <row r="1753" spans="1:15" x14ac:dyDescent="0.25">
      <c r="A1753" s="39" t="s">
        <v>1925</v>
      </c>
      <c r="B1753" s="39" t="s">
        <v>1918</v>
      </c>
      <c r="C1753" s="39" t="s">
        <v>2691</v>
      </c>
      <c r="D1753" s="12" t="s">
        <v>1926</v>
      </c>
      <c r="E1753" s="41" t="s">
        <v>2679</v>
      </c>
      <c r="F1753" s="41" t="s">
        <v>1920</v>
      </c>
      <c r="G1753" s="44">
        <f>VLOOKUP(Emissions!A1753,Population!$A$5:$I$3147,9,FALSE)*'National Throughput'!$B$12</f>
        <v>0.1286372089255049</v>
      </c>
      <c r="H1753" s="43" t="str">
        <f>'Emissions Factor'!$D$2</f>
        <v>TON</v>
      </c>
      <c r="I1753" s="42">
        <v>515</v>
      </c>
      <c r="J1753" s="39" t="str">
        <f>'Emissions Factor'!$A$2</f>
        <v>7439976</v>
      </c>
      <c r="K1753" s="34">
        <f>'Emissions Factor'!$B$2</f>
        <v>1.5E-3</v>
      </c>
      <c r="L1753" s="41" t="str">
        <f>'Emissions Factor'!$C$2</f>
        <v>LB</v>
      </c>
      <c r="M1753" s="41" t="str">
        <f>'Emissions Factor'!$D$2</f>
        <v>TON</v>
      </c>
      <c r="N1753" s="51">
        <f t="shared" si="54"/>
        <v>1.9295581338825735E-4</v>
      </c>
      <c r="O1753" s="41" t="str">
        <f t="shared" si="55"/>
        <v>LB</v>
      </c>
    </row>
    <row r="1754" spans="1:15" x14ac:dyDescent="0.25">
      <c r="A1754" s="39" t="s">
        <v>1927</v>
      </c>
      <c r="B1754" s="39" t="s">
        <v>1918</v>
      </c>
      <c r="C1754" s="39" t="s">
        <v>2694</v>
      </c>
      <c r="D1754" s="12" t="s">
        <v>1928</v>
      </c>
      <c r="E1754" s="41" t="s">
        <v>2679</v>
      </c>
      <c r="F1754" s="41" t="s">
        <v>1920</v>
      </c>
      <c r="G1754" s="44">
        <f>VLOOKUP(Emissions!A1754,Population!$A$5:$I$3147,9,FALSE)*'National Throughput'!$B$12</f>
        <v>0.34166042690614101</v>
      </c>
      <c r="H1754" s="43" t="str">
        <f>'Emissions Factor'!$D$2</f>
        <v>TON</v>
      </c>
      <c r="I1754" s="42">
        <v>515</v>
      </c>
      <c r="J1754" s="39" t="str">
        <f>'Emissions Factor'!$A$2</f>
        <v>7439976</v>
      </c>
      <c r="K1754" s="34">
        <f>'Emissions Factor'!$B$2</f>
        <v>1.5E-3</v>
      </c>
      <c r="L1754" s="41" t="str">
        <f>'Emissions Factor'!$C$2</f>
        <v>LB</v>
      </c>
      <c r="M1754" s="41" t="str">
        <f>'Emissions Factor'!$D$2</f>
        <v>TON</v>
      </c>
      <c r="N1754" s="51">
        <f t="shared" si="54"/>
        <v>5.1249064035921151E-4</v>
      </c>
      <c r="O1754" s="41" t="str">
        <f t="shared" si="55"/>
        <v>LB</v>
      </c>
    </row>
    <row r="1755" spans="1:15" x14ac:dyDescent="0.25">
      <c r="A1755" s="39" t="s">
        <v>1929</v>
      </c>
      <c r="B1755" s="39" t="s">
        <v>1918</v>
      </c>
      <c r="C1755" s="39" t="s">
        <v>2697</v>
      </c>
      <c r="D1755" s="12" t="s">
        <v>4884</v>
      </c>
      <c r="E1755" s="41" t="s">
        <v>2679</v>
      </c>
      <c r="F1755" s="41" t="s">
        <v>1920</v>
      </c>
      <c r="G1755" s="44">
        <f>VLOOKUP(Emissions!A1755,Population!$A$5:$I$3147,9,FALSE)*'National Throughput'!$B$12</f>
        <v>2.8576327172104494</v>
      </c>
      <c r="H1755" s="43" t="str">
        <f>'Emissions Factor'!$D$2</f>
        <v>TON</v>
      </c>
      <c r="I1755" s="42">
        <v>515</v>
      </c>
      <c r="J1755" s="39" t="str">
        <f>'Emissions Factor'!$A$2</f>
        <v>7439976</v>
      </c>
      <c r="K1755" s="34">
        <f>'Emissions Factor'!$B$2</f>
        <v>1.5E-3</v>
      </c>
      <c r="L1755" s="41" t="str">
        <f>'Emissions Factor'!$C$2</f>
        <v>LB</v>
      </c>
      <c r="M1755" s="41" t="str">
        <f>'Emissions Factor'!$D$2</f>
        <v>TON</v>
      </c>
      <c r="N1755" s="51">
        <f t="shared" si="54"/>
        <v>4.2864490758156744E-3</v>
      </c>
      <c r="O1755" s="41" t="str">
        <f t="shared" si="55"/>
        <v>LB</v>
      </c>
    </row>
    <row r="1756" spans="1:15" x14ac:dyDescent="0.25">
      <c r="A1756" s="39" t="s">
        <v>1930</v>
      </c>
      <c r="B1756" s="39" t="s">
        <v>1918</v>
      </c>
      <c r="C1756" s="39" t="s">
        <v>2700</v>
      </c>
      <c r="D1756" s="12" t="s">
        <v>1931</v>
      </c>
      <c r="E1756" s="41" t="s">
        <v>2679</v>
      </c>
      <c r="F1756" s="41" t="s">
        <v>1920</v>
      </c>
      <c r="G1756" s="44">
        <f>VLOOKUP(Emissions!A1756,Population!$A$5:$I$3147,9,FALSE)*'National Throughput'!$B$12</f>
        <v>1.0002829366047259</v>
      </c>
      <c r="H1756" s="43" t="str">
        <f>'Emissions Factor'!$D$2</f>
        <v>TON</v>
      </c>
      <c r="I1756" s="42">
        <v>515</v>
      </c>
      <c r="J1756" s="39" t="str">
        <f>'Emissions Factor'!$A$2</f>
        <v>7439976</v>
      </c>
      <c r="K1756" s="34">
        <f>'Emissions Factor'!$B$2</f>
        <v>1.5E-3</v>
      </c>
      <c r="L1756" s="41" t="str">
        <f>'Emissions Factor'!$C$2</f>
        <v>LB</v>
      </c>
      <c r="M1756" s="41" t="str">
        <f>'Emissions Factor'!$D$2</f>
        <v>TON</v>
      </c>
      <c r="N1756" s="51">
        <f t="shared" si="54"/>
        <v>1.500424404907089E-3</v>
      </c>
      <c r="O1756" s="41" t="str">
        <f t="shared" si="55"/>
        <v>LB</v>
      </c>
    </row>
    <row r="1757" spans="1:15" x14ac:dyDescent="0.25">
      <c r="A1757" s="39" t="s">
        <v>1932</v>
      </c>
      <c r="B1757" s="39" t="s">
        <v>1918</v>
      </c>
      <c r="C1757" s="39" t="s">
        <v>2703</v>
      </c>
      <c r="D1757" s="12" t="s">
        <v>4788</v>
      </c>
      <c r="E1757" s="41" t="s">
        <v>2679</v>
      </c>
      <c r="F1757" s="41" t="s">
        <v>1920</v>
      </c>
      <c r="G1757" s="44">
        <f>VLOOKUP(Emissions!A1757,Population!$A$5:$I$3147,9,FALSE)*'National Throughput'!$B$12</f>
        <v>0.90371927177131361</v>
      </c>
      <c r="H1757" s="43" t="str">
        <f>'Emissions Factor'!$D$2</f>
        <v>TON</v>
      </c>
      <c r="I1757" s="42">
        <v>515</v>
      </c>
      <c r="J1757" s="39" t="str">
        <f>'Emissions Factor'!$A$2</f>
        <v>7439976</v>
      </c>
      <c r="K1757" s="34">
        <f>'Emissions Factor'!$B$2</f>
        <v>1.5E-3</v>
      </c>
      <c r="L1757" s="41" t="str">
        <f>'Emissions Factor'!$C$2</f>
        <v>LB</v>
      </c>
      <c r="M1757" s="41" t="str">
        <f>'Emissions Factor'!$D$2</f>
        <v>TON</v>
      </c>
      <c r="N1757" s="51">
        <f t="shared" si="54"/>
        <v>1.3555789076569705E-3</v>
      </c>
      <c r="O1757" s="41" t="str">
        <f t="shared" si="55"/>
        <v>LB</v>
      </c>
    </row>
    <row r="1758" spans="1:15" x14ac:dyDescent="0.25">
      <c r="A1758" s="39" t="s">
        <v>1933</v>
      </c>
      <c r="B1758" s="39" t="s">
        <v>1918</v>
      </c>
      <c r="C1758" s="39" t="s">
        <v>2706</v>
      </c>
      <c r="D1758" s="12" t="s">
        <v>658</v>
      </c>
      <c r="E1758" s="41" t="s">
        <v>2679</v>
      </c>
      <c r="F1758" s="41" t="s">
        <v>1920</v>
      </c>
      <c r="G1758" s="44">
        <f>VLOOKUP(Emissions!A1758,Population!$A$5:$I$3147,9,FALSE)*'National Throughput'!$B$12</f>
        <v>8.8382338345750231</v>
      </c>
      <c r="H1758" s="43" t="str">
        <f>'Emissions Factor'!$D$2</f>
        <v>TON</v>
      </c>
      <c r="I1758" s="42">
        <v>515</v>
      </c>
      <c r="J1758" s="39" t="str">
        <f>'Emissions Factor'!$A$2</f>
        <v>7439976</v>
      </c>
      <c r="K1758" s="34">
        <f>'Emissions Factor'!$B$2</f>
        <v>1.5E-3</v>
      </c>
      <c r="L1758" s="41" t="str">
        <f>'Emissions Factor'!$C$2</f>
        <v>LB</v>
      </c>
      <c r="M1758" s="41" t="str">
        <f>'Emissions Factor'!$D$2</f>
        <v>TON</v>
      </c>
      <c r="N1758" s="51">
        <f t="shared" si="54"/>
        <v>1.3257350751862535E-2</v>
      </c>
      <c r="O1758" s="41" t="str">
        <f t="shared" si="55"/>
        <v>LB</v>
      </c>
    </row>
    <row r="1759" spans="1:15" x14ac:dyDescent="0.25">
      <c r="A1759" s="39" t="s">
        <v>1934</v>
      </c>
      <c r="B1759" s="39" t="s">
        <v>1918</v>
      </c>
      <c r="C1759" s="39" t="s">
        <v>2709</v>
      </c>
      <c r="D1759" s="12" t="s">
        <v>5055</v>
      </c>
      <c r="E1759" s="41" t="s">
        <v>2679</v>
      </c>
      <c r="F1759" s="41" t="s">
        <v>1920</v>
      </c>
      <c r="G1759" s="44">
        <f>VLOOKUP(Emissions!A1759,Population!$A$5:$I$3147,9,FALSE)*'National Throughput'!$B$12</f>
        <v>0.79566401627388961</v>
      </c>
      <c r="H1759" s="43" t="str">
        <f>'Emissions Factor'!$D$2</f>
        <v>TON</v>
      </c>
      <c r="I1759" s="42">
        <v>515</v>
      </c>
      <c r="J1759" s="39" t="str">
        <f>'Emissions Factor'!$A$2</f>
        <v>7439976</v>
      </c>
      <c r="K1759" s="34">
        <f>'Emissions Factor'!$B$2</f>
        <v>1.5E-3</v>
      </c>
      <c r="L1759" s="41" t="str">
        <f>'Emissions Factor'!$C$2</f>
        <v>LB</v>
      </c>
      <c r="M1759" s="41" t="str">
        <f>'Emissions Factor'!$D$2</f>
        <v>TON</v>
      </c>
      <c r="N1759" s="51">
        <f t="shared" si="54"/>
        <v>1.1934960244108345E-3</v>
      </c>
      <c r="O1759" s="41" t="str">
        <f t="shared" si="55"/>
        <v>LB</v>
      </c>
    </row>
    <row r="1760" spans="1:15" x14ac:dyDescent="0.25">
      <c r="A1760" s="39" t="s">
        <v>1935</v>
      </c>
      <c r="B1760" s="39" t="s">
        <v>1918</v>
      </c>
      <c r="C1760" s="39" t="s">
        <v>2712</v>
      </c>
      <c r="D1760" s="12" t="s">
        <v>1936</v>
      </c>
      <c r="E1760" s="41" t="s">
        <v>2679</v>
      </c>
      <c r="F1760" s="41" t="s">
        <v>1920</v>
      </c>
      <c r="G1760" s="44">
        <f>VLOOKUP(Emissions!A1760,Population!$A$5:$I$3147,9,FALSE)*'National Throughput'!$B$12</f>
        <v>7.4293991224228924</v>
      </c>
      <c r="H1760" s="43" t="str">
        <f>'Emissions Factor'!$D$2</f>
        <v>TON</v>
      </c>
      <c r="I1760" s="42">
        <v>515</v>
      </c>
      <c r="J1760" s="39" t="str">
        <f>'Emissions Factor'!$A$2</f>
        <v>7439976</v>
      </c>
      <c r="K1760" s="34">
        <f>'Emissions Factor'!$B$2</f>
        <v>1.5E-3</v>
      </c>
      <c r="L1760" s="41" t="str">
        <f>'Emissions Factor'!$C$2</f>
        <v>LB</v>
      </c>
      <c r="M1760" s="41" t="str">
        <f>'Emissions Factor'!$D$2</f>
        <v>TON</v>
      </c>
      <c r="N1760" s="51">
        <f t="shared" si="54"/>
        <v>1.1144098683634338E-2</v>
      </c>
      <c r="O1760" s="41" t="str">
        <f t="shared" si="55"/>
        <v>LB</v>
      </c>
    </row>
    <row r="1761" spans="1:15" x14ac:dyDescent="0.25">
      <c r="A1761" s="39" t="s">
        <v>1937</v>
      </c>
      <c r="B1761" s="39" t="s">
        <v>1918</v>
      </c>
      <c r="C1761" s="39" t="s">
        <v>2718</v>
      </c>
      <c r="D1761" s="12" t="s">
        <v>1938</v>
      </c>
      <c r="E1761" s="41" t="s">
        <v>2679</v>
      </c>
      <c r="F1761" s="41" t="s">
        <v>1920</v>
      </c>
      <c r="G1761" s="44">
        <f>VLOOKUP(Emissions!A1761,Population!$A$5:$I$3147,9,FALSE)*'National Throughput'!$B$12</f>
        <v>1.1392111222442713</v>
      </c>
      <c r="H1761" s="43" t="str">
        <f>'Emissions Factor'!$D$2</f>
        <v>TON</v>
      </c>
      <c r="I1761" s="42">
        <v>515</v>
      </c>
      <c r="J1761" s="39" t="str">
        <f>'Emissions Factor'!$A$2</f>
        <v>7439976</v>
      </c>
      <c r="K1761" s="34">
        <f>'Emissions Factor'!$B$2</f>
        <v>1.5E-3</v>
      </c>
      <c r="L1761" s="41" t="str">
        <f>'Emissions Factor'!$C$2</f>
        <v>LB</v>
      </c>
      <c r="M1761" s="41" t="str">
        <f>'Emissions Factor'!$D$2</f>
        <v>TON</v>
      </c>
      <c r="N1761" s="51">
        <f t="shared" si="54"/>
        <v>1.708816683366407E-3</v>
      </c>
      <c r="O1761" s="41" t="str">
        <f t="shared" si="55"/>
        <v>LB</v>
      </c>
    </row>
    <row r="1762" spans="1:15" x14ac:dyDescent="0.25">
      <c r="A1762" s="39" t="s">
        <v>1939</v>
      </c>
      <c r="B1762" s="39" t="s">
        <v>1918</v>
      </c>
      <c r="C1762" s="39" t="s">
        <v>2721</v>
      </c>
      <c r="D1762" s="12" t="s">
        <v>1940</v>
      </c>
      <c r="E1762" s="41" t="s">
        <v>2679</v>
      </c>
      <c r="F1762" s="41" t="s">
        <v>1920</v>
      </c>
      <c r="G1762" s="44">
        <f>VLOOKUP(Emissions!A1762,Population!$A$5:$I$3147,9,FALSE)*'National Throughput'!$B$12</f>
        <v>0.67989052824093521</v>
      </c>
      <c r="H1762" s="43" t="str">
        <f>'Emissions Factor'!$D$2</f>
        <v>TON</v>
      </c>
      <c r="I1762" s="42">
        <v>515</v>
      </c>
      <c r="J1762" s="39" t="str">
        <f>'Emissions Factor'!$A$2</f>
        <v>7439976</v>
      </c>
      <c r="K1762" s="34">
        <f>'Emissions Factor'!$B$2</f>
        <v>1.5E-3</v>
      </c>
      <c r="L1762" s="41" t="str">
        <f>'Emissions Factor'!$C$2</f>
        <v>LB</v>
      </c>
      <c r="M1762" s="41" t="str">
        <f>'Emissions Factor'!$D$2</f>
        <v>TON</v>
      </c>
      <c r="N1762" s="51">
        <f t="shared" si="54"/>
        <v>1.0198357923614028E-3</v>
      </c>
      <c r="O1762" s="41" t="str">
        <f t="shared" si="55"/>
        <v>LB</v>
      </c>
    </row>
    <row r="1763" spans="1:15" x14ac:dyDescent="0.25">
      <c r="A1763" s="39" t="s">
        <v>1941</v>
      </c>
      <c r="B1763" s="39" t="s">
        <v>1918</v>
      </c>
      <c r="C1763" s="39" t="s">
        <v>2724</v>
      </c>
      <c r="D1763" s="12" t="s">
        <v>1942</v>
      </c>
      <c r="E1763" s="41" t="s">
        <v>2679</v>
      </c>
      <c r="F1763" s="41" t="s">
        <v>1920</v>
      </c>
      <c r="G1763" s="44">
        <f>VLOOKUP(Emissions!A1763,Population!$A$5:$I$3147,9,FALSE)*'National Throughput'!$B$12</f>
        <v>72.879324958605523</v>
      </c>
      <c r="H1763" s="43" t="str">
        <f>'Emissions Factor'!$D$2</f>
        <v>TON</v>
      </c>
      <c r="I1763" s="42">
        <v>515</v>
      </c>
      <c r="J1763" s="39" t="str">
        <f>'Emissions Factor'!$A$2</f>
        <v>7439976</v>
      </c>
      <c r="K1763" s="34">
        <f>'Emissions Factor'!$B$2</f>
        <v>1.5E-3</v>
      </c>
      <c r="L1763" s="41" t="str">
        <f>'Emissions Factor'!$C$2</f>
        <v>LB</v>
      </c>
      <c r="M1763" s="41" t="str">
        <f>'Emissions Factor'!$D$2</f>
        <v>TON</v>
      </c>
      <c r="N1763" s="51">
        <f t="shared" si="54"/>
        <v>0.10931898743790829</v>
      </c>
      <c r="O1763" s="41" t="str">
        <f t="shared" si="55"/>
        <v>LB</v>
      </c>
    </row>
    <row r="1764" spans="1:15" x14ac:dyDescent="0.25">
      <c r="A1764" s="39" t="s">
        <v>1943</v>
      </c>
      <c r="B1764" s="39" t="s">
        <v>1918</v>
      </c>
      <c r="C1764" s="39" t="s">
        <v>2727</v>
      </c>
      <c r="D1764" s="12" t="s">
        <v>1944</v>
      </c>
      <c r="E1764" s="41" t="s">
        <v>2679</v>
      </c>
      <c r="F1764" s="41" t="s">
        <v>1920</v>
      </c>
      <c r="G1764" s="44">
        <f>VLOOKUP(Emissions!A1764,Population!$A$5:$I$3147,9,FALSE)*'National Throughput'!$B$12</f>
        <v>1.7335150274801039</v>
      </c>
      <c r="H1764" s="43" t="str">
        <f>'Emissions Factor'!$D$2</f>
        <v>TON</v>
      </c>
      <c r="I1764" s="42">
        <v>515</v>
      </c>
      <c r="J1764" s="39" t="str">
        <f>'Emissions Factor'!$A$2</f>
        <v>7439976</v>
      </c>
      <c r="K1764" s="34">
        <f>'Emissions Factor'!$B$2</f>
        <v>1.5E-3</v>
      </c>
      <c r="L1764" s="41" t="str">
        <f>'Emissions Factor'!$C$2</f>
        <v>LB</v>
      </c>
      <c r="M1764" s="41" t="str">
        <f>'Emissions Factor'!$D$2</f>
        <v>TON</v>
      </c>
      <c r="N1764" s="51">
        <f t="shared" si="54"/>
        <v>2.6002725412201558E-3</v>
      </c>
      <c r="O1764" s="41" t="str">
        <f t="shared" si="55"/>
        <v>LB</v>
      </c>
    </row>
    <row r="1765" spans="1:15" x14ac:dyDescent="0.25">
      <c r="A1765" s="39" t="s">
        <v>1945</v>
      </c>
      <c r="B1765" s="39" t="s">
        <v>1918</v>
      </c>
      <c r="C1765" s="39" t="s">
        <v>1089</v>
      </c>
      <c r="D1765" s="12" t="s">
        <v>1946</v>
      </c>
      <c r="E1765" s="41" t="s">
        <v>5127</v>
      </c>
      <c r="F1765" s="41" t="s">
        <v>1920</v>
      </c>
      <c r="G1765" s="44">
        <f>VLOOKUP(Emissions!A1765,Population!$A$5:$I$3147,9,FALSE)*'National Throughput'!$B$12</f>
        <v>9.3898301864475879</v>
      </c>
      <c r="H1765" s="43" t="str">
        <f>'Emissions Factor'!$D$2</f>
        <v>TON</v>
      </c>
      <c r="I1765" s="42">
        <v>515</v>
      </c>
      <c r="J1765" s="39" t="str">
        <f>'Emissions Factor'!$A$2</f>
        <v>7439976</v>
      </c>
      <c r="K1765" s="34">
        <f>'Emissions Factor'!$B$2</f>
        <v>1.5E-3</v>
      </c>
      <c r="L1765" s="41" t="str">
        <f>'Emissions Factor'!$C$2</f>
        <v>LB</v>
      </c>
      <c r="M1765" s="41" t="str">
        <f>'Emissions Factor'!$D$2</f>
        <v>TON</v>
      </c>
      <c r="N1765" s="51">
        <f t="shared" si="54"/>
        <v>1.4084745279671382E-2</v>
      </c>
      <c r="O1765" s="41" t="str">
        <f t="shared" si="55"/>
        <v>LB</v>
      </c>
    </row>
    <row r="1766" spans="1:15" x14ac:dyDescent="0.25">
      <c r="A1766" s="39" t="s">
        <v>1947</v>
      </c>
      <c r="B1766" s="39" t="s">
        <v>1948</v>
      </c>
      <c r="C1766" s="39" t="s">
        <v>2677</v>
      </c>
      <c r="D1766" s="12" t="s">
        <v>1949</v>
      </c>
      <c r="E1766" s="41" t="s">
        <v>2679</v>
      </c>
      <c r="F1766" s="41" t="s">
        <v>1950</v>
      </c>
      <c r="G1766" s="44">
        <f>VLOOKUP(Emissions!A1766,Population!$A$5:$I$3147,9,FALSE)*'National Throughput'!$B$12</f>
        <v>10.330768490668014</v>
      </c>
      <c r="H1766" s="43" t="str">
        <f>'Emissions Factor'!$D$2</f>
        <v>TON</v>
      </c>
      <c r="I1766" s="42">
        <v>515</v>
      </c>
      <c r="J1766" s="39" t="str">
        <f>'Emissions Factor'!$A$2</f>
        <v>7439976</v>
      </c>
      <c r="K1766" s="34">
        <f>'Emissions Factor'!$B$2</f>
        <v>1.5E-3</v>
      </c>
      <c r="L1766" s="41" t="str">
        <f>'Emissions Factor'!$C$2</f>
        <v>LB</v>
      </c>
      <c r="M1766" s="41" t="str">
        <f>'Emissions Factor'!$D$2</f>
        <v>TON</v>
      </c>
      <c r="N1766" s="51">
        <f t="shared" si="54"/>
        <v>1.5496152736002021E-2</v>
      </c>
      <c r="O1766" s="41" t="str">
        <f t="shared" si="55"/>
        <v>LB</v>
      </c>
    </row>
    <row r="1767" spans="1:15" x14ac:dyDescent="0.25">
      <c r="A1767" s="39" t="s">
        <v>1951</v>
      </c>
      <c r="B1767" s="39" t="s">
        <v>1948</v>
      </c>
      <c r="C1767" s="39" t="s">
        <v>2682</v>
      </c>
      <c r="D1767" s="12" t="s">
        <v>4733</v>
      </c>
      <c r="E1767" s="41" t="s">
        <v>2679</v>
      </c>
      <c r="F1767" s="41" t="s">
        <v>1950</v>
      </c>
      <c r="G1767" s="44">
        <f>VLOOKUP(Emissions!A1767,Population!$A$5:$I$3147,9,FALSE)*'National Throughput'!$B$12</f>
        <v>8.1869865248548344</v>
      </c>
      <c r="H1767" s="43" t="str">
        <f>'Emissions Factor'!$D$2</f>
        <v>TON</v>
      </c>
      <c r="I1767" s="42">
        <v>515</v>
      </c>
      <c r="J1767" s="39" t="str">
        <f>'Emissions Factor'!$A$2</f>
        <v>7439976</v>
      </c>
      <c r="K1767" s="34">
        <f>'Emissions Factor'!$B$2</f>
        <v>1.5E-3</v>
      </c>
      <c r="L1767" s="41" t="str">
        <f>'Emissions Factor'!$C$2</f>
        <v>LB</v>
      </c>
      <c r="M1767" s="41" t="str">
        <f>'Emissions Factor'!$D$2</f>
        <v>TON</v>
      </c>
      <c r="N1767" s="51">
        <f t="shared" si="54"/>
        <v>1.2280479787282252E-2</v>
      </c>
      <c r="O1767" s="41" t="str">
        <f t="shared" si="55"/>
        <v>LB</v>
      </c>
    </row>
    <row r="1768" spans="1:15" x14ac:dyDescent="0.25">
      <c r="A1768" s="39" t="s">
        <v>1952</v>
      </c>
      <c r="B1768" s="39" t="s">
        <v>1948</v>
      </c>
      <c r="C1768" s="39" t="s">
        <v>2685</v>
      </c>
      <c r="D1768" s="12" t="s">
        <v>1953</v>
      </c>
      <c r="E1768" s="41" t="s">
        <v>2679</v>
      </c>
      <c r="F1768" s="41" t="s">
        <v>1950</v>
      </c>
      <c r="G1768" s="44">
        <f>VLOOKUP(Emissions!A1768,Population!$A$5:$I$3147,9,FALSE)*'National Throughput'!$B$12</f>
        <v>13.173479291643105</v>
      </c>
      <c r="H1768" s="43" t="str">
        <f>'Emissions Factor'!$D$2</f>
        <v>TON</v>
      </c>
      <c r="I1768" s="42">
        <v>515</v>
      </c>
      <c r="J1768" s="39" t="str">
        <f>'Emissions Factor'!$A$2</f>
        <v>7439976</v>
      </c>
      <c r="K1768" s="34">
        <f>'Emissions Factor'!$B$2</f>
        <v>1.5E-3</v>
      </c>
      <c r="L1768" s="41" t="str">
        <f>'Emissions Factor'!$C$2</f>
        <v>LB</v>
      </c>
      <c r="M1768" s="41" t="str">
        <f>'Emissions Factor'!$D$2</f>
        <v>TON</v>
      </c>
      <c r="N1768" s="51">
        <f t="shared" si="54"/>
        <v>1.9760218937464658E-2</v>
      </c>
      <c r="O1768" s="41" t="str">
        <f t="shared" si="55"/>
        <v>LB</v>
      </c>
    </row>
    <row r="1769" spans="1:15" x14ac:dyDescent="0.25">
      <c r="A1769" s="39" t="s">
        <v>1954</v>
      </c>
      <c r="B1769" s="39" t="s">
        <v>1948</v>
      </c>
      <c r="C1769" s="39" t="s">
        <v>2688</v>
      </c>
      <c r="D1769" s="12" t="s">
        <v>1955</v>
      </c>
      <c r="E1769" s="41" t="s">
        <v>2679</v>
      </c>
      <c r="F1769" s="41" t="s">
        <v>1950</v>
      </c>
      <c r="G1769" s="44">
        <f>VLOOKUP(Emissions!A1769,Population!$A$5:$I$3147,9,FALSE)*'National Throughput'!$B$12</f>
        <v>5.5658747557887454</v>
      </c>
      <c r="H1769" s="43" t="str">
        <f>'Emissions Factor'!$D$2</f>
        <v>TON</v>
      </c>
      <c r="I1769" s="42">
        <v>515</v>
      </c>
      <c r="J1769" s="39" t="str">
        <f>'Emissions Factor'!$A$2</f>
        <v>7439976</v>
      </c>
      <c r="K1769" s="34">
        <f>'Emissions Factor'!$B$2</f>
        <v>1.5E-3</v>
      </c>
      <c r="L1769" s="41" t="str">
        <f>'Emissions Factor'!$C$2</f>
        <v>LB</v>
      </c>
      <c r="M1769" s="41" t="str">
        <f>'Emissions Factor'!$D$2</f>
        <v>TON</v>
      </c>
      <c r="N1769" s="51">
        <f t="shared" si="54"/>
        <v>8.348812133683119E-3</v>
      </c>
      <c r="O1769" s="41" t="str">
        <f t="shared" si="55"/>
        <v>LB</v>
      </c>
    </row>
    <row r="1770" spans="1:15" x14ac:dyDescent="0.25">
      <c r="A1770" s="39" t="s">
        <v>1956</v>
      </c>
      <c r="B1770" s="39" t="s">
        <v>1948</v>
      </c>
      <c r="C1770" s="39" t="s">
        <v>2691</v>
      </c>
      <c r="D1770" s="12" t="s">
        <v>1957</v>
      </c>
      <c r="E1770" s="41" t="s">
        <v>2679</v>
      </c>
      <c r="F1770" s="41" t="s">
        <v>1950</v>
      </c>
      <c r="G1770" s="44">
        <f>VLOOKUP(Emissions!A1770,Population!$A$5:$I$3147,9,FALSE)*'National Throughput'!$B$12</f>
        <v>15.261346950643333</v>
      </c>
      <c r="H1770" s="43" t="str">
        <f>'Emissions Factor'!$D$2</f>
        <v>TON</v>
      </c>
      <c r="I1770" s="42">
        <v>515</v>
      </c>
      <c r="J1770" s="39" t="str">
        <f>'Emissions Factor'!$A$2</f>
        <v>7439976</v>
      </c>
      <c r="K1770" s="34">
        <f>'Emissions Factor'!$B$2</f>
        <v>1.5E-3</v>
      </c>
      <c r="L1770" s="41" t="str">
        <f>'Emissions Factor'!$C$2</f>
        <v>LB</v>
      </c>
      <c r="M1770" s="41" t="str">
        <f>'Emissions Factor'!$D$2</f>
        <v>TON</v>
      </c>
      <c r="N1770" s="51">
        <f t="shared" si="54"/>
        <v>2.2892020425964998E-2</v>
      </c>
      <c r="O1770" s="41" t="str">
        <f t="shared" si="55"/>
        <v>LB</v>
      </c>
    </row>
    <row r="1771" spans="1:15" x14ac:dyDescent="0.25">
      <c r="A1771" s="39" t="s">
        <v>1958</v>
      </c>
      <c r="B1771" s="39" t="s">
        <v>1948</v>
      </c>
      <c r="C1771" s="39" t="s">
        <v>2694</v>
      </c>
      <c r="D1771" s="12" t="s">
        <v>5181</v>
      </c>
      <c r="E1771" s="41" t="s">
        <v>2679</v>
      </c>
      <c r="F1771" s="41" t="s">
        <v>1950</v>
      </c>
      <c r="G1771" s="44">
        <f>VLOOKUP(Emissions!A1771,Population!$A$5:$I$3147,9,FALSE)*'National Throughput'!$B$12</f>
        <v>68.927418384135436</v>
      </c>
      <c r="H1771" s="43" t="str">
        <f>'Emissions Factor'!$D$2</f>
        <v>TON</v>
      </c>
      <c r="I1771" s="42">
        <v>515</v>
      </c>
      <c r="J1771" s="39" t="str">
        <f>'Emissions Factor'!$A$2</f>
        <v>7439976</v>
      </c>
      <c r="K1771" s="34">
        <f>'Emissions Factor'!$B$2</f>
        <v>1.5E-3</v>
      </c>
      <c r="L1771" s="41" t="str">
        <f>'Emissions Factor'!$C$2</f>
        <v>LB</v>
      </c>
      <c r="M1771" s="41" t="str">
        <f>'Emissions Factor'!$D$2</f>
        <v>TON</v>
      </c>
      <c r="N1771" s="51">
        <f t="shared" si="54"/>
        <v>0.10339112757620315</v>
      </c>
      <c r="O1771" s="41" t="str">
        <f t="shared" si="55"/>
        <v>LB</v>
      </c>
    </row>
    <row r="1772" spans="1:15" x14ac:dyDescent="0.25">
      <c r="A1772" s="39" t="s">
        <v>1959</v>
      </c>
      <c r="B1772" s="39" t="s">
        <v>1948</v>
      </c>
      <c r="C1772" s="39" t="s">
        <v>2697</v>
      </c>
      <c r="D1772" s="12" t="s">
        <v>1960</v>
      </c>
      <c r="E1772" s="41" t="s">
        <v>2679</v>
      </c>
      <c r="F1772" s="41" t="s">
        <v>1950</v>
      </c>
      <c r="G1772" s="44">
        <f>VLOOKUP(Emissions!A1772,Population!$A$5:$I$3147,9,FALSE)*'National Throughput'!$B$12</f>
        <v>25.151318605393286</v>
      </c>
      <c r="H1772" s="43" t="str">
        <f>'Emissions Factor'!$D$2</f>
        <v>TON</v>
      </c>
      <c r="I1772" s="42">
        <v>515</v>
      </c>
      <c r="J1772" s="39" t="str">
        <f>'Emissions Factor'!$A$2</f>
        <v>7439976</v>
      </c>
      <c r="K1772" s="34">
        <f>'Emissions Factor'!$B$2</f>
        <v>1.5E-3</v>
      </c>
      <c r="L1772" s="41" t="str">
        <f>'Emissions Factor'!$C$2</f>
        <v>LB</v>
      </c>
      <c r="M1772" s="41" t="str">
        <f>'Emissions Factor'!$D$2</f>
        <v>TON</v>
      </c>
      <c r="N1772" s="51">
        <f t="shared" si="54"/>
        <v>3.7726977908089931E-2</v>
      </c>
      <c r="O1772" s="41" t="str">
        <f t="shared" si="55"/>
        <v>LB</v>
      </c>
    </row>
    <row r="1773" spans="1:15" x14ac:dyDescent="0.25">
      <c r="A1773" s="39" t="s">
        <v>1961</v>
      </c>
      <c r="B1773" s="39" t="s">
        <v>1948</v>
      </c>
      <c r="C1773" s="39" t="s">
        <v>2700</v>
      </c>
      <c r="D1773" s="12" t="s">
        <v>1962</v>
      </c>
      <c r="E1773" s="41" t="s">
        <v>2679</v>
      </c>
      <c r="F1773" s="41" t="s">
        <v>1950</v>
      </c>
      <c r="G1773" s="44">
        <f>VLOOKUP(Emissions!A1773,Population!$A$5:$I$3147,9,FALSE)*'National Throughput'!$B$12</f>
        <v>50.780653079153744</v>
      </c>
      <c r="H1773" s="43" t="str">
        <f>'Emissions Factor'!$D$2</f>
        <v>TON</v>
      </c>
      <c r="I1773" s="42">
        <v>515</v>
      </c>
      <c r="J1773" s="39" t="str">
        <f>'Emissions Factor'!$A$2</f>
        <v>7439976</v>
      </c>
      <c r="K1773" s="34">
        <f>'Emissions Factor'!$B$2</f>
        <v>1.5E-3</v>
      </c>
      <c r="L1773" s="41" t="str">
        <f>'Emissions Factor'!$C$2</f>
        <v>LB</v>
      </c>
      <c r="M1773" s="41" t="str">
        <f>'Emissions Factor'!$D$2</f>
        <v>TON</v>
      </c>
      <c r="N1773" s="51">
        <f t="shared" si="54"/>
        <v>7.6170979618730622E-2</v>
      </c>
      <c r="O1773" s="41" t="str">
        <f t="shared" si="55"/>
        <v>LB</v>
      </c>
    </row>
    <row r="1774" spans="1:15" x14ac:dyDescent="0.25">
      <c r="A1774" s="39" t="s">
        <v>1963</v>
      </c>
      <c r="B1774" s="39" t="s">
        <v>1948</v>
      </c>
      <c r="C1774" s="39" t="s">
        <v>2703</v>
      </c>
      <c r="D1774" s="12" t="s">
        <v>1964</v>
      </c>
      <c r="E1774" s="41" t="s">
        <v>2679</v>
      </c>
      <c r="F1774" s="41" t="s">
        <v>1950</v>
      </c>
      <c r="G1774" s="44">
        <f>VLOOKUP(Emissions!A1774,Population!$A$5:$I$3147,9,FALSE)*'National Throughput'!$B$12</f>
        <v>21.247436588922064</v>
      </c>
      <c r="H1774" s="43" t="str">
        <f>'Emissions Factor'!$D$2</f>
        <v>TON</v>
      </c>
      <c r="I1774" s="42">
        <v>515</v>
      </c>
      <c r="J1774" s="39" t="str">
        <f>'Emissions Factor'!$A$2</f>
        <v>7439976</v>
      </c>
      <c r="K1774" s="34">
        <f>'Emissions Factor'!$B$2</f>
        <v>1.5E-3</v>
      </c>
      <c r="L1774" s="41" t="str">
        <f>'Emissions Factor'!$C$2</f>
        <v>LB</v>
      </c>
      <c r="M1774" s="41" t="str">
        <f>'Emissions Factor'!$D$2</f>
        <v>TON</v>
      </c>
      <c r="N1774" s="51">
        <f t="shared" si="54"/>
        <v>3.1871154883383095E-2</v>
      </c>
      <c r="O1774" s="41" t="str">
        <f t="shared" si="55"/>
        <v>LB</v>
      </c>
    </row>
    <row r="1775" spans="1:15" x14ac:dyDescent="0.25">
      <c r="A1775" s="39" t="s">
        <v>1965</v>
      </c>
      <c r="B1775" s="39" t="s">
        <v>1948</v>
      </c>
      <c r="C1775" s="39" t="s">
        <v>2706</v>
      </c>
      <c r="D1775" s="12" t="s">
        <v>547</v>
      </c>
      <c r="E1775" s="41" t="s">
        <v>2679</v>
      </c>
      <c r="F1775" s="41" t="s">
        <v>1950</v>
      </c>
      <c r="G1775" s="44">
        <f>VLOOKUP(Emissions!A1775,Population!$A$5:$I$3147,9,FALSE)*'National Throughput'!$B$12</f>
        <v>7.446036201443925</v>
      </c>
      <c r="H1775" s="43" t="str">
        <f>'Emissions Factor'!$D$2</f>
        <v>TON</v>
      </c>
      <c r="I1775" s="42">
        <v>515</v>
      </c>
      <c r="J1775" s="39" t="str">
        <f>'Emissions Factor'!$A$2</f>
        <v>7439976</v>
      </c>
      <c r="K1775" s="34">
        <f>'Emissions Factor'!$B$2</f>
        <v>1.5E-3</v>
      </c>
      <c r="L1775" s="41" t="str">
        <f>'Emissions Factor'!$C$2</f>
        <v>LB</v>
      </c>
      <c r="M1775" s="41" t="str">
        <f>'Emissions Factor'!$D$2</f>
        <v>TON</v>
      </c>
      <c r="N1775" s="51">
        <f t="shared" si="54"/>
        <v>1.1169054302165887E-2</v>
      </c>
      <c r="O1775" s="41" t="str">
        <f t="shared" si="55"/>
        <v>LB</v>
      </c>
    </row>
    <row r="1776" spans="1:15" x14ac:dyDescent="0.25">
      <c r="A1776" s="39" t="s">
        <v>1966</v>
      </c>
      <c r="B1776" s="39" t="s">
        <v>1967</v>
      </c>
      <c r="C1776" s="39" t="s">
        <v>2677</v>
      </c>
      <c r="D1776" s="12" t="s">
        <v>1968</v>
      </c>
      <c r="E1776" s="41" t="s">
        <v>2679</v>
      </c>
      <c r="F1776" s="41" t="s">
        <v>1969</v>
      </c>
      <c r="G1776" s="44">
        <f>VLOOKUP(Emissions!A1776,Population!$A$5:$I$3147,9,FALSE)*'National Throughput'!$B$12</f>
        <v>47.131644252633592</v>
      </c>
      <c r="H1776" s="43" t="str">
        <f>'Emissions Factor'!$D$2</f>
        <v>TON</v>
      </c>
      <c r="I1776" s="42">
        <v>515</v>
      </c>
      <c r="J1776" s="39" t="str">
        <f>'Emissions Factor'!$A$2</f>
        <v>7439976</v>
      </c>
      <c r="K1776" s="34">
        <f>'Emissions Factor'!$B$2</f>
        <v>1.5E-3</v>
      </c>
      <c r="L1776" s="41" t="str">
        <f>'Emissions Factor'!$C$2</f>
        <v>LB</v>
      </c>
      <c r="M1776" s="41" t="str">
        <f>'Emissions Factor'!$D$2</f>
        <v>TON</v>
      </c>
      <c r="N1776" s="51">
        <f t="shared" si="54"/>
        <v>7.0697466378950385E-2</v>
      </c>
      <c r="O1776" s="41" t="str">
        <f t="shared" si="55"/>
        <v>LB</v>
      </c>
    </row>
    <row r="1777" spans="1:15" x14ac:dyDescent="0.25">
      <c r="A1777" s="39" t="s">
        <v>1970</v>
      </c>
      <c r="B1777" s="39" t="s">
        <v>1967</v>
      </c>
      <c r="C1777" s="39" t="s">
        <v>2682</v>
      </c>
      <c r="D1777" s="12" t="s">
        <v>1971</v>
      </c>
      <c r="E1777" s="41" t="s">
        <v>2679</v>
      </c>
      <c r="F1777" s="41" t="s">
        <v>1969</v>
      </c>
      <c r="G1777" s="44">
        <f>VLOOKUP(Emissions!A1777,Population!$A$5:$I$3147,9,FALSE)*'National Throughput'!$B$12</f>
        <v>156.56143120649637</v>
      </c>
      <c r="H1777" s="43" t="str">
        <f>'Emissions Factor'!$D$2</f>
        <v>TON</v>
      </c>
      <c r="I1777" s="42">
        <v>515</v>
      </c>
      <c r="J1777" s="39" t="str">
        <f>'Emissions Factor'!$A$2</f>
        <v>7439976</v>
      </c>
      <c r="K1777" s="34">
        <f>'Emissions Factor'!$B$2</f>
        <v>1.5E-3</v>
      </c>
      <c r="L1777" s="41" t="str">
        <f>'Emissions Factor'!$C$2</f>
        <v>LB</v>
      </c>
      <c r="M1777" s="41" t="str">
        <f>'Emissions Factor'!$D$2</f>
        <v>TON</v>
      </c>
      <c r="N1777" s="51">
        <f t="shared" si="54"/>
        <v>0.23484214680974455</v>
      </c>
      <c r="O1777" s="41" t="str">
        <f t="shared" si="55"/>
        <v>LB</v>
      </c>
    </row>
    <row r="1778" spans="1:15" x14ac:dyDescent="0.25">
      <c r="A1778" s="39" t="s">
        <v>1972</v>
      </c>
      <c r="B1778" s="39" t="s">
        <v>1967</v>
      </c>
      <c r="C1778" s="39" t="s">
        <v>2685</v>
      </c>
      <c r="D1778" s="12" t="s">
        <v>1973</v>
      </c>
      <c r="E1778" s="41" t="s">
        <v>2679</v>
      </c>
      <c r="F1778" s="41" t="s">
        <v>1969</v>
      </c>
      <c r="G1778" s="44">
        <f>VLOOKUP(Emissions!A1778,Population!$A$5:$I$3147,9,FALSE)*'National Throughput'!$B$12</f>
        <v>77.310962564228447</v>
      </c>
      <c r="H1778" s="43" t="str">
        <f>'Emissions Factor'!$D$2</f>
        <v>TON</v>
      </c>
      <c r="I1778" s="42">
        <v>515</v>
      </c>
      <c r="J1778" s="39" t="str">
        <f>'Emissions Factor'!$A$2</f>
        <v>7439976</v>
      </c>
      <c r="K1778" s="34">
        <f>'Emissions Factor'!$B$2</f>
        <v>1.5E-3</v>
      </c>
      <c r="L1778" s="41" t="str">
        <f>'Emissions Factor'!$C$2</f>
        <v>LB</v>
      </c>
      <c r="M1778" s="41" t="str">
        <f>'Emissions Factor'!$D$2</f>
        <v>TON</v>
      </c>
      <c r="N1778" s="51">
        <f t="shared" si="54"/>
        <v>0.11596644384634268</v>
      </c>
      <c r="O1778" s="41" t="str">
        <f t="shared" si="55"/>
        <v>LB</v>
      </c>
    </row>
    <row r="1779" spans="1:15" x14ac:dyDescent="0.25">
      <c r="A1779" s="39" t="s">
        <v>1974</v>
      </c>
      <c r="B1779" s="39" t="s">
        <v>1967</v>
      </c>
      <c r="C1779" s="39" t="s">
        <v>2688</v>
      </c>
      <c r="D1779" s="12" t="s">
        <v>5285</v>
      </c>
      <c r="E1779" s="41" t="s">
        <v>2679</v>
      </c>
      <c r="F1779" s="41" t="s">
        <v>1969</v>
      </c>
      <c r="G1779" s="44">
        <f>VLOOKUP(Emissions!A1779,Population!$A$5:$I$3147,9,FALSE)*'National Throughput'!$B$12</f>
        <v>88.10242377912833</v>
      </c>
      <c r="H1779" s="43" t="str">
        <f>'Emissions Factor'!$D$2</f>
        <v>TON</v>
      </c>
      <c r="I1779" s="42">
        <v>515</v>
      </c>
      <c r="J1779" s="39" t="str">
        <f>'Emissions Factor'!$A$2</f>
        <v>7439976</v>
      </c>
      <c r="K1779" s="34">
        <f>'Emissions Factor'!$B$2</f>
        <v>1.5E-3</v>
      </c>
      <c r="L1779" s="41" t="str">
        <f>'Emissions Factor'!$C$2</f>
        <v>LB</v>
      </c>
      <c r="M1779" s="41" t="str">
        <f>'Emissions Factor'!$D$2</f>
        <v>TON</v>
      </c>
      <c r="N1779" s="51">
        <f t="shared" si="54"/>
        <v>0.13215363566869251</v>
      </c>
      <c r="O1779" s="41" t="str">
        <f t="shared" si="55"/>
        <v>LB</v>
      </c>
    </row>
    <row r="1780" spans="1:15" x14ac:dyDescent="0.25">
      <c r="A1780" s="39" t="s">
        <v>1975</v>
      </c>
      <c r="B1780" s="39" t="s">
        <v>1967</v>
      </c>
      <c r="C1780" s="39" t="s">
        <v>2691</v>
      </c>
      <c r="D1780" s="12" t="s">
        <v>1976</v>
      </c>
      <c r="E1780" s="41" t="s">
        <v>2679</v>
      </c>
      <c r="F1780" s="41" t="s">
        <v>1969</v>
      </c>
      <c r="G1780" s="44">
        <f>VLOOKUP(Emissions!A1780,Population!$A$5:$I$3147,9,FALSE)*'National Throughput'!$B$12</f>
        <v>16.568987058440733</v>
      </c>
      <c r="H1780" s="43" t="str">
        <f>'Emissions Factor'!$D$2</f>
        <v>TON</v>
      </c>
      <c r="I1780" s="42">
        <v>515</v>
      </c>
      <c r="J1780" s="39" t="str">
        <f>'Emissions Factor'!$A$2</f>
        <v>7439976</v>
      </c>
      <c r="K1780" s="34">
        <f>'Emissions Factor'!$B$2</f>
        <v>1.5E-3</v>
      </c>
      <c r="L1780" s="41" t="str">
        <f>'Emissions Factor'!$C$2</f>
        <v>LB</v>
      </c>
      <c r="M1780" s="41" t="str">
        <f>'Emissions Factor'!$D$2</f>
        <v>TON</v>
      </c>
      <c r="N1780" s="51">
        <f t="shared" si="54"/>
        <v>2.4853480587661101E-2</v>
      </c>
      <c r="O1780" s="41" t="str">
        <f t="shared" si="55"/>
        <v>LB</v>
      </c>
    </row>
    <row r="1781" spans="1:15" x14ac:dyDescent="0.25">
      <c r="A1781" s="39" t="s">
        <v>1977</v>
      </c>
      <c r="B1781" s="39" t="s">
        <v>1967</v>
      </c>
      <c r="C1781" s="39" t="s">
        <v>2694</v>
      </c>
      <c r="D1781" s="12" t="s">
        <v>306</v>
      </c>
      <c r="E1781" s="41" t="s">
        <v>2679</v>
      </c>
      <c r="F1781" s="41" t="s">
        <v>1969</v>
      </c>
      <c r="G1781" s="44">
        <f>VLOOKUP(Emissions!A1781,Population!$A$5:$I$3147,9,FALSE)*'National Throughput'!$B$12</f>
        <v>27.052233520755113</v>
      </c>
      <c r="H1781" s="43" t="str">
        <f>'Emissions Factor'!$D$2</f>
        <v>TON</v>
      </c>
      <c r="I1781" s="42">
        <v>515</v>
      </c>
      <c r="J1781" s="39" t="str">
        <f>'Emissions Factor'!$A$2</f>
        <v>7439976</v>
      </c>
      <c r="K1781" s="34">
        <f>'Emissions Factor'!$B$2</f>
        <v>1.5E-3</v>
      </c>
      <c r="L1781" s="41" t="str">
        <f>'Emissions Factor'!$C$2</f>
        <v>LB</v>
      </c>
      <c r="M1781" s="41" t="str">
        <f>'Emissions Factor'!$D$2</f>
        <v>TON</v>
      </c>
      <c r="N1781" s="51">
        <f t="shared" si="54"/>
        <v>4.0578350281132672E-2</v>
      </c>
      <c r="O1781" s="41" t="str">
        <f t="shared" si="55"/>
        <v>LB</v>
      </c>
    </row>
    <row r="1782" spans="1:15" x14ac:dyDescent="0.25">
      <c r="A1782" s="39" t="s">
        <v>1978</v>
      </c>
      <c r="B1782" s="39" t="s">
        <v>1967</v>
      </c>
      <c r="C1782" s="39" t="s">
        <v>2697</v>
      </c>
      <c r="D1782" s="12" t="s">
        <v>1101</v>
      </c>
      <c r="E1782" s="41" t="s">
        <v>2679</v>
      </c>
      <c r="F1782" s="41" t="s">
        <v>1969</v>
      </c>
      <c r="G1782" s="44">
        <f>VLOOKUP(Emissions!A1782,Population!$A$5:$I$3147,9,FALSE)*'National Throughput'!$B$12</f>
        <v>134.86959593980632</v>
      </c>
      <c r="H1782" s="43" t="str">
        <f>'Emissions Factor'!$D$2</f>
        <v>TON</v>
      </c>
      <c r="I1782" s="42">
        <v>515</v>
      </c>
      <c r="J1782" s="39" t="str">
        <f>'Emissions Factor'!$A$2</f>
        <v>7439976</v>
      </c>
      <c r="K1782" s="34">
        <f>'Emissions Factor'!$B$2</f>
        <v>1.5E-3</v>
      </c>
      <c r="L1782" s="41" t="str">
        <f>'Emissions Factor'!$C$2</f>
        <v>LB</v>
      </c>
      <c r="M1782" s="41" t="str">
        <f>'Emissions Factor'!$D$2</f>
        <v>TON</v>
      </c>
      <c r="N1782" s="51">
        <f t="shared" si="54"/>
        <v>0.20230439390970947</v>
      </c>
      <c r="O1782" s="41" t="str">
        <f t="shared" si="55"/>
        <v>LB</v>
      </c>
    </row>
    <row r="1783" spans="1:15" x14ac:dyDescent="0.25">
      <c r="A1783" s="39" t="s">
        <v>1979</v>
      </c>
      <c r="B1783" s="39" t="s">
        <v>1967</v>
      </c>
      <c r="C1783" s="39" t="s">
        <v>2700</v>
      </c>
      <c r="D1783" s="12" t="s">
        <v>1980</v>
      </c>
      <c r="E1783" s="41" t="s">
        <v>2679</v>
      </c>
      <c r="F1783" s="41" t="s">
        <v>1969</v>
      </c>
      <c r="G1783" s="44">
        <f>VLOOKUP(Emissions!A1783,Population!$A$5:$I$3147,9,FALSE)*'National Throughput'!$B$12</f>
        <v>49.643157119695147</v>
      </c>
      <c r="H1783" s="43" t="str">
        <f>'Emissions Factor'!$D$2</f>
        <v>TON</v>
      </c>
      <c r="I1783" s="42">
        <v>515</v>
      </c>
      <c r="J1783" s="39" t="str">
        <f>'Emissions Factor'!$A$2</f>
        <v>7439976</v>
      </c>
      <c r="K1783" s="34">
        <f>'Emissions Factor'!$B$2</f>
        <v>1.5E-3</v>
      </c>
      <c r="L1783" s="41" t="str">
        <f>'Emissions Factor'!$C$2</f>
        <v>LB</v>
      </c>
      <c r="M1783" s="41" t="str">
        <f>'Emissions Factor'!$D$2</f>
        <v>TON</v>
      </c>
      <c r="N1783" s="51">
        <f t="shared" si="54"/>
        <v>7.4464735679542718E-2</v>
      </c>
      <c r="O1783" s="41" t="str">
        <f t="shared" si="55"/>
        <v>LB</v>
      </c>
    </row>
    <row r="1784" spans="1:15" x14ac:dyDescent="0.25">
      <c r="A1784" s="39" t="s">
        <v>1981</v>
      </c>
      <c r="B1784" s="39" t="s">
        <v>1967</v>
      </c>
      <c r="C1784" s="39" t="s">
        <v>2703</v>
      </c>
      <c r="D1784" s="12" t="s">
        <v>1982</v>
      </c>
      <c r="E1784" s="41" t="s">
        <v>2679</v>
      </c>
      <c r="F1784" s="41" t="s">
        <v>1969</v>
      </c>
      <c r="G1784" s="44">
        <f>VLOOKUP(Emissions!A1784,Population!$A$5:$I$3147,9,FALSE)*'National Throughput'!$B$12</f>
        <v>110.64738101541232</v>
      </c>
      <c r="H1784" s="43" t="str">
        <f>'Emissions Factor'!$D$2</f>
        <v>TON</v>
      </c>
      <c r="I1784" s="42">
        <v>515</v>
      </c>
      <c r="J1784" s="39" t="str">
        <f>'Emissions Factor'!$A$2</f>
        <v>7439976</v>
      </c>
      <c r="K1784" s="34">
        <f>'Emissions Factor'!$B$2</f>
        <v>1.5E-3</v>
      </c>
      <c r="L1784" s="41" t="str">
        <f>'Emissions Factor'!$C$2</f>
        <v>LB</v>
      </c>
      <c r="M1784" s="41" t="str">
        <f>'Emissions Factor'!$D$2</f>
        <v>TON</v>
      </c>
      <c r="N1784" s="51">
        <f t="shared" si="54"/>
        <v>0.16597107152311849</v>
      </c>
      <c r="O1784" s="41" t="str">
        <f t="shared" si="55"/>
        <v>LB</v>
      </c>
    </row>
    <row r="1785" spans="1:15" x14ac:dyDescent="0.25">
      <c r="A1785" s="39" t="s">
        <v>1983</v>
      </c>
      <c r="B1785" s="39" t="s">
        <v>1967</v>
      </c>
      <c r="C1785" s="39" t="s">
        <v>2706</v>
      </c>
      <c r="D1785" s="12" t="s">
        <v>1984</v>
      </c>
      <c r="E1785" s="41" t="s">
        <v>2679</v>
      </c>
      <c r="F1785" s="41" t="s">
        <v>1969</v>
      </c>
      <c r="G1785" s="44">
        <f>VLOOKUP(Emissions!A1785,Population!$A$5:$I$3147,9,FALSE)*'National Throughput'!$B$12</f>
        <v>21.773305499009524</v>
      </c>
      <c r="H1785" s="43" t="str">
        <f>'Emissions Factor'!$D$2</f>
        <v>TON</v>
      </c>
      <c r="I1785" s="42">
        <v>515</v>
      </c>
      <c r="J1785" s="39" t="str">
        <f>'Emissions Factor'!$A$2</f>
        <v>7439976</v>
      </c>
      <c r="K1785" s="34">
        <f>'Emissions Factor'!$B$2</f>
        <v>1.5E-3</v>
      </c>
      <c r="L1785" s="41" t="str">
        <f>'Emissions Factor'!$C$2</f>
        <v>LB</v>
      </c>
      <c r="M1785" s="41" t="str">
        <f>'Emissions Factor'!$D$2</f>
        <v>TON</v>
      </c>
      <c r="N1785" s="51">
        <f t="shared" si="54"/>
        <v>3.2659958248514288E-2</v>
      </c>
      <c r="O1785" s="41" t="str">
        <f t="shared" si="55"/>
        <v>LB</v>
      </c>
    </row>
    <row r="1786" spans="1:15" x14ac:dyDescent="0.25">
      <c r="A1786" s="39" t="s">
        <v>1985</v>
      </c>
      <c r="B1786" s="39" t="s">
        <v>1967</v>
      </c>
      <c r="C1786" s="39" t="s">
        <v>2709</v>
      </c>
      <c r="D1786" s="12" t="s">
        <v>380</v>
      </c>
      <c r="E1786" s="41" t="s">
        <v>2679</v>
      </c>
      <c r="F1786" s="41" t="s">
        <v>1969</v>
      </c>
      <c r="G1786" s="44">
        <f>VLOOKUP(Emissions!A1786,Population!$A$5:$I$3147,9,FALSE)*'National Throughput'!$B$12</f>
        <v>63.085745452410414</v>
      </c>
      <c r="H1786" s="43" t="str">
        <f>'Emissions Factor'!$D$2</f>
        <v>TON</v>
      </c>
      <c r="I1786" s="42">
        <v>515</v>
      </c>
      <c r="J1786" s="39" t="str">
        <f>'Emissions Factor'!$A$2</f>
        <v>7439976</v>
      </c>
      <c r="K1786" s="34">
        <f>'Emissions Factor'!$B$2</f>
        <v>1.5E-3</v>
      </c>
      <c r="L1786" s="41" t="str">
        <f>'Emissions Factor'!$C$2</f>
        <v>LB</v>
      </c>
      <c r="M1786" s="41" t="str">
        <f>'Emissions Factor'!$D$2</f>
        <v>TON</v>
      </c>
      <c r="N1786" s="51">
        <f t="shared" si="54"/>
        <v>9.462861817861562E-2</v>
      </c>
      <c r="O1786" s="41" t="str">
        <f t="shared" si="55"/>
        <v>LB</v>
      </c>
    </row>
    <row r="1787" spans="1:15" x14ac:dyDescent="0.25">
      <c r="A1787" s="39" t="s">
        <v>1986</v>
      </c>
      <c r="B1787" s="39" t="s">
        <v>1967</v>
      </c>
      <c r="C1787" s="39" t="s">
        <v>2712</v>
      </c>
      <c r="D1787" s="12" t="s">
        <v>5107</v>
      </c>
      <c r="E1787" s="41" t="s">
        <v>2679</v>
      </c>
      <c r="F1787" s="41" t="s">
        <v>1969</v>
      </c>
      <c r="G1787" s="44">
        <f>VLOOKUP(Emissions!A1787,Population!$A$5:$I$3147,9,FALSE)*'National Throughput'!$B$12</f>
        <v>140.07442892921082</v>
      </c>
      <c r="H1787" s="43" t="str">
        <f>'Emissions Factor'!$D$2</f>
        <v>TON</v>
      </c>
      <c r="I1787" s="42">
        <v>515</v>
      </c>
      <c r="J1787" s="39" t="str">
        <f>'Emissions Factor'!$A$2</f>
        <v>7439976</v>
      </c>
      <c r="K1787" s="34">
        <f>'Emissions Factor'!$B$2</f>
        <v>1.5E-3</v>
      </c>
      <c r="L1787" s="41" t="str">
        <f>'Emissions Factor'!$C$2</f>
        <v>LB</v>
      </c>
      <c r="M1787" s="41" t="str">
        <f>'Emissions Factor'!$D$2</f>
        <v>TON</v>
      </c>
      <c r="N1787" s="51">
        <f t="shared" si="54"/>
        <v>0.21011164339381624</v>
      </c>
      <c r="O1787" s="41" t="str">
        <f t="shared" si="55"/>
        <v>LB</v>
      </c>
    </row>
    <row r="1788" spans="1:15" x14ac:dyDescent="0.25">
      <c r="A1788" s="39" t="s">
        <v>1987</v>
      </c>
      <c r="B1788" s="39" t="s">
        <v>1967</v>
      </c>
      <c r="C1788" s="39" t="s">
        <v>2715</v>
      </c>
      <c r="D1788" s="12" t="s">
        <v>1988</v>
      </c>
      <c r="E1788" s="41" t="s">
        <v>2679</v>
      </c>
      <c r="F1788" s="41" t="s">
        <v>1969</v>
      </c>
      <c r="G1788" s="44">
        <f>VLOOKUP(Emissions!A1788,Population!$A$5:$I$3147,9,FALSE)*'National Throughput'!$B$12</f>
        <v>108.08921572058044</v>
      </c>
      <c r="H1788" s="43" t="str">
        <f>'Emissions Factor'!$D$2</f>
        <v>TON</v>
      </c>
      <c r="I1788" s="42">
        <v>515</v>
      </c>
      <c r="J1788" s="39" t="str">
        <f>'Emissions Factor'!$A$2</f>
        <v>7439976</v>
      </c>
      <c r="K1788" s="34">
        <f>'Emissions Factor'!$B$2</f>
        <v>1.5E-3</v>
      </c>
      <c r="L1788" s="41" t="str">
        <f>'Emissions Factor'!$C$2</f>
        <v>LB</v>
      </c>
      <c r="M1788" s="41" t="str">
        <f>'Emissions Factor'!$D$2</f>
        <v>TON</v>
      </c>
      <c r="N1788" s="51">
        <f t="shared" si="54"/>
        <v>0.16213382358087067</v>
      </c>
      <c r="O1788" s="41" t="str">
        <f t="shared" si="55"/>
        <v>LB</v>
      </c>
    </row>
    <row r="1789" spans="1:15" x14ac:dyDescent="0.25">
      <c r="A1789" s="39" t="s">
        <v>1989</v>
      </c>
      <c r="B1789" s="39" t="s">
        <v>1967</v>
      </c>
      <c r="C1789" s="39" t="s">
        <v>2718</v>
      </c>
      <c r="D1789" s="12" t="s">
        <v>817</v>
      </c>
      <c r="E1789" s="41" t="s">
        <v>2679</v>
      </c>
      <c r="F1789" s="41" t="s">
        <v>1969</v>
      </c>
      <c r="G1789" s="44">
        <f>VLOOKUP(Emissions!A1789,Population!$A$5:$I$3147,9,FALSE)*'National Throughput'!$B$12</f>
        <v>85.028166002087332</v>
      </c>
      <c r="H1789" s="43" t="str">
        <f>'Emissions Factor'!$D$2</f>
        <v>TON</v>
      </c>
      <c r="I1789" s="42">
        <v>515</v>
      </c>
      <c r="J1789" s="39" t="str">
        <f>'Emissions Factor'!$A$2</f>
        <v>7439976</v>
      </c>
      <c r="K1789" s="34">
        <f>'Emissions Factor'!$B$2</f>
        <v>1.5E-3</v>
      </c>
      <c r="L1789" s="41" t="str">
        <f>'Emissions Factor'!$C$2</f>
        <v>LB</v>
      </c>
      <c r="M1789" s="41" t="str">
        <f>'Emissions Factor'!$D$2</f>
        <v>TON</v>
      </c>
      <c r="N1789" s="51">
        <f t="shared" si="54"/>
        <v>0.12754224900313099</v>
      </c>
      <c r="O1789" s="41" t="str">
        <f t="shared" si="55"/>
        <v>LB</v>
      </c>
    </row>
    <row r="1790" spans="1:15" x14ac:dyDescent="0.25">
      <c r="A1790" s="39" t="s">
        <v>1990</v>
      </c>
      <c r="B1790" s="39" t="s">
        <v>1967</v>
      </c>
      <c r="C1790" s="39" t="s">
        <v>2721</v>
      </c>
      <c r="D1790" s="12" t="s">
        <v>1991</v>
      </c>
      <c r="E1790" s="41" t="s">
        <v>2679</v>
      </c>
      <c r="F1790" s="41" t="s">
        <v>1969</v>
      </c>
      <c r="G1790" s="44">
        <f>VLOOKUP(Emissions!A1790,Population!$A$5:$I$3147,9,FALSE)*'National Throughput'!$B$12</f>
        <v>99.361095336845651</v>
      </c>
      <c r="H1790" s="43" t="str">
        <f>'Emissions Factor'!$D$2</f>
        <v>TON</v>
      </c>
      <c r="I1790" s="42">
        <v>515</v>
      </c>
      <c r="J1790" s="39" t="str">
        <f>'Emissions Factor'!$A$2</f>
        <v>7439976</v>
      </c>
      <c r="K1790" s="34">
        <f>'Emissions Factor'!$B$2</f>
        <v>1.5E-3</v>
      </c>
      <c r="L1790" s="41" t="str">
        <f>'Emissions Factor'!$C$2</f>
        <v>LB</v>
      </c>
      <c r="M1790" s="41" t="str">
        <f>'Emissions Factor'!$D$2</f>
        <v>TON</v>
      </c>
      <c r="N1790" s="51">
        <f t="shared" si="54"/>
        <v>0.14904164300526848</v>
      </c>
      <c r="O1790" s="41" t="str">
        <f t="shared" si="55"/>
        <v>LB</v>
      </c>
    </row>
    <row r="1791" spans="1:15" x14ac:dyDescent="0.25">
      <c r="A1791" s="39" t="s">
        <v>1992</v>
      </c>
      <c r="B1791" s="39" t="s">
        <v>1967</v>
      </c>
      <c r="C1791" s="39" t="s">
        <v>2724</v>
      </c>
      <c r="D1791" s="12" t="s">
        <v>1993</v>
      </c>
      <c r="E1791" s="41" t="s">
        <v>2679</v>
      </c>
      <c r="F1791" s="41" t="s">
        <v>1969</v>
      </c>
      <c r="G1791" s="44">
        <f>VLOOKUP(Emissions!A1791,Population!$A$5:$I$3147,9,FALSE)*'National Throughput'!$B$12</f>
        <v>86.359818388884165</v>
      </c>
      <c r="H1791" s="43" t="str">
        <f>'Emissions Factor'!$D$2</f>
        <v>TON</v>
      </c>
      <c r="I1791" s="42">
        <v>515</v>
      </c>
      <c r="J1791" s="39" t="str">
        <f>'Emissions Factor'!$A$2</f>
        <v>7439976</v>
      </c>
      <c r="K1791" s="34">
        <f>'Emissions Factor'!$B$2</f>
        <v>1.5E-3</v>
      </c>
      <c r="L1791" s="41" t="str">
        <f>'Emissions Factor'!$C$2</f>
        <v>LB</v>
      </c>
      <c r="M1791" s="41" t="str">
        <f>'Emissions Factor'!$D$2</f>
        <v>TON</v>
      </c>
      <c r="N1791" s="51">
        <f t="shared" si="54"/>
        <v>0.12953972758332624</v>
      </c>
      <c r="O1791" s="41" t="str">
        <f t="shared" si="55"/>
        <v>LB</v>
      </c>
    </row>
    <row r="1792" spans="1:15" x14ac:dyDescent="0.25">
      <c r="A1792" s="39" t="s">
        <v>1994</v>
      </c>
      <c r="B1792" s="39" t="s">
        <v>1967</v>
      </c>
      <c r="C1792" s="39" t="s">
        <v>2727</v>
      </c>
      <c r="D1792" s="12" t="s">
        <v>1995</v>
      </c>
      <c r="E1792" s="41" t="s">
        <v>2679</v>
      </c>
      <c r="F1792" s="41" t="s">
        <v>1969</v>
      </c>
      <c r="G1792" s="44">
        <f>VLOOKUP(Emissions!A1792,Population!$A$5:$I$3147,9,FALSE)*'National Throughput'!$B$12</f>
        <v>11.330365362158471</v>
      </c>
      <c r="H1792" s="43" t="str">
        <f>'Emissions Factor'!$D$2</f>
        <v>TON</v>
      </c>
      <c r="I1792" s="42">
        <v>515</v>
      </c>
      <c r="J1792" s="39" t="str">
        <f>'Emissions Factor'!$A$2</f>
        <v>7439976</v>
      </c>
      <c r="K1792" s="34">
        <f>'Emissions Factor'!$B$2</f>
        <v>1.5E-3</v>
      </c>
      <c r="L1792" s="41" t="str">
        <f>'Emissions Factor'!$C$2</f>
        <v>LB</v>
      </c>
      <c r="M1792" s="41" t="str">
        <f>'Emissions Factor'!$D$2</f>
        <v>TON</v>
      </c>
      <c r="N1792" s="51">
        <f t="shared" si="54"/>
        <v>1.6995548043237708E-2</v>
      </c>
      <c r="O1792" s="41" t="str">
        <f t="shared" si="55"/>
        <v>LB</v>
      </c>
    </row>
    <row r="1793" spans="1:15" x14ac:dyDescent="0.25">
      <c r="A1793" s="39" t="s">
        <v>1996</v>
      </c>
      <c r="B1793" s="39" t="s">
        <v>1967</v>
      </c>
      <c r="C1793" s="39" t="s">
        <v>2730</v>
      </c>
      <c r="D1793" s="12" t="s">
        <v>1041</v>
      </c>
      <c r="E1793" s="41" t="s">
        <v>2679</v>
      </c>
      <c r="F1793" s="41" t="s">
        <v>1969</v>
      </c>
      <c r="G1793" s="44">
        <f>VLOOKUP(Emissions!A1793,Population!$A$5:$I$3147,9,FALSE)*'National Throughput'!$B$12</f>
        <v>55.994233398765175</v>
      </c>
      <c r="H1793" s="43" t="str">
        <f>'Emissions Factor'!$D$2</f>
        <v>TON</v>
      </c>
      <c r="I1793" s="42">
        <v>515</v>
      </c>
      <c r="J1793" s="39" t="str">
        <f>'Emissions Factor'!$A$2</f>
        <v>7439976</v>
      </c>
      <c r="K1793" s="34">
        <f>'Emissions Factor'!$B$2</f>
        <v>1.5E-3</v>
      </c>
      <c r="L1793" s="41" t="str">
        <f>'Emissions Factor'!$C$2</f>
        <v>LB</v>
      </c>
      <c r="M1793" s="41" t="str">
        <f>'Emissions Factor'!$D$2</f>
        <v>TON</v>
      </c>
      <c r="N1793" s="51">
        <f t="shared" si="54"/>
        <v>8.399135009814776E-2</v>
      </c>
      <c r="O1793" s="41" t="str">
        <f t="shared" si="55"/>
        <v>LB</v>
      </c>
    </row>
    <row r="1794" spans="1:15" x14ac:dyDescent="0.25">
      <c r="A1794" s="39" t="s">
        <v>1997</v>
      </c>
      <c r="B1794" s="39" t="s">
        <v>1967</v>
      </c>
      <c r="C1794" s="39" t="s">
        <v>2733</v>
      </c>
      <c r="D1794" s="12" t="s">
        <v>5123</v>
      </c>
      <c r="E1794" s="41" t="s">
        <v>2679</v>
      </c>
      <c r="F1794" s="41" t="s">
        <v>1969</v>
      </c>
      <c r="G1794" s="44">
        <f>VLOOKUP(Emissions!A1794,Population!$A$5:$I$3147,9,FALSE)*'National Throughput'!$B$12</f>
        <v>25.411337283701371</v>
      </c>
      <c r="H1794" s="43" t="str">
        <f>'Emissions Factor'!$D$2</f>
        <v>TON</v>
      </c>
      <c r="I1794" s="42">
        <v>515</v>
      </c>
      <c r="J1794" s="39" t="str">
        <f>'Emissions Factor'!$A$2</f>
        <v>7439976</v>
      </c>
      <c r="K1794" s="34">
        <f>'Emissions Factor'!$B$2</f>
        <v>1.5E-3</v>
      </c>
      <c r="L1794" s="41" t="str">
        <f>'Emissions Factor'!$C$2</f>
        <v>LB</v>
      </c>
      <c r="M1794" s="41" t="str">
        <f>'Emissions Factor'!$D$2</f>
        <v>TON</v>
      </c>
      <c r="N1794" s="51">
        <f t="shared" si="54"/>
        <v>3.8117005925552061E-2</v>
      </c>
      <c r="O1794" s="41" t="str">
        <f t="shared" si="55"/>
        <v>LB</v>
      </c>
    </row>
    <row r="1795" spans="1:15" x14ac:dyDescent="0.25">
      <c r="A1795" s="39" t="s">
        <v>1998</v>
      </c>
      <c r="B1795" s="39" t="s">
        <v>1967</v>
      </c>
      <c r="C1795" s="39" t="s">
        <v>2736</v>
      </c>
      <c r="D1795" s="12" t="s">
        <v>4844</v>
      </c>
      <c r="E1795" s="41" t="s">
        <v>2679</v>
      </c>
      <c r="F1795" s="41" t="s">
        <v>1969</v>
      </c>
      <c r="G1795" s="44">
        <f>VLOOKUP(Emissions!A1795,Population!$A$5:$I$3147,9,FALSE)*'National Throughput'!$B$12</f>
        <v>92.672131988997961</v>
      </c>
      <c r="H1795" s="43" t="str">
        <f>'Emissions Factor'!$D$2</f>
        <v>TON</v>
      </c>
      <c r="I1795" s="42">
        <v>515</v>
      </c>
      <c r="J1795" s="39" t="str">
        <f>'Emissions Factor'!$A$2</f>
        <v>7439976</v>
      </c>
      <c r="K1795" s="34">
        <f>'Emissions Factor'!$B$2</f>
        <v>1.5E-3</v>
      </c>
      <c r="L1795" s="41" t="str">
        <f>'Emissions Factor'!$C$2</f>
        <v>LB</v>
      </c>
      <c r="M1795" s="41" t="str">
        <f>'Emissions Factor'!$D$2</f>
        <v>TON</v>
      </c>
      <c r="N1795" s="51">
        <f t="shared" ref="N1795:N1858" si="56">K1795*G1795</f>
        <v>0.13900819798349695</v>
      </c>
      <c r="O1795" s="41" t="str">
        <f t="shared" ref="O1795:O1858" si="57">L1795</f>
        <v>LB</v>
      </c>
    </row>
    <row r="1796" spans="1:15" x14ac:dyDescent="0.25">
      <c r="A1796" s="39" t="s">
        <v>1999</v>
      </c>
      <c r="B1796" s="39" t="s">
        <v>1967</v>
      </c>
      <c r="C1796" s="39" t="s">
        <v>2739</v>
      </c>
      <c r="D1796" s="12" t="s">
        <v>158</v>
      </c>
      <c r="E1796" s="41" t="s">
        <v>2679</v>
      </c>
      <c r="F1796" s="41" t="s">
        <v>1969</v>
      </c>
      <c r="G1796" s="44">
        <f>VLOOKUP(Emissions!A1796,Population!$A$5:$I$3147,9,FALSE)*'National Throughput'!$B$12</f>
        <v>18.559776503771847</v>
      </c>
      <c r="H1796" s="43" t="str">
        <f>'Emissions Factor'!$D$2</f>
        <v>TON</v>
      </c>
      <c r="I1796" s="42">
        <v>515</v>
      </c>
      <c r="J1796" s="39" t="str">
        <f>'Emissions Factor'!$A$2</f>
        <v>7439976</v>
      </c>
      <c r="K1796" s="34">
        <f>'Emissions Factor'!$B$2</f>
        <v>1.5E-3</v>
      </c>
      <c r="L1796" s="41" t="str">
        <f>'Emissions Factor'!$C$2</f>
        <v>LB</v>
      </c>
      <c r="M1796" s="41" t="str">
        <f>'Emissions Factor'!$D$2</f>
        <v>TON</v>
      </c>
      <c r="N1796" s="51">
        <f t="shared" si="56"/>
        <v>2.7839664755657769E-2</v>
      </c>
      <c r="O1796" s="41" t="str">
        <f t="shared" si="57"/>
        <v>LB</v>
      </c>
    </row>
    <row r="1797" spans="1:15" x14ac:dyDescent="0.25">
      <c r="A1797" s="39" t="s">
        <v>2000</v>
      </c>
      <c r="B1797" s="39" t="s">
        <v>2001</v>
      </c>
      <c r="C1797" s="39" t="s">
        <v>2677</v>
      </c>
      <c r="D1797" s="12" t="s">
        <v>2002</v>
      </c>
      <c r="E1797" s="41" t="s">
        <v>2679</v>
      </c>
      <c r="F1797" s="41" t="s">
        <v>2003</v>
      </c>
      <c r="G1797" s="44">
        <f>VLOOKUP(Emissions!A1797,Population!$A$5:$I$3147,9,FALSE)*'National Throughput'!$B$12</f>
        <v>114.81574113343439</v>
      </c>
      <c r="H1797" s="43" t="str">
        <f>'Emissions Factor'!$D$2</f>
        <v>TON</v>
      </c>
      <c r="I1797" s="42">
        <v>515</v>
      </c>
      <c r="J1797" s="39" t="str">
        <f>'Emissions Factor'!$A$2</f>
        <v>7439976</v>
      </c>
      <c r="K1797" s="34">
        <f>'Emissions Factor'!$B$2</f>
        <v>1.5E-3</v>
      </c>
      <c r="L1797" s="41" t="str">
        <f>'Emissions Factor'!$C$2</f>
        <v>LB</v>
      </c>
      <c r="M1797" s="41" t="str">
        <f>'Emissions Factor'!$D$2</f>
        <v>TON</v>
      </c>
      <c r="N1797" s="51">
        <f t="shared" si="56"/>
        <v>0.17222361170015157</v>
      </c>
      <c r="O1797" s="41" t="str">
        <f t="shared" si="57"/>
        <v>LB</v>
      </c>
    </row>
    <row r="1798" spans="1:15" x14ac:dyDescent="0.25">
      <c r="A1798" s="39" t="s">
        <v>2004</v>
      </c>
      <c r="B1798" s="39" t="s">
        <v>2001</v>
      </c>
      <c r="C1798" s="39" t="s">
        <v>2682</v>
      </c>
      <c r="D1798" s="12" t="s">
        <v>2005</v>
      </c>
      <c r="E1798" s="41" t="s">
        <v>2679</v>
      </c>
      <c r="F1798" s="41" t="s">
        <v>2003</v>
      </c>
      <c r="G1798" s="44">
        <f>VLOOKUP(Emissions!A1798,Population!$A$5:$I$3147,9,FALSE)*'National Throughput'!$B$12</f>
        <v>0.63701145859910024</v>
      </c>
      <c r="H1798" s="43" t="str">
        <f>'Emissions Factor'!$D$2</f>
        <v>TON</v>
      </c>
      <c r="I1798" s="42">
        <v>515</v>
      </c>
      <c r="J1798" s="39" t="str">
        <f>'Emissions Factor'!$A$2</f>
        <v>7439976</v>
      </c>
      <c r="K1798" s="34">
        <f>'Emissions Factor'!$B$2</f>
        <v>1.5E-3</v>
      </c>
      <c r="L1798" s="41" t="str">
        <f>'Emissions Factor'!$C$2</f>
        <v>LB</v>
      </c>
      <c r="M1798" s="41" t="str">
        <f>'Emissions Factor'!$D$2</f>
        <v>TON</v>
      </c>
      <c r="N1798" s="51">
        <f t="shared" si="56"/>
        <v>9.5551718789865043E-4</v>
      </c>
      <c r="O1798" s="41" t="str">
        <f t="shared" si="57"/>
        <v>LB</v>
      </c>
    </row>
    <row r="1799" spans="1:15" x14ac:dyDescent="0.25">
      <c r="A1799" s="39" t="s">
        <v>2006</v>
      </c>
      <c r="B1799" s="39" t="s">
        <v>2001</v>
      </c>
      <c r="C1799" s="39" t="s">
        <v>2685</v>
      </c>
      <c r="D1799" s="12" t="s">
        <v>2007</v>
      </c>
      <c r="E1799" s="41" t="s">
        <v>2679</v>
      </c>
      <c r="F1799" s="41" t="s">
        <v>2003</v>
      </c>
      <c r="G1799" s="44">
        <f>VLOOKUP(Emissions!A1799,Population!$A$5:$I$3147,9,FALSE)*'National Throughput'!$B$12</f>
        <v>11.268276469317094</v>
      </c>
      <c r="H1799" s="43" t="str">
        <f>'Emissions Factor'!$D$2</f>
        <v>TON</v>
      </c>
      <c r="I1799" s="42">
        <v>515</v>
      </c>
      <c r="J1799" s="39" t="str">
        <f>'Emissions Factor'!$A$2</f>
        <v>7439976</v>
      </c>
      <c r="K1799" s="34">
        <f>'Emissions Factor'!$B$2</f>
        <v>1.5E-3</v>
      </c>
      <c r="L1799" s="41" t="str">
        <f>'Emissions Factor'!$C$2</f>
        <v>LB</v>
      </c>
      <c r="M1799" s="41" t="str">
        <f>'Emissions Factor'!$D$2</f>
        <v>TON</v>
      </c>
      <c r="N1799" s="51">
        <f t="shared" si="56"/>
        <v>1.6902414703975643E-2</v>
      </c>
      <c r="O1799" s="41" t="str">
        <f t="shared" si="57"/>
        <v>LB</v>
      </c>
    </row>
    <row r="1800" spans="1:15" x14ac:dyDescent="0.25">
      <c r="A1800" s="39" t="s">
        <v>2008</v>
      </c>
      <c r="B1800" s="39" t="s">
        <v>2001</v>
      </c>
      <c r="C1800" s="39" t="s">
        <v>2009</v>
      </c>
      <c r="D1800" s="12" t="s">
        <v>2010</v>
      </c>
      <c r="E1800" s="41" t="s">
        <v>2679</v>
      </c>
      <c r="F1800" s="41" t="s">
        <v>2003</v>
      </c>
      <c r="G1800" s="44">
        <f>VLOOKUP(Emissions!A1800,Population!$A$5:$I$3147,9,FALSE)*'National Throughput'!$B$12</f>
        <v>4.7134388513090668</v>
      </c>
      <c r="H1800" s="43" t="str">
        <f>'Emissions Factor'!$D$2</f>
        <v>TON</v>
      </c>
      <c r="I1800" s="42">
        <v>515</v>
      </c>
      <c r="J1800" s="39" t="str">
        <f>'Emissions Factor'!$A$2</f>
        <v>7439976</v>
      </c>
      <c r="K1800" s="34">
        <f>'Emissions Factor'!$B$2</f>
        <v>1.5E-3</v>
      </c>
      <c r="L1800" s="41" t="str">
        <f>'Emissions Factor'!$C$2</f>
        <v>LB</v>
      </c>
      <c r="M1800" s="41" t="str">
        <f>'Emissions Factor'!$D$2</f>
        <v>TON</v>
      </c>
      <c r="N1800" s="51">
        <f t="shared" si="56"/>
        <v>7.0701582769636005E-3</v>
      </c>
      <c r="O1800" s="41" t="str">
        <f t="shared" si="57"/>
        <v>LB</v>
      </c>
    </row>
    <row r="1801" spans="1:15" x14ac:dyDescent="0.25">
      <c r="A1801" s="39" t="s">
        <v>2011</v>
      </c>
      <c r="B1801" s="39" t="s">
        <v>2001</v>
      </c>
      <c r="C1801" s="39" t="s">
        <v>2688</v>
      </c>
      <c r="D1801" s="12" t="s">
        <v>1810</v>
      </c>
      <c r="E1801" s="41" t="s">
        <v>2679</v>
      </c>
      <c r="F1801" s="41" t="s">
        <v>2003</v>
      </c>
      <c r="G1801" s="44">
        <f>VLOOKUP(Emissions!A1801,Population!$A$5:$I$3147,9,FALSE)*'National Throughput'!$B$12</f>
        <v>2.3358801978086015</v>
      </c>
      <c r="H1801" s="43" t="str">
        <f>'Emissions Factor'!$D$2</f>
        <v>TON</v>
      </c>
      <c r="I1801" s="42">
        <v>515</v>
      </c>
      <c r="J1801" s="39" t="str">
        <f>'Emissions Factor'!$A$2</f>
        <v>7439976</v>
      </c>
      <c r="K1801" s="34">
        <f>'Emissions Factor'!$B$2</f>
        <v>1.5E-3</v>
      </c>
      <c r="L1801" s="41" t="str">
        <f>'Emissions Factor'!$C$2</f>
        <v>LB</v>
      </c>
      <c r="M1801" s="41" t="str">
        <f>'Emissions Factor'!$D$2</f>
        <v>TON</v>
      </c>
      <c r="N1801" s="51">
        <f t="shared" si="56"/>
        <v>3.5038202967129024E-3</v>
      </c>
      <c r="O1801" s="41" t="str">
        <f t="shared" si="57"/>
        <v>LB</v>
      </c>
    </row>
    <row r="1802" spans="1:15" x14ac:dyDescent="0.25">
      <c r="A1802" s="39" t="s">
        <v>2012</v>
      </c>
      <c r="B1802" s="39" t="s">
        <v>2001</v>
      </c>
      <c r="C1802" s="39" t="s">
        <v>2691</v>
      </c>
      <c r="D1802" s="12" t="s">
        <v>2013</v>
      </c>
      <c r="E1802" s="41" t="s">
        <v>2679</v>
      </c>
      <c r="F1802" s="41" t="s">
        <v>2003</v>
      </c>
      <c r="G1802" s="44">
        <f>VLOOKUP(Emissions!A1802,Population!$A$5:$I$3147,9,FALSE)*'National Throughput'!$B$12</f>
        <v>8.522643882011117</v>
      </c>
      <c r="H1802" s="43" t="str">
        <f>'Emissions Factor'!$D$2</f>
        <v>TON</v>
      </c>
      <c r="I1802" s="42">
        <v>515</v>
      </c>
      <c r="J1802" s="39" t="str">
        <f>'Emissions Factor'!$A$2</f>
        <v>7439976</v>
      </c>
      <c r="K1802" s="34">
        <f>'Emissions Factor'!$B$2</f>
        <v>1.5E-3</v>
      </c>
      <c r="L1802" s="41" t="str">
        <f>'Emissions Factor'!$C$2</f>
        <v>LB</v>
      </c>
      <c r="M1802" s="41" t="str">
        <f>'Emissions Factor'!$D$2</f>
        <v>TON</v>
      </c>
      <c r="N1802" s="51">
        <f t="shared" si="56"/>
        <v>1.2783965823016675E-2</v>
      </c>
      <c r="O1802" s="41" t="str">
        <f t="shared" si="57"/>
        <v>LB</v>
      </c>
    </row>
    <row r="1803" spans="1:15" x14ac:dyDescent="0.25">
      <c r="A1803" s="39" t="s">
        <v>2014</v>
      </c>
      <c r="B1803" s="39" t="s">
        <v>2001</v>
      </c>
      <c r="C1803" s="39" t="s">
        <v>2694</v>
      </c>
      <c r="D1803" s="12" t="s">
        <v>2015</v>
      </c>
      <c r="E1803" s="41" t="s">
        <v>2679</v>
      </c>
      <c r="F1803" s="41" t="s">
        <v>2003</v>
      </c>
      <c r="G1803" s="44">
        <f>VLOOKUP(Emissions!A1803,Population!$A$5:$I$3147,9,FALSE)*'National Throughput'!$B$12</f>
        <v>0.33685797110625548</v>
      </c>
      <c r="H1803" s="43" t="str">
        <f>'Emissions Factor'!$D$2</f>
        <v>TON</v>
      </c>
      <c r="I1803" s="42">
        <v>515</v>
      </c>
      <c r="J1803" s="39" t="str">
        <f>'Emissions Factor'!$A$2</f>
        <v>7439976</v>
      </c>
      <c r="K1803" s="34">
        <f>'Emissions Factor'!$B$2</f>
        <v>1.5E-3</v>
      </c>
      <c r="L1803" s="41" t="str">
        <f>'Emissions Factor'!$C$2</f>
        <v>LB</v>
      </c>
      <c r="M1803" s="41" t="str">
        <f>'Emissions Factor'!$D$2</f>
        <v>TON</v>
      </c>
      <c r="N1803" s="51">
        <f t="shared" si="56"/>
        <v>5.0528695665938319E-4</v>
      </c>
      <c r="O1803" s="41" t="str">
        <f t="shared" si="57"/>
        <v>LB</v>
      </c>
    </row>
    <row r="1804" spans="1:15" x14ac:dyDescent="0.25">
      <c r="A1804" s="39" t="s">
        <v>2016</v>
      </c>
      <c r="B1804" s="39" t="s">
        <v>2001</v>
      </c>
      <c r="C1804" s="39" t="s">
        <v>2697</v>
      </c>
      <c r="D1804" s="12" t="s">
        <v>2017</v>
      </c>
      <c r="E1804" s="41" t="s">
        <v>2679</v>
      </c>
      <c r="F1804" s="41" t="s">
        <v>2003</v>
      </c>
      <c r="G1804" s="44">
        <f>VLOOKUP(Emissions!A1804,Population!$A$5:$I$3147,9,FALSE)*'National Throughput'!$B$12</f>
        <v>36.493861623330034</v>
      </c>
      <c r="H1804" s="43" t="str">
        <f>'Emissions Factor'!$D$2</f>
        <v>TON</v>
      </c>
      <c r="I1804" s="42">
        <v>515</v>
      </c>
      <c r="J1804" s="39" t="str">
        <f>'Emissions Factor'!$A$2</f>
        <v>7439976</v>
      </c>
      <c r="K1804" s="34">
        <f>'Emissions Factor'!$B$2</f>
        <v>1.5E-3</v>
      </c>
      <c r="L1804" s="41" t="str">
        <f>'Emissions Factor'!$C$2</f>
        <v>LB</v>
      </c>
      <c r="M1804" s="41" t="str">
        <f>'Emissions Factor'!$D$2</f>
        <v>TON</v>
      </c>
      <c r="N1804" s="51">
        <f t="shared" si="56"/>
        <v>5.474079243499505E-2</v>
      </c>
      <c r="O1804" s="41" t="str">
        <f t="shared" si="57"/>
        <v>LB</v>
      </c>
    </row>
    <row r="1805" spans="1:15" x14ac:dyDescent="0.25">
      <c r="A1805" s="39" t="s">
        <v>2018</v>
      </c>
      <c r="B1805" s="39" t="s">
        <v>2001</v>
      </c>
      <c r="C1805" s="39" t="s">
        <v>2700</v>
      </c>
      <c r="D1805" s="12" t="s">
        <v>2019</v>
      </c>
      <c r="E1805" s="41" t="s">
        <v>2679</v>
      </c>
      <c r="F1805" s="41" t="s">
        <v>2003</v>
      </c>
      <c r="G1805" s="44">
        <f>VLOOKUP(Emissions!A1805,Population!$A$5:$I$3147,9,FALSE)*'National Throughput'!$B$12</f>
        <v>9.2671960472719395</v>
      </c>
      <c r="H1805" s="43" t="str">
        <f>'Emissions Factor'!$D$2</f>
        <v>TON</v>
      </c>
      <c r="I1805" s="42">
        <v>515</v>
      </c>
      <c r="J1805" s="39" t="str">
        <f>'Emissions Factor'!$A$2</f>
        <v>7439976</v>
      </c>
      <c r="K1805" s="34">
        <f>'Emissions Factor'!$B$2</f>
        <v>1.5E-3</v>
      </c>
      <c r="L1805" s="41" t="str">
        <f>'Emissions Factor'!$C$2</f>
        <v>LB</v>
      </c>
      <c r="M1805" s="41" t="str">
        <f>'Emissions Factor'!$D$2</f>
        <v>TON</v>
      </c>
      <c r="N1805" s="51">
        <f t="shared" si="56"/>
        <v>1.3900794070907909E-2</v>
      </c>
      <c r="O1805" s="41" t="str">
        <f t="shared" si="57"/>
        <v>LB</v>
      </c>
    </row>
    <row r="1806" spans="1:15" x14ac:dyDescent="0.25">
      <c r="A1806" s="39" t="s">
        <v>2020</v>
      </c>
      <c r="B1806" s="39" t="s">
        <v>2001</v>
      </c>
      <c r="C1806" s="39" t="s">
        <v>2703</v>
      </c>
      <c r="D1806" s="12" t="s">
        <v>4767</v>
      </c>
      <c r="E1806" s="41" t="s">
        <v>2679</v>
      </c>
      <c r="F1806" s="41" t="s">
        <v>2003</v>
      </c>
      <c r="G1806" s="44">
        <f>VLOOKUP(Emissions!A1806,Population!$A$5:$I$3147,9,FALSE)*'National Throughput'!$B$12</f>
        <v>5.0449798177797343</v>
      </c>
      <c r="H1806" s="43" t="str">
        <f>'Emissions Factor'!$D$2</f>
        <v>TON</v>
      </c>
      <c r="I1806" s="42">
        <v>515</v>
      </c>
      <c r="J1806" s="39" t="str">
        <f>'Emissions Factor'!$A$2</f>
        <v>7439976</v>
      </c>
      <c r="K1806" s="34">
        <f>'Emissions Factor'!$B$2</f>
        <v>1.5E-3</v>
      </c>
      <c r="L1806" s="41" t="str">
        <f>'Emissions Factor'!$C$2</f>
        <v>LB</v>
      </c>
      <c r="M1806" s="41" t="str">
        <f>'Emissions Factor'!$D$2</f>
        <v>TON</v>
      </c>
      <c r="N1806" s="51">
        <f t="shared" si="56"/>
        <v>7.5674697266696015E-3</v>
      </c>
      <c r="O1806" s="41" t="str">
        <f t="shared" si="57"/>
        <v>LB</v>
      </c>
    </row>
    <row r="1807" spans="1:15" x14ac:dyDescent="0.25">
      <c r="A1807" s="39" t="s">
        <v>2021</v>
      </c>
      <c r="B1807" s="39" t="s">
        <v>2001</v>
      </c>
      <c r="C1807" s="39" t="s">
        <v>2706</v>
      </c>
      <c r="D1807" s="12" t="s">
        <v>2022</v>
      </c>
      <c r="E1807" s="41" t="s">
        <v>2679</v>
      </c>
      <c r="F1807" s="41" t="s">
        <v>2003</v>
      </c>
      <c r="G1807" s="44">
        <f>VLOOKUP(Emissions!A1807,Population!$A$5:$I$3147,9,FALSE)*'National Throughput'!$B$12</f>
        <v>0.79669311394529363</v>
      </c>
      <c r="H1807" s="43" t="str">
        <f>'Emissions Factor'!$D$2</f>
        <v>TON</v>
      </c>
      <c r="I1807" s="42">
        <v>515</v>
      </c>
      <c r="J1807" s="39" t="str">
        <f>'Emissions Factor'!$A$2</f>
        <v>7439976</v>
      </c>
      <c r="K1807" s="34">
        <f>'Emissions Factor'!$B$2</f>
        <v>1.5E-3</v>
      </c>
      <c r="L1807" s="41" t="str">
        <f>'Emissions Factor'!$C$2</f>
        <v>LB</v>
      </c>
      <c r="M1807" s="41" t="str">
        <f>'Emissions Factor'!$D$2</f>
        <v>TON</v>
      </c>
      <c r="N1807" s="51">
        <f t="shared" si="56"/>
        <v>1.1950396709179405E-3</v>
      </c>
      <c r="O1807" s="41" t="str">
        <f t="shared" si="57"/>
        <v>LB</v>
      </c>
    </row>
    <row r="1808" spans="1:15" x14ac:dyDescent="0.25">
      <c r="A1808" s="39" t="s">
        <v>2023</v>
      </c>
      <c r="B1808" s="39" t="s">
        <v>2001</v>
      </c>
      <c r="C1808" s="39" t="s">
        <v>2709</v>
      </c>
      <c r="D1808" s="12" t="s">
        <v>2024</v>
      </c>
      <c r="E1808" s="41" t="s">
        <v>2679</v>
      </c>
      <c r="F1808" s="41" t="s">
        <v>2003</v>
      </c>
      <c r="G1808" s="44">
        <f>VLOOKUP(Emissions!A1808,Population!$A$5:$I$3147,9,FALSE)*'National Throughput'!$B$12</f>
        <v>0.12160504150424395</v>
      </c>
      <c r="H1808" s="43" t="str">
        <f>'Emissions Factor'!$D$2</f>
        <v>TON</v>
      </c>
      <c r="I1808" s="42">
        <v>515</v>
      </c>
      <c r="J1808" s="39" t="str">
        <f>'Emissions Factor'!$A$2</f>
        <v>7439976</v>
      </c>
      <c r="K1808" s="34">
        <f>'Emissions Factor'!$B$2</f>
        <v>1.5E-3</v>
      </c>
      <c r="L1808" s="41" t="str">
        <f>'Emissions Factor'!$C$2</f>
        <v>LB</v>
      </c>
      <c r="M1808" s="41" t="str">
        <f>'Emissions Factor'!$D$2</f>
        <v>TON</v>
      </c>
      <c r="N1808" s="51">
        <f t="shared" si="56"/>
        <v>1.8240756225636594E-4</v>
      </c>
      <c r="O1808" s="41" t="str">
        <f t="shared" si="57"/>
        <v>LB</v>
      </c>
    </row>
    <row r="1809" spans="1:15" x14ac:dyDescent="0.25">
      <c r="A1809" s="39" t="s">
        <v>2025</v>
      </c>
      <c r="B1809" s="39" t="s">
        <v>2001</v>
      </c>
      <c r="C1809" s="39" t="s">
        <v>2712</v>
      </c>
      <c r="D1809" s="12" t="s">
        <v>2026</v>
      </c>
      <c r="E1809" s="41" t="s">
        <v>2679</v>
      </c>
      <c r="F1809" s="41" t="s">
        <v>2003</v>
      </c>
      <c r="G1809" s="44">
        <f>VLOOKUP(Emissions!A1809,Population!$A$5:$I$3147,9,FALSE)*'National Throughput'!$B$12</f>
        <v>0.82962423943022301</v>
      </c>
      <c r="H1809" s="43" t="str">
        <f>'Emissions Factor'!$D$2</f>
        <v>TON</v>
      </c>
      <c r="I1809" s="42">
        <v>515</v>
      </c>
      <c r="J1809" s="39" t="str">
        <f>'Emissions Factor'!$A$2</f>
        <v>7439976</v>
      </c>
      <c r="K1809" s="34">
        <f>'Emissions Factor'!$B$2</f>
        <v>1.5E-3</v>
      </c>
      <c r="L1809" s="41" t="str">
        <f>'Emissions Factor'!$C$2</f>
        <v>LB</v>
      </c>
      <c r="M1809" s="41" t="str">
        <f>'Emissions Factor'!$D$2</f>
        <v>TON</v>
      </c>
      <c r="N1809" s="51">
        <f t="shared" si="56"/>
        <v>1.2444363591453346E-3</v>
      </c>
      <c r="O1809" s="41" t="str">
        <f t="shared" si="57"/>
        <v>LB</v>
      </c>
    </row>
    <row r="1810" spans="1:15" x14ac:dyDescent="0.25">
      <c r="A1810" s="39" t="s">
        <v>2027</v>
      </c>
      <c r="B1810" s="39" t="s">
        <v>2001</v>
      </c>
      <c r="C1810" s="39" t="s">
        <v>2715</v>
      </c>
      <c r="D1810" s="12" t="s">
        <v>2028</v>
      </c>
      <c r="E1810" s="41" t="s">
        <v>2679</v>
      </c>
      <c r="F1810" s="41" t="s">
        <v>2003</v>
      </c>
      <c r="G1810" s="44">
        <f>VLOOKUP(Emissions!A1810,Population!$A$5:$I$3147,9,FALSE)*'National Throughput'!$B$12</f>
        <v>11.156276339412621</v>
      </c>
      <c r="H1810" s="43" t="str">
        <f>'Emissions Factor'!$D$2</f>
        <v>TON</v>
      </c>
      <c r="I1810" s="42">
        <v>515</v>
      </c>
      <c r="J1810" s="39" t="str">
        <f>'Emissions Factor'!$A$2</f>
        <v>7439976</v>
      </c>
      <c r="K1810" s="34">
        <f>'Emissions Factor'!$B$2</f>
        <v>1.5E-3</v>
      </c>
      <c r="L1810" s="41" t="str">
        <f>'Emissions Factor'!$C$2</f>
        <v>LB</v>
      </c>
      <c r="M1810" s="41" t="str">
        <f>'Emissions Factor'!$D$2</f>
        <v>TON</v>
      </c>
      <c r="N1810" s="51">
        <f t="shared" si="56"/>
        <v>1.6734414509118931E-2</v>
      </c>
      <c r="O1810" s="41" t="str">
        <f t="shared" si="57"/>
        <v>LB</v>
      </c>
    </row>
    <row r="1811" spans="1:15" x14ac:dyDescent="0.25">
      <c r="A1811" s="39" t="s">
        <v>2029</v>
      </c>
      <c r="B1811" s="39" t="s">
        <v>2001</v>
      </c>
      <c r="C1811" s="39" t="s">
        <v>2718</v>
      </c>
      <c r="D1811" s="12" t="s">
        <v>4788</v>
      </c>
      <c r="E1811" s="41" t="s">
        <v>2679</v>
      </c>
      <c r="F1811" s="41" t="s">
        <v>2003</v>
      </c>
      <c r="G1811" s="44">
        <f>VLOOKUP(Emissions!A1811,Population!$A$5:$I$3147,9,FALSE)*'National Throughput'!$B$12</f>
        <v>3.5045921199664551</v>
      </c>
      <c r="H1811" s="43" t="str">
        <f>'Emissions Factor'!$D$2</f>
        <v>TON</v>
      </c>
      <c r="I1811" s="42">
        <v>515</v>
      </c>
      <c r="J1811" s="39" t="str">
        <f>'Emissions Factor'!$A$2</f>
        <v>7439976</v>
      </c>
      <c r="K1811" s="34">
        <f>'Emissions Factor'!$B$2</f>
        <v>1.5E-3</v>
      </c>
      <c r="L1811" s="41" t="str">
        <f>'Emissions Factor'!$C$2</f>
        <v>LB</v>
      </c>
      <c r="M1811" s="41" t="str">
        <f>'Emissions Factor'!$D$2</f>
        <v>TON</v>
      </c>
      <c r="N1811" s="51">
        <f t="shared" si="56"/>
        <v>5.2568881799496831E-3</v>
      </c>
      <c r="O1811" s="41" t="str">
        <f t="shared" si="57"/>
        <v>LB</v>
      </c>
    </row>
    <row r="1812" spans="1:15" x14ac:dyDescent="0.25">
      <c r="A1812" s="39" t="s">
        <v>2030</v>
      </c>
      <c r="B1812" s="39" t="s">
        <v>2001</v>
      </c>
      <c r="C1812" s="39" t="s">
        <v>2031</v>
      </c>
      <c r="D1812" s="12" t="s">
        <v>2032</v>
      </c>
      <c r="E1812" s="41" t="s">
        <v>2679</v>
      </c>
      <c r="F1812" s="41" t="s">
        <v>2003</v>
      </c>
      <c r="G1812" s="44">
        <f>VLOOKUP(Emissions!A1812,Population!$A$5:$I$3147,9,FALSE)*'National Throughput'!$B$12</f>
        <v>3.1205671722541815</v>
      </c>
      <c r="H1812" s="43" t="str">
        <f>'Emissions Factor'!$D$2</f>
        <v>TON</v>
      </c>
      <c r="I1812" s="42">
        <v>515</v>
      </c>
      <c r="J1812" s="39" t="str">
        <f>'Emissions Factor'!$A$2</f>
        <v>7439976</v>
      </c>
      <c r="K1812" s="34">
        <f>'Emissions Factor'!$B$2</f>
        <v>1.5E-3</v>
      </c>
      <c r="L1812" s="41" t="str">
        <f>'Emissions Factor'!$C$2</f>
        <v>LB</v>
      </c>
      <c r="M1812" s="41" t="str">
        <f>'Emissions Factor'!$D$2</f>
        <v>TON</v>
      </c>
      <c r="N1812" s="51">
        <f t="shared" si="56"/>
        <v>4.6808507583812721E-3</v>
      </c>
      <c r="O1812" s="41" t="str">
        <f t="shared" si="57"/>
        <v>LB</v>
      </c>
    </row>
    <row r="1813" spans="1:15" x14ac:dyDescent="0.25">
      <c r="A1813" s="39" t="s">
        <v>2033</v>
      </c>
      <c r="B1813" s="39" t="s">
        <v>2001</v>
      </c>
      <c r="C1813" s="39" t="s">
        <v>2721</v>
      </c>
      <c r="D1813" s="12" t="s">
        <v>2034</v>
      </c>
      <c r="E1813" s="41" t="s">
        <v>2679</v>
      </c>
      <c r="F1813" s="41" t="s">
        <v>2003</v>
      </c>
      <c r="G1813" s="44">
        <f>VLOOKUP(Emissions!A1813,Population!$A$5:$I$3147,9,FALSE)*'National Throughput'!$B$12</f>
        <v>4.3129483408543274</v>
      </c>
      <c r="H1813" s="43" t="str">
        <f>'Emissions Factor'!$D$2</f>
        <v>TON</v>
      </c>
      <c r="I1813" s="42">
        <v>515</v>
      </c>
      <c r="J1813" s="39" t="str">
        <f>'Emissions Factor'!$A$2</f>
        <v>7439976</v>
      </c>
      <c r="K1813" s="34">
        <f>'Emissions Factor'!$B$2</f>
        <v>1.5E-3</v>
      </c>
      <c r="L1813" s="41" t="str">
        <f>'Emissions Factor'!$C$2</f>
        <v>LB</v>
      </c>
      <c r="M1813" s="41" t="str">
        <f>'Emissions Factor'!$D$2</f>
        <v>TON</v>
      </c>
      <c r="N1813" s="51">
        <f t="shared" si="56"/>
        <v>6.4694225112814909E-3</v>
      </c>
      <c r="O1813" s="41" t="str">
        <f t="shared" si="57"/>
        <v>LB</v>
      </c>
    </row>
    <row r="1814" spans="1:15" x14ac:dyDescent="0.25">
      <c r="A1814" s="39" t="s">
        <v>2035</v>
      </c>
      <c r="B1814" s="39" t="s">
        <v>2001</v>
      </c>
      <c r="C1814" s="39" t="s">
        <v>2724</v>
      </c>
      <c r="D1814" s="12" t="s">
        <v>2036</v>
      </c>
      <c r="E1814" s="41" t="s">
        <v>2679</v>
      </c>
      <c r="F1814" s="41" t="s">
        <v>2003</v>
      </c>
      <c r="G1814" s="44">
        <f>VLOOKUP(Emissions!A1814,Population!$A$5:$I$3147,9,FALSE)*'National Throughput'!$B$12</f>
        <v>12.604731311913806</v>
      </c>
      <c r="H1814" s="43" t="str">
        <f>'Emissions Factor'!$D$2</f>
        <v>TON</v>
      </c>
      <c r="I1814" s="42">
        <v>515</v>
      </c>
      <c r="J1814" s="39" t="str">
        <f>'Emissions Factor'!$A$2</f>
        <v>7439976</v>
      </c>
      <c r="K1814" s="34">
        <f>'Emissions Factor'!$B$2</f>
        <v>1.5E-3</v>
      </c>
      <c r="L1814" s="41" t="str">
        <f>'Emissions Factor'!$C$2</f>
        <v>LB</v>
      </c>
      <c r="M1814" s="41" t="str">
        <f>'Emissions Factor'!$D$2</f>
        <v>TON</v>
      </c>
      <c r="N1814" s="51">
        <f t="shared" si="56"/>
        <v>1.8907096967870709E-2</v>
      </c>
      <c r="O1814" s="41" t="str">
        <f t="shared" si="57"/>
        <v>LB</v>
      </c>
    </row>
    <row r="1815" spans="1:15" x14ac:dyDescent="0.25">
      <c r="A1815" s="39" t="s">
        <v>2037</v>
      </c>
      <c r="B1815" s="39" t="s">
        <v>2001</v>
      </c>
      <c r="C1815" s="39" t="s">
        <v>2727</v>
      </c>
      <c r="D1815" s="12" t="s">
        <v>2038</v>
      </c>
      <c r="E1815" s="41" t="s">
        <v>2679</v>
      </c>
      <c r="F1815" s="41" t="s">
        <v>2003</v>
      </c>
      <c r="G1815" s="44">
        <f>VLOOKUP(Emissions!A1815,Population!$A$5:$I$3147,9,FALSE)*'National Throughput'!$B$12</f>
        <v>0.82224903945182726</v>
      </c>
      <c r="H1815" s="43" t="str">
        <f>'Emissions Factor'!$D$2</f>
        <v>TON</v>
      </c>
      <c r="I1815" s="42">
        <v>515</v>
      </c>
      <c r="J1815" s="39" t="str">
        <f>'Emissions Factor'!$A$2</f>
        <v>7439976</v>
      </c>
      <c r="K1815" s="34">
        <f>'Emissions Factor'!$B$2</f>
        <v>1.5E-3</v>
      </c>
      <c r="L1815" s="41" t="str">
        <f>'Emissions Factor'!$C$2</f>
        <v>LB</v>
      </c>
      <c r="M1815" s="41" t="str">
        <f>'Emissions Factor'!$D$2</f>
        <v>TON</v>
      </c>
      <c r="N1815" s="51">
        <f t="shared" si="56"/>
        <v>1.2333735591777409E-3</v>
      </c>
      <c r="O1815" s="41" t="str">
        <f t="shared" si="57"/>
        <v>LB</v>
      </c>
    </row>
    <row r="1816" spans="1:15" x14ac:dyDescent="0.25">
      <c r="A1816" s="39" t="s">
        <v>2039</v>
      </c>
      <c r="B1816" s="39" t="s">
        <v>2001</v>
      </c>
      <c r="C1816" s="39" t="s">
        <v>2730</v>
      </c>
      <c r="D1816" s="12" t="s">
        <v>5064</v>
      </c>
      <c r="E1816" s="41" t="s">
        <v>2679</v>
      </c>
      <c r="F1816" s="41" t="s">
        <v>2003</v>
      </c>
      <c r="G1816" s="44">
        <f>VLOOKUP(Emissions!A1816,Population!$A$5:$I$3147,9,FALSE)*'National Throughput'!$B$12</f>
        <v>11.23380169732506</v>
      </c>
      <c r="H1816" s="43" t="str">
        <f>'Emissions Factor'!$D$2</f>
        <v>TON</v>
      </c>
      <c r="I1816" s="42">
        <v>515</v>
      </c>
      <c r="J1816" s="39" t="str">
        <f>'Emissions Factor'!$A$2</f>
        <v>7439976</v>
      </c>
      <c r="K1816" s="34">
        <f>'Emissions Factor'!$B$2</f>
        <v>1.5E-3</v>
      </c>
      <c r="L1816" s="41" t="str">
        <f>'Emissions Factor'!$C$2</f>
        <v>LB</v>
      </c>
      <c r="M1816" s="41" t="str">
        <f>'Emissions Factor'!$D$2</f>
        <v>TON</v>
      </c>
      <c r="N1816" s="51">
        <f t="shared" si="56"/>
        <v>1.6850702545987591E-2</v>
      </c>
      <c r="O1816" s="41" t="str">
        <f t="shared" si="57"/>
        <v>LB</v>
      </c>
    </row>
    <row r="1817" spans="1:15" x14ac:dyDescent="0.25">
      <c r="A1817" s="39" t="s">
        <v>2040</v>
      </c>
      <c r="B1817" s="39" t="s">
        <v>2001</v>
      </c>
      <c r="C1817" s="39" t="s">
        <v>2733</v>
      </c>
      <c r="D1817" s="12" t="s">
        <v>2041</v>
      </c>
      <c r="E1817" s="41" t="s">
        <v>2679</v>
      </c>
      <c r="F1817" s="41" t="s">
        <v>2003</v>
      </c>
      <c r="G1817" s="44">
        <f>VLOOKUP(Emissions!A1817,Population!$A$5:$I$3147,9,FALSE)*'National Throughput'!$B$12</f>
        <v>1.5522223210344257</v>
      </c>
      <c r="H1817" s="43" t="str">
        <f>'Emissions Factor'!$D$2</f>
        <v>TON</v>
      </c>
      <c r="I1817" s="42">
        <v>515</v>
      </c>
      <c r="J1817" s="39" t="str">
        <f>'Emissions Factor'!$A$2</f>
        <v>7439976</v>
      </c>
      <c r="K1817" s="34">
        <f>'Emissions Factor'!$B$2</f>
        <v>1.5E-3</v>
      </c>
      <c r="L1817" s="41" t="str">
        <f>'Emissions Factor'!$C$2</f>
        <v>LB</v>
      </c>
      <c r="M1817" s="41" t="str">
        <f>'Emissions Factor'!$D$2</f>
        <v>TON</v>
      </c>
      <c r="N1817" s="51">
        <f t="shared" si="56"/>
        <v>2.3283334815516385E-3</v>
      </c>
      <c r="O1817" s="41" t="str">
        <f t="shared" si="57"/>
        <v>LB</v>
      </c>
    </row>
    <row r="1818" spans="1:15" x14ac:dyDescent="0.25">
      <c r="A1818" s="39" t="s">
        <v>2042</v>
      </c>
      <c r="B1818" s="39" t="s">
        <v>2001</v>
      </c>
      <c r="C1818" s="39" t="s">
        <v>2736</v>
      </c>
      <c r="D1818" s="12" t="s">
        <v>2043</v>
      </c>
      <c r="E1818" s="41" t="s">
        <v>2679</v>
      </c>
      <c r="F1818" s="41" t="s">
        <v>2003</v>
      </c>
      <c r="G1818" s="44">
        <f>VLOOKUP(Emissions!A1818,Population!$A$5:$I$3147,9,FALSE)*'National Throughput'!$B$12</f>
        <v>6.9229115518135389</v>
      </c>
      <c r="H1818" s="43" t="str">
        <f>'Emissions Factor'!$D$2</f>
        <v>TON</v>
      </c>
      <c r="I1818" s="42">
        <v>515</v>
      </c>
      <c r="J1818" s="39" t="str">
        <f>'Emissions Factor'!$A$2</f>
        <v>7439976</v>
      </c>
      <c r="K1818" s="34">
        <f>'Emissions Factor'!$B$2</f>
        <v>1.5E-3</v>
      </c>
      <c r="L1818" s="41" t="str">
        <f>'Emissions Factor'!$C$2</f>
        <v>LB</v>
      </c>
      <c r="M1818" s="41" t="str">
        <f>'Emissions Factor'!$D$2</f>
        <v>TON</v>
      </c>
      <c r="N1818" s="51">
        <f t="shared" si="56"/>
        <v>1.0384367327720308E-2</v>
      </c>
      <c r="O1818" s="41" t="str">
        <f t="shared" si="57"/>
        <v>LB</v>
      </c>
    </row>
    <row r="1819" spans="1:15" x14ac:dyDescent="0.25">
      <c r="A1819" s="39" t="s">
        <v>2044</v>
      </c>
      <c r="B1819" s="39" t="s">
        <v>2001</v>
      </c>
      <c r="C1819" s="39" t="s">
        <v>2739</v>
      </c>
      <c r="D1819" s="12" t="s">
        <v>1757</v>
      </c>
      <c r="E1819" s="41" t="s">
        <v>2679</v>
      </c>
      <c r="F1819" s="41" t="s">
        <v>2003</v>
      </c>
      <c r="G1819" s="44">
        <f>VLOOKUP(Emissions!A1819,Population!$A$5:$I$3147,9,FALSE)*'National Throughput'!$B$12</f>
        <v>3.5064787990306958</v>
      </c>
      <c r="H1819" s="43" t="str">
        <f>'Emissions Factor'!$D$2</f>
        <v>TON</v>
      </c>
      <c r="I1819" s="42">
        <v>515</v>
      </c>
      <c r="J1819" s="39" t="str">
        <f>'Emissions Factor'!$A$2</f>
        <v>7439976</v>
      </c>
      <c r="K1819" s="34">
        <f>'Emissions Factor'!$B$2</f>
        <v>1.5E-3</v>
      </c>
      <c r="L1819" s="41" t="str">
        <f>'Emissions Factor'!$C$2</f>
        <v>LB</v>
      </c>
      <c r="M1819" s="41" t="str">
        <f>'Emissions Factor'!$D$2</f>
        <v>TON</v>
      </c>
      <c r="N1819" s="51">
        <f t="shared" si="56"/>
        <v>5.2597181985460442E-3</v>
      </c>
      <c r="O1819" s="41" t="str">
        <f t="shared" si="57"/>
        <v>LB</v>
      </c>
    </row>
    <row r="1820" spans="1:15" x14ac:dyDescent="0.25">
      <c r="A1820" s="39" t="s">
        <v>2045</v>
      </c>
      <c r="B1820" s="39" t="s">
        <v>2001</v>
      </c>
      <c r="C1820" s="39" t="s">
        <v>2742</v>
      </c>
      <c r="D1820" s="12" t="s">
        <v>2046</v>
      </c>
      <c r="E1820" s="41" t="s">
        <v>2679</v>
      </c>
      <c r="F1820" s="41" t="s">
        <v>2003</v>
      </c>
      <c r="G1820" s="44">
        <f>VLOOKUP(Emissions!A1820,Population!$A$5:$I$3147,9,FALSE)*'National Throughput'!$B$12</f>
        <v>23.017827616294142</v>
      </c>
      <c r="H1820" s="43" t="str">
        <f>'Emissions Factor'!$D$2</f>
        <v>TON</v>
      </c>
      <c r="I1820" s="42">
        <v>515</v>
      </c>
      <c r="J1820" s="39" t="str">
        <f>'Emissions Factor'!$A$2</f>
        <v>7439976</v>
      </c>
      <c r="K1820" s="34">
        <f>'Emissions Factor'!$B$2</f>
        <v>1.5E-3</v>
      </c>
      <c r="L1820" s="41" t="str">
        <f>'Emissions Factor'!$C$2</f>
        <v>LB</v>
      </c>
      <c r="M1820" s="41" t="str">
        <f>'Emissions Factor'!$D$2</f>
        <v>TON</v>
      </c>
      <c r="N1820" s="51">
        <f t="shared" si="56"/>
        <v>3.4526741424441211E-2</v>
      </c>
      <c r="O1820" s="41" t="str">
        <f t="shared" si="57"/>
        <v>LB</v>
      </c>
    </row>
    <row r="1821" spans="1:15" x14ac:dyDescent="0.25">
      <c r="A1821" s="39" t="s">
        <v>2047</v>
      </c>
      <c r="B1821" s="39" t="s">
        <v>2001</v>
      </c>
      <c r="C1821" s="39" t="s">
        <v>2745</v>
      </c>
      <c r="D1821" s="12" t="s">
        <v>5085</v>
      </c>
      <c r="E1821" s="41" t="s">
        <v>2679</v>
      </c>
      <c r="F1821" s="41" t="s">
        <v>2003</v>
      </c>
      <c r="G1821" s="44">
        <f>VLOOKUP(Emissions!A1821,Population!$A$5:$I$3147,9,FALSE)*'National Throughput'!$B$12</f>
        <v>21.956827917076581</v>
      </c>
      <c r="H1821" s="43" t="str">
        <f>'Emissions Factor'!$D$2</f>
        <v>TON</v>
      </c>
      <c r="I1821" s="42">
        <v>515</v>
      </c>
      <c r="J1821" s="39" t="str">
        <f>'Emissions Factor'!$A$2</f>
        <v>7439976</v>
      </c>
      <c r="K1821" s="34">
        <f>'Emissions Factor'!$B$2</f>
        <v>1.5E-3</v>
      </c>
      <c r="L1821" s="41" t="str">
        <f>'Emissions Factor'!$C$2</f>
        <v>LB</v>
      </c>
      <c r="M1821" s="41" t="str">
        <f>'Emissions Factor'!$D$2</f>
        <v>TON</v>
      </c>
      <c r="N1821" s="51">
        <f t="shared" si="56"/>
        <v>3.2935241875614869E-2</v>
      </c>
      <c r="O1821" s="41" t="str">
        <f t="shared" si="57"/>
        <v>LB</v>
      </c>
    </row>
    <row r="1822" spans="1:15" x14ac:dyDescent="0.25">
      <c r="A1822" s="39" t="s">
        <v>2048</v>
      </c>
      <c r="B1822" s="39" t="s">
        <v>2001</v>
      </c>
      <c r="C1822" s="39" t="s">
        <v>2748</v>
      </c>
      <c r="D1822" s="12" t="s">
        <v>5087</v>
      </c>
      <c r="E1822" s="41" t="s">
        <v>2679</v>
      </c>
      <c r="F1822" s="41" t="s">
        <v>2003</v>
      </c>
      <c r="G1822" s="44">
        <f>VLOOKUP(Emissions!A1822,Population!$A$5:$I$3147,9,FALSE)*'National Throughput'!$B$12</f>
        <v>5.0255984783016254</v>
      </c>
      <c r="H1822" s="43" t="str">
        <f>'Emissions Factor'!$D$2</f>
        <v>TON</v>
      </c>
      <c r="I1822" s="42">
        <v>515</v>
      </c>
      <c r="J1822" s="39" t="str">
        <f>'Emissions Factor'!$A$2</f>
        <v>7439976</v>
      </c>
      <c r="K1822" s="34">
        <f>'Emissions Factor'!$B$2</f>
        <v>1.5E-3</v>
      </c>
      <c r="L1822" s="41" t="str">
        <f>'Emissions Factor'!$C$2</f>
        <v>LB</v>
      </c>
      <c r="M1822" s="41" t="str">
        <f>'Emissions Factor'!$D$2</f>
        <v>TON</v>
      </c>
      <c r="N1822" s="51">
        <f t="shared" si="56"/>
        <v>7.5383977174524382E-3</v>
      </c>
      <c r="O1822" s="41" t="str">
        <f t="shared" si="57"/>
        <v>LB</v>
      </c>
    </row>
    <row r="1823" spans="1:15" x14ac:dyDescent="0.25">
      <c r="A1823" s="39" t="s">
        <v>2049</v>
      </c>
      <c r="B1823" s="39" t="s">
        <v>2001</v>
      </c>
      <c r="C1823" s="39" t="s">
        <v>2751</v>
      </c>
      <c r="D1823" s="12" t="s">
        <v>2050</v>
      </c>
      <c r="E1823" s="41" t="s">
        <v>2679</v>
      </c>
      <c r="F1823" s="41" t="s">
        <v>2003</v>
      </c>
      <c r="G1823" s="44">
        <f>VLOOKUP(Emissions!A1823,Population!$A$5:$I$3147,9,FALSE)*'National Throughput'!$B$12</f>
        <v>24.94001055019832</v>
      </c>
      <c r="H1823" s="43" t="str">
        <f>'Emissions Factor'!$D$2</f>
        <v>TON</v>
      </c>
      <c r="I1823" s="42">
        <v>515</v>
      </c>
      <c r="J1823" s="39" t="str">
        <f>'Emissions Factor'!$A$2</f>
        <v>7439976</v>
      </c>
      <c r="K1823" s="34">
        <f>'Emissions Factor'!$B$2</f>
        <v>1.5E-3</v>
      </c>
      <c r="L1823" s="41" t="str">
        <f>'Emissions Factor'!$C$2</f>
        <v>LB</v>
      </c>
      <c r="M1823" s="41" t="str">
        <f>'Emissions Factor'!$D$2</f>
        <v>TON</v>
      </c>
      <c r="N1823" s="51">
        <f t="shared" si="56"/>
        <v>3.7410015825297481E-2</v>
      </c>
      <c r="O1823" s="41" t="str">
        <f t="shared" si="57"/>
        <v>LB</v>
      </c>
    </row>
    <row r="1824" spans="1:15" x14ac:dyDescent="0.25">
      <c r="A1824" s="39" t="s">
        <v>2051</v>
      </c>
      <c r="B1824" s="39" t="s">
        <v>2001</v>
      </c>
      <c r="C1824" s="39" t="s">
        <v>2754</v>
      </c>
      <c r="D1824" s="12" t="s">
        <v>4950</v>
      </c>
      <c r="E1824" s="41" t="s">
        <v>2679</v>
      </c>
      <c r="F1824" s="41" t="s">
        <v>2003</v>
      </c>
      <c r="G1824" s="44">
        <f>VLOOKUP(Emissions!A1824,Population!$A$5:$I$3147,9,FALSE)*'National Throughput'!$B$12</f>
        <v>2.0648844776722046</v>
      </c>
      <c r="H1824" s="43" t="str">
        <f>'Emissions Factor'!$D$2</f>
        <v>TON</v>
      </c>
      <c r="I1824" s="42">
        <v>515</v>
      </c>
      <c r="J1824" s="39" t="str">
        <f>'Emissions Factor'!$A$2</f>
        <v>7439976</v>
      </c>
      <c r="K1824" s="34">
        <f>'Emissions Factor'!$B$2</f>
        <v>1.5E-3</v>
      </c>
      <c r="L1824" s="41" t="str">
        <f>'Emissions Factor'!$C$2</f>
        <v>LB</v>
      </c>
      <c r="M1824" s="41" t="str">
        <f>'Emissions Factor'!$D$2</f>
        <v>TON</v>
      </c>
      <c r="N1824" s="51">
        <f t="shared" si="56"/>
        <v>3.0973267165083072E-3</v>
      </c>
      <c r="O1824" s="41" t="str">
        <f t="shared" si="57"/>
        <v>LB</v>
      </c>
    </row>
    <row r="1825" spans="1:15" x14ac:dyDescent="0.25">
      <c r="A1825" s="39" t="s">
        <v>2052</v>
      </c>
      <c r="B1825" s="39" t="s">
        <v>2001</v>
      </c>
      <c r="C1825" s="39" t="s">
        <v>2757</v>
      </c>
      <c r="D1825" s="12" t="s">
        <v>2053</v>
      </c>
      <c r="E1825" s="41" t="s">
        <v>2679</v>
      </c>
      <c r="F1825" s="41" t="s">
        <v>2003</v>
      </c>
      <c r="G1825" s="44">
        <f>VLOOKUP(Emissions!A1825,Population!$A$5:$I$3147,9,FALSE)*'National Throughput'!$B$12</f>
        <v>3.0634522514912574</v>
      </c>
      <c r="H1825" s="43" t="str">
        <f>'Emissions Factor'!$D$2</f>
        <v>TON</v>
      </c>
      <c r="I1825" s="42">
        <v>515</v>
      </c>
      <c r="J1825" s="39" t="str">
        <f>'Emissions Factor'!$A$2</f>
        <v>7439976</v>
      </c>
      <c r="K1825" s="34">
        <f>'Emissions Factor'!$B$2</f>
        <v>1.5E-3</v>
      </c>
      <c r="L1825" s="41" t="str">
        <f>'Emissions Factor'!$C$2</f>
        <v>LB</v>
      </c>
      <c r="M1825" s="41" t="str">
        <f>'Emissions Factor'!$D$2</f>
        <v>TON</v>
      </c>
      <c r="N1825" s="51">
        <f t="shared" si="56"/>
        <v>4.5951783772368859E-3</v>
      </c>
      <c r="O1825" s="41" t="str">
        <f t="shared" si="57"/>
        <v>LB</v>
      </c>
    </row>
    <row r="1826" spans="1:15" x14ac:dyDescent="0.25">
      <c r="A1826" s="39" t="s">
        <v>2054</v>
      </c>
      <c r="B1826" s="39" t="s">
        <v>2001</v>
      </c>
      <c r="C1826" s="39" t="s">
        <v>2760</v>
      </c>
      <c r="D1826" s="12" t="s">
        <v>2055</v>
      </c>
      <c r="E1826" s="41" t="s">
        <v>2679</v>
      </c>
      <c r="F1826" s="41" t="s">
        <v>2003</v>
      </c>
      <c r="G1826" s="44">
        <f>VLOOKUP(Emissions!A1826,Population!$A$5:$I$3147,9,FALSE)*'National Throughput'!$B$12</f>
        <v>5.6526619927438198</v>
      </c>
      <c r="H1826" s="43" t="str">
        <f>'Emissions Factor'!$D$2</f>
        <v>TON</v>
      </c>
      <c r="I1826" s="42">
        <v>515</v>
      </c>
      <c r="J1826" s="39" t="str">
        <f>'Emissions Factor'!$A$2</f>
        <v>7439976</v>
      </c>
      <c r="K1826" s="34">
        <f>'Emissions Factor'!$B$2</f>
        <v>1.5E-3</v>
      </c>
      <c r="L1826" s="41" t="str">
        <f>'Emissions Factor'!$C$2</f>
        <v>LB</v>
      </c>
      <c r="M1826" s="41" t="str">
        <f>'Emissions Factor'!$D$2</f>
        <v>TON</v>
      </c>
      <c r="N1826" s="51">
        <f t="shared" si="56"/>
        <v>8.4789929891157297E-3</v>
      </c>
      <c r="O1826" s="41" t="str">
        <f t="shared" si="57"/>
        <v>LB</v>
      </c>
    </row>
    <row r="1827" spans="1:15" x14ac:dyDescent="0.25">
      <c r="A1827" s="39" t="s">
        <v>2056</v>
      </c>
      <c r="B1827" s="39" t="s">
        <v>2001</v>
      </c>
      <c r="C1827" s="39" t="s">
        <v>2763</v>
      </c>
      <c r="D1827" s="12" t="s">
        <v>2057</v>
      </c>
      <c r="E1827" s="41" t="s">
        <v>2679</v>
      </c>
      <c r="F1827" s="41" t="s">
        <v>2003</v>
      </c>
      <c r="G1827" s="44">
        <f>VLOOKUP(Emissions!A1827,Population!$A$5:$I$3147,9,FALSE)*'National Throughput'!$B$12</f>
        <v>2.8090936103758923</v>
      </c>
      <c r="H1827" s="43" t="str">
        <f>'Emissions Factor'!$D$2</f>
        <v>TON</v>
      </c>
      <c r="I1827" s="42">
        <v>515</v>
      </c>
      <c r="J1827" s="39" t="str">
        <f>'Emissions Factor'!$A$2</f>
        <v>7439976</v>
      </c>
      <c r="K1827" s="34">
        <f>'Emissions Factor'!$B$2</f>
        <v>1.5E-3</v>
      </c>
      <c r="L1827" s="41" t="str">
        <f>'Emissions Factor'!$C$2</f>
        <v>LB</v>
      </c>
      <c r="M1827" s="41" t="str">
        <f>'Emissions Factor'!$D$2</f>
        <v>TON</v>
      </c>
      <c r="N1827" s="51">
        <f t="shared" si="56"/>
        <v>4.2136404155638388E-3</v>
      </c>
      <c r="O1827" s="41" t="str">
        <f t="shared" si="57"/>
        <v>LB</v>
      </c>
    </row>
    <row r="1828" spans="1:15" x14ac:dyDescent="0.25">
      <c r="A1828" s="39" t="s">
        <v>2058</v>
      </c>
      <c r="B1828" s="39" t="s">
        <v>2001</v>
      </c>
      <c r="C1828" s="39" t="s">
        <v>2766</v>
      </c>
      <c r="D1828" s="12" t="s">
        <v>4844</v>
      </c>
      <c r="E1828" s="41" t="s">
        <v>2679</v>
      </c>
      <c r="F1828" s="41" t="s">
        <v>2003</v>
      </c>
      <c r="G1828" s="44">
        <f>VLOOKUP(Emissions!A1828,Population!$A$5:$I$3147,9,FALSE)*'National Throughput'!$B$12</f>
        <v>0.76067469544615229</v>
      </c>
      <c r="H1828" s="43" t="str">
        <f>'Emissions Factor'!$D$2</f>
        <v>TON</v>
      </c>
      <c r="I1828" s="42">
        <v>515</v>
      </c>
      <c r="J1828" s="39" t="str">
        <f>'Emissions Factor'!$A$2</f>
        <v>7439976</v>
      </c>
      <c r="K1828" s="34">
        <f>'Emissions Factor'!$B$2</f>
        <v>1.5E-3</v>
      </c>
      <c r="L1828" s="41" t="str">
        <f>'Emissions Factor'!$C$2</f>
        <v>LB</v>
      </c>
      <c r="M1828" s="41" t="str">
        <f>'Emissions Factor'!$D$2</f>
        <v>TON</v>
      </c>
      <c r="N1828" s="51">
        <f t="shared" si="56"/>
        <v>1.1410120431692285E-3</v>
      </c>
      <c r="O1828" s="41" t="str">
        <f t="shared" si="57"/>
        <v>LB</v>
      </c>
    </row>
    <row r="1829" spans="1:15" x14ac:dyDescent="0.25">
      <c r="A1829" s="39" t="s">
        <v>2059</v>
      </c>
      <c r="B1829" s="39" t="s">
        <v>2001</v>
      </c>
      <c r="C1829" s="39" t="s">
        <v>2769</v>
      </c>
      <c r="D1829" s="12" t="s">
        <v>2060</v>
      </c>
      <c r="E1829" s="41" t="s">
        <v>2679</v>
      </c>
      <c r="F1829" s="41" t="s">
        <v>2003</v>
      </c>
      <c r="G1829" s="44">
        <f>VLOOKUP(Emissions!A1829,Population!$A$5:$I$3147,9,FALSE)*'National Throughput'!$B$12</f>
        <v>13.185313914864253</v>
      </c>
      <c r="H1829" s="43" t="str">
        <f>'Emissions Factor'!$D$2</f>
        <v>TON</v>
      </c>
      <c r="I1829" s="42">
        <v>515</v>
      </c>
      <c r="J1829" s="39" t="str">
        <f>'Emissions Factor'!$A$2</f>
        <v>7439976</v>
      </c>
      <c r="K1829" s="34">
        <f>'Emissions Factor'!$B$2</f>
        <v>1.5E-3</v>
      </c>
      <c r="L1829" s="41" t="str">
        <f>'Emissions Factor'!$C$2</f>
        <v>LB</v>
      </c>
      <c r="M1829" s="41" t="str">
        <f>'Emissions Factor'!$D$2</f>
        <v>TON</v>
      </c>
      <c r="N1829" s="51">
        <f t="shared" si="56"/>
        <v>1.977797087229638E-2</v>
      </c>
      <c r="O1829" s="41" t="str">
        <f t="shared" si="57"/>
        <v>LB</v>
      </c>
    </row>
    <row r="1830" spans="1:15" x14ac:dyDescent="0.25">
      <c r="A1830" s="39" t="s">
        <v>2061</v>
      </c>
      <c r="B1830" s="39" t="s">
        <v>2062</v>
      </c>
      <c r="C1830" s="39" t="s">
        <v>2677</v>
      </c>
      <c r="D1830" s="12" t="s">
        <v>2063</v>
      </c>
      <c r="E1830" s="41" t="s">
        <v>2679</v>
      </c>
      <c r="F1830" s="41" t="s">
        <v>2064</v>
      </c>
      <c r="G1830" s="44">
        <f>VLOOKUP(Emissions!A1830,Population!$A$5:$I$3147,9,FALSE)*'National Throughput'!$B$12</f>
        <v>52.26306827481126</v>
      </c>
      <c r="H1830" s="43" t="str">
        <f>'Emissions Factor'!$D$2</f>
        <v>TON</v>
      </c>
      <c r="I1830" s="42">
        <v>515</v>
      </c>
      <c r="J1830" s="39" t="str">
        <f>'Emissions Factor'!$A$2</f>
        <v>7439976</v>
      </c>
      <c r="K1830" s="34">
        <f>'Emissions Factor'!$B$2</f>
        <v>1.5E-3</v>
      </c>
      <c r="L1830" s="41" t="str">
        <f>'Emissions Factor'!$C$2</f>
        <v>LB</v>
      </c>
      <c r="M1830" s="41" t="str">
        <f>'Emissions Factor'!$D$2</f>
        <v>TON</v>
      </c>
      <c r="N1830" s="51">
        <f t="shared" si="56"/>
        <v>7.8394602412216893E-2</v>
      </c>
      <c r="O1830" s="41" t="str">
        <f t="shared" si="57"/>
        <v>LB</v>
      </c>
    </row>
    <row r="1831" spans="1:15" x14ac:dyDescent="0.25">
      <c r="A1831" s="39" t="s">
        <v>2065</v>
      </c>
      <c r="B1831" s="39" t="s">
        <v>2062</v>
      </c>
      <c r="C1831" s="39" t="s">
        <v>2682</v>
      </c>
      <c r="D1831" s="12" t="s">
        <v>1049</v>
      </c>
      <c r="E1831" s="41" t="s">
        <v>2679</v>
      </c>
      <c r="F1831" s="41" t="s">
        <v>2064</v>
      </c>
      <c r="G1831" s="44">
        <f>VLOOKUP(Emissions!A1831,Population!$A$5:$I$3147,9,FALSE)*'National Throughput'!$B$12</f>
        <v>8.3706804592004538</v>
      </c>
      <c r="H1831" s="43" t="str">
        <f>'Emissions Factor'!$D$2</f>
        <v>TON</v>
      </c>
      <c r="I1831" s="42">
        <v>515</v>
      </c>
      <c r="J1831" s="39" t="str">
        <f>'Emissions Factor'!$A$2</f>
        <v>7439976</v>
      </c>
      <c r="K1831" s="34">
        <f>'Emissions Factor'!$B$2</f>
        <v>1.5E-3</v>
      </c>
      <c r="L1831" s="41" t="str">
        <f>'Emissions Factor'!$C$2</f>
        <v>LB</v>
      </c>
      <c r="M1831" s="41" t="str">
        <f>'Emissions Factor'!$D$2</f>
        <v>TON</v>
      </c>
      <c r="N1831" s="51">
        <f t="shared" si="56"/>
        <v>1.2556020688800681E-2</v>
      </c>
      <c r="O1831" s="41" t="str">
        <f t="shared" si="57"/>
        <v>LB</v>
      </c>
    </row>
    <row r="1832" spans="1:15" x14ac:dyDescent="0.25">
      <c r="A1832" s="39" t="s">
        <v>2066</v>
      </c>
      <c r="B1832" s="39" t="s">
        <v>2062</v>
      </c>
      <c r="C1832" s="39" t="s">
        <v>2685</v>
      </c>
      <c r="D1832" s="12" t="s">
        <v>2067</v>
      </c>
      <c r="E1832" s="41" t="s">
        <v>2679</v>
      </c>
      <c r="F1832" s="41" t="s">
        <v>2064</v>
      </c>
      <c r="G1832" s="44">
        <f>VLOOKUP(Emissions!A1832,Population!$A$5:$I$3147,9,FALSE)*'National Throughput'!$B$12</f>
        <v>239.42523328934243</v>
      </c>
      <c r="H1832" s="43" t="str">
        <f>'Emissions Factor'!$D$2</f>
        <v>TON</v>
      </c>
      <c r="I1832" s="42">
        <v>515</v>
      </c>
      <c r="J1832" s="39" t="str">
        <f>'Emissions Factor'!$A$2</f>
        <v>7439976</v>
      </c>
      <c r="K1832" s="34">
        <f>'Emissions Factor'!$B$2</f>
        <v>1.5E-3</v>
      </c>
      <c r="L1832" s="41" t="str">
        <f>'Emissions Factor'!$C$2</f>
        <v>LB</v>
      </c>
      <c r="M1832" s="41" t="str">
        <f>'Emissions Factor'!$D$2</f>
        <v>TON</v>
      </c>
      <c r="N1832" s="51">
        <f t="shared" si="56"/>
        <v>0.35913784993401365</v>
      </c>
      <c r="O1832" s="41" t="str">
        <f t="shared" si="57"/>
        <v>LB</v>
      </c>
    </row>
    <row r="1833" spans="1:15" x14ac:dyDescent="0.25">
      <c r="A1833" s="39" t="s">
        <v>2068</v>
      </c>
      <c r="B1833" s="39" t="s">
        <v>2062</v>
      </c>
      <c r="C1833" s="39" t="s">
        <v>2688</v>
      </c>
      <c r="D1833" s="12" t="s">
        <v>2069</v>
      </c>
      <c r="E1833" s="41" t="s">
        <v>2679</v>
      </c>
      <c r="F1833" s="41" t="s">
        <v>2064</v>
      </c>
      <c r="G1833" s="44">
        <f>VLOOKUP(Emissions!A1833,Population!$A$5:$I$3147,9,FALSE)*'National Throughput'!$B$12</f>
        <v>34.173760923149629</v>
      </c>
      <c r="H1833" s="43" t="str">
        <f>'Emissions Factor'!$D$2</f>
        <v>TON</v>
      </c>
      <c r="I1833" s="42">
        <v>515</v>
      </c>
      <c r="J1833" s="39" t="str">
        <f>'Emissions Factor'!$A$2</f>
        <v>7439976</v>
      </c>
      <c r="K1833" s="34">
        <f>'Emissions Factor'!$B$2</f>
        <v>1.5E-3</v>
      </c>
      <c r="L1833" s="41" t="str">
        <f>'Emissions Factor'!$C$2</f>
        <v>LB</v>
      </c>
      <c r="M1833" s="41" t="str">
        <f>'Emissions Factor'!$D$2</f>
        <v>TON</v>
      </c>
      <c r="N1833" s="51">
        <f t="shared" si="56"/>
        <v>5.1260641384724442E-2</v>
      </c>
      <c r="O1833" s="41" t="str">
        <f t="shared" si="57"/>
        <v>LB</v>
      </c>
    </row>
    <row r="1834" spans="1:15" x14ac:dyDescent="0.25">
      <c r="A1834" s="39" t="s">
        <v>2070</v>
      </c>
      <c r="B1834" s="39" t="s">
        <v>2062</v>
      </c>
      <c r="C1834" s="39" t="s">
        <v>2691</v>
      </c>
      <c r="D1834" s="12" t="s">
        <v>2071</v>
      </c>
      <c r="E1834" s="41" t="s">
        <v>2679</v>
      </c>
      <c r="F1834" s="41" t="s">
        <v>2064</v>
      </c>
      <c r="G1834" s="44">
        <f>VLOOKUP(Emissions!A1834,Population!$A$5:$I$3147,9,FALSE)*'National Throughput'!$B$12</f>
        <v>13.685798415723751</v>
      </c>
      <c r="H1834" s="43" t="str">
        <f>'Emissions Factor'!$D$2</f>
        <v>TON</v>
      </c>
      <c r="I1834" s="42">
        <v>515</v>
      </c>
      <c r="J1834" s="39" t="str">
        <f>'Emissions Factor'!$A$2</f>
        <v>7439976</v>
      </c>
      <c r="K1834" s="34">
        <f>'Emissions Factor'!$B$2</f>
        <v>1.5E-3</v>
      </c>
      <c r="L1834" s="41" t="str">
        <f>'Emissions Factor'!$C$2</f>
        <v>LB</v>
      </c>
      <c r="M1834" s="41" t="str">
        <f>'Emissions Factor'!$D$2</f>
        <v>TON</v>
      </c>
      <c r="N1834" s="51">
        <f t="shared" si="56"/>
        <v>2.0528697623585626E-2</v>
      </c>
      <c r="O1834" s="41" t="str">
        <f t="shared" si="57"/>
        <v>LB</v>
      </c>
    </row>
    <row r="1835" spans="1:15" x14ac:dyDescent="0.25">
      <c r="A1835" s="39" t="s">
        <v>2072</v>
      </c>
      <c r="B1835" s="39" t="s">
        <v>2062</v>
      </c>
      <c r="C1835" s="39" t="s">
        <v>2694</v>
      </c>
      <c r="D1835" s="12" t="s">
        <v>2073</v>
      </c>
      <c r="E1835" s="41" t="s">
        <v>2679</v>
      </c>
      <c r="F1835" s="41" t="s">
        <v>2064</v>
      </c>
      <c r="G1835" s="44">
        <f>VLOOKUP(Emissions!A1835,Population!$A$5:$I$3147,9,FALSE)*'National Throughput'!$B$12</f>
        <v>13.681338992480997</v>
      </c>
      <c r="H1835" s="43" t="str">
        <f>'Emissions Factor'!$D$2</f>
        <v>TON</v>
      </c>
      <c r="I1835" s="42">
        <v>515</v>
      </c>
      <c r="J1835" s="39" t="str">
        <f>'Emissions Factor'!$A$2</f>
        <v>7439976</v>
      </c>
      <c r="K1835" s="34">
        <f>'Emissions Factor'!$B$2</f>
        <v>1.5E-3</v>
      </c>
      <c r="L1835" s="41" t="str">
        <f>'Emissions Factor'!$C$2</f>
        <v>LB</v>
      </c>
      <c r="M1835" s="41" t="str">
        <f>'Emissions Factor'!$D$2</f>
        <v>TON</v>
      </c>
      <c r="N1835" s="51">
        <f t="shared" si="56"/>
        <v>2.0522008488721495E-2</v>
      </c>
      <c r="O1835" s="41" t="str">
        <f t="shared" si="57"/>
        <v>LB</v>
      </c>
    </row>
    <row r="1836" spans="1:15" x14ac:dyDescent="0.25">
      <c r="A1836" s="39" t="s">
        <v>2074</v>
      </c>
      <c r="B1836" s="39" t="s">
        <v>2062</v>
      </c>
      <c r="C1836" s="39" t="s">
        <v>2697</v>
      </c>
      <c r="D1836" s="12" t="s">
        <v>736</v>
      </c>
      <c r="E1836" s="41" t="s">
        <v>2679</v>
      </c>
      <c r="F1836" s="41" t="s">
        <v>2064</v>
      </c>
      <c r="G1836" s="44">
        <f>VLOOKUP(Emissions!A1836,Population!$A$5:$I$3147,9,FALSE)*'National Throughput'!$B$12</f>
        <v>23.029490723236723</v>
      </c>
      <c r="H1836" s="43" t="str">
        <f>'Emissions Factor'!$D$2</f>
        <v>TON</v>
      </c>
      <c r="I1836" s="42">
        <v>515</v>
      </c>
      <c r="J1836" s="39" t="str">
        <f>'Emissions Factor'!$A$2</f>
        <v>7439976</v>
      </c>
      <c r="K1836" s="34">
        <f>'Emissions Factor'!$B$2</f>
        <v>1.5E-3</v>
      </c>
      <c r="L1836" s="41" t="str">
        <f>'Emissions Factor'!$C$2</f>
        <v>LB</v>
      </c>
      <c r="M1836" s="41" t="str">
        <f>'Emissions Factor'!$D$2</f>
        <v>TON</v>
      </c>
      <c r="N1836" s="51">
        <f t="shared" si="56"/>
        <v>3.4544236084855087E-2</v>
      </c>
      <c r="O1836" s="41" t="str">
        <f t="shared" si="57"/>
        <v>LB</v>
      </c>
    </row>
    <row r="1837" spans="1:15" x14ac:dyDescent="0.25">
      <c r="A1837" s="39" t="s">
        <v>2075</v>
      </c>
      <c r="B1837" s="39" t="s">
        <v>2062</v>
      </c>
      <c r="C1837" s="39" t="s">
        <v>2700</v>
      </c>
      <c r="D1837" s="12" t="s">
        <v>2076</v>
      </c>
      <c r="E1837" s="41" t="s">
        <v>2679</v>
      </c>
      <c r="F1837" s="41" t="s">
        <v>2064</v>
      </c>
      <c r="G1837" s="44">
        <f>VLOOKUP(Emissions!A1837,Population!$A$5:$I$3147,9,FALSE)*'National Throughput'!$B$12</f>
        <v>15.254486299500638</v>
      </c>
      <c r="H1837" s="43" t="str">
        <f>'Emissions Factor'!$D$2</f>
        <v>TON</v>
      </c>
      <c r="I1837" s="42">
        <v>515</v>
      </c>
      <c r="J1837" s="39" t="str">
        <f>'Emissions Factor'!$A$2</f>
        <v>7439976</v>
      </c>
      <c r="K1837" s="34">
        <f>'Emissions Factor'!$B$2</f>
        <v>1.5E-3</v>
      </c>
      <c r="L1837" s="41" t="str">
        <f>'Emissions Factor'!$C$2</f>
        <v>LB</v>
      </c>
      <c r="M1837" s="41" t="str">
        <f>'Emissions Factor'!$D$2</f>
        <v>TON</v>
      </c>
      <c r="N1837" s="51">
        <f t="shared" si="56"/>
        <v>2.2881729449250956E-2</v>
      </c>
      <c r="O1837" s="41" t="str">
        <f t="shared" si="57"/>
        <v>LB</v>
      </c>
    </row>
    <row r="1838" spans="1:15" x14ac:dyDescent="0.25">
      <c r="A1838" s="39" t="s">
        <v>2077</v>
      </c>
      <c r="B1838" s="39" t="s">
        <v>2062</v>
      </c>
      <c r="C1838" s="39" t="s">
        <v>2703</v>
      </c>
      <c r="D1838" s="12" t="s">
        <v>2078</v>
      </c>
      <c r="E1838" s="41" t="s">
        <v>2679</v>
      </c>
      <c r="F1838" s="41" t="s">
        <v>2064</v>
      </c>
      <c r="G1838" s="44">
        <f>VLOOKUP(Emissions!A1838,Population!$A$5:$I$3147,9,FALSE)*'National Throughput'!$B$12</f>
        <v>8.6149196398803465</v>
      </c>
      <c r="H1838" s="43" t="str">
        <f>'Emissions Factor'!$D$2</f>
        <v>TON</v>
      </c>
      <c r="I1838" s="42">
        <v>515</v>
      </c>
      <c r="J1838" s="39" t="str">
        <f>'Emissions Factor'!$A$2</f>
        <v>7439976</v>
      </c>
      <c r="K1838" s="34">
        <f>'Emissions Factor'!$B$2</f>
        <v>1.5E-3</v>
      </c>
      <c r="L1838" s="41" t="str">
        <f>'Emissions Factor'!$C$2</f>
        <v>LB</v>
      </c>
      <c r="M1838" s="41" t="str">
        <f>'Emissions Factor'!$D$2</f>
        <v>TON</v>
      </c>
      <c r="N1838" s="51">
        <f t="shared" si="56"/>
        <v>1.292237945982052E-2</v>
      </c>
      <c r="O1838" s="41" t="str">
        <f t="shared" si="57"/>
        <v>LB</v>
      </c>
    </row>
    <row r="1839" spans="1:15" x14ac:dyDescent="0.25">
      <c r="A1839" s="39" t="s">
        <v>2079</v>
      </c>
      <c r="B1839" s="39" t="s">
        <v>2062</v>
      </c>
      <c r="C1839" s="39" t="s">
        <v>2706</v>
      </c>
      <c r="D1839" s="12" t="s">
        <v>300</v>
      </c>
      <c r="E1839" s="41" t="s">
        <v>2679</v>
      </c>
      <c r="F1839" s="41" t="s">
        <v>2064</v>
      </c>
      <c r="G1839" s="44">
        <f>VLOOKUP(Emissions!A1839,Population!$A$5:$I$3147,9,FALSE)*'National Throughput'!$B$12</f>
        <v>14.024028517058541</v>
      </c>
      <c r="H1839" s="43" t="str">
        <f>'Emissions Factor'!$D$2</f>
        <v>TON</v>
      </c>
      <c r="I1839" s="42">
        <v>515</v>
      </c>
      <c r="J1839" s="39" t="str">
        <f>'Emissions Factor'!$A$2</f>
        <v>7439976</v>
      </c>
      <c r="K1839" s="34">
        <f>'Emissions Factor'!$B$2</f>
        <v>1.5E-3</v>
      </c>
      <c r="L1839" s="41" t="str">
        <f>'Emissions Factor'!$C$2</f>
        <v>LB</v>
      </c>
      <c r="M1839" s="41" t="str">
        <f>'Emissions Factor'!$D$2</f>
        <v>TON</v>
      </c>
      <c r="N1839" s="51">
        <f t="shared" si="56"/>
        <v>2.1036042775587814E-2</v>
      </c>
      <c r="O1839" s="41" t="str">
        <f t="shared" si="57"/>
        <v>LB</v>
      </c>
    </row>
    <row r="1840" spans="1:15" x14ac:dyDescent="0.25">
      <c r="A1840" s="39" t="s">
        <v>2080</v>
      </c>
      <c r="B1840" s="39" t="s">
        <v>2062</v>
      </c>
      <c r="C1840" s="39" t="s">
        <v>2709</v>
      </c>
      <c r="D1840" s="12" t="s">
        <v>4743</v>
      </c>
      <c r="E1840" s="41" t="s">
        <v>2679</v>
      </c>
      <c r="F1840" s="41" t="s">
        <v>2064</v>
      </c>
      <c r="G1840" s="44">
        <f>VLOOKUP(Emissions!A1840,Population!$A$5:$I$3147,9,FALSE)*'National Throughput'!$B$12</f>
        <v>10.73794813598688</v>
      </c>
      <c r="H1840" s="43" t="str">
        <f>'Emissions Factor'!$D$2</f>
        <v>TON</v>
      </c>
      <c r="I1840" s="42">
        <v>515</v>
      </c>
      <c r="J1840" s="39" t="str">
        <f>'Emissions Factor'!$A$2</f>
        <v>7439976</v>
      </c>
      <c r="K1840" s="34">
        <f>'Emissions Factor'!$B$2</f>
        <v>1.5E-3</v>
      </c>
      <c r="L1840" s="41" t="str">
        <f>'Emissions Factor'!$C$2</f>
        <v>LB</v>
      </c>
      <c r="M1840" s="41" t="str">
        <f>'Emissions Factor'!$D$2</f>
        <v>TON</v>
      </c>
      <c r="N1840" s="51">
        <f t="shared" si="56"/>
        <v>1.6106922203980321E-2</v>
      </c>
      <c r="O1840" s="41" t="str">
        <f t="shared" si="57"/>
        <v>LB</v>
      </c>
    </row>
    <row r="1841" spans="1:15" x14ac:dyDescent="0.25">
      <c r="A1841" s="39" t="s">
        <v>2081</v>
      </c>
      <c r="B1841" s="39" t="s">
        <v>2062</v>
      </c>
      <c r="C1841" s="39" t="s">
        <v>2712</v>
      </c>
      <c r="D1841" s="12" t="s">
        <v>2082</v>
      </c>
      <c r="E1841" s="41" t="s">
        <v>2679</v>
      </c>
      <c r="F1841" s="41" t="s">
        <v>2064</v>
      </c>
      <c r="G1841" s="44">
        <f>VLOOKUP(Emissions!A1841,Population!$A$5:$I$3147,9,FALSE)*'National Throughput'!$B$12</f>
        <v>8.4976025053402857</v>
      </c>
      <c r="H1841" s="43" t="str">
        <f>'Emissions Factor'!$D$2</f>
        <v>TON</v>
      </c>
      <c r="I1841" s="42">
        <v>515</v>
      </c>
      <c r="J1841" s="39" t="str">
        <f>'Emissions Factor'!$A$2</f>
        <v>7439976</v>
      </c>
      <c r="K1841" s="34">
        <f>'Emissions Factor'!$B$2</f>
        <v>1.5E-3</v>
      </c>
      <c r="L1841" s="41" t="str">
        <f>'Emissions Factor'!$C$2</f>
        <v>LB</v>
      </c>
      <c r="M1841" s="41" t="str">
        <f>'Emissions Factor'!$D$2</f>
        <v>TON</v>
      </c>
      <c r="N1841" s="51">
        <f t="shared" si="56"/>
        <v>1.2746403758010429E-2</v>
      </c>
      <c r="O1841" s="41" t="str">
        <f t="shared" si="57"/>
        <v>LB</v>
      </c>
    </row>
    <row r="1842" spans="1:15" x14ac:dyDescent="0.25">
      <c r="A1842" s="39" t="s">
        <v>2083</v>
      </c>
      <c r="B1842" s="39" t="s">
        <v>2062</v>
      </c>
      <c r="C1842" s="39" t="s">
        <v>2715</v>
      </c>
      <c r="D1842" s="12" t="s">
        <v>462</v>
      </c>
      <c r="E1842" s="41" t="s">
        <v>2679</v>
      </c>
      <c r="F1842" s="41" t="s">
        <v>2064</v>
      </c>
      <c r="G1842" s="44">
        <f>VLOOKUP(Emissions!A1842,Population!$A$5:$I$3147,9,FALSE)*'National Throughput'!$B$12</f>
        <v>8.167776701655292</v>
      </c>
      <c r="H1842" s="43" t="str">
        <f>'Emissions Factor'!$D$2</f>
        <v>TON</v>
      </c>
      <c r="I1842" s="42">
        <v>515</v>
      </c>
      <c r="J1842" s="39" t="str">
        <f>'Emissions Factor'!$A$2</f>
        <v>7439976</v>
      </c>
      <c r="K1842" s="34">
        <f>'Emissions Factor'!$B$2</f>
        <v>1.5E-3</v>
      </c>
      <c r="L1842" s="41" t="str">
        <f>'Emissions Factor'!$C$2</f>
        <v>LB</v>
      </c>
      <c r="M1842" s="41" t="str">
        <f>'Emissions Factor'!$D$2</f>
        <v>TON</v>
      </c>
      <c r="N1842" s="51">
        <f t="shared" si="56"/>
        <v>1.2251665052482938E-2</v>
      </c>
      <c r="O1842" s="41" t="str">
        <f t="shared" si="57"/>
        <v>LB</v>
      </c>
    </row>
    <row r="1843" spans="1:15" x14ac:dyDescent="0.25">
      <c r="A1843" s="39" t="s">
        <v>2084</v>
      </c>
      <c r="B1843" s="39" t="s">
        <v>2062</v>
      </c>
      <c r="C1843" s="39" t="s">
        <v>2718</v>
      </c>
      <c r="D1843" s="12" t="s">
        <v>2085</v>
      </c>
      <c r="E1843" s="41" t="s">
        <v>2679</v>
      </c>
      <c r="F1843" s="41" t="s">
        <v>2064</v>
      </c>
      <c r="G1843" s="44">
        <f>VLOOKUP(Emissions!A1843,Population!$A$5:$I$3147,9,FALSE)*'National Throughput'!$B$12</f>
        <v>51.150785208302061</v>
      </c>
      <c r="H1843" s="43" t="str">
        <f>'Emissions Factor'!$D$2</f>
        <v>TON</v>
      </c>
      <c r="I1843" s="42">
        <v>515</v>
      </c>
      <c r="J1843" s="39" t="str">
        <f>'Emissions Factor'!$A$2</f>
        <v>7439976</v>
      </c>
      <c r="K1843" s="34">
        <f>'Emissions Factor'!$B$2</f>
        <v>1.5E-3</v>
      </c>
      <c r="L1843" s="41" t="str">
        <f>'Emissions Factor'!$C$2</f>
        <v>LB</v>
      </c>
      <c r="M1843" s="41" t="str">
        <f>'Emissions Factor'!$D$2</f>
        <v>TON</v>
      </c>
      <c r="N1843" s="51">
        <f t="shared" si="56"/>
        <v>7.6726177812453097E-2</v>
      </c>
      <c r="O1843" s="41" t="str">
        <f t="shared" si="57"/>
        <v>LB</v>
      </c>
    </row>
    <row r="1844" spans="1:15" x14ac:dyDescent="0.25">
      <c r="A1844" s="39" t="s">
        <v>2086</v>
      </c>
      <c r="B1844" s="39" t="s">
        <v>2062</v>
      </c>
      <c r="C1844" s="39" t="s">
        <v>2721</v>
      </c>
      <c r="D1844" s="12" t="s">
        <v>2087</v>
      </c>
      <c r="E1844" s="41" t="s">
        <v>2679</v>
      </c>
      <c r="F1844" s="41" t="s">
        <v>2064</v>
      </c>
      <c r="G1844" s="44">
        <f>VLOOKUP(Emissions!A1844,Population!$A$5:$I$3147,9,FALSE)*'National Throughput'!$B$12</f>
        <v>157.65930690560592</v>
      </c>
      <c r="H1844" s="43" t="str">
        <f>'Emissions Factor'!$D$2</f>
        <v>TON</v>
      </c>
      <c r="I1844" s="42">
        <v>515</v>
      </c>
      <c r="J1844" s="39" t="str">
        <f>'Emissions Factor'!$A$2</f>
        <v>7439976</v>
      </c>
      <c r="K1844" s="34">
        <f>'Emissions Factor'!$B$2</f>
        <v>1.5E-3</v>
      </c>
      <c r="L1844" s="41" t="str">
        <f>'Emissions Factor'!$C$2</f>
        <v>LB</v>
      </c>
      <c r="M1844" s="41" t="str">
        <f>'Emissions Factor'!$D$2</f>
        <v>TON</v>
      </c>
      <c r="N1844" s="51">
        <f t="shared" si="56"/>
        <v>0.23648896035840888</v>
      </c>
      <c r="O1844" s="41" t="str">
        <f t="shared" si="57"/>
        <v>LB</v>
      </c>
    </row>
    <row r="1845" spans="1:15" x14ac:dyDescent="0.25">
      <c r="A1845" s="39" t="s">
        <v>2088</v>
      </c>
      <c r="B1845" s="39" t="s">
        <v>2062</v>
      </c>
      <c r="C1845" s="39" t="s">
        <v>2724</v>
      </c>
      <c r="D1845" s="12" t="s">
        <v>1101</v>
      </c>
      <c r="E1845" s="41" t="s">
        <v>2679</v>
      </c>
      <c r="F1845" s="41" t="s">
        <v>2064</v>
      </c>
      <c r="G1845" s="44">
        <f>VLOOKUP(Emissions!A1845,Population!$A$5:$I$3147,9,FALSE)*'National Throughput'!$B$12</f>
        <v>6.7584274406674592</v>
      </c>
      <c r="H1845" s="43" t="str">
        <f>'Emissions Factor'!$D$2</f>
        <v>TON</v>
      </c>
      <c r="I1845" s="42">
        <v>515</v>
      </c>
      <c r="J1845" s="39" t="str">
        <f>'Emissions Factor'!$A$2</f>
        <v>7439976</v>
      </c>
      <c r="K1845" s="34">
        <f>'Emissions Factor'!$B$2</f>
        <v>1.5E-3</v>
      </c>
      <c r="L1845" s="41" t="str">
        <f>'Emissions Factor'!$C$2</f>
        <v>LB</v>
      </c>
      <c r="M1845" s="41" t="str">
        <f>'Emissions Factor'!$D$2</f>
        <v>TON</v>
      </c>
      <c r="N1845" s="51">
        <f t="shared" si="56"/>
        <v>1.0137641161001189E-2</v>
      </c>
      <c r="O1845" s="41" t="str">
        <f t="shared" si="57"/>
        <v>LB</v>
      </c>
    </row>
    <row r="1846" spans="1:15" x14ac:dyDescent="0.25">
      <c r="A1846" s="39" t="s">
        <v>2089</v>
      </c>
      <c r="B1846" s="39" t="s">
        <v>2062</v>
      </c>
      <c r="C1846" s="39" t="s">
        <v>2727</v>
      </c>
      <c r="D1846" s="12" t="s">
        <v>2767</v>
      </c>
      <c r="E1846" s="41" t="s">
        <v>2679</v>
      </c>
      <c r="F1846" s="41" t="s">
        <v>2064</v>
      </c>
      <c r="G1846" s="44">
        <f>VLOOKUP(Emissions!A1846,Population!$A$5:$I$3147,9,FALSE)*'National Throughput'!$B$12</f>
        <v>8.8435508392106108</v>
      </c>
      <c r="H1846" s="43" t="str">
        <f>'Emissions Factor'!$D$2</f>
        <v>TON</v>
      </c>
      <c r="I1846" s="42">
        <v>515</v>
      </c>
      <c r="J1846" s="39" t="str">
        <f>'Emissions Factor'!$A$2</f>
        <v>7439976</v>
      </c>
      <c r="K1846" s="34">
        <f>'Emissions Factor'!$B$2</f>
        <v>1.5E-3</v>
      </c>
      <c r="L1846" s="41" t="str">
        <f>'Emissions Factor'!$C$2</f>
        <v>LB</v>
      </c>
      <c r="M1846" s="41" t="str">
        <f>'Emissions Factor'!$D$2</f>
        <v>TON</v>
      </c>
      <c r="N1846" s="51">
        <f t="shared" si="56"/>
        <v>1.3265326258815916E-2</v>
      </c>
      <c r="O1846" s="41" t="str">
        <f t="shared" si="57"/>
        <v>LB</v>
      </c>
    </row>
    <row r="1847" spans="1:15" x14ac:dyDescent="0.25">
      <c r="A1847" s="39" t="s">
        <v>2090</v>
      </c>
      <c r="B1847" s="39" t="s">
        <v>2062</v>
      </c>
      <c r="C1847" s="39" t="s">
        <v>2730</v>
      </c>
      <c r="D1847" s="12" t="s">
        <v>4763</v>
      </c>
      <c r="E1847" s="41" t="s">
        <v>2679</v>
      </c>
      <c r="F1847" s="41" t="s">
        <v>2064</v>
      </c>
      <c r="G1847" s="44">
        <f>VLOOKUP(Emissions!A1847,Population!$A$5:$I$3147,9,FALSE)*'National Throughput'!$B$12</f>
        <v>9.4735301303884505</v>
      </c>
      <c r="H1847" s="43" t="str">
        <f>'Emissions Factor'!$D$2</f>
        <v>TON</v>
      </c>
      <c r="I1847" s="42">
        <v>515</v>
      </c>
      <c r="J1847" s="39" t="str">
        <f>'Emissions Factor'!$A$2</f>
        <v>7439976</v>
      </c>
      <c r="K1847" s="34">
        <f>'Emissions Factor'!$B$2</f>
        <v>1.5E-3</v>
      </c>
      <c r="L1847" s="41" t="str">
        <f>'Emissions Factor'!$C$2</f>
        <v>LB</v>
      </c>
      <c r="M1847" s="41" t="str">
        <f>'Emissions Factor'!$D$2</f>
        <v>TON</v>
      </c>
      <c r="N1847" s="51">
        <f t="shared" si="56"/>
        <v>1.4210295195582676E-2</v>
      </c>
      <c r="O1847" s="41" t="str">
        <f t="shared" si="57"/>
        <v>LB</v>
      </c>
    </row>
    <row r="1848" spans="1:15" x14ac:dyDescent="0.25">
      <c r="A1848" s="39" t="s">
        <v>2091</v>
      </c>
      <c r="B1848" s="39" t="s">
        <v>2062</v>
      </c>
      <c r="C1848" s="39" t="s">
        <v>2733</v>
      </c>
      <c r="D1848" s="12" t="s">
        <v>1158</v>
      </c>
      <c r="E1848" s="41" t="s">
        <v>2679</v>
      </c>
      <c r="F1848" s="41" t="s">
        <v>2064</v>
      </c>
      <c r="G1848" s="44">
        <f>VLOOKUP(Emissions!A1848,Population!$A$5:$I$3147,9,FALSE)*'National Throughput'!$B$12</f>
        <v>10.297322816347382</v>
      </c>
      <c r="H1848" s="43" t="str">
        <f>'Emissions Factor'!$D$2</f>
        <v>TON</v>
      </c>
      <c r="I1848" s="42">
        <v>515</v>
      </c>
      <c r="J1848" s="39" t="str">
        <f>'Emissions Factor'!$A$2</f>
        <v>7439976</v>
      </c>
      <c r="K1848" s="34">
        <f>'Emissions Factor'!$B$2</f>
        <v>1.5E-3</v>
      </c>
      <c r="L1848" s="41" t="str">
        <f>'Emissions Factor'!$C$2</f>
        <v>LB</v>
      </c>
      <c r="M1848" s="41" t="str">
        <f>'Emissions Factor'!$D$2</f>
        <v>TON</v>
      </c>
      <c r="N1848" s="51">
        <f t="shared" si="56"/>
        <v>1.5445984224521073E-2</v>
      </c>
      <c r="O1848" s="41" t="str">
        <f t="shared" si="57"/>
        <v>LB</v>
      </c>
    </row>
    <row r="1849" spans="1:15" x14ac:dyDescent="0.25">
      <c r="A1849" s="39" t="s">
        <v>2092</v>
      </c>
      <c r="B1849" s="39" t="s">
        <v>2062</v>
      </c>
      <c r="C1849" s="39" t="s">
        <v>2736</v>
      </c>
      <c r="D1849" s="12" t="s">
        <v>2773</v>
      </c>
      <c r="E1849" s="41" t="s">
        <v>2679</v>
      </c>
      <c r="F1849" s="41" t="s">
        <v>2064</v>
      </c>
      <c r="G1849" s="44">
        <f>VLOOKUP(Emissions!A1849,Population!$A$5:$I$3147,9,FALSE)*'National Throughput'!$B$12</f>
        <v>8.404812198635355</v>
      </c>
      <c r="H1849" s="43" t="str">
        <f>'Emissions Factor'!$D$2</f>
        <v>TON</v>
      </c>
      <c r="I1849" s="42">
        <v>515</v>
      </c>
      <c r="J1849" s="39" t="str">
        <f>'Emissions Factor'!$A$2</f>
        <v>7439976</v>
      </c>
      <c r="K1849" s="34">
        <f>'Emissions Factor'!$B$2</f>
        <v>1.5E-3</v>
      </c>
      <c r="L1849" s="41" t="str">
        <f>'Emissions Factor'!$C$2</f>
        <v>LB</v>
      </c>
      <c r="M1849" s="41" t="str">
        <f>'Emissions Factor'!$D$2</f>
        <v>TON</v>
      </c>
      <c r="N1849" s="51">
        <f t="shared" si="56"/>
        <v>1.2607218297953032E-2</v>
      </c>
      <c r="O1849" s="41" t="str">
        <f t="shared" si="57"/>
        <v>LB</v>
      </c>
    </row>
    <row r="1850" spans="1:15" x14ac:dyDescent="0.25">
      <c r="A1850" s="39" t="s">
        <v>2093</v>
      </c>
      <c r="B1850" s="39" t="s">
        <v>2062</v>
      </c>
      <c r="C1850" s="39" t="s">
        <v>2739</v>
      </c>
      <c r="D1850" s="12" t="s">
        <v>5171</v>
      </c>
      <c r="E1850" s="41" t="s">
        <v>2679</v>
      </c>
      <c r="F1850" s="41" t="s">
        <v>2064</v>
      </c>
      <c r="G1850" s="44">
        <f>VLOOKUP(Emissions!A1850,Population!$A$5:$I$3147,9,FALSE)*'National Throughput'!$B$12</f>
        <v>0.82653694641601083</v>
      </c>
      <c r="H1850" s="43" t="str">
        <f>'Emissions Factor'!$D$2</f>
        <v>TON</v>
      </c>
      <c r="I1850" s="42">
        <v>515</v>
      </c>
      <c r="J1850" s="39" t="str">
        <f>'Emissions Factor'!$A$2</f>
        <v>7439976</v>
      </c>
      <c r="K1850" s="34">
        <f>'Emissions Factor'!$B$2</f>
        <v>1.5E-3</v>
      </c>
      <c r="L1850" s="41" t="str">
        <f>'Emissions Factor'!$C$2</f>
        <v>LB</v>
      </c>
      <c r="M1850" s="41" t="str">
        <f>'Emissions Factor'!$D$2</f>
        <v>TON</v>
      </c>
      <c r="N1850" s="51">
        <f t="shared" si="56"/>
        <v>1.2398054196240164E-3</v>
      </c>
      <c r="O1850" s="41" t="str">
        <f t="shared" si="57"/>
        <v>LB</v>
      </c>
    </row>
    <row r="1851" spans="1:15" x14ac:dyDescent="0.25">
      <c r="A1851" s="39" t="s">
        <v>2094</v>
      </c>
      <c r="B1851" s="39" t="s">
        <v>2062</v>
      </c>
      <c r="C1851" s="39" t="s">
        <v>2742</v>
      </c>
      <c r="D1851" s="12" t="s">
        <v>2095</v>
      </c>
      <c r="E1851" s="41" t="s">
        <v>2679</v>
      </c>
      <c r="F1851" s="41" t="s">
        <v>2064</v>
      </c>
      <c r="G1851" s="44">
        <f>VLOOKUP(Emissions!A1851,Population!$A$5:$I$3147,9,FALSE)*'National Throughput'!$B$12</f>
        <v>11.082695855907232</v>
      </c>
      <c r="H1851" s="43" t="str">
        <f>'Emissions Factor'!$D$2</f>
        <v>TON</v>
      </c>
      <c r="I1851" s="42">
        <v>515</v>
      </c>
      <c r="J1851" s="39" t="str">
        <f>'Emissions Factor'!$A$2</f>
        <v>7439976</v>
      </c>
      <c r="K1851" s="34">
        <f>'Emissions Factor'!$B$2</f>
        <v>1.5E-3</v>
      </c>
      <c r="L1851" s="41" t="str">
        <f>'Emissions Factor'!$C$2</f>
        <v>LB</v>
      </c>
      <c r="M1851" s="41" t="str">
        <f>'Emissions Factor'!$D$2</f>
        <v>TON</v>
      </c>
      <c r="N1851" s="51">
        <f t="shared" si="56"/>
        <v>1.6624043783860849E-2</v>
      </c>
      <c r="O1851" s="41" t="str">
        <f t="shared" si="57"/>
        <v>LB</v>
      </c>
    </row>
    <row r="1852" spans="1:15" x14ac:dyDescent="0.25">
      <c r="A1852" s="39" t="s">
        <v>2096</v>
      </c>
      <c r="B1852" s="39" t="s">
        <v>2062</v>
      </c>
      <c r="C1852" s="39" t="s">
        <v>2745</v>
      </c>
      <c r="D1852" s="12" t="s">
        <v>2788</v>
      </c>
      <c r="E1852" s="41" t="s">
        <v>2679</v>
      </c>
      <c r="F1852" s="41" t="s">
        <v>2064</v>
      </c>
      <c r="G1852" s="44">
        <f>VLOOKUP(Emissions!A1852,Population!$A$5:$I$3147,9,FALSE)*'National Throughput'!$B$12</f>
        <v>20.289346656844902</v>
      </c>
      <c r="H1852" s="43" t="str">
        <f>'Emissions Factor'!$D$2</f>
        <v>TON</v>
      </c>
      <c r="I1852" s="42">
        <v>515</v>
      </c>
      <c r="J1852" s="39" t="str">
        <f>'Emissions Factor'!$A$2</f>
        <v>7439976</v>
      </c>
      <c r="K1852" s="34">
        <f>'Emissions Factor'!$B$2</f>
        <v>1.5E-3</v>
      </c>
      <c r="L1852" s="41" t="str">
        <f>'Emissions Factor'!$C$2</f>
        <v>LB</v>
      </c>
      <c r="M1852" s="41" t="str">
        <f>'Emissions Factor'!$D$2</f>
        <v>TON</v>
      </c>
      <c r="N1852" s="51">
        <f t="shared" si="56"/>
        <v>3.0434019985267353E-2</v>
      </c>
      <c r="O1852" s="41" t="str">
        <f t="shared" si="57"/>
        <v>LB</v>
      </c>
    </row>
    <row r="1853" spans="1:15" x14ac:dyDescent="0.25">
      <c r="A1853" s="39" t="s">
        <v>2097</v>
      </c>
      <c r="B1853" s="39" t="s">
        <v>2062</v>
      </c>
      <c r="C1853" s="39" t="s">
        <v>2748</v>
      </c>
      <c r="D1853" s="12" t="s">
        <v>4892</v>
      </c>
      <c r="E1853" s="41" t="s">
        <v>2679</v>
      </c>
      <c r="F1853" s="41" t="s">
        <v>2064</v>
      </c>
      <c r="G1853" s="44">
        <f>VLOOKUP(Emissions!A1853,Population!$A$5:$I$3147,9,FALSE)*'National Throughput'!$B$12</f>
        <v>435.82595113262482</v>
      </c>
      <c r="H1853" s="43" t="str">
        <f>'Emissions Factor'!$D$2</f>
        <v>TON</v>
      </c>
      <c r="I1853" s="42">
        <v>515</v>
      </c>
      <c r="J1853" s="39" t="str">
        <f>'Emissions Factor'!$A$2</f>
        <v>7439976</v>
      </c>
      <c r="K1853" s="34">
        <f>'Emissions Factor'!$B$2</f>
        <v>1.5E-3</v>
      </c>
      <c r="L1853" s="41" t="str">
        <f>'Emissions Factor'!$C$2</f>
        <v>LB</v>
      </c>
      <c r="M1853" s="41" t="str">
        <f>'Emissions Factor'!$D$2</f>
        <v>TON</v>
      </c>
      <c r="N1853" s="51">
        <f t="shared" si="56"/>
        <v>0.65373892669893729</v>
      </c>
      <c r="O1853" s="41" t="str">
        <f t="shared" si="57"/>
        <v>LB</v>
      </c>
    </row>
    <row r="1854" spans="1:15" x14ac:dyDescent="0.25">
      <c r="A1854" s="39" t="s">
        <v>2098</v>
      </c>
      <c r="B1854" s="39" t="s">
        <v>2062</v>
      </c>
      <c r="C1854" s="39" t="s">
        <v>2751</v>
      </c>
      <c r="D1854" s="12" t="s">
        <v>253</v>
      </c>
      <c r="E1854" s="41" t="s">
        <v>2679</v>
      </c>
      <c r="F1854" s="41" t="s">
        <v>2064</v>
      </c>
      <c r="G1854" s="44">
        <f>VLOOKUP(Emissions!A1854,Population!$A$5:$I$3147,9,FALSE)*'National Throughput'!$B$12</f>
        <v>4.6396868515251102</v>
      </c>
      <c r="H1854" s="43" t="str">
        <f>'Emissions Factor'!$D$2</f>
        <v>TON</v>
      </c>
      <c r="I1854" s="42">
        <v>515</v>
      </c>
      <c r="J1854" s="39" t="str">
        <f>'Emissions Factor'!$A$2</f>
        <v>7439976</v>
      </c>
      <c r="K1854" s="34">
        <f>'Emissions Factor'!$B$2</f>
        <v>1.5E-3</v>
      </c>
      <c r="L1854" s="41" t="str">
        <f>'Emissions Factor'!$C$2</f>
        <v>LB</v>
      </c>
      <c r="M1854" s="41" t="str">
        <f>'Emissions Factor'!$D$2</f>
        <v>TON</v>
      </c>
      <c r="N1854" s="51">
        <f t="shared" si="56"/>
        <v>6.9595302772876653E-3</v>
      </c>
      <c r="O1854" s="41" t="str">
        <f t="shared" si="57"/>
        <v>LB</v>
      </c>
    </row>
    <row r="1855" spans="1:15" x14ac:dyDescent="0.25">
      <c r="A1855" s="39" t="s">
        <v>2099</v>
      </c>
      <c r="B1855" s="39" t="s">
        <v>2062</v>
      </c>
      <c r="C1855" s="39" t="s">
        <v>2754</v>
      </c>
      <c r="D1855" s="12" t="s">
        <v>359</v>
      </c>
      <c r="E1855" s="41" t="s">
        <v>2679</v>
      </c>
      <c r="F1855" s="41" t="s">
        <v>2064</v>
      </c>
      <c r="G1855" s="44">
        <f>VLOOKUP(Emissions!A1855,Population!$A$5:$I$3147,9,FALSE)*'National Throughput'!$B$12</f>
        <v>11.145470813862879</v>
      </c>
      <c r="H1855" s="43" t="str">
        <f>'Emissions Factor'!$D$2</f>
        <v>TON</v>
      </c>
      <c r="I1855" s="42">
        <v>515</v>
      </c>
      <c r="J1855" s="39" t="str">
        <f>'Emissions Factor'!$A$2</f>
        <v>7439976</v>
      </c>
      <c r="K1855" s="34">
        <f>'Emissions Factor'!$B$2</f>
        <v>1.5E-3</v>
      </c>
      <c r="L1855" s="41" t="str">
        <f>'Emissions Factor'!$C$2</f>
        <v>LB</v>
      </c>
      <c r="M1855" s="41" t="str">
        <f>'Emissions Factor'!$D$2</f>
        <v>TON</v>
      </c>
      <c r="N1855" s="51">
        <f t="shared" si="56"/>
        <v>1.671820622079432E-2</v>
      </c>
      <c r="O1855" s="41" t="str">
        <f t="shared" si="57"/>
        <v>LB</v>
      </c>
    </row>
    <row r="1856" spans="1:15" x14ac:dyDescent="0.25">
      <c r="A1856" s="39" t="s">
        <v>2100</v>
      </c>
      <c r="B1856" s="39" t="s">
        <v>2062</v>
      </c>
      <c r="C1856" s="39" t="s">
        <v>2757</v>
      </c>
      <c r="D1856" s="12" t="s">
        <v>2812</v>
      </c>
      <c r="E1856" s="41" t="s">
        <v>2679</v>
      </c>
      <c r="F1856" s="41" t="s">
        <v>2064</v>
      </c>
      <c r="G1856" s="44">
        <f>VLOOKUP(Emissions!A1856,Population!$A$5:$I$3147,9,FALSE)*'National Throughput'!$B$12</f>
        <v>12.504565805230481</v>
      </c>
      <c r="H1856" s="43" t="str">
        <f>'Emissions Factor'!$D$2</f>
        <v>TON</v>
      </c>
      <c r="I1856" s="42">
        <v>515</v>
      </c>
      <c r="J1856" s="39" t="str">
        <f>'Emissions Factor'!$A$2</f>
        <v>7439976</v>
      </c>
      <c r="K1856" s="34">
        <f>'Emissions Factor'!$B$2</f>
        <v>1.5E-3</v>
      </c>
      <c r="L1856" s="41" t="str">
        <f>'Emissions Factor'!$C$2</f>
        <v>LB</v>
      </c>
      <c r="M1856" s="41" t="str">
        <f>'Emissions Factor'!$D$2</f>
        <v>TON</v>
      </c>
      <c r="N1856" s="51">
        <f t="shared" si="56"/>
        <v>1.8756848707845723E-2</v>
      </c>
      <c r="O1856" s="41" t="str">
        <f t="shared" si="57"/>
        <v>LB</v>
      </c>
    </row>
    <row r="1857" spans="1:15" x14ac:dyDescent="0.25">
      <c r="A1857" s="39" t="s">
        <v>2101</v>
      </c>
      <c r="B1857" s="39" t="s">
        <v>2062</v>
      </c>
      <c r="C1857" s="39" t="s">
        <v>2760</v>
      </c>
      <c r="D1857" s="12" t="s">
        <v>2827</v>
      </c>
      <c r="E1857" s="41" t="s">
        <v>2679</v>
      </c>
      <c r="F1857" s="41" t="s">
        <v>2064</v>
      </c>
      <c r="G1857" s="44">
        <f>VLOOKUP(Emissions!A1857,Population!$A$5:$I$3147,9,FALSE)*'National Throughput'!$B$12</f>
        <v>128.12266008980288</v>
      </c>
      <c r="H1857" s="43" t="str">
        <f>'Emissions Factor'!$D$2</f>
        <v>TON</v>
      </c>
      <c r="I1857" s="42">
        <v>515</v>
      </c>
      <c r="J1857" s="39" t="str">
        <f>'Emissions Factor'!$A$2</f>
        <v>7439976</v>
      </c>
      <c r="K1857" s="34">
        <f>'Emissions Factor'!$B$2</f>
        <v>1.5E-3</v>
      </c>
      <c r="L1857" s="41" t="str">
        <f>'Emissions Factor'!$C$2</f>
        <v>LB</v>
      </c>
      <c r="M1857" s="41" t="str">
        <f>'Emissions Factor'!$D$2</f>
        <v>TON</v>
      </c>
      <c r="N1857" s="51">
        <f t="shared" si="56"/>
        <v>0.19218399013470433</v>
      </c>
      <c r="O1857" s="41" t="str">
        <f t="shared" si="57"/>
        <v>LB</v>
      </c>
    </row>
    <row r="1858" spans="1:15" x14ac:dyDescent="0.25">
      <c r="A1858" s="39" t="s">
        <v>2102</v>
      </c>
      <c r="B1858" s="39" t="s">
        <v>2062</v>
      </c>
      <c r="C1858" s="39" t="s">
        <v>2763</v>
      </c>
      <c r="D1858" s="12" t="s">
        <v>2830</v>
      </c>
      <c r="E1858" s="41" t="s">
        <v>2679</v>
      </c>
      <c r="F1858" s="41" t="s">
        <v>2064</v>
      </c>
      <c r="G1858" s="44">
        <f>VLOOKUP(Emissions!A1858,Population!$A$5:$I$3147,9,FALSE)*'National Throughput'!$B$12</f>
        <v>8.5727266353527796</v>
      </c>
      <c r="H1858" s="43" t="str">
        <f>'Emissions Factor'!$D$2</f>
        <v>TON</v>
      </c>
      <c r="I1858" s="42">
        <v>515</v>
      </c>
      <c r="J1858" s="39" t="str">
        <f>'Emissions Factor'!$A$2</f>
        <v>7439976</v>
      </c>
      <c r="K1858" s="34">
        <f>'Emissions Factor'!$B$2</f>
        <v>1.5E-3</v>
      </c>
      <c r="L1858" s="41" t="str">
        <f>'Emissions Factor'!$C$2</f>
        <v>LB</v>
      </c>
      <c r="M1858" s="41" t="str">
        <f>'Emissions Factor'!$D$2</f>
        <v>TON</v>
      </c>
      <c r="N1858" s="51">
        <f t="shared" si="56"/>
        <v>1.285908995302917E-2</v>
      </c>
      <c r="O1858" s="41" t="str">
        <f t="shared" si="57"/>
        <v>LB</v>
      </c>
    </row>
    <row r="1859" spans="1:15" x14ac:dyDescent="0.25">
      <c r="A1859" s="39" t="s">
        <v>2103</v>
      </c>
      <c r="B1859" s="39" t="s">
        <v>2062</v>
      </c>
      <c r="C1859" s="39" t="s">
        <v>2766</v>
      </c>
      <c r="D1859" s="12" t="s">
        <v>5208</v>
      </c>
      <c r="E1859" s="41" t="s">
        <v>2679</v>
      </c>
      <c r="F1859" s="41" t="s">
        <v>2064</v>
      </c>
      <c r="G1859" s="44">
        <f>VLOOKUP(Emissions!A1859,Population!$A$5:$I$3147,9,FALSE)*'National Throughput'!$B$12</f>
        <v>230.73398890549961</v>
      </c>
      <c r="H1859" s="43" t="str">
        <f>'Emissions Factor'!$D$2</f>
        <v>TON</v>
      </c>
      <c r="I1859" s="42">
        <v>515</v>
      </c>
      <c r="J1859" s="39" t="str">
        <f>'Emissions Factor'!$A$2</f>
        <v>7439976</v>
      </c>
      <c r="K1859" s="34">
        <f>'Emissions Factor'!$B$2</f>
        <v>1.5E-3</v>
      </c>
      <c r="L1859" s="41" t="str">
        <f>'Emissions Factor'!$C$2</f>
        <v>LB</v>
      </c>
      <c r="M1859" s="41" t="str">
        <f>'Emissions Factor'!$D$2</f>
        <v>TON</v>
      </c>
      <c r="N1859" s="51">
        <f t="shared" ref="N1859:N1922" si="58">K1859*G1859</f>
        <v>0.3461009833582494</v>
      </c>
      <c r="O1859" s="41" t="str">
        <f t="shared" ref="O1859:O1922" si="59">L1859</f>
        <v>LB</v>
      </c>
    </row>
    <row r="1860" spans="1:15" x14ac:dyDescent="0.25">
      <c r="A1860" s="39" t="s">
        <v>2104</v>
      </c>
      <c r="B1860" s="39" t="s">
        <v>2062</v>
      </c>
      <c r="C1860" s="39" t="s">
        <v>2769</v>
      </c>
      <c r="D1860" s="12" t="s">
        <v>2105</v>
      </c>
      <c r="E1860" s="41" t="s">
        <v>2679</v>
      </c>
      <c r="F1860" s="41" t="s">
        <v>2064</v>
      </c>
      <c r="G1860" s="44">
        <f>VLOOKUP(Emissions!A1860,Population!$A$5:$I$3147,9,FALSE)*'National Throughput'!$B$12</f>
        <v>275.68085880174243</v>
      </c>
      <c r="H1860" s="43" t="str">
        <f>'Emissions Factor'!$D$2</f>
        <v>TON</v>
      </c>
      <c r="I1860" s="42">
        <v>515</v>
      </c>
      <c r="J1860" s="39" t="str">
        <f>'Emissions Factor'!$A$2</f>
        <v>7439976</v>
      </c>
      <c r="K1860" s="34">
        <f>'Emissions Factor'!$B$2</f>
        <v>1.5E-3</v>
      </c>
      <c r="L1860" s="41" t="str">
        <f>'Emissions Factor'!$C$2</f>
        <v>LB</v>
      </c>
      <c r="M1860" s="41" t="str">
        <f>'Emissions Factor'!$D$2</f>
        <v>TON</v>
      </c>
      <c r="N1860" s="51">
        <f t="shared" si="58"/>
        <v>0.41352128820261363</v>
      </c>
      <c r="O1860" s="41" t="str">
        <f t="shared" si="59"/>
        <v>LB</v>
      </c>
    </row>
    <row r="1861" spans="1:15" x14ac:dyDescent="0.25">
      <c r="A1861" s="39" t="s">
        <v>2106</v>
      </c>
      <c r="B1861" s="39" t="s">
        <v>2062</v>
      </c>
      <c r="C1861" s="39" t="s">
        <v>2772</v>
      </c>
      <c r="D1861" s="12" t="s">
        <v>2107</v>
      </c>
      <c r="E1861" s="41" t="s">
        <v>2679</v>
      </c>
      <c r="F1861" s="41" t="s">
        <v>2064</v>
      </c>
      <c r="G1861" s="44">
        <f>VLOOKUP(Emissions!A1861,Population!$A$5:$I$3147,9,FALSE)*'National Throughput'!$B$12</f>
        <v>36.994517640468104</v>
      </c>
      <c r="H1861" s="43" t="str">
        <f>'Emissions Factor'!$D$2</f>
        <v>TON</v>
      </c>
      <c r="I1861" s="42">
        <v>515</v>
      </c>
      <c r="J1861" s="39" t="str">
        <f>'Emissions Factor'!$A$2</f>
        <v>7439976</v>
      </c>
      <c r="K1861" s="34">
        <f>'Emissions Factor'!$B$2</f>
        <v>1.5E-3</v>
      </c>
      <c r="L1861" s="41" t="str">
        <f>'Emissions Factor'!$C$2</f>
        <v>LB</v>
      </c>
      <c r="M1861" s="41" t="str">
        <f>'Emissions Factor'!$D$2</f>
        <v>TON</v>
      </c>
      <c r="N1861" s="51">
        <f t="shared" si="58"/>
        <v>5.5491776460702157E-2</v>
      </c>
      <c r="O1861" s="41" t="str">
        <f t="shared" si="59"/>
        <v>LB</v>
      </c>
    </row>
    <row r="1862" spans="1:15" x14ac:dyDescent="0.25">
      <c r="A1862" s="39" t="s">
        <v>2108</v>
      </c>
      <c r="B1862" s="39" t="s">
        <v>2062</v>
      </c>
      <c r="C1862" s="39" t="s">
        <v>2775</v>
      </c>
      <c r="D1862" s="12" t="s">
        <v>261</v>
      </c>
      <c r="E1862" s="41" t="s">
        <v>2679</v>
      </c>
      <c r="F1862" s="41" t="s">
        <v>2064</v>
      </c>
      <c r="G1862" s="44">
        <f>VLOOKUP(Emissions!A1862,Population!$A$5:$I$3147,9,FALSE)*'National Throughput'!$B$12</f>
        <v>40.158306914921248</v>
      </c>
      <c r="H1862" s="43" t="str">
        <f>'Emissions Factor'!$D$2</f>
        <v>TON</v>
      </c>
      <c r="I1862" s="42">
        <v>515</v>
      </c>
      <c r="J1862" s="39" t="str">
        <f>'Emissions Factor'!$A$2</f>
        <v>7439976</v>
      </c>
      <c r="K1862" s="34">
        <f>'Emissions Factor'!$B$2</f>
        <v>1.5E-3</v>
      </c>
      <c r="L1862" s="41" t="str">
        <f>'Emissions Factor'!$C$2</f>
        <v>LB</v>
      </c>
      <c r="M1862" s="41" t="str">
        <f>'Emissions Factor'!$D$2</f>
        <v>TON</v>
      </c>
      <c r="N1862" s="51">
        <f t="shared" si="58"/>
        <v>6.0237460372381875E-2</v>
      </c>
      <c r="O1862" s="41" t="str">
        <f t="shared" si="59"/>
        <v>LB</v>
      </c>
    </row>
    <row r="1863" spans="1:15" x14ac:dyDescent="0.25">
      <c r="A1863" s="39" t="s">
        <v>2109</v>
      </c>
      <c r="B1863" s="39" t="s">
        <v>2062</v>
      </c>
      <c r="C1863" s="39" t="s">
        <v>2778</v>
      </c>
      <c r="D1863" s="12" t="s">
        <v>2110</v>
      </c>
      <c r="E1863" s="41" t="s">
        <v>2679</v>
      </c>
      <c r="F1863" s="41" t="s">
        <v>2064</v>
      </c>
      <c r="G1863" s="44">
        <f>VLOOKUP(Emissions!A1863,Population!$A$5:$I$3147,9,FALSE)*'National Throughput'!$B$12</f>
        <v>80.188148137195569</v>
      </c>
      <c r="H1863" s="43" t="str">
        <f>'Emissions Factor'!$D$2</f>
        <v>TON</v>
      </c>
      <c r="I1863" s="42">
        <v>515</v>
      </c>
      <c r="J1863" s="39" t="str">
        <f>'Emissions Factor'!$A$2</f>
        <v>7439976</v>
      </c>
      <c r="K1863" s="34">
        <f>'Emissions Factor'!$B$2</f>
        <v>1.5E-3</v>
      </c>
      <c r="L1863" s="41" t="str">
        <f>'Emissions Factor'!$C$2</f>
        <v>LB</v>
      </c>
      <c r="M1863" s="41" t="str">
        <f>'Emissions Factor'!$D$2</f>
        <v>TON</v>
      </c>
      <c r="N1863" s="51">
        <f t="shared" si="58"/>
        <v>0.12028222220579335</v>
      </c>
      <c r="O1863" s="41" t="str">
        <f t="shared" si="59"/>
        <v>LB</v>
      </c>
    </row>
    <row r="1864" spans="1:15" x14ac:dyDescent="0.25">
      <c r="A1864" s="39" t="s">
        <v>2111</v>
      </c>
      <c r="B1864" s="39" t="s">
        <v>2062</v>
      </c>
      <c r="C1864" s="39" t="s">
        <v>2781</v>
      </c>
      <c r="D1864" s="12" t="s">
        <v>2112</v>
      </c>
      <c r="E1864" s="41" t="s">
        <v>2679</v>
      </c>
      <c r="F1864" s="41" t="s">
        <v>2064</v>
      </c>
      <c r="G1864" s="44">
        <f>VLOOKUP(Emissions!A1864,Population!$A$5:$I$3147,9,FALSE)*'National Throughput'!$B$12</f>
        <v>18.621350847777521</v>
      </c>
      <c r="H1864" s="43" t="str">
        <f>'Emissions Factor'!$D$2</f>
        <v>TON</v>
      </c>
      <c r="I1864" s="42">
        <v>515</v>
      </c>
      <c r="J1864" s="39" t="str">
        <f>'Emissions Factor'!$A$2</f>
        <v>7439976</v>
      </c>
      <c r="K1864" s="34">
        <f>'Emissions Factor'!$B$2</f>
        <v>1.5E-3</v>
      </c>
      <c r="L1864" s="41" t="str">
        <f>'Emissions Factor'!$C$2</f>
        <v>LB</v>
      </c>
      <c r="M1864" s="41" t="str">
        <f>'Emissions Factor'!$D$2</f>
        <v>TON</v>
      </c>
      <c r="N1864" s="51">
        <f t="shared" si="58"/>
        <v>2.7932026271666282E-2</v>
      </c>
      <c r="O1864" s="41" t="str">
        <f t="shared" si="59"/>
        <v>LB</v>
      </c>
    </row>
    <row r="1865" spans="1:15" x14ac:dyDescent="0.25">
      <c r="A1865" s="39" t="s">
        <v>2113</v>
      </c>
      <c r="B1865" s="39" t="s">
        <v>2062</v>
      </c>
      <c r="C1865" s="39" t="s">
        <v>2784</v>
      </c>
      <c r="D1865" s="12" t="s">
        <v>4919</v>
      </c>
      <c r="E1865" s="41" t="s">
        <v>2679</v>
      </c>
      <c r="F1865" s="41" t="s">
        <v>2064</v>
      </c>
      <c r="G1865" s="44">
        <f>VLOOKUP(Emissions!A1865,Population!$A$5:$I$3147,9,FALSE)*'National Throughput'!$B$12</f>
        <v>64.191510900334052</v>
      </c>
      <c r="H1865" s="43" t="str">
        <f>'Emissions Factor'!$D$2</f>
        <v>TON</v>
      </c>
      <c r="I1865" s="42">
        <v>515</v>
      </c>
      <c r="J1865" s="39" t="str">
        <f>'Emissions Factor'!$A$2</f>
        <v>7439976</v>
      </c>
      <c r="K1865" s="34">
        <f>'Emissions Factor'!$B$2</f>
        <v>1.5E-3</v>
      </c>
      <c r="L1865" s="41" t="str">
        <f>'Emissions Factor'!$C$2</f>
        <v>LB</v>
      </c>
      <c r="M1865" s="41" t="str">
        <f>'Emissions Factor'!$D$2</f>
        <v>TON</v>
      </c>
      <c r="N1865" s="51">
        <f t="shared" si="58"/>
        <v>9.6287266350501083E-2</v>
      </c>
      <c r="O1865" s="41" t="str">
        <f t="shared" si="59"/>
        <v>LB</v>
      </c>
    </row>
    <row r="1866" spans="1:15" x14ac:dyDescent="0.25">
      <c r="A1866" s="39" t="s">
        <v>2114</v>
      </c>
      <c r="B1866" s="39" t="s">
        <v>2062</v>
      </c>
      <c r="C1866" s="39" t="s">
        <v>2787</v>
      </c>
      <c r="D1866" s="12" t="s">
        <v>4601</v>
      </c>
      <c r="E1866" s="41" t="s">
        <v>2679</v>
      </c>
      <c r="F1866" s="41" t="s">
        <v>2064</v>
      </c>
      <c r="G1866" s="44">
        <f>VLOOKUP(Emissions!A1866,Population!$A$5:$I$3147,9,FALSE)*'National Throughput'!$B$12</f>
        <v>7.3299196808538358</v>
      </c>
      <c r="H1866" s="43" t="str">
        <f>'Emissions Factor'!$D$2</f>
        <v>TON</v>
      </c>
      <c r="I1866" s="42">
        <v>515</v>
      </c>
      <c r="J1866" s="39" t="str">
        <f>'Emissions Factor'!$A$2</f>
        <v>7439976</v>
      </c>
      <c r="K1866" s="34">
        <f>'Emissions Factor'!$B$2</f>
        <v>1.5E-3</v>
      </c>
      <c r="L1866" s="41" t="str">
        <f>'Emissions Factor'!$C$2</f>
        <v>LB</v>
      </c>
      <c r="M1866" s="41" t="str">
        <f>'Emissions Factor'!$D$2</f>
        <v>TON</v>
      </c>
      <c r="N1866" s="51">
        <f t="shared" si="58"/>
        <v>1.0994879521280754E-2</v>
      </c>
      <c r="O1866" s="41" t="str">
        <f t="shared" si="59"/>
        <v>LB</v>
      </c>
    </row>
    <row r="1867" spans="1:15" x14ac:dyDescent="0.25">
      <c r="A1867" s="39" t="s">
        <v>2115</v>
      </c>
      <c r="B1867" s="39" t="s">
        <v>2062</v>
      </c>
      <c r="C1867" s="39" t="s">
        <v>2790</v>
      </c>
      <c r="D1867" s="12" t="s">
        <v>2116</v>
      </c>
      <c r="E1867" s="41" t="s">
        <v>2679</v>
      </c>
      <c r="F1867" s="41" t="s">
        <v>2064</v>
      </c>
      <c r="G1867" s="44">
        <f>VLOOKUP(Emissions!A1867,Population!$A$5:$I$3147,9,FALSE)*'National Throughput'!$B$12</f>
        <v>20.933561799143828</v>
      </c>
      <c r="H1867" s="43" t="str">
        <f>'Emissions Factor'!$D$2</f>
        <v>TON</v>
      </c>
      <c r="I1867" s="42">
        <v>515</v>
      </c>
      <c r="J1867" s="39" t="str">
        <f>'Emissions Factor'!$A$2</f>
        <v>7439976</v>
      </c>
      <c r="K1867" s="34">
        <f>'Emissions Factor'!$B$2</f>
        <v>1.5E-3</v>
      </c>
      <c r="L1867" s="41" t="str">
        <f>'Emissions Factor'!$C$2</f>
        <v>LB</v>
      </c>
      <c r="M1867" s="41" t="str">
        <f>'Emissions Factor'!$D$2</f>
        <v>TON</v>
      </c>
      <c r="N1867" s="51">
        <f t="shared" si="58"/>
        <v>3.1400342698715743E-2</v>
      </c>
      <c r="O1867" s="41" t="str">
        <f t="shared" si="59"/>
        <v>LB</v>
      </c>
    </row>
    <row r="1868" spans="1:15" x14ac:dyDescent="0.25">
      <c r="A1868" s="39" t="s">
        <v>2117</v>
      </c>
      <c r="B1868" s="39" t="s">
        <v>2062</v>
      </c>
      <c r="C1868" s="39" t="s">
        <v>2793</v>
      </c>
      <c r="D1868" s="12" t="s">
        <v>1239</v>
      </c>
      <c r="E1868" s="41" t="s">
        <v>2679</v>
      </c>
      <c r="F1868" s="41" t="s">
        <v>2064</v>
      </c>
      <c r="G1868" s="44">
        <f>VLOOKUP(Emissions!A1868,Population!$A$5:$I$3147,9,FALSE)*'National Throughput'!$B$12</f>
        <v>10.639154759532092</v>
      </c>
      <c r="H1868" s="43" t="str">
        <f>'Emissions Factor'!$D$2</f>
        <v>TON</v>
      </c>
      <c r="I1868" s="42">
        <v>515</v>
      </c>
      <c r="J1868" s="39" t="str">
        <f>'Emissions Factor'!$A$2</f>
        <v>7439976</v>
      </c>
      <c r="K1868" s="34">
        <f>'Emissions Factor'!$B$2</f>
        <v>1.5E-3</v>
      </c>
      <c r="L1868" s="41" t="str">
        <f>'Emissions Factor'!$C$2</f>
        <v>LB</v>
      </c>
      <c r="M1868" s="41" t="str">
        <f>'Emissions Factor'!$D$2</f>
        <v>TON</v>
      </c>
      <c r="N1868" s="51">
        <f t="shared" si="58"/>
        <v>1.5958732139298139E-2</v>
      </c>
      <c r="O1868" s="41" t="str">
        <f t="shared" si="59"/>
        <v>LB</v>
      </c>
    </row>
    <row r="1869" spans="1:15" x14ac:dyDescent="0.25">
      <c r="A1869" s="39" t="s">
        <v>2118</v>
      </c>
      <c r="B1869" s="39" t="s">
        <v>2062</v>
      </c>
      <c r="C1869" s="39" t="s">
        <v>2796</v>
      </c>
      <c r="D1869" s="12" t="s">
        <v>5224</v>
      </c>
      <c r="E1869" s="41" t="s">
        <v>2679</v>
      </c>
      <c r="F1869" s="41" t="s">
        <v>2064</v>
      </c>
      <c r="G1869" s="44">
        <f>VLOOKUP(Emissions!A1869,Population!$A$5:$I$3147,9,FALSE)*'National Throughput'!$B$12</f>
        <v>17.136362907941493</v>
      </c>
      <c r="H1869" s="43" t="str">
        <f>'Emissions Factor'!$D$2</f>
        <v>TON</v>
      </c>
      <c r="I1869" s="42">
        <v>515</v>
      </c>
      <c r="J1869" s="39" t="str">
        <f>'Emissions Factor'!$A$2</f>
        <v>7439976</v>
      </c>
      <c r="K1869" s="34">
        <f>'Emissions Factor'!$B$2</f>
        <v>1.5E-3</v>
      </c>
      <c r="L1869" s="41" t="str">
        <f>'Emissions Factor'!$C$2</f>
        <v>LB</v>
      </c>
      <c r="M1869" s="41" t="str">
        <f>'Emissions Factor'!$D$2</f>
        <v>TON</v>
      </c>
      <c r="N1869" s="51">
        <f t="shared" si="58"/>
        <v>2.5704544361912239E-2</v>
      </c>
      <c r="O1869" s="41" t="str">
        <f t="shared" si="59"/>
        <v>LB</v>
      </c>
    </row>
    <row r="1870" spans="1:15" x14ac:dyDescent="0.25">
      <c r="A1870" s="39" t="s">
        <v>2119</v>
      </c>
      <c r="B1870" s="39" t="s">
        <v>2062</v>
      </c>
      <c r="C1870" s="39" t="s">
        <v>2799</v>
      </c>
      <c r="D1870" s="12" t="s">
        <v>2120</v>
      </c>
      <c r="E1870" s="41" t="s">
        <v>2679</v>
      </c>
      <c r="F1870" s="41" t="s">
        <v>2064</v>
      </c>
      <c r="G1870" s="44">
        <f>VLOOKUP(Emissions!A1870,Population!$A$5:$I$3147,9,FALSE)*'National Throughput'!$B$12</f>
        <v>387.25579985164688</v>
      </c>
      <c r="H1870" s="43" t="str">
        <f>'Emissions Factor'!$D$2</f>
        <v>TON</v>
      </c>
      <c r="I1870" s="42">
        <v>515</v>
      </c>
      <c r="J1870" s="39" t="str">
        <f>'Emissions Factor'!$A$2</f>
        <v>7439976</v>
      </c>
      <c r="K1870" s="34">
        <f>'Emissions Factor'!$B$2</f>
        <v>1.5E-3</v>
      </c>
      <c r="L1870" s="41" t="str">
        <f>'Emissions Factor'!$C$2</f>
        <v>LB</v>
      </c>
      <c r="M1870" s="41" t="str">
        <f>'Emissions Factor'!$D$2</f>
        <v>TON</v>
      </c>
      <c r="N1870" s="51">
        <f t="shared" si="58"/>
        <v>0.58088369977747034</v>
      </c>
      <c r="O1870" s="41" t="str">
        <f t="shared" si="59"/>
        <v>LB</v>
      </c>
    </row>
    <row r="1871" spans="1:15" x14ac:dyDescent="0.25">
      <c r="A1871" s="39" t="s">
        <v>2121</v>
      </c>
      <c r="B1871" s="39" t="s">
        <v>2062</v>
      </c>
      <c r="C1871" s="39" t="s">
        <v>2802</v>
      </c>
      <c r="D1871" s="12" t="s">
        <v>2122</v>
      </c>
      <c r="E1871" s="41" t="s">
        <v>2679</v>
      </c>
      <c r="F1871" s="41" t="s">
        <v>2064</v>
      </c>
      <c r="G1871" s="44">
        <f>VLOOKUP(Emissions!A1871,Population!$A$5:$I$3147,9,FALSE)*'National Throughput'!$B$12</f>
        <v>27.392350301154146</v>
      </c>
      <c r="H1871" s="43" t="str">
        <f>'Emissions Factor'!$D$2</f>
        <v>TON</v>
      </c>
      <c r="I1871" s="42">
        <v>515</v>
      </c>
      <c r="J1871" s="39" t="str">
        <f>'Emissions Factor'!$A$2</f>
        <v>7439976</v>
      </c>
      <c r="K1871" s="34">
        <f>'Emissions Factor'!$B$2</f>
        <v>1.5E-3</v>
      </c>
      <c r="L1871" s="41" t="str">
        <f>'Emissions Factor'!$C$2</f>
        <v>LB</v>
      </c>
      <c r="M1871" s="41" t="str">
        <f>'Emissions Factor'!$D$2</f>
        <v>TON</v>
      </c>
      <c r="N1871" s="51">
        <f t="shared" si="58"/>
        <v>4.1088525451731223E-2</v>
      </c>
      <c r="O1871" s="41" t="str">
        <f t="shared" si="59"/>
        <v>LB</v>
      </c>
    </row>
    <row r="1872" spans="1:15" x14ac:dyDescent="0.25">
      <c r="A1872" s="39" t="s">
        <v>2123</v>
      </c>
      <c r="B1872" s="39" t="s">
        <v>2062</v>
      </c>
      <c r="C1872" s="39" t="s">
        <v>2805</v>
      </c>
      <c r="D1872" s="12" t="s">
        <v>81</v>
      </c>
      <c r="E1872" s="41" t="s">
        <v>2679</v>
      </c>
      <c r="F1872" s="41" t="s">
        <v>2064</v>
      </c>
      <c r="G1872" s="44">
        <f>VLOOKUP(Emissions!A1872,Population!$A$5:$I$3147,9,FALSE)*'National Throughput'!$B$12</f>
        <v>80.788626628459824</v>
      </c>
      <c r="H1872" s="43" t="str">
        <f>'Emissions Factor'!$D$2</f>
        <v>TON</v>
      </c>
      <c r="I1872" s="42">
        <v>515</v>
      </c>
      <c r="J1872" s="39" t="str">
        <f>'Emissions Factor'!$A$2</f>
        <v>7439976</v>
      </c>
      <c r="K1872" s="34">
        <f>'Emissions Factor'!$B$2</f>
        <v>1.5E-3</v>
      </c>
      <c r="L1872" s="41" t="str">
        <f>'Emissions Factor'!$C$2</f>
        <v>LB</v>
      </c>
      <c r="M1872" s="41" t="str">
        <f>'Emissions Factor'!$D$2</f>
        <v>TON</v>
      </c>
      <c r="N1872" s="51">
        <f t="shared" si="58"/>
        <v>0.12118293994268974</v>
      </c>
      <c r="O1872" s="41" t="str">
        <f t="shared" si="59"/>
        <v>LB</v>
      </c>
    </row>
    <row r="1873" spans="1:15" x14ac:dyDescent="0.25">
      <c r="A1873" s="39" t="s">
        <v>2124</v>
      </c>
      <c r="B1873" s="39" t="s">
        <v>2062</v>
      </c>
      <c r="C1873" s="39" t="s">
        <v>2808</v>
      </c>
      <c r="D1873" s="12" t="s">
        <v>2125</v>
      </c>
      <c r="E1873" s="41" t="s">
        <v>2679</v>
      </c>
      <c r="F1873" s="41" t="s">
        <v>2064</v>
      </c>
      <c r="G1873" s="44">
        <f>VLOOKUP(Emissions!A1873,Population!$A$5:$I$3147,9,FALSE)*'National Throughput'!$B$12</f>
        <v>54.128479320509648</v>
      </c>
      <c r="H1873" s="43" t="str">
        <f>'Emissions Factor'!$D$2</f>
        <v>TON</v>
      </c>
      <c r="I1873" s="42">
        <v>515</v>
      </c>
      <c r="J1873" s="39" t="str">
        <f>'Emissions Factor'!$A$2</f>
        <v>7439976</v>
      </c>
      <c r="K1873" s="34">
        <f>'Emissions Factor'!$B$2</f>
        <v>1.5E-3</v>
      </c>
      <c r="L1873" s="41" t="str">
        <f>'Emissions Factor'!$C$2</f>
        <v>LB</v>
      </c>
      <c r="M1873" s="41" t="str">
        <f>'Emissions Factor'!$D$2</f>
        <v>TON</v>
      </c>
      <c r="N1873" s="51">
        <f t="shared" si="58"/>
        <v>8.1192718980764467E-2</v>
      </c>
      <c r="O1873" s="41" t="str">
        <f t="shared" si="59"/>
        <v>LB</v>
      </c>
    </row>
    <row r="1874" spans="1:15" x14ac:dyDescent="0.25">
      <c r="A1874" s="39" t="s">
        <v>2126</v>
      </c>
      <c r="B1874" s="39" t="s">
        <v>2062</v>
      </c>
      <c r="C1874" s="39" t="s">
        <v>2811</v>
      </c>
      <c r="D1874" s="12" t="s">
        <v>2127</v>
      </c>
      <c r="E1874" s="41" t="s">
        <v>2679</v>
      </c>
      <c r="F1874" s="41" t="s">
        <v>2064</v>
      </c>
      <c r="G1874" s="44">
        <f>VLOOKUP(Emissions!A1874,Population!$A$5:$I$3147,9,FALSE)*'National Throughput'!$B$12</f>
        <v>19.256647143590946</v>
      </c>
      <c r="H1874" s="43" t="str">
        <f>'Emissions Factor'!$D$2</f>
        <v>TON</v>
      </c>
      <c r="I1874" s="42">
        <v>515</v>
      </c>
      <c r="J1874" s="39" t="str">
        <f>'Emissions Factor'!$A$2</f>
        <v>7439976</v>
      </c>
      <c r="K1874" s="34">
        <f>'Emissions Factor'!$B$2</f>
        <v>1.5E-3</v>
      </c>
      <c r="L1874" s="41" t="str">
        <f>'Emissions Factor'!$C$2</f>
        <v>LB</v>
      </c>
      <c r="M1874" s="41" t="str">
        <f>'Emissions Factor'!$D$2</f>
        <v>TON</v>
      </c>
      <c r="N1874" s="51">
        <f t="shared" si="58"/>
        <v>2.888497071538642E-2</v>
      </c>
      <c r="O1874" s="41" t="str">
        <f t="shared" si="59"/>
        <v>LB</v>
      </c>
    </row>
    <row r="1875" spans="1:15" x14ac:dyDescent="0.25">
      <c r="A1875" s="39" t="s">
        <v>2128</v>
      </c>
      <c r="B1875" s="39" t="s">
        <v>2062</v>
      </c>
      <c r="C1875" s="39" t="s">
        <v>2814</v>
      </c>
      <c r="D1875" s="12" t="s">
        <v>2129</v>
      </c>
      <c r="E1875" s="41" t="s">
        <v>2679</v>
      </c>
      <c r="F1875" s="41" t="s">
        <v>2064</v>
      </c>
      <c r="G1875" s="44">
        <f>VLOOKUP(Emissions!A1875,Population!$A$5:$I$3147,9,FALSE)*'National Throughput'!$B$12</f>
        <v>37.912129730803372</v>
      </c>
      <c r="H1875" s="43" t="str">
        <f>'Emissions Factor'!$D$2</f>
        <v>TON</v>
      </c>
      <c r="I1875" s="42">
        <v>515</v>
      </c>
      <c r="J1875" s="39" t="str">
        <f>'Emissions Factor'!$A$2</f>
        <v>7439976</v>
      </c>
      <c r="K1875" s="34">
        <f>'Emissions Factor'!$B$2</f>
        <v>1.5E-3</v>
      </c>
      <c r="L1875" s="41" t="str">
        <f>'Emissions Factor'!$C$2</f>
        <v>LB</v>
      </c>
      <c r="M1875" s="41" t="str">
        <f>'Emissions Factor'!$D$2</f>
        <v>TON</v>
      </c>
      <c r="N1875" s="51">
        <f t="shared" si="58"/>
        <v>5.6868194596205061E-2</v>
      </c>
      <c r="O1875" s="41" t="str">
        <f t="shared" si="59"/>
        <v>LB</v>
      </c>
    </row>
    <row r="1876" spans="1:15" x14ac:dyDescent="0.25">
      <c r="A1876" s="39" t="s">
        <v>2130</v>
      </c>
      <c r="B1876" s="39" t="s">
        <v>2062</v>
      </c>
      <c r="C1876" s="39" t="s">
        <v>2817</v>
      </c>
      <c r="D1876" s="12" t="s">
        <v>2131</v>
      </c>
      <c r="E1876" s="41" t="s">
        <v>2679</v>
      </c>
      <c r="F1876" s="41" t="s">
        <v>2064</v>
      </c>
      <c r="G1876" s="44">
        <f>VLOOKUP(Emissions!A1876,Population!$A$5:$I$3147,9,FALSE)*'National Throughput'!$B$12</f>
        <v>26.541972592017274</v>
      </c>
      <c r="H1876" s="43" t="str">
        <f>'Emissions Factor'!$D$2</f>
        <v>TON</v>
      </c>
      <c r="I1876" s="42">
        <v>515</v>
      </c>
      <c r="J1876" s="39" t="str">
        <f>'Emissions Factor'!$A$2</f>
        <v>7439976</v>
      </c>
      <c r="K1876" s="34">
        <f>'Emissions Factor'!$B$2</f>
        <v>1.5E-3</v>
      </c>
      <c r="L1876" s="41" t="str">
        <f>'Emissions Factor'!$C$2</f>
        <v>LB</v>
      </c>
      <c r="M1876" s="41" t="str">
        <f>'Emissions Factor'!$D$2</f>
        <v>TON</v>
      </c>
      <c r="N1876" s="51">
        <f t="shared" si="58"/>
        <v>3.9812958888025912E-2</v>
      </c>
      <c r="O1876" s="41" t="str">
        <f t="shared" si="59"/>
        <v>LB</v>
      </c>
    </row>
    <row r="1877" spans="1:15" x14ac:dyDescent="0.25">
      <c r="A1877" s="39" t="s">
        <v>2132</v>
      </c>
      <c r="B1877" s="39" t="s">
        <v>2062</v>
      </c>
      <c r="C1877" s="39" t="s">
        <v>2820</v>
      </c>
      <c r="D1877" s="12" t="s">
        <v>2133</v>
      </c>
      <c r="E1877" s="41" t="s">
        <v>2679</v>
      </c>
      <c r="F1877" s="41" t="s">
        <v>2064</v>
      </c>
      <c r="G1877" s="44">
        <f>VLOOKUP(Emissions!A1877,Population!$A$5:$I$3147,9,FALSE)*'National Throughput'!$B$12</f>
        <v>5.5991489138308097</v>
      </c>
      <c r="H1877" s="43" t="str">
        <f>'Emissions Factor'!$D$2</f>
        <v>TON</v>
      </c>
      <c r="I1877" s="42">
        <v>515</v>
      </c>
      <c r="J1877" s="39" t="str">
        <f>'Emissions Factor'!$A$2</f>
        <v>7439976</v>
      </c>
      <c r="K1877" s="34">
        <f>'Emissions Factor'!$B$2</f>
        <v>1.5E-3</v>
      </c>
      <c r="L1877" s="41" t="str">
        <f>'Emissions Factor'!$C$2</f>
        <v>LB</v>
      </c>
      <c r="M1877" s="41" t="str">
        <f>'Emissions Factor'!$D$2</f>
        <v>TON</v>
      </c>
      <c r="N1877" s="51">
        <f t="shared" si="58"/>
        <v>8.3987233707462153E-3</v>
      </c>
      <c r="O1877" s="41" t="str">
        <f t="shared" si="59"/>
        <v>LB</v>
      </c>
    </row>
    <row r="1878" spans="1:15" x14ac:dyDescent="0.25">
      <c r="A1878" s="39" t="s">
        <v>2134</v>
      </c>
      <c r="B1878" s="39" t="s">
        <v>2062</v>
      </c>
      <c r="C1878" s="39" t="s">
        <v>2823</v>
      </c>
      <c r="D1878" s="12" t="s">
        <v>407</v>
      </c>
      <c r="E1878" s="41" t="s">
        <v>2679</v>
      </c>
      <c r="F1878" s="41" t="s">
        <v>2064</v>
      </c>
      <c r="G1878" s="44">
        <f>VLOOKUP(Emissions!A1878,Population!$A$5:$I$3147,9,FALSE)*'National Throughput'!$B$12</f>
        <v>3.1703068930387097</v>
      </c>
      <c r="H1878" s="43" t="str">
        <f>'Emissions Factor'!$D$2</f>
        <v>TON</v>
      </c>
      <c r="I1878" s="42">
        <v>515</v>
      </c>
      <c r="J1878" s="39" t="str">
        <f>'Emissions Factor'!$A$2</f>
        <v>7439976</v>
      </c>
      <c r="K1878" s="34">
        <f>'Emissions Factor'!$B$2</f>
        <v>1.5E-3</v>
      </c>
      <c r="L1878" s="41" t="str">
        <f>'Emissions Factor'!$C$2</f>
        <v>LB</v>
      </c>
      <c r="M1878" s="41" t="str">
        <f>'Emissions Factor'!$D$2</f>
        <v>TON</v>
      </c>
      <c r="N1878" s="51">
        <f t="shared" si="58"/>
        <v>4.7554603395580644E-3</v>
      </c>
      <c r="O1878" s="41" t="str">
        <f t="shared" si="59"/>
        <v>LB</v>
      </c>
    </row>
    <row r="1879" spans="1:15" x14ac:dyDescent="0.25">
      <c r="A1879" s="39" t="s">
        <v>2135</v>
      </c>
      <c r="B1879" s="39" t="s">
        <v>2062</v>
      </c>
      <c r="C1879" s="39" t="s">
        <v>2826</v>
      </c>
      <c r="D1879" s="12" t="s">
        <v>2136</v>
      </c>
      <c r="E1879" s="41" t="s">
        <v>2679</v>
      </c>
      <c r="F1879" s="41" t="s">
        <v>2064</v>
      </c>
      <c r="G1879" s="44">
        <f>VLOOKUP(Emissions!A1879,Population!$A$5:$I$3147,9,FALSE)*'National Throughput'!$B$12</f>
        <v>6.0733914240695039</v>
      </c>
      <c r="H1879" s="43" t="str">
        <f>'Emissions Factor'!$D$2</f>
        <v>TON</v>
      </c>
      <c r="I1879" s="42">
        <v>515</v>
      </c>
      <c r="J1879" s="39" t="str">
        <f>'Emissions Factor'!$A$2</f>
        <v>7439976</v>
      </c>
      <c r="K1879" s="34">
        <f>'Emissions Factor'!$B$2</f>
        <v>1.5E-3</v>
      </c>
      <c r="L1879" s="41" t="str">
        <f>'Emissions Factor'!$C$2</f>
        <v>LB</v>
      </c>
      <c r="M1879" s="41" t="str">
        <f>'Emissions Factor'!$D$2</f>
        <v>TON</v>
      </c>
      <c r="N1879" s="51">
        <f t="shared" si="58"/>
        <v>9.1100871361042557E-3</v>
      </c>
      <c r="O1879" s="41" t="str">
        <f t="shared" si="59"/>
        <v>LB</v>
      </c>
    </row>
    <row r="1880" spans="1:15" x14ac:dyDescent="0.25">
      <c r="A1880" s="39" t="s">
        <v>2137</v>
      </c>
      <c r="B1880" s="39" t="s">
        <v>2062</v>
      </c>
      <c r="C1880" s="39" t="s">
        <v>2829</v>
      </c>
      <c r="D1880" s="12" t="s">
        <v>545</v>
      </c>
      <c r="E1880" s="41" t="s">
        <v>2679</v>
      </c>
      <c r="F1880" s="41" t="s">
        <v>2064</v>
      </c>
      <c r="G1880" s="44">
        <f>VLOOKUP(Emissions!A1880,Population!$A$5:$I$3147,9,FALSE)*'National Throughput'!$B$12</f>
        <v>17.022990647808481</v>
      </c>
      <c r="H1880" s="43" t="str">
        <f>'Emissions Factor'!$D$2</f>
        <v>TON</v>
      </c>
      <c r="I1880" s="42">
        <v>515</v>
      </c>
      <c r="J1880" s="39" t="str">
        <f>'Emissions Factor'!$A$2</f>
        <v>7439976</v>
      </c>
      <c r="K1880" s="34">
        <f>'Emissions Factor'!$B$2</f>
        <v>1.5E-3</v>
      </c>
      <c r="L1880" s="41" t="str">
        <f>'Emissions Factor'!$C$2</f>
        <v>LB</v>
      </c>
      <c r="M1880" s="41" t="str">
        <f>'Emissions Factor'!$D$2</f>
        <v>TON</v>
      </c>
      <c r="N1880" s="51">
        <f t="shared" si="58"/>
        <v>2.5534485971712723E-2</v>
      </c>
      <c r="O1880" s="41" t="str">
        <f t="shared" si="59"/>
        <v>LB</v>
      </c>
    </row>
    <row r="1881" spans="1:15" x14ac:dyDescent="0.25">
      <c r="A1881" s="39" t="s">
        <v>2138</v>
      </c>
      <c r="B1881" s="39" t="s">
        <v>2062</v>
      </c>
      <c r="C1881" s="39" t="s">
        <v>2832</v>
      </c>
      <c r="D1881" s="12" t="s">
        <v>1114</v>
      </c>
      <c r="E1881" s="41" t="s">
        <v>2679</v>
      </c>
      <c r="F1881" s="41" t="s">
        <v>2064</v>
      </c>
      <c r="G1881" s="44">
        <f>VLOOKUP(Emissions!A1881,Population!$A$5:$I$3147,9,FALSE)*'National Throughput'!$B$12</f>
        <v>257.20203798145434</v>
      </c>
      <c r="H1881" s="43" t="str">
        <f>'Emissions Factor'!$D$2</f>
        <v>TON</v>
      </c>
      <c r="I1881" s="42">
        <v>515</v>
      </c>
      <c r="J1881" s="39" t="str">
        <f>'Emissions Factor'!$A$2</f>
        <v>7439976</v>
      </c>
      <c r="K1881" s="34">
        <f>'Emissions Factor'!$B$2</f>
        <v>1.5E-3</v>
      </c>
      <c r="L1881" s="41" t="str">
        <f>'Emissions Factor'!$C$2</f>
        <v>LB</v>
      </c>
      <c r="M1881" s="41" t="str">
        <f>'Emissions Factor'!$D$2</f>
        <v>TON</v>
      </c>
      <c r="N1881" s="51">
        <f t="shared" si="58"/>
        <v>0.38580305697218154</v>
      </c>
      <c r="O1881" s="41" t="str">
        <f t="shared" si="59"/>
        <v>LB</v>
      </c>
    </row>
    <row r="1882" spans="1:15" x14ac:dyDescent="0.25">
      <c r="A1882" s="39" t="s">
        <v>2139</v>
      </c>
      <c r="B1882" s="39" t="s">
        <v>2062</v>
      </c>
      <c r="C1882" s="39" t="s">
        <v>2835</v>
      </c>
      <c r="D1882" s="12" t="s">
        <v>547</v>
      </c>
      <c r="E1882" s="41" t="s">
        <v>2679</v>
      </c>
      <c r="F1882" s="41" t="s">
        <v>2064</v>
      </c>
      <c r="G1882" s="44">
        <f>VLOOKUP(Emissions!A1882,Population!$A$5:$I$3147,9,FALSE)*'National Throughput'!$B$12</f>
        <v>13.223905077541904</v>
      </c>
      <c r="H1882" s="43" t="str">
        <f>'Emissions Factor'!$D$2</f>
        <v>TON</v>
      </c>
      <c r="I1882" s="42">
        <v>515</v>
      </c>
      <c r="J1882" s="39" t="str">
        <f>'Emissions Factor'!$A$2</f>
        <v>7439976</v>
      </c>
      <c r="K1882" s="34">
        <f>'Emissions Factor'!$B$2</f>
        <v>1.5E-3</v>
      </c>
      <c r="L1882" s="41" t="str">
        <f>'Emissions Factor'!$C$2</f>
        <v>LB</v>
      </c>
      <c r="M1882" s="41" t="str">
        <f>'Emissions Factor'!$D$2</f>
        <v>TON</v>
      </c>
      <c r="N1882" s="51">
        <f t="shared" si="58"/>
        <v>1.9835857616312857E-2</v>
      </c>
      <c r="O1882" s="41" t="str">
        <f t="shared" si="59"/>
        <v>LB</v>
      </c>
    </row>
    <row r="1883" spans="1:15" x14ac:dyDescent="0.25">
      <c r="A1883" s="39" t="s">
        <v>2140</v>
      </c>
      <c r="B1883" s="39" t="s">
        <v>2062</v>
      </c>
      <c r="C1883" s="39" t="s">
        <v>2838</v>
      </c>
      <c r="D1883" s="12" t="s">
        <v>2141</v>
      </c>
      <c r="E1883" s="41" t="s">
        <v>2679</v>
      </c>
      <c r="F1883" s="41" t="s">
        <v>2064</v>
      </c>
      <c r="G1883" s="44">
        <f>VLOOKUP(Emissions!A1883,Population!$A$5:$I$3147,9,FALSE)*'National Throughput'!$B$12</f>
        <v>8.7493884022771411</v>
      </c>
      <c r="H1883" s="43" t="str">
        <f>'Emissions Factor'!$D$2</f>
        <v>TON</v>
      </c>
      <c r="I1883" s="42">
        <v>515</v>
      </c>
      <c r="J1883" s="39" t="str">
        <f>'Emissions Factor'!$A$2</f>
        <v>7439976</v>
      </c>
      <c r="K1883" s="34">
        <f>'Emissions Factor'!$B$2</f>
        <v>1.5E-3</v>
      </c>
      <c r="L1883" s="41" t="str">
        <f>'Emissions Factor'!$C$2</f>
        <v>LB</v>
      </c>
      <c r="M1883" s="41" t="str">
        <f>'Emissions Factor'!$D$2</f>
        <v>TON</v>
      </c>
      <c r="N1883" s="51">
        <f t="shared" si="58"/>
        <v>1.3124082603415712E-2</v>
      </c>
      <c r="O1883" s="41" t="str">
        <f t="shared" si="59"/>
        <v>LB</v>
      </c>
    </row>
    <row r="1884" spans="1:15" x14ac:dyDescent="0.25">
      <c r="A1884" s="39" t="s">
        <v>2142</v>
      </c>
      <c r="B1884" s="39" t="s">
        <v>2062</v>
      </c>
      <c r="C1884" s="39" t="s">
        <v>2841</v>
      </c>
      <c r="D1884" s="12" t="s">
        <v>2143</v>
      </c>
      <c r="E1884" s="41" t="s">
        <v>2679</v>
      </c>
      <c r="F1884" s="41" t="s">
        <v>2064</v>
      </c>
      <c r="G1884" s="44">
        <f>VLOOKUP(Emissions!A1884,Population!$A$5:$I$3147,9,FALSE)*'National Throughput'!$B$12</f>
        <v>17.468418423247865</v>
      </c>
      <c r="H1884" s="43" t="str">
        <f>'Emissions Factor'!$D$2</f>
        <v>TON</v>
      </c>
      <c r="I1884" s="42">
        <v>515</v>
      </c>
      <c r="J1884" s="39" t="str">
        <f>'Emissions Factor'!$A$2</f>
        <v>7439976</v>
      </c>
      <c r="K1884" s="34">
        <f>'Emissions Factor'!$B$2</f>
        <v>1.5E-3</v>
      </c>
      <c r="L1884" s="41" t="str">
        <f>'Emissions Factor'!$C$2</f>
        <v>LB</v>
      </c>
      <c r="M1884" s="41" t="str">
        <f>'Emissions Factor'!$D$2</f>
        <v>TON</v>
      </c>
      <c r="N1884" s="51">
        <f t="shared" si="58"/>
        <v>2.6202627634871797E-2</v>
      </c>
      <c r="O1884" s="41" t="str">
        <f t="shared" si="59"/>
        <v>LB</v>
      </c>
    </row>
    <row r="1885" spans="1:15" x14ac:dyDescent="0.25">
      <c r="A1885" s="39" t="s">
        <v>2144</v>
      </c>
      <c r="B1885" s="39" t="s">
        <v>2062</v>
      </c>
      <c r="C1885" s="39" t="s">
        <v>2844</v>
      </c>
      <c r="D1885" s="12" t="s">
        <v>2145</v>
      </c>
      <c r="E1885" s="41" t="s">
        <v>2679</v>
      </c>
      <c r="F1885" s="41" t="s">
        <v>2064</v>
      </c>
      <c r="G1885" s="44">
        <f>VLOOKUP(Emissions!A1885,Population!$A$5:$I$3147,9,FALSE)*'National Throughput'!$B$12</f>
        <v>31.330192540781706</v>
      </c>
      <c r="H1885" s="43" t="str">
        <f>'Emissions Factor'!$D$2</f>
        <v>TON</v>
      </c>
      <c r="I1885" s="42">
        <v>515</v>
      </c>
      <c r="J1885" s="39" t="str">
        <f>'Emissions Factor'!$A$2</f>
        <v>7439976</v>
      </c>
      <c r="K1885" s="34">
        <f>'Emissions Factor'!$B$2</f>
        <v>1.5E-3</v>
      </c>
      <c r="L1885" s="41" t="str">
        <f>'Emissions Factor'!$C$2</f>
        <v>LB</v>
      </c>
      <c r="M1885" s="41" t="str">
        <f>'Emissions Factor'!$D$2</f>
        <v>TON</v>
      </c>
      <c r="N1885" s="51">
        <f t="shared" si="58"/>
        <v>4.6995288811172563E-2</v>
      </c>
      <c r="O1885" s="41" t="str">
        <f t="shared" si="59"/>
        <v>LB</v>
      </c>
    </row>
    <row r="1886" spans="1:15" x14ac:dyDescent="0.25">
      <c r="A1886" s="39" t="s">
        <v>2146</v>
      </c>
      <c r="B1886" s="39" t="s">
        <v>2062</v>
      </c>
      <c r="C1886" s="39" t="s">
        <v>2847</v>
      </c>
      <c r="D1886" s="12" t="s">
        <v>158</v>
      </c>
      <c r="E1886" s="41" t="s">
        <v>2679</v>
      </c>
      <c r="F1886" s="41" t="s">
        <v>2064</v>
      </c>
      <c r="G1886" s="44">
        <f>VLOOKUP(Emissions!A1886,Population!$A$5:$I$3147,9,FALSE)*'National Throughput'!$B$12</f>
        <v>11.270163148381336</v>
      </c>
      <c r="H1886" s="43" t="str">
        <f>'Emissions Factor'!$D$2</f>
        <v>TON</v>
      </c>
      <c r="I1886" s="42">
        <v>515</v>
      </c>
      <c r="J1886" s="39" t="str">
        <f>'Emissions Factor'!$A$2</f>
        <v>7439976</v>
      </c>
      <c r="K1886" s="34">
        <f>'Emissions Factor'!$B$2</f>
        <v>1.5E-3</v>
      </c>
      <c r="L1886" s="41" t="str">
        <f>'Emissions Factor'!$C$2</f>
        <v>LB</v>
      </c>
      <c r="M1886" s="41" t="str">
        <f>'Emissions Factor'!$D$2</f>
        <v>TON</v>
      </c>
      <c r="N1886" s="51">
        <f t="shared" si="58"/>
        <v>1.6905244722572006E-2</v>
      </c>
      <c r="O1886" s="41" t="str">
        <f t="shared" si="59"/>
        <v>LB</v>
      </c>
    </row>
    <row r="1887" spans="1:15" x14ac:dyDescent="0.25">
      <c r="A1887" s="39" t="s">
        <v>2147</v>
      </c>
      <c r="B1887" s="39" t="s">
        <v>2062</v>
      </c>
      <c r="C1887" s="39" t="s">
        <v>2850</v>
      </c>
      <c r="D1887" s="12" t="s">
        <v>2872</v>
      </c>
      <c r="E1887" s="41" t="s">
        <v>2679</v>
      </c>
      <c r="F1887" s="41" t="s">
        <v>2064</v>
      </c>
      <c r="G1887" s="44">
        <f>VLOOKUP(Emissions!A1887,Population!$A$5:$I$3147,9,FALSE)*'National Throughput'!$B$12</f>
        <v>10.867785958862356</v>
      </c>
      <c r="H1887" s="43" t="str">
        <f>'Emissions Factor'!$D$2</f>
        <v>TON</v>
      </c>
      <c r="I1887" s="42">
        <v>515</v>
      </c>
      <c r="J1887" s="39" t="str">
        <f>'Emissions Factor'!$A$2</f>
        <v>7439976</v>
      </c>
      <c r="K1887" s="34">
        <f>'Emissions Factor'!$B$2</f>
        <v>1.5E-3</v>
      </c>
      <c r="L1887" s="41" t="str">
        <f>'Emissions Factor'!$C$2</f>
        <v>LB</v>
      </c>
      <c r="M1887" s="41" t="str">
        <f>'Emissions Factor'!$D$2</f>
        <v>TON</v>
      </c>
      <c r="N1887" s="51">
        <f t="shared" si="58"/>
        <v>1.6301678938293533E-2</v>
      </c>
      <c r="O1887" s="41" t="str">
        <f t="shared" si="59"/>
        <v>LB</v>
      </c>
    </row>
    <row r="1888" spans="1:15" x14ac:dyDescent="0.25">
      <c r="A1888" s="39" t="s">
        <v>2148</v>
      </c>
      <c r="B1888" s="39" t="s">
        <v>2062</v>
      </c>
      <c r="C1888" s="39" t="s">
        <v>2853</v>
      </c>
      <c r="D1888" s="12" t="s">
        <v>163</v>
      </c>
      <c r="E1888" s="41" t="s">
        <v>2679</v>
      </c>
      <c r="F1888" s="41" t="s">
        <v>2064</v>
      </c>
      <c r="G1888" s="44">
        <f>VLOOKUP(Emissions!A1888,Population!$A$5:$I$3147,9,FALSE)*'National Throughput'!$B$12</f>
        <v>15.998180883368624</v>
      </c>
      <c r="H1888" s="43" t="str">
        <f>'Emissions Factor'!$D$2</f>
        <v>TON</v>
      </c>
      <c r="I1888" s="42">
        <v>515</v>
      </c>
      <c r="J1888" s="39" t="str">
        <f>'Emissions Factor'!$A$2</f>
        <v>7439976</v>
      </c>
      <c r="K1888" s="34">
        <f>'Emissions Factor'!$B$2</f>
        <v>1.5E-3</v>
      </c>
      <c r="L1888" s="41" t="str">
        <f>'Emissions Factor'!$C$2</f>
        <v>LB</v>
      </c>
      <c r="M1888" s="41" t="str">
        <f>'Emissions Factor'!$D$2</f>
        <v>TON</v>
      </c>
      <c r="N1888" s="51">
        <f t="shared" si="58"/>
        <v>2.3997271325052937E-2</v>
      </c>
      <c r="O1888" s="41" t="str">
        <f t="shared" si="59"/>
        <v>LB</v>
      </c>
    </row>
    <row r="1889" spans="1:15" x14ac:dyDescent="0.25">
      <c r="A1889" s="39" t="s">
        <v>2149</v>
      </c>
      <c r="B1889" s="39" t="s">
        <v>2062</v>
      </c>
      <c r="C1889" s="39" t="s">
        <v>2856</v>
      </c>
      <c r="D1889" s="12" t="s">
        <v>2150</v>
      </c>
      <c r="E1889" s="41" t="s">
        <v>2679</v>
      </c>
      <c r="F1889" s="41" t="s">
        <v>2064</v>
      </c>
      <c r="G1889" s="44">
        <f>VLOOKUP(Emissions!A1889,Population!$A$5:$I$3147,9,FALSE)*'National Throughput'!$B$12</f>
        <v>164.10523168672367</v>
      </c>
      <c r="H1889" s="43" t="str">
        <f>'Emissions Factor'!$D$2</f>
        <v>TON</v>
      </c>
      <c r="I1889" s="42">
        <v>515</v>
      </c>
      <c r="J1889" s="39" t="str">
        <f>'Emissions Factor'!$A$2</f>
        <v>7439976</v>
      </c>
      <c r="K1889" s="34">
        <f>'Emissions Factor'!$B$2</f>
        <v>1.5E-3</v>
      </c>
      <c r="L1889" s="41" t="str">
        <f>'Emissions Factor'!$C$2</f>
        <v>LB</v>
      </c>
      <c r="M1889" s="41" t="str">
        <f>'Emissions Factor'!$D$2</f>
        <v>TON</v>
      </c>
      <c r="N1889" s="51">
        <f t="shared" si="58"/>
        <v>0.24615784753008552</v>
      </c>
      <c r="O1889" s="41" t="str">
        <f t="shared" si="59"/>
        <v>LB</v>
      </c>
    </row>
    <row r="1890" spans="1:15" x14ac:dyDescent="0.25">
      <c r="A1890" s="39" t="s">
        <v>2151</v>
      </c>
      <c r="B1890" s="39" t="s">
        <v>2062</v>
      </c>
      <c r="C1890" s="39" t="s">
        <v>2859</v>
      </c>
      <c r="D1890" s="12" t="s">
        <v>2152</v>
      </c>
      <c r="E1890" s="41" t="s">
        <v>2679</v>
      </c>
      <c r="F1890" s="41" t="s">
        <v>2064</v>
      </c>
      <c r="G1890" s="44">
        <f>VLOOKUP(Emissions!A1890,Population!$A$5:$I$3147,9,FALSE)*'National Throughput'!$B$12</f>
        <v>7.191334527771426</v>
      </c>
      <c r="H1890" s="43" t="str">
        <f>'Emissions Factor'!$D$2</f>
        <v>TON</v>
      </c>
      <c r="I1890" s="42">
        <v>515</v>
      </c>
      <c r="J1890" s="39" t="str">
        <f>'Emissions Factor'!$A$2</f>
        <v>7439976</v>
      </c>
      <c r="K1890" s="34">
        <f>'Emissions Factor'!$B$2</f>
        <v>1.5E-3</v>
      </c>
      <c r="L1890" s="41" t="str">
        <f>'Emissions Factor'!$C$2</f>
        <v>LB</v>
      </c>
      <c r="M1890" s="41" t="str">
        <f>'Emissions Factor'!$D$2</f>
        <v>TON</v>
      </c>
      <c r="N1890" s="51">
        <f t="shared" si="58"/>
        <v>1.078700179165714E-2</v>
      </c>
      <c r="O1890" s="41" t="str">
        <f t="shared" si="59"/>
        <v>LB</v>
      </c>
    </row>
    <row r="1891" spans="1:15" x14ac:dyDescent="0.25">
      <c r="A1891" s="39" t="s">
        <v>2153</v>
      </c>
      <c r="B1891" s="39" t="s">
        <v>2062</v>
      </c>
      <c r="C1891" s="39" t="s">
        <v>2862</v>
      </c>
      <c r="D1891" s="12" t="s">
        <v>2154</v>
      </c>
      <c r="E1891" s="41" t="s">
        <v>2679</v>
      </c>
      <c r="F1891" s="41" t="s">
        <v>2064</v>
      </c>
      <c r="G1891" s="44">
        <f>VLOOKUP(Emissions!A1891,Population!$A$5:$I$3147,9,FALSE)*'National Throughput'!$B$12</f>
        <v>4.3556558942175956</v>
      </c>
      <c r="H1891" s="43" t="str">
        <f>'Emissions Factor'!$D$2</f>
        <v>TON</v>
      </c>
      <c r="I1891" s="42">
        <v>515</v>
      </c>
      <c r="J1891" s="39" t="str">
        <f>'Emissions Factor'!$A$2</f>
        <v>7439976</v>
      </c>
      <c r="K1891" s="34">
        <f>'Emissions Factor'!$B$2</f>
        <v>1.5E-3</v>
      </c>
      <c r="L1891" s="41" t="str">
        <f>'Emissions Factor'!$C$2</f>
        <v>LB</v>
      </c>
      <c r="M1891" s="41" t="str">
        <f>'Emissions Factor'!$D$2</f>
        <v>TON</v>
      </c>
      <c r="N1891" s="51">
        <f t="shared" si="58"/>
        <v>6.5334838413263936E-3</v>
      </c>
      <c r="O1891" s="41" t="str">
        <f t="shared" si="59"/>
        <v>LB</v>
      </c>
    </row>
    <row r="1892" spans="1:15" x14ac:dyDescent="0.25">
      <c r="A1892" s="39" t="s">
        <v>2155</v>
      </c>
      <c r="B1892" s="39" t="s">
        <v>2156</v>
      </c>
      <c r="C1892" s="39" t="s">
        <v>2677</v>
      </c>
      <c r="D1892" s="12" t="s">
        <v>2157</v>
      </c>
      <c r="E1892" s="41" t="s">
        <v>2679</v>
      </c>
      <c r="F1892" s="41" t="s">
        <v>2158</v>
      </c>
      <c r="G1892" s="44">
        <f>VLOOKUP(Emissions!A1892,Population!$A$5:$I$3147,9,FALSE)*'National Throughput'!$B$12</f>
        <v>26.211117690660878</v>
      </c>
      <c r="H1892" s="43" t="str">
        <f>'Emissions Factor'!$D$2</f>
        <v>TON</v>
      </c>
      <c r="I1892" s="42">
        <v>515</v>
      </c>
      <c r="J1892" s="39" t="str">
        <f>'Emissions Factor'!$A$2</f>
        <v>7439976</v>
      </c>
      <c r="K1892" s="34">
        <f>'Emissions Factor'!$B$2</f>
        <v>1.5E-3</v>
      </c>
      <c r="L1892" s="41" t="str">
        <f>'Emissions Factor'!$C$2</f>
        <v>LB</v>
      </c>
      <c r="M1892" s="41" t="str">
        <f>'Emissions Factor'!$D$2</f>
        <v>TON</v>
      </c>
      <c r="N1892" s="51">
        <f t="shared" si="58"/>
        <v>3.9316676535991316E-2</v>
      </c>
      <c r="O1892" s="41" t="str">
        <f t="shared" si="59"/>
        <v>LB</v>
      </c>
    </row>
    <row r="1893" spans="1:15" x14ac:dyDescent="0.25">
      <c r="A1893" s="39" t="s">
        <v>2159</v>
      </c>
      <c r="B1893" s="39" t="s">
        <v>2156</v>
      </c>
      <c r="C1893" s="39" t="s">
        <v>2682</v>
      </c>
      <c r="D1893" s="12" t="s">
        <v>281</v>
      </c>
      <c r="E1893" s="41" t="s">
        <v>2679</v>
      </c>
      <c r="F1893" s="41" t="s">
        <v>2158</v>
      </c>
      <c r="G1893" s="44">
        <f>VLOOKUP(Emissions!A1893,Population!$A$5:$I$3147,9,FALSE)*'National Throughput'!$B$12</f>
        <v>6.3683994232053287</v>
      </c>
      <c r="H1893" s="43" t="str">
        <f>'Emissions Factor'!$D$2</f>
        <v>TON</v>
      </c>
      <c r="I1893" s="42">
        <v>515</v>
      </c>
      <c r="J1893" s="39" t="str">
        <f>'Emissions Factor'!$A$2</f>
        <v>7439976</v>
      </c>
      <c r="K1893" s="34">
        <f>'Emissions Factor'!$B$2</f>
        <v>1.5E-3</v>
      </c>
      <c r="L1893" s="41" t="str">
        <f>'Emissions Factor'!$C$2</f>
        <v>LB</v>
      </c>
      <c r="M1893" s="41" t="str">
        <f>'Emissions Factor'!$D$2</f>
        <v>TON</v>
      </c>
      <c r="N1893" s="51">
        <f t="shared" si="58"/>
        <v>9.5525991348079931E-3</v>
      </c>
      <c r="O1893" s="41" t="str">
        <f t="shared" si="59"/>
        <v>LB</v>
      </c>
    </row>
    <row r="1894" spans="1:15" x14ac:dyDescent="0.25">
      <c r="A1894" s="39" t="s">
        <v>2160</v>
      </c>
      <c r="B1894" s="39" t="s">
        <v>2156</v>
      </c>
      <c r="C1894" s="39" t="s">
        <v>2685</v>
      </c>
      <c r="D1894" s="12" t="s">
        <v>2161</v>
      </c>
      <c r="E1894" s="41" t="s">
        <v>2679</v>
      </c>
      <c r="F1894" s="41" t="s">
        <v>2158</v>
      </c>
      <c r="G1894" s="44">
        <f>VLOOKUP(Emissions!A1894,Population!$A$5:$I$3147,9,FALSE)*'National Throughput'!$B$12</f>
        <v>1.8935397153834321</v>
      </c>
      <c r="H1894" s="43" t="str">
        <f>'Emissions Factor'!$D$2</f>
        <v>TON</v>
      </c>
      <c r="I1894" s="42">
        <v>515</v>
      </c>
      <c r="J1894" s="39" t="str">
        <f>'Emissions Factor'!$A$2</f>
        <v>7439976</v>
      </c>
      <c r="K1894" s="34">
        <f>'Emissions Factor'!$B$2</f>
        <v>1.5E-3</v>
      </c>
      <c r="L1894" s="41" t="str">
        <f>'Emissions Factor'!$C$2</f>
        <v>LB</v>
      </c>
      <c r="M1894" s="41" t="str">
        <f>'Emissions Factor'!$D$2</f>
        <v>TON</v>
      </c>
      <c r="N1894" s="51">
        <f t="shared" si="58"/>
        <v>2.8403095730751482E-3</v>
      </c>
      <c r="O1894" s="41" t="str">
        <f t="shared" si="59"/>
        <v>LB</v>
      </c>
    </row>
    <row r="1895" spans="1:15" x14ac:dyDescent="0.25">
      <c r="A1895" s="39" t="s">
        <v>2162</v>
      </c>
      <c r="B1895" s="39" t="s">
        <v>2156</v>
      </c>
      <c r="C1895" s="39" t="s">
        <v>2688</v>
      </c>
      <c r="D1895" s="12" t="s">
        <v>2163</v>
      </c>
      <c r="E1895" s="41" t="s">
        <v>2679</v>
      </c>
      <c r="F1895" s="41" t="s">
        <v>2158</v>
      </c>
      <c r="G1895" s="44">
        <f>VLOOKUP(Emissions!A1895,Population!$A$5:$I$3147,9,FALSE)*'National Throughput'!$B$12</f>
        <v>4.5492977727201218</v>
      </c>
      <c r="H1895" s="43" t="str">
        <f>'Emissions Factor'!$D$2</f>
        <v>TON</v>
      </c>
      <c r="I1895" s="42">
        <v>515</v>
      </c>
      <c r="J1895" s="39" t="str">
        <f>'Emissions Factor'!$A$2</f>
        <v>7439976</v>
      </c>
      <c r="K1895" s="34">
        <f>'Emissions Factor'!$B$2</f>
        <v>1.5E-3</v>
      </c>
      <c r="L1895" s="41" t="str">
        <f>'Emissions Factor'!$C$2</f>
        <v>LB</v>
      </c>
      <c r="M1895" s="41" t="str">
        <f>'Emissions Factor'!$D$2</f>
        <v>TON</v>
      </c>
      <c r="N1895" s="51">
        <f t="shared" si="58"/>
        <v>6.8239466590801828E-3</v>
      </c>
      <c r="O1895" s="41" t="str">
        <f t="shared" si="59"/>
        <v>LB</v>
      </c>
    </row>
    <row r="1896" spans="1:15" x14ac:dyDescent="0.25">
      <c r="A1896" s="39" t="s">
        <v>2164</v>
      </c>
      <c r="B1896" s="39" t="s">
        <v>2156</v>
      </c>
      <c r="C1896" s="39" t="s">
        <v>2691</v>
      </c>
      <c r="D1896" s="12" t="s">
        <v>2165</v>
      </c>
      <c r="E1896" s="41" t="s">
        <v>2679</v>
      </c>
      <c r="F1896" s="41" t="s">
        <v>2158</v>
      </c>
      <c r="G1896" s="44">
        <f>VLOOKUP(Emissions!A1896,Population!$A$5:$I$3147,9,FALSE)*'National Throughput'!$B$12</f>
        <v>4.6619839677388653</v>
      </c>
      <c r="H1896" s="43" t="str">
        <f>'Emissions Factor'!$D$2</f>
        <v>TON</v>
      </c>
      <c r="I1896" s="42">
        <v>515</v>
      </c>
      <c r="J1896" s="39" t="str">
        <f>'Emissions Factor'!$A$2</f>
        <v>7439976</v>
      </c>
      <c r="K1896" s="34">
        <f>'Emissions Factor'!$B$2</f>
        <v>1.5E-3</v>
      </c>
      <c r="L1896" s="41" t="str">
        <f>'Emissions Factor'!$C$2</f>
        <v>LB</v>
      </c>
      <c r="M1896" s="41" t="str">
        <f>'Emissions Factor'!$D$2</f>
        <v>TON</v>
      </c>
      <c r="N1896" s="51">
        <f t="shared" si="58"/>
        <v>6.9929759516082976E-3</v>
      </c>
      <c r="O1896" s="41" t="str">
        <f t="shared" si="59"/>
        <v>LB</v>
      </c>
    </row>
    <row r="1897" spans="1:15" x14ac:dyDescent="0.25">
      <c r="A1897" s="39" t="s">
        <v>2166</v>
      </c>
      <c r="B1897" s="39" t="s">
        <v>2156</v>
      </c>
      <c r="C1897" s="39" t="s">
        <v>2694</v>
      </c>
      <c r="D1897" s="12" t="s">
        <v>2167</v>
      </c>
      <c r="E1897" s="41" t="s">
        <v>2679</v>
      </c>
      <c r="F1897" s="41" t="s">
        <v>2158</v>
      </c>
      <c r="G1897" s="44">
        <f>VLOOKUP(Emissions!A1897,Population!$A$5:$I$3147,9,FALSE)*'National Throughput'!$B$12</f>
        <v>3.0495594329273028</v>
      </c>
      <c r="H1897" s="43" t="str">
        <f>'Emissions Factor'!$D$2</f>
        <v>TON</v>
      </c>
      <c r="I1897" s="42">
        <v>515</v>
      </c>
      <c r="J1897" s="39" t="str">
        <f>'Emissions Factor'!$A$2</f>
        <v>7439976</v>
      </c>
      <c r="K1897" s="34">
        <f>'Emissions Factor'!$B$2</f>
        <v>1.5E-3</v>
      </c>
      <c r="L1897" s="41" t="str">
        <f>'Emissions Factor'!$C$2</f>
        <v>LB</v>
      </c>
      <c r="M1897" s="41" t="str">
        <f>'Emissions Factor'!$D$2</f>
        <v>TON</v>
      </c>
      <c r="N1897" s="51">
        <f t="shared" si="58"/>
        <v>4.5743391493909547E-3</v>
      </c>
      <c r="O1897" s="41" t="str">
        <f t="shared" si="59"/>
        <v>LB</v>
      </c>
    </row>
    <row r="1898" spans="1:15" x14ac:dyDescent="0.25">
      <c r="A1898" s="39" t="s">
        <v>2168</v>
      </c>
      <c r="B1898" s="39" t="s">
        <v>2156</v>
      </c>
      <c r="C1898" s="39" t="s">
        <v>2697</v>
      </c>
      <c r="D1898" s="12" t="s">
        <v>2169</v>
      </c>
      <c r="E1898" s="41" t="s">
        <v>2679</v>
      </c>
      <c r="F1898" s="41" t="s">
        <v>2158</v>
      </c>
      <c r="G1898" s="44">
        <f>VLOOKUP(Emissions!A1898,Population!$A$5:$I$3147,9,FALSE)*'National Throughput'!$B$12</f>
        <v>8.1751519016336864</v>
      </c>
      <c r="H1898" s="43" t="str">
        <f>'Emissions Factor'!$D$2</f>
        <v>TON</v>
      </c>
      <c r="I1898" s="42">
        <v>515</v>
      </c>
      <c r="J1898" s="39" t="str">
        <f>'Emissions Factor'!$A$2</f>
        <v>7439976</v>
      </c>
      <c r="K1898" s="34">
        <f>'Emissions Factor'!$B$2</f>
        <v>1.5E-3</v>
      </c>
      <c r="L1898" s="41" t="str">
        <f>'Emissions Factor'!$C$2</f>
        <v>LB</v>
      </c>
      <c r="M1898" s="41" t="str">
        <f>'Emissions Factor'!$D$2</f>
        <v>TON</v>
      </c>
      <c r="N1898" s="51">
        <f t="shared" si="58"/>
        <v>1.226272785245053E-2</v>
      </c>
      <c r="O1898" s="41" t="str">
        <f t="shared" si="59"/>
        <v>LB</v>
      </c>
    </row>
    <row r="1899" spans="1:15" x14ac:dyDescent="0.25">
      <c r="A1899" s="39" t="s">
        <v>2170</v>
      </c>
      <c r="B1899" s="39" t="s">
        <v>2156</v>
      </c>
      <c r="C1899" s="39" t="s">
        <v>2700</v>
      </c>
      <c r="D1899" s="12" t="s">
        <v>2171</v>
      </c>
      <c r="E1899" s="41" t="s">
        <v>2679</v>
      </c>
      <c r="F1899" s="41" t="s">
        <v>2158</v>
      </c>
      <c r="G1899" s="44">
        <f>VLOOKUP(Emissions!A1899,Population!$A$5:$I$3147,9,FALSE)*'National Throughput'!$B$12</f>
        <v>3.599955170849896</v>
      </c>
      <c r="H1899" s="43" t="str">
        <f>'Emissions Factor'!$D$2</f>
        <v>TON</v>
      </c>
      <c r="I1899" s="42">
        <v>515</v>
      </c>
      <c r="J1899" s="39" t="str">
        <f>'Emissions Factor'!$A$2</f>
        <v>7439976</v>
      </c>
      <c r="K1899" s="34">
        <f>'Emissions Factor'!$B$2</f>
        <v>1.5E-3</v>
      </c>
      <c r="L1899" s="41" t="str">
        <f>'Emissions Factor'!$C$2</f>
        <v>LB</v>
      </c>
      <c r="M1899" s="41" t="str">
        <f>'Emissions Factor'!$D$2</f>
        <v>TON</v>
      </c>
      <c r="N1899" s="51">
        <f t="shared" si="58"/>
        <v>5.3999327562748445E-3</v>
      </c>
      <c r="O1899" s="41" t="str">
        <f t="shared" si="59"/>
        <v>LB</v>
      </c>
    </row>
    <row r="1900" spans="1:15" x14ac:dyDescent="0.25">
      <c r="A1900" s="39" t="s">
        <v>2172</v>
      </c>
      <c r="B1900" s="39" t="s">
        <v>2156</v>
      </c>
      <c r="C1900" s="39" t="s">
        <v>2703</v>
      </c>
      <c r="D1900" s="12" t="s">
        <v>2173</v>
      </c>
      <c r="E1900" s="41" t="s">
        <v>2679</v>
      </c>
      <c r="F1900" s="41" t="s">
        <v>2158</v>
      </c>
      <c r="G1900" s="44">
        <f>VLOOKUP(Emissions!A1900,Population!$A$5:$I$3147,9,FALSE)*'National Throughput'!$B$12</f>
        <v>6.0063285591496749</v>
      </c>
      <c r="H1900" s="43" t="str">
        <f>'Emissions Factor'!$D$2</f>
        <v>TON</v>
      </c>
      <c r="I1900" s="42">
        <v>515</v>
      </c>
      <c r="J1900" s="39" t="str">
        <f>'Emissions Factor'!$A$2</f>
        <v>7439976</v>
      </c>
      <c r="K1900" s="34">
        <f>'Emissions Factor'!$B$2</f>
        <v>1.5E-3</v>
      </c>
      <c r="L1900" s="41" t="str">
        <f>'Emissions Factor'!$C$2</f>
        <v>LB</v>
      </c>
      <c r="M1900" s="41" t="str">
        <f>'Emissions Factor'!$D$2</f>
        <v>TON</v>
      </c>
      <c r="N1900" s="51">
        <f t="shared" si="58"/>
        <v>9.0094928387245126E-3</v>
      </c>
      <c r="O1900" s="41" t="str">
        <f t="shared" si="59"/>
        <v>LB</v>
      </c>
    </row>
    <row r="1901" spans="1:15" x14ac:dyDescent="0.25">
      <c r="A1901" s="39" t="s">
        <v>2174</v>
      </c>
      <c r="B1901" s="39" t="s">
        <v>2156</v>
      </c>
      <c r="C1901" s="39" t="s">
        <v>2706</v>
      </c>
      <c r="D1901" s="12" t="s">
        <v>2175</v>
      </c>
      <c r="E1901" s="41" t="s">
        <v>2679</v>
      </c>
      <c r="F1901" s="41" t="s">
        <v>2158</v>
      </c>
      <c r="G1901" s="44">
        <f>VLOOKUP(Emissions!A1901,Population!$A$5:$I$3147,9,FALSE)*'National Throughput'!$B$12</f>
        <v>18.91224245622773</v>
      </c>
      <c r="H1901" s="43" t="str">
        <f>'Emissions Factor'!$D$2</f>
        <v>TON</v>
      </c>
      <c r="I1901" s="42">
        <v>515</v>
      </c>
      <c r="J1901" s="39" t="str">
        <f>'Emissions Factor'!$A$2</f>
        <v>7439976</v>
      </c>
      <c r="K1901" s="34">
        <f>'Emissions Factor'!$B$2</f>
        <v>1.5E-3</v>
      </c>
      <c r="L1901" s="41" t="str">
        <f>'Emissions Factor'!$C$2</f>
        <v>LB</v>
      </c>
      <c r="M1901" s="41" t="str">
        <f>'Emissions Factor'!$D$2</f>
        <v>TON</v>
      </c>
      <c r="N1901" s="51">
        <f t="shared" si="58"/>
        <v>2.8368363684341594E-2</v>
      </c>
      <c r="O1901" s="41" t="str">
        <f t="shared" si="59"/>
        <v>LB</v>
      </c>
    </row>
    <row r="1902" spans="1:15" x14ac:dyDescent="0.25">
      <c r="A1902" s="39" t="s">
        <v>2176</v>
      </c>
      <c r="B1902" s="39" t="s">
        <v>2156</v>
      </c>
      <c r="C1902" s="39" t="s">
        <v>2709</v>
      </c>
      <c r="D1902" s="12" t="s">
        <v>2177</v>
      </c>
      <c r="E1902" s="41" t="s">
        <v>2679</v>
      </c>
      <c r="F1902" s="41" t="s">
        <v>2158</v>
      </c>
      <c r="G1902" s="44">
        <f>VLOOKUP(Emissions!A1902,Population!$A$5:$I$3147,9,FALSE)*'National Throughput'!$B$12</f>
        <v>41.41483517170559</v>
      </c>
      <c r="H1902" s="43" t="str">
        <f>'Emissions Factor'!$D$2</f>
        <v>TON</v>
      </c>
      <c r="I1902" s="42">
        <v>515</v>
      </c>
      <c r="J1902" s="39" t="str">
        <f>'Emissions Factor'!$A$2</f>
        <v>7439976</v>
      </c>
      <c r="K1902" s="34">
        <f>'Emissions Factor'!$B$2</f>
        <v>1.5E-3</v>
      </c>
      <c r="L1902" s="41" t="str">
        <f>'Emissions Factor'!$C$2</f>
        <v>LB</v>
      </c>
      <c r="M1902" s="41" t="str">
        <f>'Emissions Factor'!$D$2</f>
        <v>TON</v>
      </c>
      <c r="N1902" s="51">
        <f t="shared" si="58"/>
        <v>6.2122252757558387E-2</v>
      </c>
      <c r="O1902" s="41" t="str">
        <f t="shared" si="59"/>
        <v>LB</v>
      </c>
    </row>
    <row r="1903" spans="1:15" x14ac:dyDescent="0.25">
      <c r="A1903" s="39" t="s">
        <v>2178</v>
      </c>
      <c r="B1903" s="39" t="s">
        <v>2156</v>
      </c>
      <c r="C1903" s="39" t="s">
        <v>2712</v>
      </c>
      <c r="D1903" s="12" t="s">
        <v>5280</v>
      </c>
      <c r="E1903" s="41" t="s">
        <v>2679</v>
      </c>
      <c r="F1903" s="41" t="s">
        <v>2158</v>
      </c>
      <c r="G1903" s="44">
        <f>VLOOKUP(Emissions!A1903,Population!$A$5:$I$3147,9,FALSE)*'National Throughput'!$B$12</f>
        <v>15.578137517157211</v>
      </c>
      <c r="H1903" s="43" t="str">
        <f>'Emissions Factor'!$D$2</f>
        <v>TON</v>
      </c>
      <c r="I1903" s="42">
        <v>515</v>
      </c>
      <c r="J1903" s="39" t="str">
        <f>'Emissions Factor'!$A$2</f>
        <v>7439976</v>
      </c>
      <c r="K1903" s="34">
        <f>'Emissions Factor'!$B$2</f>
        <v>1.5E-3</v>
      </c>
      <c r="L1903" s="41" t="str">
        <f>'Emissions Factor'!$C$2</f>
        <v>LB</v>
      </c>
      <c r="M1903" s="41" t="str">
        <f>'Emissions Factor'!$D$2</f>
        <v>TON</v>
      </c>
      <c r="N1903" s="51">
        <f t="shared" si="58"/>
        <v>2.3367206275735818E-2</v>
      </c>
      <c r="O1903" s="41" t="str">
        <f t="shared" si="59"/>
        <v>LB</v>
      </c>
    </row>
    <row r="1904" spans="1:15" x14ac:dyDescent="0.25">
      <c r="A1904" s="39" t="s">
        <v>2179</v>
      </c>
      <c r="B1904" s="39" t="s">
        <v>2156</v>
      </c>
      <c r="C1904" s="39" t="s">
        <v>2715</v>
      </c>
      <c r="D1904" s="12" t="s">
        <v>2180</v>
      </c>
      <c r="E1904" s="41" t="s">
        <v>2679</v>
      </c>
      <c r="F1904" s="41" t="s">
        <v>2158</v>
      </c>
      <c r="G1904" s="44">
        <f>VLOOKUP(Emissions!A1904,Population!$A$5:$I$3147,9,FALSE)*'National Throughput'!$B$12</f>
        <v>31.063313211330922</v>
      </c>
      <c r="H1904" s="43" t="str">
        <f>'Emissions Factor'!$D$2</f>
        <v>TON</v>
      </c>
      <c r="I1904" s="42">
        <v>515</v>
      </c>
      <c r="J1904" s="39" t="str">
        <f>'Emissions Factor'!$A$2</f>
        <v>7439976</v>
      </c>
      <c r="K1904" s="34">
        <f>'Emissions Factor'!$B$2</f>
        <v>1.5E-3</v>
      </c>
      <c r="L1904" s="41" t="str">
        <f>'Emissions Factor'!$C$2</f>
        <v>LB</v>
      </c>
      <c r="M1904" s="41" t="str">
        <f>'Emissions Factor'!$D$2</f>
        <v>TON</v>
      </c>
      <c r="N1904" s="51">
        <f t="shared" si="58"/>
        <v>4.659496981699638E-2</v>
      </c>
      <c r="O1904" s="41" t="str">
        <f t="shared" si="59"/>
        <v>LB</v>
      </c>
    </row>
    <row r="1905" spans="1:15" x14ac:dyDescent="0.25">
      <c r="A1905" s="39" t="s">
        <v>2181</v>
      </c>
      <c r="B1905" s="39" t="s">
        <v>2156</v>
      </c>
      <c r="C1905" s="39" t="s">
        <v>2718</v>
      </c>
      <c r="D1905" s="12" t="s">
        <v>921</v>
      </c>
      <c r="E1905" s="41" t="s">
        <v>2679</v>
      </c>
      <c r="F1905" s="41" t="s">
        <v>2158</v>
      </c>
      <c r="G1905" s="44">
        <f>VLOOKUP(Emissions!A1905,Population!$A$5:$I$3147,9,FALSE)*'National Throughput'!$B$12</f>
        <v>14.113903047027829</v>
      </c>
      <c r="H1905" s="43" t="str">
        <f>'Emissions Factor'!$D$2</f>
        <v>TON</v>
      </c>
      <c r="I1905" s="42">
        <v>515</v>
      </c>
      <c r="J1905" s="39" t="str">
        <f>'Emissions Factor'!$A$2</f>
        <v>7439976</v>
      </c>
      <c r="K1905" s="34">
        <f>'Emissions Factor'!$B$2</f>
        <v>1.5E-3</v>
      </c>
      <c r="L1905" s="41" t="str">
        <f>'Emissions Factor'!$C$2</f>
        <v>LB</v>
      </c>
      <c r="M1905" s="41" t="str">
        <f>'Emissions Factor'!$D$2</f>
        <v>TON</v>
      </c>
      <c r="N1905" s="51">
        <f t="shared" si="58"/>
        <v>2.1170854570541745E-2</v>
      </c>
      <c r="O1905" s="41" t="str">
        <f t="shared" si="59"/>
        <v>LB</v>
      </c>
    </row>
    <row r="1906" spans="1:15" x14ac:dyDescent="0.25">
      <c r="A1906" s="39" t="s">
        <v>2182</v>
      </c>
      <c r="B1906" s="39" t="s">
        <v>2156</v>
      </c>
      <c r="C1906" s="39" t="s">
        <v>2721</v>
      </c>
      <c r="D1906" s="12" t="s">
        <v>5285</v>
      </c>
      <c r="E1906" s="41" t="s">
        <v>2679</v>
      </c>
      <c r="F1906" s="41" t="s">
        <v>2158</v>
      </c>
      <c r="G1906" s="44">
        <f>VLOOKUP(Emissions!A1906,Population!$A$5:$I$3147,9,FALSE)*'National Throughput'!$B$12</f>
        <v>1.7239101158803329</v>
      </c>
      <c r="H1906" s="43" t="str">
        <f>'Emissions Factor'!$D$2</f>
        <v>TON</v>
      </c>
      <c r="I1906" s="42">
        <v>515</v>
      </c>
      <c r="J1906" s="39" t="str">
        <f>'Emissions Factor'!$A$2</f>
        <v>7439976</v>
      </c>
      <c r="K1906" s="34">
        <f>'Emissions Factor'!$B$2</f>
        <v>1.5E-3</v>
      </c>
      <c r="L1906" s="41" t="str">
        <f>'Emissions Factor'!$C$2</f>
        <v>LB</v>
      </c>
      <c r="M1906" s="41" t="str">
        <f>'Emissions Factor'!$D$2</f>
        <v>TON</v>
      </c>
      <c r="N1906" s="51">
        <f t="shared" si="58"/>
        <v>2.5858651738204994E-3</v>
      </c>
      <c r="O1906" s="41" t="str">
        <f t="shared" si="59"/>
        <v>LB</v>
      </c>
    </row>
    <row r="1907" spans="1:15" x14ac:dyDescent="0.25">
      <c r="A1907" s="39" t="s">
        <v>2183</v>
      </c>
      <c r="B1907" s="39" t="s">
        <v>2156</v>
      </c>
      <c r="C1907" s="39" t="s">
        <v>2724</v>
      </c>
      <c r="D1907" s="12" t="s">
        <v>2184</v>
      </c>
      <c r="E1907" s="41" t="s">
        <v>2679</v>
      </c>
      <c r="F1907" s="41" t="s">
        <v>2158</v>
      </c>
      <c r="G1907" s="44">
        <f>VLOOKUP(Emissions!A1907,Population!$A$5:$I$3147,9,FALSE)*'National Throughput'!$B$12</f>
        <v>11.558482012653034</v>
      </c>
      <c r="H1907" s="43" t="str">
        <f>'Emissions Factor'!$D$2</f>
        <v>TON</v>
      </c>
      <c r="I1907" s="42">
        <v>515</v>
      </c>
      <c r="J1907" s="39" t="str">
        <f>'Emissions Factor'!$A$2</f>
        <v>7439976</v>
      </c>
      <c r="K1907" s="34">
        <f>'Emissions Factor'!$B$2</f>
        <v>1.5E-3</v>
      </c>
      <c r="L1907" s="41" t="str">
        <f>'Emissions Factor'!$C$2</f>
        <v>LB</v>
      </c>
      <c r="M1907" s="41" t="str">
        <f>'Emissions Factor'!$D$2</f>
        <v>TON</v>
      </c>
      <c r="N1907" s="51">
        <f t="shared" si="58"/>
        <v>1.733772301897955E-2</v>
      </c>
      <c r="O1907" s="41" t="str">
        <f t="shared" si="59"/>
        <v>LB</v>
      </c>
    </row>
    <row r="1908" spans="1:15" x14ac:dyDescent="0.25">
      <c r="A1908" s="39" t="s">
        <v>2185</v>
      </c>
      <c r="B1908" s="39" t="s">
        <v>2156</v>
      </c>
      <c r="C1908" s="39" t="s">
        <v>2727</v>
      </c>
      <c r="D1908" s="12" t="s">
        <v>2186</v>
      </c>
      <c r="E1908" s="41" t="s">
        <v>2679</v>
      </c>
      <c r="F1908" s="41" t="s">
        <v>2158</v>
      </c>
      <c r="G1908" s="44">
        <f>VLOOKUP(Emissions!A1908,Population!$A$5:$I$3147,9,FALSE)*'National Throughput'!$B$12</f>
        <v>4.0414380718822294</v>
      </c>
      <c r="H1908" s="43" t="str">
        <f>'Emissions Factor'!$D$2</f>
        <v>TON</v>
      </c>
      <c r="I1908" s="42">
        <v>515</v>
      </c>
      <c r="J1908" s="39" t="str">
        <f>'Emissions Factor'!$A$2</f>
        <v>7439976</v>
      </c>
      <c r="K1908" s="34">
        <f>'Emissions Factor'!$B$2</f>
        <v>1.5E-3</v>
      </c>
      <c r="L1908" s="41" t="str">
        <f>'Emissions Factor'!$C$2</f>
        <v>LB</v>
      </c>
      <c r="M1908" s="41" t="str">
        <f>'Emissions Factor'!$D$2</f>
        <v>TON</v>
      </c>
      <c r="N1908" s="51">
        <f t="shared" si="58"/>
        <v>6.0621571078233443E-3</v>
      </c>
      <c r="O1908" s="41" t="str">
        <f t="shared" si="59"/>
        <v>LB</v>
      </c>
    </row>
    <row r="1909" spans="1:15" x14ac:dyDescent="0.25">
      <c r="A1909" s="39" t="s">
        <v>2187</v>
      </c>
      <c r="B1909" s="39" t="s">
        <v>2156</v>
      </c>
      <c r="C1909" s="39" t="s">
        <v>2730</v>
      </c>
      <c r="D1909" s="12" t="s">
        <v>2188</v>
      </c>
      <c r="E1909" s="41" t="s">
        <v>2679</v>
      </c>
      <c r="F1909" s="41" t="s">
        <v>2158</v>
      </c>
      <c r="G1909" s="44">
        <f>VLOOKUP(Emissions!A1909,Population!$A$5:$I$3147,9,FALSE)*'National Throughput'!$B$12</f>
        <v>26.411277187748961</v>
      </c>
      <c r="H1909" s="43" t="str">
        <f>'Emissions Factor'!$D$2</f>
        <v>TON</v>
      </c>
      <c r="I1909" s="42">
        <v>515</v>
      </c>
      <c r="J1909" s="39" t="str">
        <f>'Emissions Factor'!$A$2</f>
        <v>7439976</v>
      </c>
      <c r="K1909" s="34">
        <f>'Emissions Factor'!$B$2</f>
        <v>1.5E-3</v>
      </c>
      <c r="L1909" s="41" t="str">
        <f>'Emissions Factor'!$C$2</f>
        <v>LB</v>
      </c>
      <c r="M1909" s="41" t="str">
        <f>'Emissions Factor'!$D$2</f>
        <v>TON</v>
      </c>
      <c r="N1909" s="51">
        <f t="shared" si="58"/>
        <v>3.9616915781623442E-2</v>
      </c>
      <c r="O1909" s="41" t="str">
        <f t="shared" si="59"/>
        <v>LB</v>
      </c>
    </row>
    <row r="1910" spans="1:15" x14ac:dyDescent="0.25">
      <c r="A1910" s="39" t="s">
        <v>2189</v>
      </c>
      <c r="B1910" s="39" t="s">
        <v>2156</v>
      </c>
      <c r="C1910" s="39" t="s">
        <v>2733</v>
      </c>
      <c r="D1910" s="12" t="s">
        <v>5294</v>
      </c>
      <c r="E1910" s="41" t="s">
        <v>2679</v>
      </c>
      <c r="F1910" s="41" t="s">
        <v>2158</v>
      </c>
      <c r="G1910" s="44">
        <f>VLOOKUP(Emissions!A1910,Population!$A$5:$I$3147,9,FALSE)*'National Throughput'!$B$12</f>
        <v>11.192637790468897</v>
      </c>
      <c r="H1910" s="43" t="str">
        <f>'Emissions Factor'!$D$2</f>
        <v>TON</v>
      </c>
      <c r="I1910" s="42">
        <v>515</v>
      </c>
      <c r="J1910" s="39" t="str">
        <f>'Emissions Factor'!$A$2</f>
        <v>7439976</v>
      </c>
      <c r="K1910" s="34">
        <f>'Emissions Factor'!$B$2</f>
        <v>1.5E-3</v>
      </c>
      <c r="L1910" s="41" t="str">
        <f>'Emissions Factor'!$C$2</f>
        <v>LB</v>
      </c>
      <c r="M1910" s="41" t="str">
        <f>'Emissions Factor'!$D$2</f>
        <v>TON</v>
      </c>
      <c r="N1910" s="51">
        <f t="shared" si="58"/>
        <v>1.6788956685703346E-2</v>
      </c>
      <c r="O1910" s="41" t="str">
        <f t="shared" si="59"/>
        <v>LB</v>
      </c>
    </row>
    <row r="1911" spans="1:15" x14ac:dyDescent="0.25">
      <c r="A1911" s="39" t="s">
        <v>2190</v>
      </c>
      <c r="B1911" s="39" t="s">
        <v>2156</v>
      </c>
      <c r="C1911" s="39" t="s">
        <v>2736</v>
      </c>
      <c r="D1911" s="12" t="s">
        <v>2707</v>
      </c>
      <c r="E1911" s="41" t="s">
        <v>2679</v>
      </c>
      <c r="F1911" s="41" t="s">
        <v>2158</v>
      </c>
      <c r="G1911" s="44">
        <f>VLOOKUP(Emissions!A1911,Population!$A$5:$I$3147,9,FALSE)*'National Throughput'!$B$12</f>
        <v>4.6587251584460851</v>
      </c>
      <c r="H1911" s="43" t="str">
        <f>'Emissions Factor'!$D$2</f>
        <v>TON</v>
      </c>
      <c r="I1911" s="42">
        <v>515</v>
      </c>
      <c r="J1911" s="39" t="str">
        <f>'Emissions Factor'!$A$2</f>
        <v>7439976</v>
      </c>
      <c r="K1911" s="34">
        <f>'Emissions Factor'!$B$2</f>
        <v>1.5E-3</v>
      </c>
      <c r="L1911" s="41" t="str">
        <f>'Emissions Factor'!$C$2</f>
        <v>LB</v>
      </c>
      <c r="M1911" s="41" t="str">
        <f>'Emissions Factor'!$D$2</f>
        <v>TON</v>
      </c>
      <c r="N1911" s="51">
        <f t="shared" si="58"/>
        <v>6.9880877376691276E-3</v>
      </c>
      <c r="O1911" s="41" t="str">
        <f t="shared" si="59"/>
        <v>LB</v>
      </c>
    </row>
    <row r="1912" spans="1:15" x14ac:dyDescent="0.25">
      <c r="A1912" s="39" t="s">
        <v>2191</v>
      </c>
      <c r="B1912" s="39" t="s">
        <v>2156</v>
      </c>
      <c r="C1912" s="39" t="s">
        <v>2739</v>
      </c>
      <c r="D1912" s="12" t="s">
        <v>2192</v>
      </c>
      <c r="E1912" s="41" t="s">
        <v>2679</v>
      </c>
      <c r="F1912" s="41" t="s">
        <v>2158</v>
      </c>
      <c r="G1912" s="44">
        <f>VLOOKUP(Emissions!A1912,Population!$A$5:$I$3147,9,FALSE)*'National Throughput'!$B$12</f>
        <v>2.5387839553537646</v>
      </c>
      <c r="H1912" s="43" t="str">
        <f>'Emissions Factor'!$D$2</f>
        <v>TON</v>
      </c>
      <c r="I1912" s="42">
        <v>515</v>
      </c>
      <c r="J1912" s="39" t="str">
        <f>'Emissions Factor'!$A$2</f>
        <v>7439976</v>
      </c>
      <c r="K1912" s="34">
        <f>'Emissions Factor'!$B$2</f>
        <v>1.5E-3</v>
      </c>
      <c r="L1912" s="41" t="str">
        <f>'Emissions Factor'!$C$2</f>
        <v>LB</v>
      </c>
      <c r="M1912" s="41" t="str">
        <f>'Emissions Factor'!$D$2</f>
        <v>TON</v>
      </c>
      <c r="N1912" s="51">
        <f t="shared" si="58"/>
        <v>3.8081759330306471E-3</v>
      </c>
      <c r="O1912" s="41" t="str">
        <f t="shared" si="59"/>
        <v>LB</v>
      </c>
    </row>
    <row r="1913" spans="1:15" x14ac:dyDescent="0.25">
      <c r="A1913" s="39" t="s">
        <v>2193</v>
      </c>
      <c r="B1913" s="39" t="s">
        <v>2156</v>
      </c>
      <c r="C1913" s="39" t="s">
        <v>2742</v>
      </c>
      <c r="D1913" s="12" t="s">
        <v>2719</v>
      </c>
      <c r="E1913" s="41" t="s">
        <v>2679</v>
      </c>
      <c r="F1913" s="41" t="s">
        <v>2158</v>
      </c>
      <c r="G1913" s="44">
        <f>VLOOKUP(Emissions!A1913,Population!$A$5:$I$3147,9,FALSE)*'National Throughput'!$B$12</f>
        <v>1.8266483667421696</v>
      </c>
      <c r="H1913" s="43" t="str">
        <f>'Emissions Factor'!$D$2</f>
        <v>TON</v>
      </c>
      <c r="I1913" s="42">
        <v>515</v>
      </c>
      <c r="J1913" s="39" t="str">
        <f>'Emissions Factor'!$A$2</f>
        <v>7439976</v>
      </c>
      <c r="K1913" s="34">
        <f>'Emissions Factor'!$B$2</f>
        <v>1.5E-3</v>
      </c>
      <c r="L1913" s="41" t="str">
        <f>'Emissions Factor'!$C$2</f>
        <v>LB</v>
      </c>
      <c r="M1913" s="41" t="str">
        <f>'Emissions Factor'!$D$2</f>
        <v>TON</v>
      </c>
      <c r="N1913" s="51">
        <f t="shared" si="58"/>
        <v>2.7399725501132542E-3</v>
      </c>
      <c r="O1913" s="41" t="str">
        <f t="shared" si="59"/>
        <v>LB</v>
      </c>
    </row>
    <row r="1914" spans="1:15" x14ac:dyDescent="0.25">
      <c r="A1914" s="39" t="s">
        <v>2194</v>
      </c>
      <c r="B1914" s="39" t="s">
        <v>2156</v>
      </c>
      <c r="C1914" s="39" t="s">
        <v>2745</v>
      </c>
      <c r="D1914" s="12" t="s">
        <v>4741</v>
      </c>
      <c r="E1914" s="41" t="s">
        <v>2679</v>
      </c>
      <c r="F1914" s="41" t="s">
        <v>2158</v>
      </c>
      <c r="G1914" s="44">
        <f>VLOOKUP(Emissions!A1914,Population!$A$5:$I$3147,9,FALSE)*'National Throughput'!$B$12</f>
        <v>16.742390016072314</v>
      </c>
      <c r="H1914" s="43" t="str">
        <f>'Emissions Factor'!$D$2</f>
        <v>TON</v>
      </c>
      <c r="I1914" s="42">
        <v>515</v>
      </c>
      <c r="J1914" s="39" t="str">
        <f>'Emissions Factor'!$A$2</f>
        <v>7439976</v>
      </c>
      <c r="K1914" s="34">
        <f>'Emissions Factor'!$B$2</f>
        <v>1.5E-3</v>
      </c>
      <c r="L1914" s="41" t="str">
        <f>'Emissions Factor'!$C$2</f>
        <v>LB</v>
      </c>
      <c r="M1914" s="41" t="str">
        <f>'Emissions Factor'!$D$2</f>
        <v>TON</v>
      </c>
      <c r="N1914" s="51">
        <f t="shared" si="58"/>
        <v>2.5113585024108469E-2</v>
      </c>
      <c r="O1914" s="41" t="str">
        <f t="shared" si="59"/>
        <v>LB</v>
      </c>
    </row>
    <row r="1915" spans="1:15" x14ac:dyDescent="0.25">
      <c r="A1915" s="39" t="s">
        <v>2195</v>
      </c>
      <c r="B1915" s="39" t="s">
        <v>2156</v>
      </c>
      <c r="C1915" s="39" t="s">
        <v>2748</v>
      </c>
      <c r="D1915" s="12" t="s">
        <v>2196</v>
      </c>
      <c r="E1915" s="41" t="s">
        <v>2679</v>
      </c>
      <c r="F1915" s="41" t="s">
        <v>2158</v>
      </c>
      <c r="G1915" s="44">
        <f>VLOOKUP(Emissions!A1915,Population!$A$5:$I$3147,9,FALSE)*'National Throughput'!$B$12</f>
        <v>9.9194724546635324</v>
      </c>
      <c r="H1915" s="43" t="str">
        <f>'Emissions Factor'!$D$2</f>
        <v>TON</v>
      </c>
      <c r="I1915" s="42">
        <v>515</v>
      </c>
      <c r="J1915" s="39" t="str">
        <f>'Emissions Factor'!$A$2</f>
        <v>7439976</v>
      </c>
      <c r="K1915" s="34">
        <f>'Emissions Factor'!$B$2</f>
        <v>1.5E-3</v>
      </c>
      <c r="L1915" s="41" t="str">
        <f>'Emissions Factor'!$C$2</f>
        <v>LB</v>
      </c>
      <c r="M1915" s="41" t="str">
        <f>'Emissions Factor'!$D$2</f>
        <v>TON</v>
      </c>
      <c r="N1915" s="51">
        <f t="shared" si="58"/>
        <v>1.4879208681995298E-2</v>
      </c>
      <c r="O1915" s="41" t="str">
        <f t="shared" si="59"/>
        <v>LB</v>
      </c>
    </row>
    <row r="1916" spans="1:15" x14ac:dyDescent="0.25">
      <c r="A1916" s="39" t="s">
        <v>2197</v>
      </c>
      <c r="B1916" s="39" t="s">
        <v>2156</v>
      </c>
      <c r="C1916" s="39" t="s">
        <v>2751</v>
      </c>
      <c r="D1916" s="12" t="s">
        <v>2198</v>
      </c>
      <c r="E1916" s="41" t="s">
        <v>2679</v>
      </c>
      <c r="F1916" s="41" t="s">
        <v>2158</v>
      </c>
      <c r="G1916" s="44">
        <f>VLOOKUP(Emissions!A1916,Population!$A$5:$I$3147,9,FALSE)*'National Throughput'!$B$12</f>
        <v>17.949350068350682</v>
      </c>
      <c r="H1916" s="43" t="str">
        <f>'Emissions Factor'!$D$2</f>
        <v>TON</v>
      </c>
      <c r="I1916" s="42">
        <v>515</v>
      </c>
      <c r="J1916" s="39" t="str">
        <f>'Emissions Factor'!$A$2</f>
        <v>7439976</v>
      </c>
      <c r="K1916" s="34">
        <f>'Emissions Factor'!$B$2</f>
        <v>1.5E-3</v>
      </c>
      <c r="L1916" s="41" t="str">
        <f>'Emissions Factor'!$C$2</f>
        <v>LB</v>
      </c>
      <c r="M1916" s="41" t="str">
        <f>'Emissions Factor'!$D$2</f>
        <v>TON</v>
      </c>
      <c r="N1916" s="51">
        <f t="shared" si="58"/>
        <v>2.6924025102526023E-2</v>
      </c>
      <c r="O1916" s="41" t="str">
        <f t="shared" si="59"/>
        <v>LB</v>
      </c>
    </row>
    <row r="1917" spans="1:15" x14ac:dyDescent="0.25">
      <c r="A1917" s="39" t="s">
        <v>2199</v>
      </c>
      <c r="B1917" s="39" t="s">
        <v>2156</v>
      </c>
      <c r="C1917" s="39" t="s">
        <v>2754</v>
      </c>
      <c r="D1917" s="12" t="s">
        <v>306</v>
      </c>
      <c r="E1917" s="41" t="s">
        <v>2679</v>
      </c>
      <c r="F1917" s="41" t="s">
        <v>2158</v>
      </c>
      <c r="G1917" s="44">
        <f>VLOOKUP(Emissions!A1917,Population!$A$5:$I$3147,9,FALSE)*'National Throughput'!$B$12</f>
        <v>55.534226739647572</v>
      </c>
      <c r="H1917" s="43" t="str">
        <f>'Emissions Factor'!$D$2</f>
        <v>TON</v>
      </c>
      <c r="I1917" s="42">
        <v>515</v>
      </c>
      <c r="J1917" s="39" t="str">
        <f>'Emissions Factor'!$A$2</f>
        <v>7439976</v>
      </c>
      <c r="K1917" s="34">
        <f>'Emissions Factor'!$B$2</f>
        <v>1.5E-3</v>
      </c>
      <c r="L1917" s="41" t="str">
        <f>'Emissions Factor'!$C$2</f>
        <v>LB</v>
      </c>
      <c r="M1917" s="41" t="str">
        <f>'Emissions Factor'!$D$2</f>
        <v>TON</v>
      </c>
      <c r="N1917" s="51">
        <f t="shared" si="58"/>
        <v>8.3301340109471364E-2</v>
      </c>
      <c r="O1917" s="41" t="str">
        <f t="shared" si="59"/>
        <v>LB</v>
      </c>
    </row>
    <row r="1918" spans="1:15" x14ac:dyDescent="0.25">
      <c r="A1918" s="39" t="s">
        <v>2200</v>
      </c>
      <c r="B1918" s="39" t="s">
        <v>2156</v>
      </c>
      <c r="C1918" s="39" t="s">
        <v>2757</v>
      </c>
      <c r="D1918" s="12" t="s">
        <v>2201</v>
      </c>
      <c r="E1918" s="41" t="s">
        <v>2679</v>
      </c>
      <c r="F1918" s="41" t="s">
        <v>2158</v>
      </c>
      <c r="G1918" s="44">
        <f>VLOOKUP(Emissions!A1918,Population!$A$5:$I$3147,9,FALSE)*'National Throughput'!$B$12</f>
        <v>4.1028408996093368</v>
      </c>
      <c r="H1918" s="43" t="str">
        <f>'Emissions Factor'!$D$2</f>
        <v>TON</v>
      </c>
      <c r="I1918" s="42">
        <v>515</v>
      </c>
      <c r="J1918" s="39" t="str">
        <f>'Emissions Factor'!$A$2</f>
        <v>7439976</v>
      </c>
      <c r="K1918" s="34">
        <f>'Emissions Factor'!$B$2</f>
        <v>1.5E-3</v>
      </c>
      <c r="L1918" s="41" t="str">
        <f>'Emissions Factor'!$C$2</f>
        <v>LB</v>
      </c>
      <c r="M1918" s="41" t="str">
        <f>'Emissions Factor'!$D$2</f>
        <v>TON</v>
      </c>
      <c r="N1918" s="51">
        <f t="shared" si="58"/>
        <v>6.1542613494140058E-3</v>
      </c>
      <c r="O1918" s="41" t="str">
        <f t="shared" si="59"/>
        <v>LB</v>
      </c>
    </row>
    <row r="1919" spans="1:15" x14ac:dyDescent="0.25">
      <c r="A1919" s="39" t="s">
        <v>2202</v>
      </c>
      <c r="B1919" s="39" t="s">
        <v>2156</v>
      </c>
      <c r="C1919" s="39" t="s">
        <v>2760</v>
      </c>
      <c r="D1919" s="12" t="s">
        <v>2203</v>
      </c>
      <c r="E1919" s="41" t="s">
        <v>2679</v>
      </c>
      <c r="F1919" s="41" t="s">
        <v>2158</v>
      </c>
      <c r="G1919" s="44">
        <f>VLOOKUP(Emissions!A1919,Population!$A$5:$I$3147,9,FALSE)*'National Throughput'!$B$12</f>
        <v>5.8725458618671498</v>
      </c>
      <c r="H1919" s="43" t="str">
        <f>'Emissions Factor'!$D$2</f>
        <v>TON</v>
      </c>
      <c r="I1919" s="42">
        <v>515</v>
      </c>
      <c r="J1919" s="39" t="str">
        <f>'Emissions Factor'!$A$2</f>
        <v>7439976</v>
      </c>
      <c r="K1919" s="34">
        <f>'Emissions Factor'!$B$2</f>
        <v>1.5E-3</v>
      </c>
      <c r="L1919" s="41" t="str">
        <f>'Emissions Factor'!$C$2</f>
        <v>LB</v>
      </c>
      <c r="M1919" s="41" t="str">
        <f>'Emissions Factor'!$D$2</f>
        <v>TON</v>
      </c>
      <c r="N1919" s="51">
        <f t="shared" si="58"/>
        <v>8.8088187928007256E-3</v>
      </c>
      <c r="O1919" s="41" t="str">
        <f t="shared" si="59"/>
        <v>LB</v>
      </c>
    </row>
    <row r="1920" spans="1:15" x14ac:dyDescent="0.25">
      <c r="A1920" s="39" t="s">
        <v>2204</v>
      </c>
      <c r="B1920" s="39" t="s">
        <v>2156</v>
      </c>
      <c r="C1920" s="39" t="s">
        <v>2763</v>
      </c>
      <c r="D1920" s="12" t="s">
        <v>2205</v>
      </c>
      <c r="E1920" s="41" t="s">
        <v>2679</v>
      </c>
      <c r="F1920" s="41" t="s">
        <v>2158</v>
      </c>
      <c r="G1920" s="44">
        <f>VLOOKUP(Emissions!A1920,Population!$A$5:$I$3147,9,FALSE)*'National Throughput'!$B$12</f>
        <v>27.96281344366912</v>
      </c>
      <c r="H1920" s="43" t="str">
        <f>'Emissions Factor'!$D$2</f>
        <v>TON</v>
      </c>
      <c r="I1920" s="42">
        <v>515</v>
      </c>
      <c r="J1920" s="39" t="str">
        <f>'Emissions Factor'!$A$2</f>
        <v>7439976</v>
      </c>
      <c r="K1920" s="34">
        <f>'Emissions Factor'!$B$2</f>
        <v>1.5E-3</v>
      </c>
      <c r="L1920" s="41" t="str">
        <f>'Emissions Factor'!$C$2</f>
        <v>LB</v>
      </c>
      <c r="M1920" s="41" t="str">
        <f>'Emissions Factor'!$D$2</f>
        <v>TON</v>
      </c>
      <c r="N1920" s="51">
        <f t="shared" si="58"/>
        <v>4.1944220165503678E-2</v>
      </c>
      <c r="O1920" s="41" t="str">
        <f t="shared" si="59"/>
        <v>LB</v>
      </c>
    </row>
    <row r="1921" spans="1:15" x14ac:dyDescent="0.25">
      <c r="A1921" s="39" t="s">
        <v>2206</v>
      </c>
      <c r="B1921" s="39" t="s">
        <v>2156</v>
      </c>
      <c r="C1921" s="39" t="s">
        <v>2766</v>
      </c>
      <c r="D1921" s="12" t="s">
        <v>2207</v>
      </c>
      <c r="E1921" s="41" t="s">
        <v>2679</v>
      </c>
      <c r="F1921" s="41" t="s">
        <v>2158</v>
      </c>
      <c r="G1921" s="44">
        <f>VLOOKUP(Emissions!A1921,Population!$A$5:$I$3147,9,FALSE)*'National Throughput'!$B$12</f>
        <v>7.0985442210664953</v>
      </c>
      <c r="H1921" s="43" t="str">
        <f>'Emissions Factor'!$D$2</f>
        <v>TON</v>
      </c>
      <c r="I1921" s="42">
        <v>515</v>
      </c>
      <c r="J1921" s="39" t="str">
        <f>'Emissions Factor'!$A$2</f>
        <v>7439976</v>
      </c>
      <c r="K1921" s="34">
        <f>'Emissions Factor'!$B$2</f>
        <v>1.5E-3</v>
      </c>
      <c r="L1921" s="41" t="str">
        <f>'Emissions Factor'!$C$2</f>
        <v>LB</v>
      </c>
      <c r="M1921" s="41" t="str">
        <f>'Emissions Factor'!$D$2</f>
        <v>TON</v>
      </c>
      <c r="N1921" s="51">
        <f t="shared" si="58"/>
        <v>1.0647816331599743E-2</v>
      </c>
      <c r="O1921" s="41" t="str">
        <f t="shared" si="59"/>
        <v>LB</v>
      </c>
    </row>
    <row r="1922" spans="1:15" x14ac:dyDescent="0.25">
      <c r="A1922" s="39" t="s">
        <v>2208</v>
      </c>
      <c r="B1922" s="39" t="s">
        <v>2156</v>
      </c>
      <c r="C1922" s="39" t="s">
        <v>2769</v>
      </c>
      <c r="D1922" s="12" t="s">
        <v>2209</v>
      </c>
      <c r="E1922" s="41" t="s">
        <v>2679</v>
      </c>
      <c r="F1922" s="41" t="s">
        <v>2158</v>
      </c>
      <c r="G1922" s="44">
        <f>VLOOKUP(Emissions!A1922,Population!$A$5:$I$3147,9,FALSE)*'National Throughput'!$B$12</f>
        <v>10.224256881677697</v>
      </c>
      <c r="H1922" s="43" t="str">
        <f>'Emissions Factor'!$D$2</f>
        <v>TON</v>
      </c>
      <c r="I1922" s="42">
        <v>515</v>
      </c>
      <c r="J1922" s="39" t="str">
        <f>'Emissions Factor'!$A$2</f>
        <v>7439976</v>
      </c>
      <c r="K1922" s="34">
        <f>'Emissions Factor'!$B$2</f>
        <v>1.5E-3</v>
      </c>
      <c r="L1922" s="41" t="str">
        <f>'Emissions Factor'!$C$2</f>
        <v>LB</v>
      </c>
      <c r="M1922" s="41" t="str">
        <f>'Emissions Factor'!$D$2</f>
        <v>TON</v>
      </c>
      <c r="N1922" s="51">
        <f t="shared" si="58"/>
        <v>1.5336385322516546E-2</v>
      </c>
      <c r="O1922" s="41" t="str">
        <f t="shared" si="59"/>
        <v>LB</v>
      </c>
    </row>
    <row r="1923" spans="1:15" x14ac:dyDescent="0.25">
      <c r="A1923" s="39" t="s">
        <v>2210</v>
      </c>
      <c r="B1923" s="39" t="s">
        <v>2156</v>
      </c>
      <c r="C1923" s="39" t="s">
        <v>2772</v>
      </c>
      <c r="D1923" s="12" t="s">
        <v>2211</v>
      </c>
      <c r="E1923" s="41" t="s">
        <v>2679</v>
      </c>
      <c r="F1923" s="41" t="s">
        <v>2158</v>
      </c>
      <c r="G1923" s="44">
        <f>VLOOKUP(Emissions!A1923,Population!$A$5:$I$3147,9,FALSE)*'National Throughput'!$B$12</f>
        <v>47.359417870571022</v>
      </c>
      <c r="H1923" s="43" t="str">
        <f>'Emissions Factor'!$D$2</f>
        <v>TON</v>
      </c>
      <c r="I1923" s="42">
        <v>515</v>
      </c>
      <c r="J1923" s="39" t="str">
        <f>'Emissions Factor'!$A$2</f>
        <v>7439976</v>
      </c>
      <c r="K1923" s="34">
        <f>'Emissions Factor'!$B$2</f>
        <v>1.5E-3</v>
      </c>
      <c r="L1923" s="41" t="str">
        <f>'Emissions Factor'!$C$2</f>
        <v>LB</v>
      </c>
      <c r="M1923" s="41" t="str">
        <f>'Emissions Factor'!$D$2</f>
        <v>TON</v>
      </c>
      <c r="N1923" s="51">
        <f t="shared" ref="N1923:N1986" si="60">K1923*G1923</f>
        <v>7.1039126805856528E-2</v>
      </c>
      <c r="O1923" s="41" t="str">
        <f t="shared" ref="O1923:O1986" si="61">L1923</f>
        <v>LB</v>
      </c>
    </row>
    <row r="1924" spans="1:15" x14ac:dyDescent="0.25">
      <c r="A1924" s="39" t="s">
        <v>2212</v>
      </c>
      <c r="B1924" s="39" t="s">
        <v>2156</v>
      </c>
      <c r="C1924" s="39" t="s">
        <v>2775</v>
      </c>
      <c r="D1924" s="12" t="s">
        <v>2213</v>
      </c>
      <c r="E1924" s="41" t="s">
        <v>2679</v>
      </c>
      <c r="F1924" s="41" t="s">
        <v>2158</v>
      </c>
      <c r="G1924" s="44">
        <f>VLOOKUP(Emissions!A1924,Population!$A$5:$I$3147,9,FALSE)*'National Throughput'!$B$12</f>
        <v>9.6189759346135535</v>
      </c>
      <c r="H1924" s="43" t="str">
        <f>'Emissions Factor'!$D$2</f>
        <v>TON</v>
      </c>
      <c r="I1924" s="42">
        <v>515</v>
      </c>
      <c r="J1924" s="39" t="str">
        <f>'Emissions Factor'!$A$2</f>
        <v>7439976</v>
      </c>
      <c r="K1924" s="34">
        <f>'Emissions Factor'!$B$2</f>
        <v>1.5E-3</v>
      </c>
      <c r="L1924" s="41" t="str">
        <f>'Emissions Factor'!$C$2</f>
        <v>LB</v>
      </c>
      <c r="M1924" s="41" t="str">
        <f>'Emissions Factor'!$D$2</f>
        <v>TON</v>
      </c>
      <c r="N1924" s="51">
        <f t="shared" si="60"/>
        <v>1.4428463901920331E-2</v>
      </c>
      <c r="O1924" s="41" t="str">
        <f t="shared" si="61"/>
        <v>LB</v>
      </c>
    </row>
    <row r="1925" spans="1:15" x14ac:dyDescent="0.25">
      <c r="A1925" s="39" t="s">
        <v>2214</v>
      </c>
      <c r="B1925" s="39" t="s">
        <v>2156</v>
      </c>
      <c r="C1925" s="39" t="s">
        <v>2778</v>
      </c>
      <c r="D1925" s="12" t="s">
        <v>5350</v>
      </c>
      <c r="E1925" s="41" t="s">
        <v>2679</v>
      </c>
      <c r="F1925" s="41" t="s">
        <v>2158</v>
      </c>
      <c r="G1925" s="44">
        <f>VLOOKUP(Emissions!A1925,Population!$A$5:$I$3147,9,FALSE)*'National Throughput'!$B$12</f>
        <v>60.781081217301065</v>
      </c>
      <c r="H1925" s="43" t="str">
        <f>'Emissions Factor'!$D$2</f>
        <v>TON</v>
      </c>
      <c r="I1925" s="42">
        <v>515</v>
      </c>
      <c r="J1925" s="39" t="str">
        <f>'Emissions Factor'!$A$2</f>
        <v>7439976</v>
      </c>
      <c r="K1925" s="34">
        <f>'Emissions Factor'!$B$2</f>
        <v>1.5E-3</v>
      </c>
      <c r="L1925" s="41" t="str">
        <f>'Emissions Factor'!$C$2</f>
        <v>LB</v>
      </c>
      <c r="M1925" s="41" t="str">
        <f>'Emissions Factor'!$D$2</f>
        <v>TON</v>
      </c>
      <c r="N1925" s="51">
        <f t="shared" si="60"/>
        <v>9.1171621825951593E-2</v>
      </c>
      <c r="O1925" s="41" t="str">
        <f t="shared" si="61"/>
        <v>LB</v>
      </c>
    </row>
    <row r="1926" spans="1:15" x14ac:dyDescent="0.25">
      <c r="A1926" s="39" t="s">
        <v>2215</v>
      </c>
      <c r="B1926" s="39" t="s">
        <v>2156</v>
      </c>
      <c r="C1926" s="39" t="s">
        <v>2781</v>
      </c>
      <c r="D1926" s="12" t="s">
        <v>2767</v>
      </c>
      <c r="E1926" s="41" t="s">
        <v>2679</v>
      </c>
      <c r="F1926" s="41" t="s">
        <v>2158</v>
      </c>
      <c r="G1926" s="44">
        <f>VLOOKUP(Emissions!A1926,Population!$A$5:$I$3147,9,FALSE)*'National Throughput'!$B$12</f>
        <v>10.496281699485499</v>
      </c>
      <c r="H1926" s="43" t="str">
        <f>'Emissions Factor'!$D$2</f>
        <v>TON</v>
      </c>
      <c r="I1926" s="42">
        <v>515</v>
      </c>
      <c r="J1926" s="39" t="str">
        <f>'Emissions Factor'!$A$2</f>
        <v>7439976</v>
      </c>
      <c r="K1926" s="34">
        <f>'Emissions Factor'!$B$2</f>
        <v>1.5E-3</v>
      </c>
      <c r="L1926" s="41" t="str">
        <f>'Emissions Factor'!$C$2</f>
        <v>LB</v>
      </c>
      <c r="M1926" s="41" t="str">
        <f>'Emissions Factor'!$D$2</f>
        <v>TON</v>
      </c>
      <c r="N1926" s="51">
        <f t="shared" si="60"/>
        <v>1.5744422549228247E-2</v>
      </c>
      <c r="O1926" s="41" t="str">
        <f t="shared" si="61"/>
        <v>LB</v>
      </c>
    </row>
    <row r="1927" spans="1:15" x14ac:dyDescent="0.25">
      <c r="A1927" s="39" t="s">
        <v>2216</v>
      </c>
      <c r="B1927" s="39" t="s">
        <v>2156</v>
      </c>
      <c r="C1927" s="39" t="s">
        <v>2784</v>
      </c>
      <c r="D1927" s="12" t="s">
        <v>2217</v>
      </c>
      <c r="E1927" s="41" t="s">
        <v>2679</v>
      </c>
      <c r="F1927" s="41" t="s">
        <v>2158</v>
      </c>
      <c r="G1927" s="44">
        <f>VLOOKUP(Emissions!A1927,Population!$A$5:$I$3147,9,FALSE)*'National Throughput'!$B$12</f>
        <v>35.48500287279694</v>
      </c>
      <c r="H1927" s="43" t="str">
        <f>'Emissions Factor'!$D$2</f>
        <v>TON</v>
      </c>
      <c r="I1927" s="42">
        <v>515</v>
      </c>
      <c r="J1927" s="39" t="str">
        <f>'Emissions Factor'!$A$2</f>
        <v>7439976</v>
      </c>
      <c r="K1927" s="34">
        <f>'Emissions Factor'!$B$2</f>
        <v>1.5E-3</v>
      </c>
      <c r="L1927" s="41" t="str">
        <f>'Emissions Factor'!$C$2</f>
        <v>LB</v>
      </c>
      <c r="M1927" s="41" t="str">
        <f>'Emissions Factor'!$D$2</f>
        <v>TON</v>
      </c>
      <c r="N1927" s="51">
        <f t="shared" si="60"/>
        <v>5.3227504309195414E-2</v>
      </c>
      <c r="O1927" s="41" t="str">
        <f t="shared" si="61"/>
        <v>LB</v>
      </c>
    </row>
    <row r="1928" spans="1:15" x14ac:dyDescent="0.25">
      <c r="A1928" s="39" t="s">
        <v>2218</v>
      </c>
      <c r="B1928" s="39" t="s">
        <v>2156</v>
      </c>
      <c r="C1928" s="39" t="s">
        <v>2787</v>
      </c>
      <c r="D1928" s="12" t="s">
        <v>2219</v>
      </c>
      <c r="E1928" s="41" t="s">
        <v>2679</v>
      </c>
      <c r="F1928" s="41" t="s">
        <v>2158</v>
      </c>
      <c r="G1928" s="44">
        <f>VLOOKUP(Emissions!A1928,Population!$A$5:$I$3147,9,FALSE)*'National Throughput'!$B$12</f>
        <v>2.0691723846363881</v>
      </c>
      <c r="H1928" s="43" t="str">
        <f>'Emissions Factor'!$D$2</f>
        <v>TON</v>
      </c>
      <c r="I1928" s="42">
        <v>515</v>
      </c>
      <c r="J1928" s="39" t="str">
        <f>'Emissions Factor'!$A$2</f>
        <v>7439976</v>
      </c>
      <c r="K1928" s="34">
        <f>'Emissions Factor'!$B$2</f>
        <v>1.5E-3</v>
      </c>
      <c r="L1928" s="41" t="str">
        <f>'Emissions Factor'!$C$2</f>
        <v>LB</v>
      </c>
      <c r="M1928" s="41" t="str">
        <f>'Emissions Factor'!$D$2</f>
        <v>TON</v>
      </c>
      <c r="N1928" s="51">
        <f t="shared" si="60"/>
        <v>3.1037585769545821E-3</v>
      </c>
      <c r="O1928" s="41" t="str">
        <f t="shared" si="61"/>
        <v>LB</v>
      </c>
    </row>
    <row r="1929" spans="1:15" x14ac:dyDescent="0.25">
      <c r="A1929" s="39" t="s">
        <v>2220</v>
      </c>
      <c r="B1929" s="39" t="s">
        <v>2156</v>
      </c>
      <c r="C1929" s="39" t="s">
        <v>2790</v>
      </c>
      <c r="D1929" s="12" t="s">
        <v>4695</v>
      </c>
      <c r="E1929" s="41" t="s">
        <v>2679</v>
      </c>
      <c r="F1929" s="41" t="s">
        <v>2158</v>
      </c>
      <c r="G1929" s="44">
        <f>VLOOKUP(Emissions!A1929,Population!$A$5:$I$3147,9,FALSE)*'National Throughput'!$B$12</f>
        <v>1.5040262467570031</v>
      </c>
      <c r="H1929" s="43" t="str">
        <f>'Emissions Factor'!$D$2</f>
        <v>TON</v>
      </c>
      <c r="I1929" s="42">
        <v>515</v>
      </c>
      <c r="J1929" s="39" t="str">
        <f>'Emissions Factor'!$A$2</f>
        <v>7439976</v>
      </c>
      <c r="K1929" s="34">
        <f>'Emissions Factor'!$B$2</f>
        <v>1.5E-3</v>
      </c>
      <c r="L1929" s="41" t="str">
        <f>'Emissions Factor'!$C$2</f>
        <v>LB</v>
      </c>
      <c r="M1929" s="41" t="str">
        <f>'Emissions Factor'!$D$2</f>
        <v>TON</v>
      </c>
      <c r="N1929" s="51">
        <f t="shared" si="60"/>
        <v>2.2560393701355048E-3</v>
      </c>
      <c r="O1929" s="41" t="str">
        <f t="shared" si="61"/>
        <v>LB</v>
      </c>
    </row>
    <row r="1930" spans="1:15" x14ac:dyDescent="0.25">
      <c r="A1930" s="39" t="s">
        <v>2221</v>
      </c>
      <c r="B1930" s="39" t="s">
        <v>2156</v>
      </c>
      <c r="C1930" s="39" t="s">
        <v>2793</v>
      </c>
      <c r="D1930" s="12" t="s">
        <v>2222</v>
      </c>
      <c r="E1930" s="41" t="s">
        <v>2679</v>
      </c>
      <c r="F1930" s="41" t="s">
        <v>2158</v>
      </c>
      <c r="G1930" s="44">
        <f>VLOOKUP(Emissions!A1930,Population!$A$5:$I$3147,9,FALSE)*'National Throughput'!$B$12</f>
        <v>9.8987189849568846</v>
      </c>
      <c r="H1930" s="43" t="str">
        <f>'Emissions Factor'!$D$2</f>
        <v>TON</v>
      </c>
      <c r="I1930" s="42">
        <v>515</v>
      </c>
      <c r="J1930" s="39" t="str">
        <f>'Emissions Factor'!$A$2</f>
        <v>7439976</v>
      </c>
      <c r="K1930" s="34">
        <f>'Emissions Factor'!$B$2</f>
        <v>1.5E-3</v>
      </c>
      <c r="L1930" s="41" t="str">
        <f>'Emissions Factor'!$C$2</f>
        <v>LB</v>
      </c>
      <c r="M1930" s="41" t="str">
        <f>'Emissions Factor'!$D$2</f>
        <v>TON</v>
      </c>
      <c r="N1930" s="51">
        <f t="shared" si="60"/>
        <v>1.4848078477435328E-2</v>
      </c>
      <c r="O1930" s="41" t="str">
        <f t="shared" si="61"/>
        <v>LB</v>
      </c>
    </row>
    <row r="1931" spans="1:15" x14ac:dyDescent="0.25">
      <c r="A1931" s="39" t="s">
        <v>2223</v>
      </c>
      <c r="B1931" s="39" t="s">
        <v>2156</v>
      </c>
      <c r="C1931" s="39" t="s">
        <v>2796</v>
      </c>
      <c r="D1931" s="12" t="s">
        <v>2773</v>
      </c>
      <c r="E1931" s="41" t="s">
        <v>2679</v>
      </c>
      <c r="F1931" s="41" t="s">
        <v>2158</v>
      </c>
      <c r="G1931" s="44">
        <f>VLOOKUP(Emissions!A1931,Population!$A$5:$I$3147,9,FALSE)*'National Throughput'!$B$12</f>
        <v>3.7176153379470915</v>
      </c>
      <c r="H1931" s="43" t="str">
        <f>'Emissions Factor'!$D$2</f>
        <v>TON</v>
      </c>
      <c r="I1931" s="42">
        <v>515</v>
      </c>
      <c r="J1931" s="39" t="str">
        <f>'Emissions Factor'!$A$2</f>
        <v>7439976</v>
      </c>
      <c r="K1931" s="34">
        <f>'Emissions Factor'!$B$2</f>
        <v>1.5E-3</v>
      </c>
      <c r="L1931" s="41" t="str">
        <f>'Emissions Factor'!$C$2</f>
        <v>LB</v>
      </c>
      <c r="M1931" s="41" t="str">
        <f>'Emissions Factor'!$D$2</f>
        <v>TON</v>
      </c>
      <c r="N1931" s="51">
        <f t="shared" si="60"/>
        <v>5.5764230069206373E-3</v>
      </c>
      <c r="O1931" s="41" t="str">
        <f t="shared" si="61"/>
        <v>LB</v>
      </c>
    </row>
    <row r="1932" spans="1:15" x14ac:dyDescent="0.25">
      <c r="A1932" s="39" t="s">
        <v>2224</v>
      </c>
      <c r="B1932" s="39" t="s">
        <v>2156</v>
      </c>
      <c r="C1932" s="39" t="s">
        <v>2799</v>
      </c>
      <c r="D1932" s="12" t="s">
        <v>2225</v>
      </c>
      <c r="E1932" s="41" t="s">
        <v>2679</v>
      </c>
      <c r="F1932" s="41" t="s">
        <v>2158</v>
      </c>
      <c r="G1932" s="44">
        <f>VLOOKUP(Emissions!A1932,Population!$A$5:$I$3147,9,FALSE)*'National Throughput'!$B$12</f>
        <v>84.928858076796843</v>
      </c>
      <c r="H1932" s="43" t="str">
        <f>'Emissions Factor'!$D$2</f>
        <v>TON</v>
      </c>
      <c r="I1932" s="42">
        <v>515</v>
      </c>
      <c r="J1932" s="39" t="str">
        <f>'Emissions Factor'!$A$2</f>
        <v>7439976</v>
      </c>
      <c r="K1932" s="34">
        <f>'Emissions Factor'!$B$2</f>
        <v>1.5E-3</v>
      </c>
      <c r="L1932" s="41" t="str">
        <f>'Emissions Factor'!$C$2</f>
        <v>LB</v>
      </c>
      <c r="M1932" s="41" t="str">
        <f>'Emissions Factor'!$D$2</f>
        <v>TON</v>
      </c>
      <c r="N1932" s="51">
        <f t="shared" si="60"/>
        <v>0.12739328711519526</v>
      </c>
      <c r="O1932" s="41" t="str">
        <f t="shared" si="61"/>
        <v>LB</v>
      </c>
    </row>
    <row r="1933" spans="1:15" x14ac:dyDescent="0.25">
      <c r="A1933" s="39" t="s">
        <v>2226</v>
      </c>
      <c r="B1933" s="39" t="s">
        <v>2156</v>
      </c>
      <c r="C1933" s="39" t="s">
        <v>2802</v>
      </c>
      <c r="D1933" s="12" t="s">
        <v>2227</v>
      </c>
      <c r="E1933" s="41" t="s">
        <v>2679</v>
      </c>
      <c r="F1933" s="41" t="s">
        <v>2158</v>
      </c>
      <c r="G1933" s="44">
        <f>VLOOKUP(Emissions!A1933,Population!$A$5:$I$3147,9,FALSE)*'National Throughput'!$B$12</f>
        <v>9.3123048285351508</v>
      </c>
      <c r="H1933" s="43" t="str">
        <f>'Emissions Factor'!$D$2</f>
        <v>TON</v>
      </c>
      <c r="I1933" s="42">
        <v>515</v>
      </c>
      <c r="J1933" s="39" t="str">
        <f>'Emissions Factor'!$A$2</f>
        <v>7439976</v>
      </c>
      <c r="K1933" s="34">
        <f>'Emissions Factor'!$B$2</f>
        <v>1.5E-3</v>
      </c>
      <c r="L1933" s="41" t="str">
        <f>'Emissions Factor'!$C$2</f>
        <v>LB</v>
      </c>
      <c r="M1933" s="41" t="str">
        <f>'Emissions Factor'!$D$2</f>
        <v>TON</v>
      </c>
      <c r="N1933" s="51">
        <f t="shared" si="60"/>
        <v>1.3968457242802726E-2</v>
      </c>
      <c r="O1933" s="41" t="str">
        <f t="shared" si="61"/>
        <v>LB</v>
      </c>
    </row>
    <row r="1934" spans="1:15" x14ac:dyDescent="0.25">
      <c r="A1934" s="39" t="s">
        <v>2228</v>
      </c>
      <c r="B1934" s="39" t="s">
        <v>2156</v>
      </c>
      <c r="C1934" s="39" t="s">
        <v>2805</v>
      </c>
      <c r="D1934" s="12" t="s">
        <v>2229</v>
      </c>
      <c r="E1934" s="41" t="s">
        <v>2679</v>
      </c>
      <c r="F1934" s="41" t="s">
        <v>2158</v>
      </c>
      <c r="G1934" s="44">
        <f>VLOOKUP(Emissions!A1934,Population!$A$5:$I$3147,9,FALSE)*'National Throughput'!$B$12</f>
        <v>20.453830767990979</v>
      </c>
      <c r="H1934" s="43" t="str">
        <f>'Emissions Factor'!$D$2</f>
        <v>TON</v>
      </c>
      <c r="I1934" s="42">
        <v>515</v>
      </c>
      <c r="J1934" s="39" t="str">
        <f>'Emissions Factor'!$A$2</f>
        <v>7439976</v>
      </c>
      <c r="K1934" s="34">
        <f>'Emissions Factor'!$B$2</f>
        <v>1.5E-3</v>
      </c>
      <c r="L1934" s="41" t="str">
        <f>'Emissions Factor'!$C$2</f>
        <v>LB</v>
      </c>
      <c r="M1934" s="41" t="str">
        <f>'Emissions Factor'!$D$2</f>
        <v>TON</v>
      </c>
      <c r="N1934" s="51">
        <f t="shared" si="60"/>
        <v>3.068074615198647E-2</v>
      </c>
      <c r="O1934" s="41" t="str">
        <f t="shared" si="61"/>
        <v>LB</v>
      </c>
    </row>
    <row r="1935" spans="1:15" x14ac:dyDescent="0.25">
      <c r="A1935" s="39" t="s">
        <v>2232</v>
      </c>
      <c r="B1935" s="39" t="s">
        <v>2156</v>
      </c>
      <c r="C1935" s="39" t="s">
        <v>2808</v>
      </c>
      <c r="D1935" s="12" t="s">
        <v>2233</v>
      </c>
      <c r="E1935" s="41" t="s">
        <v>2679</v>
      </c>
      <c r="F1935" s="41" t="s">
        <v>2158</v>
      </c>
      <c r="G1935" s="44">
        <f>VLOOKUP(Emissions!A1935,Population!$A$5:$I$3147,9,FALSE)*'National Throughput'!$B$12</f>
        <v>10.066118872838608</v>
      </c>
      <c r="H1935" s="43" t="str">
        <f>'Emissions Factor'!$D$2</f>
        <v>TON</v>
      </c>
      <c r="I1935" s="42">
        <v>515</v>
      </c>
      <c r="J1935" s="39" t="str">
        <f>'Emissions Factor'!$A$2</f>
        <v>7439976</v>
      </c>
      <c r="K1935" s="34">
        <f>'Emissions Factor'!$B$2</f>
        <v>1.5E-3</v>
      </c>
      <c r="L1935" s="41" t="str">
        <f>'Emissions Factor'!$C$2</f>
        <v>LB</v>
      </c>
      <c r="M1935" s="41" t="str">
        <f>'Emissions Factor'!$D$2</f>
        <v>TON</v>
      </c>
      <c r="N1935" s="51">
        <f t="shared" si="60"/>
        <v>1.5099178309257912E-2</v>
      </c>
      <c r="O1935" s="41" t="str">
        <f t="shared" si="61"/>
        <v>LB</v>
      </c>
    </row>
    <row r="1936" spans="1:15" x14ac:dyDescent="0.25">
      <c r="A1936" s="39" t="s">
        <v>2234</v>
      </c>
      <c r="B1936" s="39" t="s">
        <v>2156</v>
      </c>
      <c r="C1936" s="39" t="s">
        <v>2811</v>
      </c>
      <c r="D1936" s="12" t="s">
        <v>333</v>
      </c>
      <c r="E1936" s="41" t="s">
        <v>2679</v>
      </c>
      <c r="F1936" s="41" t="s">
        <v>2158</v>
      </c>
      <c r="G1936" s="44">
        <f>VLOOKUP(Emissions!A1936,Population!$A$5:$I$3147,9,FALSE)*'National Throughput'!$B$12</f>
        <v>18.441773304117515</v>
      </c>
      <c r="H1936" s="43" t="str">
        <f>'Emissions Factor'!$D$2</f>
        <v>TON</v>
      </c>
      <c r="I1936" s="42">
        <v>515</v>
      </c>
      <c r="J1936" s="39" t="str">
        <f>'Emissions Factor'!$A$2</f>
        <v>7439976</v>
      </c>
      <c r="K1936" s="34">
        <f>'Emissions Factor'!$B$2</f>
        <v>1.5E-3</v>
      </c>
      <c r="L1936" s="41" t="str">
        <f>'Emissions Factor'!$C$2</f>
        <v>LB</v>
      </c>
      <c r="M1936" s="41" t="str">
        <f>'Emissions Factor'!$D$2</f>
        <v>TON</v>
      </c>
      <c r="N1936" s="51">
        <f t="shared" si="60"/>
        <v>2.7662659956176273E-2</v>
      </c>
      <c r="O1936" s="41" t="str">
        <f t="shared" si="61"/>
        <v>LB</v>
      </c>
    </row>
    <row r="1937" spans="1:15" x14ac:dyDescent="0.25">
      <c r="A1937" s="39" t="s">
        <v>2235</v>
      </c>
      <c r="B1937" s="39" t="s">
        <v>2156</v>
      </c>
      <c r="C1937" s="39" t="s">
        <v>2814</v>
      </c>
      <c r="D1937" s="12" t="s">
        <v>2236</v>
      </c>
      <c r="E1937" s="41" t="s">
        <v>2679</v>
      </c>
      <c r="F1937" s="41" t="s">
        <v>2158</v>
      </c>
      <c r="G1937" s="44">
        <f>VLOOKUP(Emissions!A1937,Population!$A$5:$I$3147,9,FALSE)*'National Throughput'!$B$12</f>
        <v>4.2036924714069324</v>
      </c>
      <c r="H1937" s="43" t="str">
        <f>'Emissions Factor'!$D$2</f>
        <v>TON</v>
      </c>
      <c r="I1937" s="42">
        <v>515</v>
      </c>
      <c r="J1937" s="39" t="str">
        <f>'Emissions Factor'!$A$2</f>
        <v>7439976</v>
      </c>
      <c r="K1937" s="34">
        <f>'Emissions Factor'!$B$2</f>
        <v>1.5E-3</v>
      </c>
      <c r="L1937" s="41" t="str">
        <f>'Emissions Factor'!$C$2</f>
        <v>LB</v>
      </c>
      <c r="M1937" s="41" t="str">
        <f>'Emissions Factor'!$D$2</f>
        <v>TON</v>
      </c>
      <c r="N1937" s="51">
        <f t="shared" si="60"/>
        <v>6.3055387071103983E-3</v>
      </c>
      <c r="O1937" s="41" t="str">
        <f t="shared" si="61"/>
        <v>LB</v>
      </c>
    </row>
    <row r="1938" spans="1:15" x14ac:dyDescent="0.25">
      <c r="A1938" s="39" t="s">
        <v>2237</v>
      </c>
      <c r="B1938" s="39" t="s">
        <v>2156</v>
      </c>
      <c r="C1938" s="39" t="s">
        <v>2817</v>
      </c>
      <c r="D1938" s="12" t="s">
        <v>2238</v>
      </c>
      <c r="E1938" s="41" t="s">
        <v>2679</v>
      </c>
      <c r="F1938" s="41" t="s">
        <v>2158</v>
      </c>
      <c r="G1938" s="44">
        <f>VLOOKUP(Emissions!A1938,Population!$A$5:$I$3147,9,FALSE)*'National Throughput'!$B$12</f>
        <v>8.4912564030332938</v>
      </c>
      <c r="H1938" s="43" t="str">
        <f>'Emissions Factor'!$D$2</f>
        <v>TON</v>
      </c>
      <c r="I1938" s="42">
        <v>515</v>
      </c>
      <c r="J1938" s="39" t="str">
        <f>'Emissions Factor'!$A$2</f>
        <v>7439976</v>
      </c>
      <c r="K1938" s="34">
        <f>'Emissions Factor'!$B$2</f>
        <v>1.5E-3</v>
      </c>
      <c r="L1938" s="41" t="str">
        <f>'Emissions Factor'!$C$2</f>
        <v>LB</v>
      </c>
      <c r="M1938" s="41" t="str">
        <f>'Emissions Factor'!$D$2</f>
        <v>TON</v>
      </c>
      <c r="N1938" s="51">
        <f t="shared" si="60"/>
        <v>1.2736884604549942E-2</v>
      </c>
      <c r="O1938" s="41" t="str">
        <f t="shared" si="61"/>
        <v>LB</v>
      </c>
    </row>
    <row r="1939" spans="1:15" x14ac:dyDescent="0.25">
      <c r="A1939" s="39" t="s">
        <v>2239</v>
      </c>
      <c r="B1939" s="39" t="s">
        <v>2156</v>
      </c>
      <c r="C1939" s="39" t="s">
        <v>2820</v>
      </c>
      <c r="D1939" s="12" t="s">
        <v>2240</v>
      </c>
      <c r="E1939" s="41" t="s">
        <v>2679</v>
      </c>
      <c r="F1939" s="41" t="s">
        <v>2158</v>
      </c>
      <c r="G1939" s="44">
        <f>VLOOKUP(Emissions!A1939,Population!$A$5:$I$3147,9,FALSE)*'National Throughput'!$B$12</f>
        <v>0.9985677738190526</v>
      </c>
      <c r="H1939" s="43" t="str">
        <f>'Emissions Factor'!$D$2</f>
        <v>TON</v>
      </c>
      <c r="I1939" s="42">
        <v>515</v>
      </c>
      <c r="J1939" s="39" t="str">
        <f>'Emissions Factor'!$A$2</f>
        <v>7439976</v>
      </c>
      <c r="K1939" s="34">
        <f>'Emissions Factor'!$B$2</f>
        <v>1.5E-3</v>
      </c>
      <c r="L1939" s="41" t="str">
        <f>'Emissions Factor'!$C$2</f>
        <v>LB</v>
      </c>
      <c r="M1939" s="41" t="str">
        <f>'Emissions Factor'!$D$2</f>
        <v>TON</v>
      </c>
      <c r="N1939" s="51">
        <f t="shared" si="60"/>
        <v>1.497851660728579E-3</v>
      </c>
      <c r="O1939" s="41" t="str">
        <f t="shared" si="61"/>
        <v>LB</v>
      </c>
    </row>
    <row r="1940" spans="1:15" x14ac:dyDescent="0.25">
      <c r="A1940" s="39" t="s">
        <v>2241</v>
      </c>
      <c r="B1940" s="39" t="s">
        <v>2156</v>
      </c>
      <c r="C1940" s="39" t="s">
        <v>2823</v>
      </c>
      <c r="D1940" s="12" t="s">
        <v>2242</v>
      </c>
      <c r="E1940" s="41" t="s">
        <v>2679</v>
      </c>
      <c r="F1940" s="41" t="s">
        <v>2158</v>
      </c>
      <c r="G1940" s="44">
        <f>VLOOKUP(Emissions!A1940,Population!$A$5:$I$3147,9,FALSE)*'National Throughput'!$B$12</f>
        <v>27.626813053955701</v>
      </c>
      <c r="H1940" s="43" t="str">
        <f>'Emissions Factor'!$D$2</f>
        <v>TON</v>
      </c>
      <c r="I1940" s="42">
        <v>515</v>
      </c>
      <c r="J1940" s="39" t="str">
        <f>'Emissions Factor'!$A$2</f>
        <v>7439976</v>
      </c>
      <c r="K1940" s="34">
        <f>'Emissions Factor'!$B$2</f>
        <v>1.5E-3</v>
      </c>
      <c r="L1940" s="41" t="str">
        <f>'Emissions Factor'!$C$2</f>
        <v>LB</v>
      </c>
      <c r="M1940" s="41" t="str">
        <f>'Emissions Factor'!$D$2</f>
        <v>TON</v>
      </c>
      <c r="N1940" s="51">
        <f t="shared" si="60"/>
        <v>4.1440219580933552E-2</v>
      </c>
      <c r="O1940" s="41" t="str">
        <f t="shared" si="61"/>
        <v>LB</v>
      </c>
    </row>
    <row r="1941" spans="1:15" x14ac:dyDescent="0.25">
      <c r="A1941" s="39" t="s">
        <v>2243</v>
      </c>
      <c r="B1941" s="39" t="s">
        <v>2156</v>
      </c>
      <c r="C1941" s="39" t="s">
        <v>2826</v>
      </c>
      <c r="D1941" s="12" t="s">
        <v>2785</v>
      </c>
      <c r="E1941" s="41" t="s">
        <v>2679</v>
      </c>
      <c r="F1941" s="41" t="s">
        <v>2158</v>
      </c>
      <c r="G1941" s="44">
        <f>VLOOKUP(Emissions!A1941,Population!$A$5:$I$3147,9,FALSE)*'National Throughput'!$B$12</f>
        <v>6.8918671053928495</v>
      </c>
      <c r="H1941" s="43" t="str">
        <f>'Emissions Factor'!$D$2</f>
        <v>TON</v>
      </c>
      <c r="I1941" s="42">
        <v>515</v>
      </c>
      <c r="J1941" s="39" t="str">
        <f>'Emissions Factor'!$A$2</f>
        <v>7439976</v>
      </c>
      <c r="K1941" s="34">
        <f>'Emissions Factor'!$B$2</f>
        <v>1.5E-3</v>
      </c>
      <c r="L1941" s="41" t="str">
        <f>'Emissions Factor'!$C$2</f>
        <v>LB</v>
      </c>
      <c r="M1941" s="41" t="str">
        <f>'Emissions Factor'!$D$2</f>
        <v>TON</v>
      </c>
      <c r="N1941" s="51">
        <f t="shared" si="60"/>
        <v>1.0337800658089275E-2</v>
      </c>
      <c r="O1941" s="41" t="str">
        <f t="shared" si="61"/>
        <v>LB</v>
      </c>
    </row>
    <row r="1942" spans="1:15" x14ac:dyDescent="0.25">
      <c r="A1942" s="39" t="s">
        <v>2244</v>
      </c>
      <c r="B1942" s="39" t="s">
        <v>2156</v>
      </c>
      <c r="C1942" s="39" t="s">
        <v>2829</v>
      </c>
      <c r="D1942" s="12" t="s">
        <v>2245</v>
      </c>
      <c r="E1942" s="41" t="s">
        <v>2679</v>
      </c>
      <c r="F1942" s="41" t="s">
        <v>2158</v>
      </c>
      <c r="G1942" s="44">
        <f>VLOOKUP(Emissions!A1942,Population!$A$5:$I$3147,9,FALSE)*'National Throughput'!$B$12</f>
        <v>29.628922573672259</v>
      </c>
      <c r="H1942" s="43" t="str">
        <f>'Emissions Factor'!$D$2</f>
        <v>TON</v>
      </c>
      <c r="I1942" s="42">
        <v>515</v>
      </c>
      <c r="J1942" s="39" t="str">
        <f>'Emissions Factor'!$A$2</f>
        <v>7439976</v>
      </c>
      <c r="K1942" s="34">
        <f>'Emissions Factor'!$B$2</f>
        <v>1.5E-3</v>
      </c>
      <c r="L1942" s="41" t="str">
        <f>'Emissions Factor'!$C$2</f>
        <v>LB</v>
      </c>
      <c r="M1942" s="41" t="str">
        <f>'Emissions Factor'!$D$2</f>
        <v>TON</v>
      </c>
      <c r="N1942" s="51">
        <f t="shared" si="60"/>
        <v>4.444338386050839E-2</v>
      </c>
      <c r="O1942" s="41" t="str">
        <f t="shared" si="61"/>
        <v>LB</v>
      </c>
    </row>
    <row r="1943" spans="1:15" x14ac:dyDescent="0.25">
      <c r="A1943" s="39" t="s">
        <v>2246</v>
      </c>
      <c r="B1943" s="39" t="s">
        <v>2156</v>
      </c>
      <c r="C1943" s="39" t="s">
        <v>2832</v>
      </c>
      <c r="D1943" s="12" t="s">
        <v>5404</v>
      </c>
      <c r="E1943" s="41" t="s">
        <v>2679</v>
      </c>
      <c r="F1943" s="41" t="s">
        <v>2158</v>
      </c>
      <c r="G1943" s="44">
        <f>VLOOKUP(Emissions!A1943,Population!$A$5:$I$3147,9,FALSE)*'National Throughput'!$B$12</f>
        <v>1.7575273064795314</v>
      </c>
      <c r="H1943" s="43" t="str">
        <f>'Emissions Factor'!$D$2</f>
        <v>TON</v>
      </c>
      <c r="I1943" s="42">
        <v>515</v>
      </c>
      <c r="J1943" s="39" t="str">
        <f>'Emissions Factor'!$A$2</f>
        <v>7439976</v>
      </c>
      <c r="K1943" s="34">
        <f>'Emissions Factor'!$B$2</f>
        <v>1.5E-3</v>
      </c>
      <c r="L1943" s="41" t="str">
        <f>'Emissions Factor'!$C$2</f>
        <v>LB</v>
      </c>
      <c r="M1943" s="41" t="str">
        <f>'Emissions Factor'!$D$2</f>
        <v>TON</v>
      </c>
      <c r="N1943" s="51">
        <f t="shared" si="60"/>
        <v>2.636290959719297E-3</v>
      </c>
      <c r="O1943" s="41" t="str">
        <f t="shared" si="61"/>
        <v>LB</v>
      </c>
    </row>
    <row r="1944" spans="1:15" x14ac:dyDescent="0.25">
      <c r="A1944" s="39" t="s">
        <v>2247</v>
      </c>
      <c r="B1944" s="39" t="s">
        <v>2156</v>
      </c>
      <c r="C1944" s="39" t="s">
        <v>2835</v>
      </c>
      <c r="D1944" s="12" t="s">
        <v>2800</v>
      </c>
      <c r="E1944" s="41" t="s">
        <v>2679</v>
      </c>
      <c r="F1944" s="41" t="s">
        <v>2158</v>
      </c>
      <c r="G1944" s="44">
        <f>VLOOKUP(Emissions!A1944,Population!$A$5:$I$3147,9,FALSE)*'National Throughput'!$B$12</f>
        <v>10.04536540313196</v>
      </c>
      <c r="H1944" s="43" t="str">
        <f>'Emissions Factor'!$D$2</f>
        <v>TON</v>
      </c>
      <c r="I1944" s="42">
        <v>515</v>
      </c>
      <c r="J1944" s="39" t="str">
        <f>'Emissions Factor'!$A$2</f>
        <v>7439976</v>
      </c>
      <c r="K1944" s="34">
        <f>'Emissions Factor'!$B$2</f>
        <v>1.5E-3</v>
      </c>
      <c r="L1944" s="41" t="str">
        <f>'Emissions Factor'!$C$2</f>
        <v>LB</v>
      </c>
      <c r="M1944" s="41" t="str">
        <f>'Emissions Factor'!$D$2</f>
        <v>TON</v>
      </c>
      <c r="N1944" s="51">
        <f t="shared" si="60"/>
        <v>1.506804810469794E-2</v>
      </c>
      <c r="O1944" s="41" t="str">
        <f t="shared" si="61"/>
        <v>LB</v>
      </c>
    </row>
    <row r="1945" spans="1:15" x14ac:dyDescent="0.25">
      <c r="A1945" s="39" t="s">
        <v>2248</v>
      </c>
      <c r="B1945" s="39" t="s">
        <v>2156</v>
      </c>
      <c r="C1945" s="39" t="s">
        <v>2838</v>
      </c>
      <c r="D1945" s="12" t="s">
        <v>2249</v>
      </c>
      <c r="E1945" s="41" t="s">
        <v>2679</v>
      </c>
      <c r="F1945" s="41" t="s">
        <v>2158</v>
      </c>
      <c r="G1945" s="44">
        <f>VLOOKUP(Emissions!A1945,Population!$A$5:$I$3147,9,FALSE)*'National Throughput'!$B$12</f>
        <v>10.194927598042682</v>
      </c>
      <c r="H1945" s="43" t="str">
        <f>'Emissions Factor'!$D$2</f>
        <v>TON</v>
      </c>
      <c r="I1945" s="42">
        <v>515</v>
      </c>
      <c r="J1945" s="39" t="str">
        <f>'Emissions Factor'!$A$2</f>
        <v>7439976</v>
      </c>
      <c r="K1945" s="34">
        <f>'Emissions Factor'!$B$2</f>
        <v>1.5E-3</v>
      </c>
      <c r="L1945" s="41" t="str">
        <f>'Emissions Factor'!$C$2</f>
        <v>LB</v>
      </c>
      <c r="M1945" s="41" t="str">
        <f>'Emissions Factor'!$D$2</f>
        <v>TON</v>
      </c>
      <c r="N1945" s="51">
        <f t="shared" si="60"/>
        <v>1.5292391397064023E-2</v>
      </c>
      <c r="O1945" s="41" t="str">
        <f t="shared" si="61"/>
        <v>LB</v>
      </c>
    </row>
    <row r="1946" spans="1:15" x14ac:dyDescent="0.25">
      <c r="A1946" s="39" t="s">
        <v>2250</v>
      </c>
      <c r="B1946" s="39" t="s">
        <v>2156</v>
      </c>
      <c r="C1946" s="39" t="s">
        <v>2841</v>
      </c>
      <c r="D1946" s="12" t="s">
        <v>4788</v>
      </c>
      <c r="E1946" s="41" t="s">
        <v>2679</v>
      </c>
      <c r="F1946" s="41" t="s">
        <v>2158</v>
      </c>
      <c r="G1946" s="44">
        <f>VLOOKUP(Emissions!A1946,Population!$A$5:$I$3147,9,FALSE)*'National Throughput'!$B$12</f>
        <v>13.519599141791996</v>
      </c>
      <c r="H1946" s="43" t="str">
        <f>'Emissions Factor'!$D$2</f>
        <v>TON</v>
      </c>
      <c r="I1946" s="42">
        <v>515</v>
      </c>
      <c r="J1946" s="39" t="str">
        <f>'Emissions Factor'!$A$2</f>
        <v>7439976</v>
      </c>
      <c r="K1946" s="34">
        <f>'Emissions Factor'!$B$2</f>
        <v>1.5E-3</v>
      </c>
      <c r="L1946" s="41" t="str">
        <f>'Emissions Factor'!$C$2</f>
        <v>LB</v>
      </c>
      <c r="M1946" s="41" t="str">
        <f>'Emissions Factor'!$D$2</f>
        <v>TON</v>
      </c>
      <c r="N1946" s="51">
        <f t="shared" si="60"/>
        <v>2.0279398712687996E-2</v>
      </c>
      <c r="O1946" s="41" t="str">
        <f t="shared" si="61"/>
        <v>LB</v>
      </c>
    </row>
    <row r="1947" spans="1:15" x14ac:dyDescent="0.25">
      <c r="A1947" s="39" t="s">
        <v>2251</v>
      </c>
      <c r="B1947" s="39" t="s">
        <v>2156</v>
      </c>
      <c r="C1947" s="39" t="s">
        <v>2844</v>
      </c>
      <c r="D1947" s="12" t="s">
        <v>2252</v>
      </c>
      <c r="E1947" s="41" t="s">
        <v>2679</v>
      </c>
      <c r="F1947" s="41" t="s">
        <v>2158</v>
      </c>
      <c r="G1947" s="44">
        <f>VLOOKUP(Emissions!A1947,Population!$A$5:$I$3147,9,FALSE)*'National Throughput'!$B$12</f>
        <v>7.7089706564876579</v>
      </c>
      <c r="H1947" s="43" t="str">
        <f>'Emissions Factor'!$D$2</f>
        <v>TON</v>
      </c>
      <c r="I1947" s="42">
        <v>515</v>
      </c>
      <c r="J1947" s="39" t="str">
        <f>'Emissions Factor'!$A$2</f>
        <v>7439976</v>
      </c>
      <c r="K1947" s="34">
        <f>'Emissions Factor'!$B$2</f>
        <v>1.5E-3</v>
      </c>
      <c r="L1947" s="41" t="str">
        <f>'Emissions Factor'!$C$2</f>
        <v>LB</v>
      </c>
      <c r="M1947" s="41" t="str">
        <f>'Emissions Factor'!$D$2</f>
        <v>TON</v>
      </c>
      <c r="N1947" s="51">
        <f t="shared" si="60"/>
        <v>1.1563455984731488E-2</v>
      </c>
      <c r="O1947" s="41" t="str">
        <f t="shared" si="61"/>
        <v>LB</v>
      </c>
    </row>
    <row r="1948" spans="1:15" x14ac:dyDescent="0.25">
      <c r="A1948" s="39" t="s">
        <v>2253</v>
      </c>
      <c r="B1948" s="39" t="s">
        <v>2156</v>
      </c>
      <c r="C1948" s="39" t="s">
        <v>2847</v>
      </c>
      <c r="D1948" s="12" t="s">
        <v>2809</v>
      </c>
      <c r="E1948" s="41" t="s">
        <v>2679</v>
      </c>
      <c r="F1948" s="41" t="s">
        <v>2158</v>
      </c>
      <c r="G1948" s="44">
        <f>VLOOKUP(Emissions!A1948,Population!$A$5:$I$3147,9,FALSE)*'National Throughput'!$B$12</f>
        <v>5.8015381225402702</v>
      </c>
      <c r="H1948" s="43" t="str">
        <f>'Emissions Factor'!$D$2</f>
        <v>TON</v>
      </c>
      <c r="I1948" s="42">
        <v>515</v>
      </c>
      <c r="J1948" s="39" t="str">
        <f>'Emissions Factor'!$A$2</f>
        <v>7439976</v>
      </c>
      <c r="K1948" s="34">
        <f>'Emissions Factor'!$B$2</f>
        <v>1.5E-3</v>
      </c>
      <c r="L1948" s="41" t="str">
        <f>'Emissions Factor'!$C$2</f>
        <v>LB</v>
      </c>
      <c r="M1948" s="41" t="str">
        <f>'Emissions Factor'!$D$2</f>
        <v>TON</v>
      </c>
      <c r="N1948" s="51">
        <f t="shared" si="60"/>
        <v>8.7023071838104055E-3</v>
      </c>
      <c r="O1948" s="41" t="str">
        <f t="shared" si="61"/>
        <v>LB</v>
      </c>
    </row>
    <row r="1949" spans="1:15" x14ac:dyDescent="0.25">
      <c r="A1949" s="39" t="s">
        <v>2254</v>
      </c>
      <c r="B1949" s="39" t="s">
        <v>2156</v>
      </c>
      <c r="C1949" s="39" t="s">
        <v>2850</v>
      </c>
      <c r="D1949" s="12" t="s">
        <v>2812</v>
      </c>
      <c r="E1949" s="41" t="s">
        <v>2679</v>
      </c>
      <c r="F1949" s="41" t="s">
        <v>2158</v>
      </c>
      <c r="G1949" s="44">
        <f>VLOOKUP(Emissions!A1949,Population!$A$5:$I$3147,9,FALSE)*'National Throughput'!$B$12</f>
        <v>3.5737131802290931</v>
      </c>
      <c r="H1949" s="43" t="str">
        <f>'Emissions Factor'!$D$2</f>
        <v>TON</v>
      </c>
      <c r="I1949" s="42">
        <v>515</v>
      </c>
      <c r="J1949" s="39" t="str">
        <f>'Emissions Factor'!$A$2</f>
        <v>7439976</v>
      </c>
      <c r="K1949" s="34">
        <f>'Emissions Factor'!$B$2</f>
        <v>1.5E-3</v>
      </c>
      <c r="L1949" s="41" t="str">
        <f>'Emissions Factor'!$C$2</f>
        <v>LB</v>
      </c>
      <c r="M1949" s="41" t="str">
        <f>'Emissions Factor'!$D$2</f>
        <v>TON</v>
      </c>
      <c r="N1949" s="51">
        <f t="shared" si="60"/>
        <v>5.3605697703436395E-3</v>
      </c>
      <c r="O1949" s="41" t="str">
        <f t="shared" si="61"/>
        <v>LB</v>
      </c>
    </row>
    <row r="1950" spans="1:15" x14ac:dyDescent="0.25">
      <c r="A1950" s="39" t="s">
        <v>2255</v>
      </c>
      <c r="B1950" s="39" t="s">
        <v>2156</v>
      </c>
      <c r="C1950" s="39" t="s">
        <v>2853</v>
      </c>
      <c r="D1950" s="12" t="s">
        <v>5202</v>
      </c>
      <c r="E1950" s="41" t="s">
        <v>2679</v>
      </c>
      <c r="F1950" s="41" t="s">
        <v>2158</v>
      </c>
      <c r="G1950" s="44">
        <f>VLOOKUP(Emissions!A1950,Population!$A$5:$I$3147,9,FALSE)*'National Throughput'!$B$12</f>
        <v>4.1620140157150685</v>
      </c>
      <c r="H1950" s="43" t="str">
        <f>'Emissions Factor'!$D$2</f>
        <v>TON</v>
      </c>
      <c r="I1950" s="42">
        <v>515</v>
      </c>
      <c r="J1950" s="39" t="str">
        <f>'Emissions Factor'!$A$2</f>
        <v>7439976</v>
      </c>
      <c r="K1950" s="34">
        <f>'Emissions Factor'!$B$2</f>
        <v>1.5E-3</v>
      </c>
      <c r="L1950" s="41" t="str">
        <f>'Emissions Factor'!$C$2</f>
        <v>LB</v>
      </c>
      <c r="M1950" s="41" t="str">
        <f>'Emissions Factor'!$D$2</f>
        <v>TON</v>
      </c>
      <c r="N1950" s="51">
        <f t="shared" si="60"/>
        <v>6.2430210235726027E-3</v>
      </c>
      <c r="O1950" s="41" t="str">
        <f t="shared" si="61"/>
        <v>LB</v>
      </c>
    </row>
    <row r="1951" spans="1:15" x14ac:dyDescent="0.25">
      <c r="A1951" s="39" t="s">
        <v>2256</v>
      </c>
      <c r="B1951" s="39" t="s">
        <v>2156</v>
      </c>
      <c r="C1951" s="39" t="s">
        <v>2856</v>
      </c>
      <c r="D1951" s="12" t="s">
        <v>2257</v>
      </c>
      <c r="E1951" s="41" t="s">
        <v>2679</v>
      </c>
      <c r="F1951" s="41" t="s">
        <v>2158</v>
      </c>
      <c r="G1951" s="44">
        <f>VLOOKUP(Emissions!A1951,Population!$A$5:$I$3147,9,FALSE)*'National Throughput'!$B$12</f>
        <v>162.04343450206568</v>
      </c>
      <c r="H1951" s="43" t="str">
        <f>'Emissions Factor'!$D$2</f>
        <v>TON</v>
      </c>
      <c r="I1951" s="42">
        <v>515</v>
      </c>
      <c r="J1951" s="39" t="str">
        <f>'Emissions Factor'!$A$2</f>
        <v>7439976</v>
      </c>
      <c r="K1951" s="34">
        <f>'Emissions Factor'!$B$2</f>
        <v>1.5E-3</v>
      </c>
      <c r="L1951" s="41" t="str">
        <f>'Emissions Factor'!$C$2</f>
        <v>LB</v>
      </c>
      <c r="M1951" s="41" t="str">
        <f>'Emissions Factor'!$D$2</f>
        <v>TON</v>
      </c>
      <c r="N1951" s="51">
        <f t="shared" si="60"/>
        <v>0.24306515175309854</v>
      </c>
      <c r="O1951" s="41" t="str">
        <f t="shared" si="61"/>
        <v>LB</v>
      </c>
    </row>
    <row r="1952" spans="1:15" x14ac:dyDescent="0.25">
      <c r="A1952" s="39" t="s">
        <v>2258</v>
      </c>
      <c r="B1952" s="39" t="s">
        <v>2156</v>
      </c>
      <c r="C1952" s="39" t="s">
        <v>2859</v>
      </c>
      <c r="D1952" s="12" t="s">
        <v>31</v>
      </c>
      <c r="E1952" s="41" t="s">
        <v>2679</v>
      </c>
      <c r="F1952" s="41" t="s">
        <v>2158</v>
      </c>
      <c r="G1952" s="44">
        <f>VLOOKUP(Emissions!A1952,Population!$A$5:$I$3147,9,FALSE)*'National Throughput'!$B$12</f>
        <v>2.6350045876300423</v>
      </c>
      <c r="H1952" s="43" t="str">
        <f>'Emissions Factor'!$D$2</f>
        <v>TON</v>
      </c>
      <c r="I1952" s="42">
        <v>515</v>
      </c>
      <c r="J1952" s="39" t="str">
        <f>'Emissions Factor'!$A$2</f>
        <v>7439976</v>
      </c>
      <c r="K1952" s="34">
        <f>'Emissions Factor'!$B$2</f>
        <v>1.5E-3</v>
      </c>
      <c r="L1952" s="41" t="str">
        <f>'Emissions Factor'!$C$2</f>
        <v>LB</v>
      </c>
      <c r="M1952" s="41" t="str">
        <f>'Emissions Factor'!$D$2</f>
        <v>TON</v>
      </c>
      <c r="N1952" s="51">
        <f t="shared" si="60"/>
        <v>3.9525068814450634E-3</v>
      </c>
      <c r="O1952" s="41" t="str">
        <f t="shared" si="61"/>
        <v>LB</v>
      </c>
    </row>
    <row r="1953" spans="1:15" x14ac:dyDescent="0.25">
      <c r="A1953" s="39" t="s">
        <v>2259</v>
      </c>
      <c r="B1953" s="39" t="s">
        <v>2156</v>
      </c>
      <c r="C1953" s="39" t="s">
        <v>2862</v>
      </c>
      <c r="D1953" s="12" t="s">
        <v>2830</v>
      </c>
      <c r="E1953" s="41" t="s">
        <v>2679</v>
      </c>
      <c r="F1953" s="41" t="s">
        <v>2158</v>
      </c>
      <c r="G1953" s="44">
        <f>VLOOKUP(Emissions!A1953,Population!$A$5:$I$3147,9,FALSE)*'National Throughput'!$B$12</f>
        <v>4.7810162650645989</v>
      </c>
      <c r="H1953" s="43" t="str">
        <f>'Emissions Factor'!$D$2</f>
        <v>TON</v>
      </c>
      <c r="I1953" s="42">
        <v>515</v>
      </c>
      <c r="J1953" s="39" t="str">
        <f>'Emissions Factor'!$A$2</f>
        <v>7439976</v>
      </c>
      <c r="K1953" s="34">
        <f>'Emissions Factor'!$B$2</f>
        <v>1.5E-3</v>
      </c>
      <c r="L1953" s="41" t="str">
        <f>'Emissions Factor'!$C$2</f>
        <v>LB</v>
      </c>
      <c r="M1953" s="41" t="str">
        <f>'Emissions Factor'!$D$2</f>
        <v>TON</v>
      </c>
      <c r="N1953" s="51">
        <f t="shared" si="60"/>
        <v>7.1715243975968984E-3</v>
      </c>
      <c r="O1953" s="41" t="str">
        <f t="shared" si="61"/>
        <v>LB</v>
      </c>
    </row>
    <row r="1954" spans="1:15" x14ac:dyDescent="0.25">
      <c r="A1954" s="39" t="s">
        <v>2260</v>
      </c>
      <c r="B1954" s="39" t="s">
        <v>2156</v>
      </c>
      <c r="C1954" s="39" t="s">
        <v>2865</v>
      </c>
      <c r="D1954" s="12" t="s">
        <v>2261</v>
      </c>
      <c r="E1954" s="41" t="s">
        <v>2679</v>
      </c>
      <c r="F1954" s="41" t="s">
        <v>2158</v>
      </c>
      <c r="G1954" s="44">
        <f>VLOOKUP(Emissions!A1954,Population!$A$5:$I$3147,9,FALSE)*'National Throughput'!$B$12</f>
        <v>15.323950392320413</v>
      </c>
      <c r="H1954" s="43" t="str">
        <f>'Emissions Factor'!$D$2</f>
        <v>TON</v>
      </c>
      <c r="I1954" s="42">
        <v>515</v>
      </c>
      <c r="J1954" s="39" t="str">
        <f>'Emissions Factor'!$A$2</f>
        <v>7439976</v>
      </c>
      <c r="K1954" s="34">
        <f>'Emissions Factor'!$B$2</f>
        <v>1.5E-3</v>
      </c>
      <c r="L1954" s="41" t="str">
        <f>'Emissions Factor'!$C$2</f>
        <v>LB</v>
      </c>
      <c r="M1954" s="41" t="str">
        <f>'Emissions Factor'!$D$2</f>
        <v>TON</v>
      </c>
      <c r="N1954" s="51">
        <f t="shared" si="60"/>
        <v>2.2985925588480619E-2</v>
      </c>
      <c r="O1954" s="41" t="str">
        <f t="shared" si="61"/>
        <v>LB</v>
      </c>
    </row>
    <row r="1955" spans="1:15" x14ac:dyDescent="0.25">
      <c r="A1955" s="39" t="s">
        <v>2262</v>
      </c>
      <c r="B1955" s="39" t="s">
        <v>2156</v>
      </c>
      <c r="C1955" s="39" t="s">
        <v>2868</v>
      </c>
      <c r="D1955" s="12" t="s">
        <v>2263</v>
      </c>
      <c r="E1955" s="41" t="s">
        <v>2679</v>
      </c>
      <c r="F1955" s="41" t="s">
        <v>2158</v>
      </c>
      <c r="G1955" s="44">
        <f>VLOOKUP(Emissions!A1955,Population!$A$5:$I$3147,9,FALSE)*'National Throughput'!$B$12</f>
        <v>16.444980789036546</v>
      </c>
      <c r="H1955" s="43" t="str">
        <f>'Emissions Factor'!$D$2</f>
        <v>TON</v>
      </c>
      <c r="I1955" s="42">
        <v>515</v>
      </c>
      <c r="J1955" s="39" t="str">
        <f>'Emissions Factor'!$A$2</f>
        <v>7439976</v>
      </c>
      <c r="K1955" s="34">
        <f>'Emissions Factor'!$B$2</f>
        <v>1.5E-3</v>
      </c>
      <c r="L1955" s="41" t="str">
        <f>'Emissions Factor'!$C$2</f>
        <v>LB</v>
      </c>
      <c r="M1955" s="41" t="str">
        <f>'Emissions Factor'!$D$2</f>
        <v>TON</v>
      </c>
      <c r="N1955" s="51">
        <f t="shared" si="60"/>
        <v>2.466747118355482E-2</v>
      </c>
      <c r="O1955" s="41" t="str">
        <f t="shared" si="61"/>
        <v>LB</v>
      </c>
    </row>
    <row r="1956" spans="1:15" x14ac:dyDescent="0.25">
      <c r="A1956" s="39" t="s">
        <v>2264</v>
      </c>
      <c r="B1956" s="39" t="s">
        <v>2156</v>
      </c>
      <c r="C1956" s="39" t="s">
        <v>2871</v>
      </c>
      <c r="D1956" s="12" t="s">
        <v>2265</v>
      </c>
      <c r="E1956" s="41" t="s">
        <v>2679</v>
      </c>
      <c r="F1956" s="41" t="s">
        <v>2158</v>
      </c>
      <c r="G1956" s="44">
        <f>VLOOKUP(Emissions!A1956,Population!$A$5:$I$3147,9,FALSE)*'National Throughput'!$B$12</f>
        <v>35.339900101128968</v>
      </c>
      <c r="H1956" s="43" t="str">
        <f>'Emissions Factor'!$D$2</f>
        <v>TON</v>
      </c>
      <c r="I1956" s="42">
        <v>515</v>
      </c>
      <c r="J1956" s="39" t="str">
        <f>'Emissions Factor'!$A$2</f>
        <v>7439976</v>
      </c>
      <c r="K1956" s="34">
        <f>'Emissions Factor'!$B$2</f>
        <v>1.5E-3</v>
      </c>
      <c r="L1956" s="41" t="str">
        <f>'Emissions Factor'!$C$2</f>
        <v>LB</v>
      </c>
      <c r="M1956" s="41" t="str">
        <f>'Emissions Factor'!$D$2</f>
        <v>TON</v>
      </c>
      <c r="N1956" s="51">
        <f t="shared" si="60"/>
        <v>5.3009850151693454E-2</v>
      </c>
      <c r="O1956" s="41" t="str">
        <f t="shared" si="61"/>
        <v>LB</v>
      </c>
    </row>
    <row r="1957" spans="1:15" x14ac:dyDescent="0.25">
      <c r="A1957" s="39" t="s">
        <v>2266</v>
      </c>
      <c r="B1957" s="39" t="s">
        <v>2156</v>
      </c>
      <c r="C1957" s="39" t="s">
        <v>2874</v>
      </c>
      <c r="D1957" s="12" t="s">
        <v>2267</v>
      </c>
      <c r="E1957" s="41" t="s">
        <v>2679</v>
      </c>
      <c r="F1957" s="41" t="s">
        <v>2158</v>
      </c>
      <c r="G1957" s="44">
        <f>VLOOKUP(Emissions!A1957,Population!$A$5:$I$3147,9,FALSE)*'National Throughput'!$B$12</f>
        <v>3.7690702215172935</v>
      </c>
      <c r="H1957" s="43" t="str">
        <f>'Emissions Factor'!$D$2</f>
        <v>TON</v>
      </c>
      <c r="I1957" s="42">
        <v>515</v>
      </c>
      <c r="J1957" s="39" t="str">
        <f>'Emissions Factor'!$A$2</f>
        <v>7439976</v>
      </c>
      <c r="K1957" s="34">
        <f>'Emissions Factor'!$B$2</f>
        <v>1.5E-3</v>
      </c>
      <c r="L1957" s="41" t="str">
        <f>'Emissions Factor'!$C$2</f>
        <v>LB</v>
      </c>
      <c r="M1957" s="41" t="str">
        <f>'Emissions Factor'!$D$2</f>
        <v>TON</v>
      </c>
      <c r="N1957" s="51">
        <f t="shared" si="60"/>
        <v>5.6536053322759402E-3</v>
      </c>
      <c r="O1957" s="41" t="str">
        <f t="shared" si="61"/>
        <v>LB</v>
      </c>
    </row>
    <row r="1958" spans="1:15" x14ac:dyDescent="0.25">
      <c r="A1958" s="39" t="s">
        <v>2268</v>
      </c>
      <c r="B1958" s="39" t="s">
        <v>2156</v>
      </c>
      <c r="C1958" s="39" t="s">
        <v>2877</v>
      </c>
      <c r="D1958" s="12" t="s">
        <v>2269</v>
      </c>
      <c r="E1958" s="41" t="s">
        <v>2679</v>
      </c>
      <c r="F1958" s="41" t="s">
        <v>2158</v>
      </c>
      <c r="G1958" s="44">
        <f>VLOOKUP(Emissions!A1958,Population!$A$5:$I$3147,9,FALSE)*'National Throughput'!$B$12</f>
        <v>30.501425882744318</v>
      </c>
      <c r="H1958" s="43" t="str">
        <f>'Emissions Factor'!$D$2</f>
        <v>TON</v>
      </c>
      <c r="I1958" s="42">
        <v>515</v>
      </c>
      <c r="J1958" s="39" t="str">
        <f>'Emissions Factor'!$A$2</f>
        <v>7439976</v>
      </c>
      <c r="K1958" s="34">
        <f>'Emissions Factor'!$B$2</f>
        <v>1.5E-3</v>
      </c>
      <c r="L1958" s="41" t="str">
        <f>'Emissions Factor'!$C$2</f>
        <v>LB</v>
      </c>
      <c r="M1958" s="41" t="str">
        <f>'Emissions Factor'!$D$2</f>
        <v>TON</v>
      </c>
      <c r="N1958" s="51">
        <f t="shared" si="60"/>
        <v>4.5752138824116481E-2</v>
      </c>
      <c r="O1958" s="41" t="str">
        <f t="shared" si="61"/>
        <v>LB</v>
      </c>
    </row>
    <row r="1959" spans="1:15" x14ac:dyDescent="0.25">
      <c r="A1959" s="39" t="s">
        <v>2270</v>
      </c>
      <c r="B1959" s="39" t="s">
        <v>2156</v>
      </c>
      <c r="C1959" s="39" t="s">
        <v>4837</v>
      </c>
      <c r="D1959" s="12" t="s">
        <v>4919</v>
      </c>
      <c r="E1959" s="41" t="s">
        <v>2679</v>
      </c>
      <c r="F1959" s="41" t="s">
        <v>2158</v>
      </c>
      <c r="G1959" s="44">
        <f>VLOOKUP(Emissions!A1959,Population!$A$5:$I$3147,9,FALSE)*'National Throughput'!$B$12</f>
        <v>23.187800248354378</v>
      </c>
      <c r="H1959" s="43" t="str">
        <f>'Emissions Factor'!$D$2</f>
        <v>TON</v>
      </c>
      <c r="I1959" s="42">
        <v>515</v>
      </c>
      <c r="J1959" s="39" t="str">
        <f>'Emissions Factor'!$A$2</f>
        <v>7439976</v>
      </c>
      <c r="K1959" s="34">
        <f>'Emissions Factor'!$B$2</f>
        <v>1.5E-3</v>
      </c>
      <c r="L1959" s="41" t="str">
        <f>'Emissions Factor'!$C$2</f>
        <v>LB</v>
      </c>
      <c r="M1959" s="41" t="str">
        <f>'Emissions Factor'!$D$2</f>
        <v>TON</v>
      </c>
      <c r="N1959" s="51">
        <f t="shared" si="60"/>
        <v>3.4781700372531567E-2</v>
      </c>
      <c r="O1959" s="41" t="str">
        <f t="shared" si="61"/>
        <v>LB</v>
      </c>
    </row>
    <row r="1960" spans="1:15" x14ac:dyDescent="0.25">
      <c r="A1960" s="39" t="s">
        <v>2271</v>
      </c>
      <c r="B1960" s="39" t="s">
        <v>2156</v>
      </c>
      <c r="C1960" s="39" t="s">
        <v>4840</v>
      </c>
      <c r="D1960" s="12" t="s">
        <v>2272</v>
      </c>
      <c r="E1960" s="41" t="s">
        <v>2679</v>
      </c>
      <c r="F1960" s="41" t="s">
        <v>2158</v>
      </c>
      <c r="G1960" s="44">
        <f>VLOOKUP(Emissions!A1960,Population!$A$5:$I$3147,9,FALSE)*'National Throughput'!$B$12</f>
        <v>2.2823671188955914</v>
      </c>
      <c r="H1960" s="43" t="str">
        <f>'Emissions Factor'!$D$2</f>
        <v>TON</v>
      </c>
      <c r="I1960" s="42">
        <v>515</v>
      </c>
      <c r="J1960" s="39" t="str">
        <f>'Emissions Factor'!$A$2</f>
        <v>7439976</v>
      </c>
      <c r="K1960" s="34">
        <f>'Emissions Factor'!$B$2</f>
        <v>1.5E-3</v>
      </c>
      <c r="L1960" s="41" t="str">
        <f>'Emissions Factor'!$C$2</f>
        <v>LB</v>
      </c>
      <c r="M1960" s="41" t="str">
        <f>'Emissions Factor'!$D$2</f>
        <v>TON</v>
      </c>
      <c r="N1960" s="51">
        <f t="shared" si="60"/>
        <v>3.4235506783433871E-3</v>
      </c>
      <c r="O1960" s="41" t="str">
        <f t="shared" si="61"/>
        <v>LB</v>
      </c>
    </row>
    <row r="1961" spans="1:15" x14ac:dyDescent="0.25">
      <c r="A1961" s="39" t="s">
        <v>2273</v>
      </c>
      <c r="B1961" s="39" t="s">
        <v>2156</v>
      </c>
      <c r="C1961" s="39" t="s">
        <v>4843</v>
      </c>
      <c r="D1961" s="12" t="s">
        <v>2274</v>
      </c>
      <c r="E1961" s="41" t="s">
        <v>2679</v>
      </c>
      <c r="F1961" s="41" t="s">
        <v>2158</v>
      </c>
      <c r="G1961" s="44">
        <f>VLOOKUP(Emissions!A1961,Population!$A$5:$I$3147,9,FALSE)*'National Throughput'!$B$12</f>
        <v>6.9222254866992694</v>
      </c>
      <c r="H1961" s="43" t="str">
        <f>'Emissions Factor'!$D$2</f>
        <v>TON</v>
      </c>
      <c r="I1961" s="42">
        <v>515</v>
      </c>
      <c r="J1961" s="39" t="str">
        <f>'Emissions Factor'!$A$2</f>
        <v>7439976</v>
      </c>
      <c r="K1961" s="34">
        <f>'Emissions Factor'!$B$2</f>
        <v>1.5E-3</v>
      </c>
      <c r="L1961" s="41" t="str">
        <f>'Emissions Factor'!$C$2</f>
        <v>LB</v>
      </c>
      <c r="M1961" s="41" t="str">
        <f>'Emissions Factor'!$D$2</f>
        <v>TON</v>
      </c>
      <c r="N1961" s="51">
        <f t="shared" si="60"/>
        <v>1.0383338230048904E-2</v>
      </c>
      <c r="O1961" s="41" t="str">
        <f t="shared" si="61"/>
        <v>LB</v>
      </c>
    </row>
    <row r="1962" spans="1:15" x14ac:dyDescent="0.25">
      <c r="A1962" s="39" t="s">
        <v>2275</v>
      </c>
      <c r="B1962" s="39" t="s">
        <v>2156</v>
      </c>
      <c r="C1962" s="39" t="s">
        <v>4846</v>
      </c>
      <c r="D1962" s="12" t="s">
        <v>2276</v>
      </c>
      <c r="E1962" s="41" t="s">
        <v>2679</v>
      </c>
      <c r="F1962" s="41" t="s">
        <v>2158</v>
      </c>
      <c r="G1962" s="44">
        <f>VLOOKUP(Emissions!A1962,Population!$A$5:$I$3147,9,FALSE)*'National Throughput'!$B$12</f>
        <v>9.1744057405670087</v>
      </c>
      <c r="H1962" s="43" t="str">
        <f>'Emissions Factor'!$D$2</f>
        <v>TON</v>
      </c>
      <c r="I1962" s="42">
        <v>515</v>
      </c>
      <c r="J1962" s="39" t="str">
        <f>'Emissions Factor'!$A$2</f>
        <v>7439976</v>
      </c>
      <c r="K1962" s="34">
        <f>'Emissions Factor'!$B$2</f>
        <v>1.5E-3</v>
      </c>
      <c r="L1962" s="41" t="str">
        <f>'Emissions Factor'!$C$2</f>
        <v>LB</v>
      </c>
      <c r="M1962" s="41" t="str">
        <f>'Emissions Factor'!$D$2</f>
        <v>TON</v>
      </c>
      <c r="N1962" s="51">
        <f t="shared" si="60"/>
        <v>1.3761608610850514E-2</v>
      </c>
      <c r="O1962" s="41" t="str">
        <f t="shared" si="61"/>
        <v>LB</v>
      </c>
    </row>
    <row r="1963" spans="1:15" x14ac:dyDescent="0.25">
      <c r="A1963" s="39" t="s">
        <v>2277</v>
      </c>
      <c r="B1963" s="39" t="s">
        <v>2156</v>
      </c>
      <c r="C1963" s="39" t="s">
        <v>4849</v>
      </c>
      <c r="D1963" s="12" t="s">
        <v>2278</v>
      </c>
      <c r="E1963" s="41" t="s">
        <v>2679</v>
      </c>
      <c r="F1963" s="41" t="s">
        <v>2158</v>
      </c>
      <c r="G1963" s="44">
        <f>VLOOKUP(Emissions!A1963,Population!$A$5:$I$3147,9,FALSE)*'National Throughput'!$B$12</f>
        <v>2.3051787839450477</v>
      </c>
      <c r="H1963" s="43" t="str">
        <f>'Emissions Factor'!$D$2</f>
        <v>TON</v>
      </c>
      <c r="I1963" s="42">
        <v>515</v>
      </c>
      <c r="J1963" s="39" t="str">
        <f>'Emissions Factor'!$A$2</f>
        <v>7439976</v>
      </c>
      <c r="K1963" s="34">
        <f>'Emissions Factor'!$B$2</f>
        <v>1.5E-3</v>
      </c>
      <c r="L1963" s="41" t="str">
        <f>'Emissions Factor'!$C$2</f>
        <v>LB</v>
      </c>
      <c r="M1963" s="41" t="str">
        <f>'Emissions Factor'!$D$2</f>
        <v>TON</v>
      </c>
      <c r="N1963" s="51">
        <f t="shared" si="60"/>
        <v>3.4577681759175717E-3</v>
      </c>
      <c r="O1963" s="41" t="str">
        <f t="shared" si="61"/>
        <v>LB</v>
      </c>
    </row>
    <row r="1964" spans="1:15" x14ac:dyDescent="0.25">
      <c r="A1964" s="39" t="s">
        <v>2279</v>
      </c>
      <c r="B1964" s="39" t="s">
        <v>2156</v>
      </c>
      <c r="C1964" s="39" t="s">
        <v>4851</v>
      </c>
      <c r="D1964" s="12" t="s">
        <v>2280</v>
      </c>
      <c r="E1964" s="41" t="s">
        <v>2679</v>
      </c>
      <c r="F1964" s="41" t="s">
        <v>2158</v>
      </c>
      <c r="G1964" s="44">
        <f>VLOOKUP(Emissions!A1964,Population!$A$5:$I$3147,9,FALSE)*'National Throughput'!$B$12</f>
        <v>6.782439719666888</v>
      </c>
      <c r="H1964" s="43" t="str">
        <f>'Emissions Factor'!$D$2</f>
        <v>TON</v>
      </c>
      <c r="I1964" s="42">
        <v>515</v>
      </c>
      <c r="J1964" s="39" t="str">
        <f>'Emissions Factor'!$A$2</f>
        <v>7439976</v>
      </c>
      <c r="K1964" s="34">
        <f>'Emissions Factor'!$B$2</f>
        <v>1.5E-3</v>
      </c>
      <c r="L1964" s="41" t="str">
        <f>'Emissions Factor'!$C$2</f>
        <v>LB</v>
      </c>
      <c r="M1964" s="41" t="str">
        <f>'Emissions Factor'!$D$2</f>
        <v>TON</v>
      </c>
      <c r="N1964" s="51">
        <f t="shared" si="60"/>
        <v>1.0173659579500333E-2</v>
      </c>
      <c r="O1964" s="41" t="str">
        <f t="shared" si="61"/>
        <v>LB</v>
      </c>
    </row>
    <row r="1965" spans="1:15" x14ac:dyDescent="0.25">
      <c r="A1965" s="39" t="s">
        <v>2281</v>
      </c>
      <c r="B1965" s="39" t="s">
        <v>2156</v>
      </c>
      <c r="C1965" s="39" t="s">
        <v>4854</v>
      </c>
      <c r="D1965" s="12" t="s">
        <v>2282</v>
      </c>
      <c r="E1965" s="41" t="s">
        <v>2679</v>
      </c>
      <c r="F1965" s="41" t="s">
        <v>2158</v>
      </c>
      <c r="G1965" s="44">
        <f>VLOOKUP(Emissions!A1965,Population!$A$5:$I$3147,9,FALSE)*'National Throughput'!$B$12</f>
        <v>29.292064602566004</v>
      </c>
      <c r="H1965" s="43" t="str">
        <f>'Emissions Factor'!$D$2</f>
        <v>TON</v>
      </c>
      <c r="I1965" s="42">
        <v>515</v>
      </c>
      <c r="J1965" s="39" t="str">
        <f>'Emissions Factor'!$A$2</f>
        <v>7439976</v>
      </c>
      <c r="K1965" s="34">
        <f>'Emissions Factor'!$B$2</f>
        <v>1.5E-3</v>
      </c>
      <c r="L1965" s="41" t="str">
        <f>'Emissions Factor'!$C$2</f>
        <v>LB</v>
      </c>
      <c r="M1965" s="41" t="str">
        <f>'Emissions Factor'!$D$2</f>
        <v>TON</v>
      </c>
      <c r="N1965" s="51">
        <f t="shared" si="60"/>
        <v>4.3938096903849005E-2</v>
      </c>
      <c r="O1965" s="41" t="str">
        <f t="shared" si="61"/>
        <v>LB</v>
      </c>
    </row>
    <row r="1966" spans="1:15" x14ac:dyDescent="0.25">
      <c r="A1966" s="39" t="s">
        <v>2283</v>
      </c>
      <c r="B1966" s="39" t="s">
        <v>2156</v>
      </c>
      <c r="C1966" s="39" t="s">
        <v>4857</v>
      </c>
      <c r="D1966" s="12" t="s">
        <v>4816</v>
      </c>
      <c r="E1966" s="41" t="s">
        <v>2679</v>
      </c>
      <c r="F1966" s="41" t="s">
        <v>2158</v>
      </c>
      <c r="G1966" s="44">
        <f>VLOOKUP(Emissions!A1966,Population!$A$5:$I$3147,9,FALSE)*'National Throughput'!$B$12</f>
        <v>3.4780070967885179</v>
      </c>
      <c r="H1966" s="43" t="str">
        <f>'Emissions Factor'!$D$2</f>
        <v>TON</v>
      </c>
      <c r="I1966" s="42">
        <v>515</v>
      </c>
      <c r="J1966" s="39" t="str">
        <f>'Emissions Factor'!$A$2</f>
        <v>7439976</v>
      </c>
      <c r="K1966" s="34">
        <f>'Emissions Factor'!$B$2</f>
        <v>1.5E-3</v>
      </c>
      <c r="L1966" s="41" t="str">
        <f>'Emissions Factor'!$C$2</f>
        <v>LB</v>
      </c>
      <c r="M1966" s="41" t="str">
        <f>'Emissions Factor'!$D$2</f>
        <v>TON</v>
      </c>
      <c r="N1966" s="51">
        <f t="shared" si="60"/>
        <v>5.2170106451827772E-3</v>
      </c>
      <c r="O1966" s="41" t="str">
        <f t="shared" si="61"/>
        <v>LB</v>
      </c>
    </row>
    <row r="1967" spans="1:15" x14ac:dyDescent="0.25">
      <c r="A1967" s="39" t="s">
        <v>2284</v>
      </c>
      <c r="B1967" s="39" t="s">
        <v>2156</v>
      </c>
      <c r="C1967" s="39" t="s">
        <v>5381</v>
      </c>
      <c r="D1967" s="12" t="s">
        <v>2845</v>
      </c>
      <c r="E1967" s="41" t="s">
        <v>2679</v>
      </c>
      <c r="F1967" s="41" t="s">
        <v>2158</v>
      </c>
      <c r="G1967" s="44">
        <f>VLOOKUP(Emissions!A1967,Population!$A$5:$I$3147,9,FALSE)*'National Throughput'!$B$12</f>
        <v>24.369375891404779</v>
      </c>
      <c r="H1967" s="43" t="str">
        <f>'Emissions Factor'!$D$2</f>
        <v>TON</v>
      </c>
      <c r="I1967" s="42">
        <v>515</v>
      </c>
      <c r="J1967" s="39" t="str">
        <f>'Emissions Factor'!$A$2</f>
        <v>7439976</v>
      </c>
      <c r="K1967" s="34">
        <f>'Emissions Factor'!$B$2</f>
        <v>1.5E-3</v>
      </c>
      <c r="L1967" s="41" t="str">
        <f>'Emissions Factor'!$C$2</f>
        <v>LB</v>
      </c>
      <c r="M1967" s="41" t="str">
        <f>'Emissions Factor'!$D$2</f>
        <v>TON</v>
      </c>
      <c r="N1967" s="51">
        <f t="shared" si="60"/>
        <v>3.6554063837107166E-2</v>
      </c>
      <c r="O1967" s="41" t="str">
        <f t="shared" si="61"/>
        <v>LB</v>
      </c>
    </row>
    <row r="1968" spans="1:15" x14ac:dyDescent="0.25">
      <c r="A1968" s="39" t="s">
        <v>2285</v>
      </c>
      <c r="B1968" s="39" t="s">
        <v>2156</v>
      </c>
      <c r="C1968" s="39" t="s">
        <v>5383</v>
      </c>
      <c r="D1968" s="12" t="s">
        <v>81</v>
      </c>
      <c r="E1968" s="41" t="s">
        <v>2679</v>
      </c>
      <c r="F1968" s="41" t="s">
        <v>2158</v>
      </c>
      <c r="G1968" s="44">
        <f>VLOOKUP(Emissions!A1968,Population!$A$5:$I$3147,9,FALSE)*'National Throughput'!$B$12</f>
        <v>8.0022634928378071</v>
      </c>
      <c r="H1968" s="43" t="str">
        <f>'Emissions Factor'!$D$2</f>
        <v>TON</v>
      </c>
      <c r="I1968" s="42">
        <v>515</v>
      </c>
      <c r="J1968" s="39" t="str">
        <f>'Emissions Factor'!$A$2</f>
        <v>7439976</v>
      </c>
      <c r="K1968" s="34">
        <f>'Emissions Factor'!$B$2</f>
        <v>1.5E-3</v>
      </c>
      <c r="L1968" s="41" t="str">
        <f>'Emissions Factor'!$C$2</f>
        <v>LB</v>
      </c>
      <c r="M1968" s="41" t="str">
        <f>'Emissions Factor'!$D$2</f>
        <v>TON</v>
      </c>
      <c r="N1968" s="51">
        <f t="shared" si="60"/>
        <v>1.2003395239256712E-2</v>
      </c>
      <c r="O1968" s="41" t="str">
        <f t="shared" si="61"/>
        <v>LB</v>
      </c>
    </row>
    <row r="1969" spans="1:15" x14ac:dyDescent="0.25">
      <c r="A1969" s="39" t="s">
        <v>2286</v>
      </c>
      <c r="B1969" s="39" t="s">
        <v>2156</v>
      </c>
      <c r="C1969" s="39" t="s">
        <v>5385</v>
      </c>
      <c r="D1969" s="12" t="s">
        <v>2287</v>
      </c>
      <c r="E1969" s="41" t="s">
        <v>2679</v>
      </c>
      <c r="F1969" s="41" t="s">
        <v>2158</v>
      </c>
      <c r="G1969" s="44">
        <f>VLOOKUP(Emissions!A1969,Population!$A$5:$I$3147,9,FALSE)*'National Throughput'!$B$12</f>
        <v>23.15795641588366</v>
      </c>
      <c r="H1969" s="43" t="str">
        <f>'Emissions Factor'!$D$2</f>
        <v>TON</v>
      </c>
      <c r="I1969" s="42">
        <v>515</v>
      </c>
      <c r="J1969" s="39" t="str">
        <f>'Emissions Factor'!$A$2</f>
        <v>7439976</v>
      </c>
      <c r="K1969" s="34">
        <f>'Emissions Factor'!$B$2</f>
        <v>1.5E-3</v>
      </c>
      <c r="L1969" s="41" t="str">
        <f>'Emissions Factor'!$C$2</f>
        <v>LB</v>
      </c>
      <c r="M1969" s="41" t="str">
        <f>'Emissions Factor'!$D$2</f>
        <v>TON</v>
      </c>
      <c r="N1969" s="51">
        <f t="shared" si="60"/>
        <v>3.4736934623825488E-2</v>
      </c>
      <c r="O1969" s="41" t="str">
        <f t="shared" si="61"/>
        <v>LB</v>
      </c>
    </row>
    <row r="1970" spans="1:15" x14ac:dyDescent="0.25">
      <c r="A1970" s="39" t="s">
        <v>2288</v>
      </c>
      <c r="B1970" s="39" t="s">
        <v>2156</v>
      </c>
      <c r="C1970" s="39" t="s">
        <v>5388</v>
      </c>
      <c r="D1970" s="12" t="s">
        <v>1962</v>
      </c>
      <c r="E1970" s="41" t="s">
        <v>2679</v>
      </c>
      <c r="F1970" s="41" t="s">
        <v>2158</v>
      </c>
      <c r="G1970" s="44">
        <f>VLOOKUP(Emissions!A1970,Population!$A$5:$I$3147,9,FALSE)*'National Throughput'!$B$12</f>
        <v>15.981200771790459</v>
      </c>
      <c r="H1970" s="43" t="str">
        <f>'Emissions Factor'!$D$2</f>
        <v>TON</v>
      </c>
      <c r="I1970" s="42">
        <v>515</v>
      </c>
      <c r="J1970" s="39" t="str">
        <f>'Emissions Factor'!$A$2</f>
        <v>7439976</v>
      </c>
      <c r="K1970" s="34">
        <f>'Emissions Factor'!$B$2</f>
        <v>1.5E-3</v>
      </c>
      <c r="L1970" s="41" t="str">
        <f>'Emissions Factor'!$C$2</f>
        <v>LB</v>
      </c>
      <c r="M1970" s="41" t="str">
        <f>'Emissions Factor'!$D$2</f>
        <v>TON</v>
      </c>
      <c r="N1970" s="51">
        <f t="shared" si="60"/>
        <v>2.3971801157685688E-2</v>
      </c>
      <c r="O1970" s="41" t="str">
        <f t="shared" si="61"/>
        <v>LB</v>
      </c>
    </row>
    <row r="1971" spans="1:15" x14ac:dyDescent="0.25">
      <c r="A1971" s="39" t="s">
        <v>2289</v>
      </c>
      <c r="B1971" s="39" t="s">
        <v>2156</v>
      </c>
      <c r="C1971" s="39" t="s">
        <v>5390</v>
      </c>
      <c r="D1971" s="12" t="s">
        <v>4515</v>
      </c>
      <c r="E1971" s="41" t="s">
        <v>2679</v>
      </c>
      <c r="F1971" s="41" t="s">
        <v>2158</v>
      </c>
      <c r="G1971" s="44">
        <f>VLOOKUP(Emissions!A1971,Population!$A$5:$I$3147,9,FALSE)*'National Throughput'!$B$12</f>
        <v>23.685197456199663</v>
      </c>
      <c r="H1971" s="43" t="str">
        <f>'Emissions Factor'!$D$2</f>
        <v>TON</v>
      </c>
      <c r="I1971" s="42">
        <v>515</v>
      </c>
      <c r="J1971" s="39" t="str">
        <f>'Emissions Factor'!$A$2</f>
        <v>7439976</v>
      </c>
      <c r="K1971" s="34">
        <f>'Emissions Factor'!$B$2</f>
        <v>1.5E-3</v>
      </c>
      <c r="L1971" s="41" t="str">
        <f>'Emissions Factor'!$C$2</f>
        <v>LB</v>
      </c>
      <c r="M1971" s="41" t="str">
        <f>'Emissions Factor'!$D$2</f>
        <v>TON</v>
      </c>
      <c r="N1971" s="51">
        <f t="shared" si="60"/>
        <v>3.5527796184299493E-2</v>
      </c>
      <c r="O1971" s="41" t="str">
        <f t="shared" si="61"/>
        <v>LB</v>
      </c>
    </row>
    <row r="1972" spans="1:15" x14ac:dyDescent="0.25">
      <c r="A1972" s="39" t="s">
        <v>2290</v>
      </c>
      <c r="B1972" s="39" t="s">
        <v>2156</v>
      </c>
      <c r="C1972" s="39" t="s">
        <v>5393</v>
      </c>
      <c r="D1972" s="12" t="s">
        <v>2291</v>
      </c>
      <c r="E1972" s="41" t="s">
        <v>2679</v>
      </c>
      <c r="F1972" s="41" t="s">
        <v>2158</v>
      </c>
      <c r="G1972" s="44">
        <f>VLOOKUP(Emissions!A1972,Population!$A$5:$I$3147,9,FALSE)*'National Throughput'!$B$12</f>
        <v>11.562255370781514</v>
      </c>
      <c r="H1972" s="43" t="str">
        <f>'Emissions Factor'!$D$2</f>
        <v>TON</v>
      </c>
      <c r="I1972" s="42">
        <v>515</v>
      </c>
      <c r="J1972" s="39" t="str">
        <f>'Emissions Factor'!$A$2</f>
        <v>7439976</v>
      </c>
      <c r="K1972" s="34">
        <f>'Emissions Factor'!$B$2</f>
        <v>1.5E-3</v>
      </c>
      <c r="L1972" s="41" t="str">
        <f>'Emissions Factor'!$C$2</f>
        <v>LB</v>
      </c>
      <c r="M1972" s="41" t="str">
        <f>'Emissions Factor'!$D$2</f>
        <v>TON</v>
      </c>
      <c r="N1972" s="51">
        <f t="shared" si="60"/>
        <v>1.7343383056172272E-2</v>
      </c>
      <c r="O1972" s="41" t="str">
        <f t="shared" si="61"/>
        <v>LB</v>
      </c>
    </row>
    <row r="1973" spans="1:15" x14ac:dyDescent="0.25">
      <c r="A1973" s="39" t="s">
        <v>2292</v>
      </c>
      <c r="B1973" s="39" t="s">
        <v>2156</v>
      </c>
      <c r="C1973" s="39" t="s">
        <v>5396</v>
      </c>
      <c r="D1973" s="12" t="s">
        <v>2293</v>
      </c>
      <c r="E1973" s="41" t="s">
        <v>2679</v>
      </c>
      <c r="F1973" s="41" t="s">
        <v>2158</v>
      </c>
      <c r="G1973" s="44">
        <f>VLOOKUP(Emissions!A1973,Population!$A$5:$I$3147,9,FALSE)*'National Throughput'!$B$12</f>
        <v>10.921299037775364</v>
      </c>
      <c r="H1973" s="43" t="str">
        <f>'Emissions Factor'!$D$2</f>
        <v>TON</v>
      </c>
      <c r="I1973" s="42">
        <v>515</v>
      </c>
      <c r="J1973" s="39" t="str">
        <f>'Emissions Factor'!$A$2</f>
        <v>7439976</v>
      </c>
      <c r="K1973" s="34">
        <f>'Emissions Factor'!$B$2</f>
        <v>1.5E-3</v>
      </c>
      <c r="L1973" s="41" t="str">
        <f>'Emissions Factor'!$C$2</f>
        <v>LB</v>
      </c>
      <c r="M1973" s="41" t="str">
        <f>'Emissions Factor'!$D$2</f>
        <v>TON</v>
      </c>
      <c r="N1973" s="51">
        <f t="shared" si="60"/>
        <v>1.6381948556663046E-2</v>
      </c>
      <c r="O1973" s="41" t="str">
        <f t="shared" si="61"/>
        <v>LB</v>
      </c>
    </row>
    <row r="1974" spans="1:15" x14ac:dyDescent="0.25">
      <c r="A1974" s="39" t="s">
        <v>2294</v>
      </c>
      <c r="B1974" s="39" t="s">
        <v>2156</v>
      </c>
      <c r="C1974" s="39" t="s">
        <v>5398</v>
      </c>
      <c r="D1974" s="12" t="s">
        <v>1666</v>
      </c>
      <c r="E1974" s="41" t="s">
        <v>2679</v>
      </c>
      <c r="F1974" s="41" t="s">
        <v>2158</v>
      </c>
      <c r="G1974" s="44">
        <f>VLOOKUP(Emissions!A1974,Population!$A$5:$I$3147,9,FALSE)*'National Throughput'!$B$12</f>
        <v>6.2373609863798816</v>
      </c>
      <c r="H1974" s="43" t="str">
        <f>'Emissions Factor'!$D$2</f>
        <v>TON</v>
      </c>
      <c r="I1974" s="42">
        <v>515</v>
      </c>
      <c r="J1974" s="39" t="str">
        <f>'Emissions Factor'!$A$2</f>
        <v>7439976</v>
      </c>
      <c r="K1974" s="34">
        <f>'Emissions Factor'!$B$2</f>
        <v>1.5E-3</v>
      </c>
      <c r="L1974" s="41" t="str">
        <f>'Emissions Factor'!$C$2</f>
        <v>LB</v>
      </c>
      <c r="M1974" s="41" t="str">
        <f>'Emissions Factor'!$D$2</f>
        <v>TON</v>
      </c>
      <c r="N1974" s="51">
        <f t="shared" si="60"/>
        <v>9.3560414795698221E-3</v>
      </c>
      <c r="O1974" s="41" t="str">
        <f t="shared" si="61"/>
        <v>LB</v>
      </c>
    </row>
    <row r="1975" spans="1:15" x14ac:dyDescent="0.25">
      <c r="A1975" s="39" t="s">
        <v>2295</v>
      </c>
      <c r="B1975" s="39" t="s">
        <v>2156</v>
      </c>
      <c r="C1975" s="39" t="s">
        <v>5401</v>
      </c>
      <c r="D1975" s="12" t="s">
        <v>2296</v>
      </c>
      <c r="E1975" s="41" t="s">
        <v>2679</v>
      </c>
      <c r="F1975" s="41" t="s">
        <v>2158</v>
      </c>
      <c r="G1975" s="44">
        <f>VLOOKUP(Emissions!A1975,Population!$A$5:$I$3147,9,FALSE)*'National Throughput'!$B$12</f>
        <v>10.36712994172429</v>
      </c>
      <c r="H1975" s="43" t="str">
        <f>'Emissions Factor'!$D$2</f>
        <v>TON</v>
      </c>
      <c r="I1975" s="42">
        <v>515</v>
      </c>
      <c r="J1975" s="39" t="str">
        <f>'Emissions Factor'!$A$2</f>
        <v>7439976</v>
      </c>
      <c r="K1975" s="34">
        <f>'Emissions Factor'!$B$2</f>
        <v>1.5E-3</v>
      </c>
      <c r="L1975" s="41" t="str">
        <f>'Emissions Factor'!$C$2</f>
        <v>LB</v>
      </c>
      <c r="M1975" s="41" t="str">
        <f>'Emissions Factor'!$D$2</f>
        <v>TON</v>
      </c>
      <c r="N1975" s="51">
        <f t="shared" si="60"/>
        <v>1.5550694912586436E-2</v>
      </c>
      <c r="O1975" s="41" t="str">
        <f t="shared" si="61"/>
        <v>LB</v>
      </c>
    </row>
    <row r="1976" spans="1:15" x14ac:dyDescent="0.25">
      <c r="A1976" s="39" t="s">
        <v>2297</v>
      </c>
      <c r="B1976" s="39" t="s">
        <v>2156</v>
      </c>
      <c r="C1976" s="39" t="s">
        <v>5403</v>
      </c>
      <c r="D1976" s="12" t="s">
        <v>2298</v>
      </c>
      <c r="E1976" s="41" t="s">
        <v>2679</v>
      </c>
      <c r="F1976" s="41" t="s">
        <v>2158</v>
      </c>
      <c r="G1976" s="44">
        <f>VLOOKUP(Emissions!A1976,Population!$A$5:$I$3147,9,FALSE)*'National Throughput'!$B$12</f>
        <v>8.0959113809355756</v>
      </c>
      <c r="H1976" s="43" t="str">
        <f>'Emissions Factor'!$D$2</f>
        <v>TON</v>
      </c>
      <c r="I1976" s="42">
        <v>515</v>
      </c>
      <c r="J1976" s="39" t="str">
        <f>'Emissions Factor'!$A$2</f>
        <v>7439976</v>
      </c>
      <c r="K1976" s="34">
        <f>'Emissions Factor'!$B$2</f>
        <v>1.5E-3</v>
      </c>
      <c r="L1976" s="41" t="str">
        <f>'Emissions Factor'!$C$2</f>
        <v>LB</v>
      </c>
      <c r="M1976" s="41" t="str">
        <f>'Emissions Factor'!$D$2</f>
        <v>TON</v>
      </c>
      <c r="N1976" s="51">
        <f t="shared" si="60"/>
        <v>1.2143867071403363E-2</v>
      </c>
      <c r="O1976" s="41" t="str">
        <f t="shared" si="61"/>
        <v>LB</v>
      </c>
    </row>
    <row r="1977" spans="1:15" x14ac:dyDescent="0.25">
      <c r="A1977" s="39" t="s">
        <v>2299</v>
      </c>
      <c r="B1977" s="39" t="s">
        <v>2156</v>
      </c>
      <c r="C1977" s="39" t="s">
        <v>5406</v>
      </c>
      <c r="D1977" s="12" t="s">
        <v>2300</v>
      </c>
      <c r="E1977" s="41" t="s">
        <v>2679</v>
      </c>
      <c r="F1977" s="41" t="s">
        <v>2158</v>
      </c>
      <c r="G1977" s="44">
        <f>VLOOKUP(Emissions!A1977,Population!$A$5:$I$3147,9,FALSE)*'National Throughput'!$B$12</f>
        <v>12.627886009520397</v>
      </c>
      <c r="H1977" s="43" t="str">
        <f>'Emissions Factor'!$D$2</f>
        <v>TON</v>
      </c>
      <c r="I1977" s="42">
        <v>515</v>
      </c>
      <c r="J1977" s="39" t="str">
        <f>'Emissions Factor'!$A$2</f>
        <v>7439976</v>
      </c>
      <c r="K1977" s="34">
        <f>'Emissions Factor'!$B$2</f>
        <v>1.5E-3</v>
      </c>
      <c r="L1977" s="41" t="str">
        <f>'Emissions Factor'!$C$2</f>
        <v>LB</v>
      </c>
      <c r="M1977" s="41" t="str">
        <f>'Emissions Factor'!$D$2</f>
        <v>TON</v>
      </c>
      <c r="N1977" s="51">
        <f t="shared" si="60"/>
        <v>1.8941829014280594E-2</v>
      </c>
      <c r="O1977" s="41" t="str">
        <f t="shared" si="61"/>
        <v>LB</v>
      </c>
    </row>
    <row r="1978" spans="1:15" x14ac:dyDescent="0.25">
      <c r="A1978" s="39" t="s">
        <v>2301</v>
      </c>
      <c r="B1978" s="39" t="s">
        <v>2156</v>
      </c>
      <c r="C1978" s="39" t="s">
        <v>5408</v>
      </c>
      <c r="D1978" s="12" t="s">
        <v>2302</v>
      </c>
      <c r="E1978" s="41" t="s">
        <v>2679</v>
      </c>
      <c r="F1978" s="41" t="s">
        <v>2158</v>
      </c>
      <c r="G1978" s="44">
        <f>VLOOKUP(Emissions!A1978,Population!$A$5:$I$3147,9,FALSE)*'National Throughput'!$B$12</f>
        <v>2.4010563836641907</v>
      </c>
      <c r="H1978" s="43" t="str">
        <f>'Emissions Factor'!$D$2</f>
        <v>TON</v>
      </c>
      <c r="I1978" s="42">
        <v>515</v>
      </c>
      <c r="J1978" s="39" t="str">
        <f>'Emissions Factor'!$A$2</f>
        <v>7439976</v>
      </c>
      <c r="K1978" s="34">
        <f>'Emissions Factor'!$B$2</f>
        <v>1.5E-3</v>
      </c>
      <c r="L1978" s="41" t="str">
        <f>'Emissions Factor'!$C$2</f>
        <v>LB</v>
      </c>
      <c r="M1978" s="41" t="str">
        <f>'Emissions Factor'!$D$2</f>
        <v>TON</v>
      </c>
      <c r="N1978" s="51">
        <f t="shared" si="60"/>
        <v>3.6015845754962862E-3</v>
      </c>
      <c r="O1978" s="41" t="str">
        <f t="shared" si="61"/>
        <v>LB</v>
      </c>
    </row>
    <row r="1979" spans="1:15" x14ac:dyDescent="0.25">
      <c r="A1979" s="39" t="s">
        <v>2303</v>
      </c>
      <c r="B1979" s="39" t="s">
        <v>2156</v>
      </c>
      <c r="C1979" s="39" t="s">
        <v>5411</v>
      </c>
      <c r="D1979" s="12" t="s">
        <v>2304</v>
      </c>
      <c r="E1979" s="41" t="s">
        <v>2679</v>
      </c>
      <c r="F1979" s="41" t="s">
        <v>2158</v>
      </c>
      <c r="G1979" s="44">
        <f>VLOOKUP(Emissions!A1979,Population!$A$5:$I$3147,9,FALSE)*'National Throughput'!$B$12</f>
        <v>5.6305363928086329</v>
      </c>
      <c r="H1979" s="43" t="str">
        <f>'Emissions Factor'!$D$2</f>
        <v>TON</v>
      </c>
      <c r="I1979" s="42">
        <v>515</v>
      </c>
      <c r="J1979" s="39" t="str">
        <f>'Emissions Factor'!$A$2</f>
        <v>7439976</v>
      </c>
      <c r="K1979" s="34">
        <f>'Emissions Factor'!$B$2</f>
        <v>1.5E-3</v>
      </c>
      <c r="L1979" s="41" t="str">
        <f>'Emissions Factor'!$C$2</f>
        <v>LB</v>
      </c>
      <c r="M1979" s="41" t="str">
        <f>'Emissions Factor'!$D$2</f>
        <v>TON</v>
      </c>
      <c r="N1979" s="51">
        <f t="shared" si="60"/>
        <v>8.4458045892129487E-3</v>
      </c>
      <c r="O1979" s="41" t="str">
        <f t="shared" si="61"/>
        <v>LB</v>
      </c>
    </row>
    <row r="1980" spans="1:15" x14ac:dyDescent="0.25">
      <c r="A1980" s="39" t="s">
        <v>2305</v>
      </c>
      <c r="B1980" s="39" t="s">
        <v>2156</v>
      </c>
      <c r="C1980" s="39" t="s">
        <v>1</v>
      </c>
      <c r="D1980" s="12" t="s">
        <v>2306</v>
      </c>
      <c r="E1980" s="41" t="s">
        <v>2679</v>
      </c>
      <c r="F1980" s="41" t="s">
        <v>2158</v>
      </c>
      <c r="G1980" s="44">
        <f>VLOOKUP(Emissions!A1980,Population!$A$5:$I$3147,9,FALSE)*'National Throughput'!$B$12</f>
        <v>0.7442091327036876</v>
      </c>
      <c r="H1980" s="43" t="str">
        <f>'Emissions Factor'!$D$2</f>
        <v>TON</v>
      </c>
      <c r="I1980" s="42">
        <v>515</v>
      </c>
      <c r="J1980" s="39" t="str">
        <f>'Emissions Factor'!$A$2</f>
        <v>7439976</v>
      </c>
      <c r="K1980" s="34">
        <f>'Emissions Factor'!$B$2</f>
        <v>1.5E-3</v>
      </c>
      <c r="L1980" s="41" t="str">
        <f>'Emissions Factor'!$C$2</f>
        <v>LB</v>
      </c>
      <c r="M1980" s="41" t="str">
        <f>'Emissions Factor'!$D$2</f>
        <v>TON</v>
      </c>
      <c r="N1980" s="51">
        <f t="shared" si="60"/>
        <v>1.1163136990555314E-3</v>
      </c>
      <c r="O1980" s="41" t="str">
        <f t="shared" si="61"/>
        <v>LB</v>
      </c>
    </row>
    <row r="1981" spans="1:15" x14ac:dyDescent="0.25">
      <c r="A1981" s="39" t="s">
        <v>2307</v>
      </c>
      <c r="B1981" s="39" t="s">
        <v>2156</v>
      </c>
      <c r="C1981" s="39" t="s">
        <v>3</v>
      </c>
      <c r="D1981" s="12" t="s">
        <v>4844</v>
      </c>
      <c r="E1981" s="41" t="s">
        <v>2679</v>
      </c>
      <c r="F1981" s="41" t="s">
        <v>2158</v>
      </c>
      <c r="G1981" s="44">
        <f>VLOOKUP(Emissions!A1981,Population!$A$5:$I$3147,9,FALSE)*'National Throughput'!$B$12</f>
        <v>35.190166389939691</v>
      </c>
      <c r="H1981" s="43" t="str">
        <f>'Emissions Factor'!$D$2</f>
        <v>TON</v>
      </c>
      <c r="I1981" s="42">
        <v>515</v>
      </c>
      <c r="J1981" s="39" t="str">
        <f>'Emissions Factor'!$A$2</f>
        <v>7439976</v>
      </c>
      <c r="K1981" s="34">
        <f>'Emissions Factor'!$B$2</f>
        <v>1.5E-3</v>
      </c>
      <c r="L1981" s="41" t="str">
        <f>'Emissions Factor'!$C$2</f>
        <v>LB</v>
      </c>
      <c r="M1981" s="41" t="str">
        <f>'Emissions Factor'!$D$2</f>
        <v>TON</v>
      </c>
      <c r="N1981" s="51">
        <f t="shared" si="60"/>
        <v>5.2785249584909537E-2</v>
      </c>
      <c r="O1981" s="41" t="str">
        <f t="shared" si="61"/>
        <v>LB</v>
      </c>
    </row>
    <row r="1982" spans="1:15" x14ac:dyDescent="0.25">
      <c r="A1982" s="39" t="s">
        <v>2308</v>
      </c>
      <c r="B1982" s="39" t="s">
        <v>2156</v>
      </c>
      <c r="C1982" s="39" t="s">
        <v>5</v>
      </c>
      <c r="D1982" s="12" t="s">
        <v>2309</v>
      </c>
      <c r="E1982" s="41" t="s">
        <v>2679</v>
      </c>
      <c r="F1982" s="41" t="s">
        <v>2158</v>
      </c>
      <c r="G1982" s="44">
        <f>VLOOKUP(Emissions!A1982,Population!$A$5:$I$3147,9,FALSE)*'National Throughput'!$B$12</f>
        <v>7.7465327214939048</v>
      </c>
      <c r="H1982" s="43" t="str">
        <f>'Emissions Factor'!$D$2</f>
        <v>TON</v>
      </c>
      <c r="I1982" s="42">
        <v>515</v>
      </c>
      <c r="J1982" s="39" t="str">
        <f>'Emissions Factor'!$A$2</f>
        <v>7439976</v>
      </c>
      <c r="K1982" s="34">
        <f>'Emissions Factor'!$B$2</f>
        <v>1.5E-3</v>
      </c>
      <c r="L1982" s="41" t="str">
        <f>'Emissions Factor'!$C$2</f>
        <v>LB</v>
      </c>
      <c r="M1982" s="41" t="str">
        <f>'Emissions Factor'!$D$2</f>
        <v>TON</v>
      </c>
      <c r="N1982" s="51">
        <f t="shared" si="60"/>
        <v>1.1619799082240858E-2</v>
      </c>
      <c r="O1982" s="41" t="str">
        <f t="shared" si="61"/>
        <v>LB</v>
      </c>
    </row>
    <row r="1983" spans="1:15" x14ac:dyDescent="0.25">
      <c r="A1983" s="39" t="s">
        <v>2310</v>
      </c>
      <c r="B1983" s="39" t="s">
        <v>2156</v>
      </c>
      <c r="C1983" s="39" t="s">
        <v>7</v>
      </c>
      <c r="D1983" s="12" t="s">
        <v>2311</v>
      </c>
      <c r="E1983" s="41" t="s">
        <v>2679</v>
      </c>
      <c r="F1983" s="41" t="s">
        <v>2158</v>
      </c>
      <c r="G1983" s="44">
        <f>VLOOKUP(Emissions!A1983,Population!$A$5:$I$3147,9,FALSE)*'National Throughput'!$B$12</f>
        <v>159.35062892855845</v>
      </c>
      <c r="H1983" s="43" t="str">
        <f>'Emissions Factor'!$D$2</f>
        <v>TON</v>
      </c>
      <c r="I1983" s="42">
        <v>515</v>
      </c>
      <c r="J1983" s="39" t="str">
        <f>'Emissions Factor'!$A$2</f>
        <v>7439976</v>
      </c>
      <c r="K1983" s="34">
        <f>'Emissions Factor'!$B$2</f>
        <v>1.5E-3</v>
      </c>
      <c r="L1983" s="41" t="str">
        <f>'Emissions Factor'!$C$2</f>
        <v>LB</v>
      </c>
      <c r="M1983" s="41" t="str">
        <f>'Emissions Factor'!$D$2</f>
        <v>TON</v>
      </c>
      <c r="N1983" s="51">
        <f t="shared" si="60"/>
        <v>0.23902594339283767</v>
      </c>
      <c r="O1983" s="41" t="str">
        <f t="shared" si="61"/>
        <v>LB</v>
      </c>
    </row>
    <row r="1984" spans="1:15" x14ac:dyDescent="0.25">
      <c r="A1984" s="39" t="s">
        <v>2312</v>
      </c>
      <c r="B1984" s="39" t="s">
        <v>2156</v>
      </c>
      <c r="C1984" s="39" t="s">
        <v>4659</v>
      </c>
      <c r="D1984" s="12" t="s">
        <v>158</v>
      </c>
      <c r="E1984" s="41" t="s">
        <v>2679</v>
      </c>
      <c r="F1984" s="41" t="s">
        <v>2158</v>
      </c>
      <c r="G1984" s="44">
        <f>VLOOKUP(Emissions!A1984,Population!$A$5:$I$3147,9,FALSE)*'National Throughput'!$B$12</f>
        <v>3.5876059987930482</v>
      </c>
      <c r="H1984" s="43" t="str">
        <f>'Emissions Factor'!$D$2</f>
        <v>TON</v>
      </c>
      <c r="I1984" s="42">
        <v>515</v>
      </c>
      <c r="J1984" s="39" t="str">
        <f>'Emissions Factor'!$A$2</f>
        <v>7439976</v>
      </c>
      <c r="K1984" s="34">
        <f>'Emissions Factor'!$B$2</f>
        <v>1.5E-3</v>
      </c>
      <c r="L1984" s="41" t="str">
        <f>'Emissions Factor'!$C$2</f>
        <v>LB</v>
      </c>
      <c r="M1984" s="41" t="str">
        <f>'Emissions Factor'!$D$2</f>
        <v>TON</v>
      </c>
      <c r="N1984" s="51">
        <f t="shared" si="60"/>
        <v>5.3814089981895725E-3</v>
      </c>
      <c r="O1984" s="41" t="str">
        <f t="shared" si="61"/>
        <v>LB</v>
      </c>
    </row>
    <row r="1985" spans="1:15" x14ac:dyDescent="0.25">
      <c r="A1985" s="39" t="s">
        <v>2313</v>
      </c>
      <c r="B1985" s="39" t="s">
        <v>2156</v>
      </c>
      <c r="C1985" s="39" t="s">
        <v>11</v>
      </c>
      <c r="D1985" s="12" t="s">
        <v>2872</v>
      </c>
      <c r="E1985" s="41" t="s">
        <v>2679</v>
      </c>
      <c r="F1985" s="41" t="s">
        <v>2158</v>
      </c>
      <c r="G1985" s="44">
        <f>VLOOKUP(Emissions!A1985,Population!$A$5:$I$3147,9,FALSE)*'National Throughput'!$B$12</f>
        <v>2.218048514432839</v>
      </c>
      <c r="H1985" s="43" t="str">
        <f>'Emissions Factor'!$D$2</f>
        <v>TON</v>
      </c>
      <c r="I1985" s="42">
        <v>515</v>
      </c>
      <c r="J1985" s="39" t="str">
        <f>'Emissions Factor'!$A$2</f>
        <v>7439976</v>
      </c>
      <c r="K1985" s="34">
        <f>'Emissions Factor'!$B$2</f>
        <v>1.5E-3</v>
      </c>
      <c r="L1985" s="41" t="str">
        <f>'Emissions Factor'!$C$2</f>
        <v>LB</v>
      </c>
      <c r="M1985" s="41" t="str">
        <f>'Emissions Factor'!$D$2</f>
        <v>TON</v>
      </c>
      <c r="N1985" s="51">
        <f t="shared" si="60"/>
        <v>3.3270727716492587E-3</v>
      </c>
      <c r="O1985" s="41" t="str">
        <f t="shared" si="61"/>
        <v>LB</v>
      </c>
    </row>
    <row r="1986" spans="1:15" x14ac:dyDescent="0.25">
      <c r="A1986" s="39" t="s">
        <v>2314</v>
      </c>
      <c r="B1986" s="39" t="s">
        <v>2156</v>
      </c>
      <c r="C1986" s="39" t="s">
        <v>14</v>
      </c>
      <c r="D1986" s="12" t="s">
        <v>2315</v>
      </c>
      <c r="E1986" s="41" t="s">
        <v>2679</v>
      </c>
      <c r="F1986" s="41" t="s">
        <v>2158</v>
      </c>
      <c r="G1986" s="44">
        <f>VLOOKUP(Emissions!A1986,Population!$A$5:$I$3147,9,FALSE)*'National Throughput'!$B$12</f>
        <v>8.8502399740747375</v>
      </c>
      <c r="H1986" s="43" t="str">
        <f>'Emissions Factor'!$D$2</f>
        <v>TON</v>
      </c>
      <c r="I1986" s="42">
        <v>515</v>
      </c>
      <c r="J1986" s="39" t="str">
        <f>'Emissions Factor'!$A$2</f>
        <v>7439976</v>
      </c>
      <c r="K1986" s="34">
        <f>'Emissions Factor'!$B$2</f>
        <v>1.5E-3</v>
      </c>
      <c r="L1986" s="41" t="str">
        <f>'Emissions Factor'!$C$2</f>
        <v>LB</v>
      </c>
      <c r="M1986" s="41" t="str">
        <f>'Emissions Factor'!$D$2</f>
        <v>TON</v>
      </c>
      <c r="N1986" s="51">
        <f t="shared" si="60"/>
        <v>1.3275359961112107E-2</v>
      </c>
      <c r="O1986" s="41" t="str">
        <f t="shared" si="61"/>
        <v>LB</v>
      </c>
    </row>
    <row r="1987" spans="1:15" x14ac:dyDescent="0.25">
      <c r="A1987" s="39" t="s">
        <v>2316</v>
      </c>
      <c r="B1987" s="39" t="s">
        <v>2156</v>
      </c>
      <c r="C1987" s="39" t="s">
        <v>17</v>
      </c>
      <c r="D1987" s="12" t="s">
        <v>163</v>
      </c>
      <c r="E1987" s="41" t="s">
        <v>2679</v>
      </c>
      <c r="F1987" s="41" t="s">
        <v>2158</v>
      </c>
      <c r="G1987" s="44">
        <f>VLOOKUP(Emissions!A1987,Population!$A$5:$I$3147,9,FALSE)*'National Throughput'!$B$12</f>
        <v>21.248122654036333</v>
      </c>
      <c r="H1987" s="43" t="str">
        <f>'Emissions Factor'!$D$2</f>
        <v>TON</v>
      </c>
      <c r="I1987" s="42">
        <v>515</v>
      </c>
      <c r="J1987" s="39" t="str">
        <f>'Emissions Factor'!$A$2</f>
        <v>7439976</v>
      </c>
      <c r="K1987" s="34">
        <f>'Emissions Factor'!$B$2</f>
        <v>1.5E-3</v>
      </c>
      <c r="L1987" s="41" t="str">
        <f>'Emissions Factor'!$C$2</f>
        <v>LB</v>
      </c>
      <c r="M1987" s="41" t="str">
        <f>'Emissions Factor'!$D$2</f>
        <v>TON</v>
      </c>
      <c r="N1987" s="51">
        <f t="shared" ref="N1987:N2050" si="62">K1987*G1987</f>
        <v>3.18721839810545E-2</v>
      </c>
      <c r="O1987" s="41" t="str">
        <f t="shared" ref="O1987:O2050" si="63">L1987</f>
        <v>LB</v>
      </c>
    </row>
    <row r="1988" spans="1:15" x14ac:dyDescent="0.25">
      <c r="A1988" s="39" t="s">
        <v>2317</v>
      </c>
      <c r="B1988" s="39" t="s">
        <v>2156</v>
      </c>
      <c r="C1988" s="39" t="s">
        <v>20</v>
      </c>
      <c r="D1988" s="12" t="s">
        <v>179</v>
      </c>
      <c r="E1988" s="41" t="s">
        <v>2679</v>
      </c>
      <c r="F1988" s="41" t="s">
        <v>2158</v>
      </c>
      <c r="G1988" s="44">
        <f>VLOOKUP(Emissions!A1988,Population!$A$5:$I$3147,9,FALSE)*'National Throughput'!$B$12</f>
        <v>11.869097993138485</v>
      </c>
      <c r="H1988" s="43" t="str">
        <f>'Emissions Factor'!$D$2</f>
        <v>TON</v>
      </c>
      <c r="I1988" s="42">
        <v>515</v>
      </c>
      <c r="J1988" s="39" t="str">
        <f>'Emissions Factor'!$A$2</f>
        <v>7439976</v>
      </c>
      <c r="K1988" s="34">
        <f>'Emissions Factor'!$B$2</f>
        <v>1.5E-3</v>
      </c>
      <c r="L1988" s="41" t="str">
        <f>'Emissions Factor'!$C$2</f>
        <v>LB</v>
      </c>
      <c r="M1988" s="41" t="str">
        <f>'Emissions Factor'!$D$2</f>
        <v>TON</v>
      </c>
      <c r="N1988" s="51">
        <f t="shared" si="62"/>
        <v>1.7803646989707728E-2</v>
      </c>
      <c r="O1988" s="41" t="str">
        <f t="shared" si="63"/>
        <v>LB</v>
      </c>
    </row>
    <row r="1989" spans="1:15" x14ac:dyDescent="0.25">
      <c r="A1989" s="39" t="s">
        <v>2318</v>
      </c>
      <c r="B1989" s="39" t="s">
        <v>2156</v>
      </c>
      <c r="C1989" s="39" t="s">
        <v>22</v>
      </c>
      <c r="D1989" s="12" t="s">
        <v>887</v>
      </c>
      <c r="E1989" s="41" t="s">
        <v>2679</v>
      </c>
      <c r="F1989" s="41" t="s">
        <v>2158</v>
      </c>
      <c r="G1989" s="44">
        <f>VLOOKUP(Emissions!A1989,Population!$A$5:$I$3147,9,FALSE)*'National Throughput'!$B$12</f>
        <v>13.97000088930983</v>
      </c>
      <c r="H1989" s="43" t="str">
        <f>'Emissions Factor'!$D$2</f>
        <v>TON</v>
      </c>
      <c r="I1989" s="42">
        <v>515</v>
      </c>
      <c r="J1989" s="39" t="str">
        <f>'Emissions Factor'!$A$2</f>
        <v>7439976</v>
      </c>
      <c r="K1989" s="34">
        <f>'Emissions Factor'!$B$2</f>
        <v>1.5E-3</v>
      </c>
      <c r="L1989" s="41" t="str">
        <f>'Emissions Factor'!$C$2</f>
        <v>LB</v>
      </c>
      <c r="M1989" s="41" t="str">
        <f>'Emissions Factor'!$D$2</f>
        <v>TON</v>
      </c>
      <c r="N1989" s="51">
        <f t="shared" si="62"/>
        <v>2.0955001333964746E-2</v>
      </c>
      <c r="O1989" s="41" t="str">
        <f t="shared" si="63"/>
        <v>LB</v>
      </c>
    </row>
    <row r="1990" spans="1:15" x14ac:dyDescent="0.25">
      <c r="A1990" s="39" t="s">
        <v>2319</v>
      </c>
      <c r="B1990" s="39" t="s">
        <v>2156</v>
      </c>
      <c r="C1990" s="39" t="s">
        <v>24</v>
      </c>
      <c r="D1990" s="12" t="s">
        <v>2320</v>
      </c>
      <c r="E1990" s="41" t="s">
        <v>2679</v>
      </c>
      <c r="F1990" s="41" t="s">
        <v>2158</v>
      </c>
      <c r="G1990" s="44">
        <f>VLOOKUP(Emissions!A1990,Population!$A$5:$I$3147,9,FALSE)*'National Throughput'!$B$12</f>
        <v>6.5622128179864232</v>
      </c>
      <c r="H1990" s="43" t="str">
        <f>'Emissions Factor'!$D$2</f>
        <v>TON</v>
      </c>
      <c r="I1990" s="42">
        <v>515</v>
      </c>
      <c r="J1990" s="39" t="str">
        <f>'Emissions Factor'!$A$2</f>
        <v>7439976</v>
      </c>
      <c r="K1990" s="34">
        <f>'Emissions Factor'!$B$2</f>
        <v>1.5E-3</v>
      </c>
      <c r="L1990" s="41" t="str">
        <f>'Emissions Factor'!$C$2</f>
        <v>LB</v>
      </c>
      <c r="M1990" s="41" t="str">
        <f>'Emissions Factor'!$D$2</f>
        <v>TON</v>
      </c>
      <c r="N1990" s="51">
        <f t="shared" si="62"/>
        <v>9.8433192269796344E-3</v>
      </c>
      <c r="O1990" s="41" t="str">
        <f t="shared" si="63"/>
        <v>LB</v>
      </c>
    </row>
    <row r="1991" spans="1:15" x14ac:dyDescent="0.25">
      <c r="A1991" s="39" t="s">
        <v>2321</v>
      </c>
      <c r="B1991" s="39" t="s">
        <v>2156</v>
      </c>
      <c r="C1991" s="39" t="s">
        <v>26</v>
      </c>
      <c r="D1991" s="12" t="s">
        <v>2322</v>
      </c>
      <c r="E1991" s="41" t="s">
        <v>2679</v>
      </c>
      <c r="F1991" s="41" t="s">
        <v>2158</v>
      </c>
      <c r="G1991" s="44">
        <f>VLOOKUP(Emissions!A1991,Population!$A$5:$I$3147,9,FALSE)*'National Throughput'!$B$12</f>
        <v>3.0346375166919444</v>
      </c>
      <c r="H1991" s="43" t="str">
        <f>'Emissions Factor'!$D$2</f>
        <v>TON</v>
      </c>
      <c r="I1991" s="42">
        <v>515</v>
      </c>
      <c r="J1991" s="39" t="str">
        <f>'Emissions Factor'!$A$2</f>
        <v>7439976</v>
      </c>
      <c r="K1991" s="34">
        <f>'Emissions Factor'!$B$2</f>
        <v>1.5E-3</v>
      </c>
      <c r="L1991" s="41" t="str">
        <f>'Emissions Factor'!$C$2</f>
        <v>LB</v>
      </c>
      <c r="M1991" s="41" t="str">
        <f>'Emissions Factor'!$D$2</f>
        <v>TON</v>
      </c>
      <c r="N1991" s="51">
        <f t="shared" si="62"/>
        <v>4.5519562750379163E-3</v>
      </c>
      <c r="O1991" s="41" t="str">
        <f t="shared" si="63"/>
        <v>LB</v>
      </c>
    </row>
    <row r="1992" spans="1:15" x14ac:dyDescent="0.25">
      <c r="A1992" s="39" t="s">
        <v>2323</v>
      </c>
      <c r="B1992" s="39" t="s">
        <v>2324</v>
      </c>
      <c r="C1992" s="39" t="s">
        <v>2677</v>
      </c>
      <c r="D1992" s="12" t="s">
        <v>4977</v>
      </c>
      <c r="E1992" s="41" t="s">
        <v>2679</v>
      </c>
      <c r="F1992" s="41" t="s">
        <v>2325</v>
      </c>
      <c r="G1992" s="44">
        <f>VLOOKUP(Emissions!A1992,Population!$A$5:$I$3147,9,FALSE)*'National Throughput'!$B$12</f>
        <v>0.39448744070488168</v>
      </c>
      <c r="H1992" s="43" t="str">
        <f>'Emissions Factor'!$D$2</f>
        <v>TON</v>
      </c>
      <c r="I1992" s="42">
        <v>515</v>
      </c>
      <c r="J1992" s="39" t="str">
        <f>'Emissions Factor'!$A$2</f>
        <v>7439976</v>
      </c>
      <c r="K1992" s="34">
        <f>'Emissions Factor'!$B$2</f>
        <v>1.5E-3</v>
      </c>
      <c r="L1992" s="41" t="str">
        <f>'Emissions Factor'!$C$2</f>
        <v>LB</v>
      </c>
      <c r="M1992" s="41" t="str">
        <f>'Emissions Factor'!$D$2</f>
        <v>TON</v>
      </c>
      <c r="N1992" s="51">
        <f t="shared" si="62"/>
        <v>5.917311610573225E-4</v>
      </c>
      <c r="O1992" s="41" t="str">
        <f t="shared" si="63"/>
        <v>LB</v>
      </c>
    </row>
    <row r="1993" spans="1:15" x14ac:dyDescent="0.25">
      <c r="A1993" s="39" t="s">
        <v>2326</v>
      </c>
      <c r="B1993" s="39" t="s">
        <v>2324</v>
      </c>
      <c r="C1993" s="39" t="s">
        <v>2682</v>
      </c>
      <c r="D1993" s="12" t="s">
        <v>2327</v>
      </c>
      <c r="E1993" s="41" t="s">
        <v>2679</v>
      </c>
      <c r="F1993" s="41" t="s">
        <v>2325</v>
      </c>
      <c r="G1993" s="44">
        <f>VLOOKUP(Emissions!A1993,Population!$A$5:$I$3147,9,FALSE)*'National Throughput'!$B$12</f>
        <v>1.9048597897688764</v>
      </c>
      <c r="H1993" s="43" t="str">
        <f>'Emissions Factor'!$D$2</f>
        <v>TON</v>
      </c>
      <c r="I1993" s="42">
        <v>515</v>
      </c>
      <c r="J1993" s="39" t="str">
        <f>'Emissions Factor'!$A$2</f>
        <v>7439976</v>
      </c>
      <c r="K1993" s="34">
        <f>'Emissions Factor'!$B$2</f>
        <v>1.5E-3</v>
      </c>
      <c r="L1993" s="41" t="str">
        <f>'Emissions Factor'!$C$2</f>
        <v>LB</v>
      </c>
      <c r="M1993" s="41" t="str">
        <f>'Emissions Factor'!$D$2</f>
        <v>TON</v>
      </c>
      <c r="N1993" s="51">
        <f t="shared" si="62"/>
        <v>2.8572896846533148E-3</v>
      </c>
      <c r="O1993" s="41" t="str">
        <f t="shared" si="63"/>
        <v>LB</v>
      </c>
    </row>
    <row r="1994" spans="1:15" x14ac:dyDescent="0.25">
      <c r="A1994" s="39" t="s">
        <v>2328</v>
      </c>
      <c r="B1994" s="39" t="s">
        <v>2324</v>
      </c>
      <c r="C1994" s="39" t="s">
        <v>2685</v>
      </c>
      <c r="D1994" s="12" t="s">
        <v>2329</v>
      </c>
      <c r="E1994" s="41" t="s">
        <v>2679</v>
      </c>
      <c r="F1994" s="41" t="s">
        <v>2325</v>
      </c>
      <c r="G1994" s="44">
        <f>VLOOKUP(Emissions!A1994,Population!$A$5:$I$3147,9,FALSE)*'National Throughput'!$B$12</f>
        <v>1.1474439036155035</v>
      </c>
      <c r="H1994" s="43" t="str">
        <f>'Emissions Factor'!$D$2</f>
        <v>TON</v>
      </c>
      <c r="I1994" s="42">
        <v>515</v>
      </c>
      <c r="J1994" s="39" t="str">
        <f>'Emissions Factor'!$A$2</f>
        <v>7439976</v>
      </c>
      <c r="K1994" s="34">
        <f>'Emissions Factor'!$B$2</f>
        <v>1.5E-3</v>
      </c>
      <c r="L1994" s="41" t="str">
        <f>'Emissions Factor'!$C$2</f>
        <v>LB</v>
      </c>
      <c r="M1994" s="41" t="str">
        <f>'Emissions Factor'!$D$2</f>
        <v>TON</v>
      </c>
      <c r="N1994" s="51">
        <f t="shared" si="62"/>
        <v>1.7211658554232554E-3</v>
      </c>
      <c r="O1994" s="41" t="str">
        <f t="shared" si="63"/>
        <v>LB</v>
      </c>
    </row>
    <row r="1995" spans="1:15" x14ac:dyDescent="0.25">
      <c r="A1995" s="39" t="s">
        <v>2330</v>
      </c>
      <c r="B1995" s="39" t="s">
        <v>2324</v>
      </c>
      <c r="C1995" s="39" t="s">
        <v>2688</v>
      </c>
      <c r="D1995" s="12" t="s">
        <v>2331</v>
      </c>
      <c r="E1995" s="41" t="s">
        <v>2679</v>
      </c>
      <c r="F1995" s="41" t="s">
        <v>2325</v>
      </c>
      <c r="G1995" s="44">
        <f>VLOOKUP(Emissions!A1995,Population!$A$5:$I$3147,9,FALSE)*'National Throughput'!$B$12</f>
        <v>0.14235851121089207</v>
      </c>
      <c r="H1995" s="43" t="str">
        <f>'Emissions Factor'!$D$2</f>
        <v>TON</v>
      </c>
      <c r="I1995" s="42">
        <v>515</v>
      </c>
      <c r="J1995" s="39" t="str">
        <f>'Emissions Factor'!$A$2</f>
        <v>7439976</v>
      </c>
      <c r="K1995" s="34">
        <f>'Emissions Factor'!$B$2</f>
        <v>1.5E-3</v>
      </c>
      <c r="L1995" s="41" t="str">
        <f>'Emissions Factor'!$C$2</f>
        <v>LB</v>
      </c>
      <c r="M1995" s="41" t="str">
        <f>'Emissions Factor'!$D$2</f>
        <v>TON</v>
      </c>
      <c r="N1995" s="51">
        <f t="shared" si="62"/>
        <v>2.1353776681633813E-4</v>
      </c>
      <c r="O1995" s="41" t="str">
        <f t="shared" si="63"/>
        <v>LB</v>
      </c>
    </row>
    <row r="1996" spans="1:15" x14ac:dyDescent="0.25">
      <c r="A1996" s="39" t="s">
        <v>2332</v>
      </c>
      <c r="B1996" s="39" t="s">
        <v>2324</v>
      </c>
      <c r="C1996" s="39" t="s">
        <v>2691</v>
      </c>
      <c r="D1996" s="12" t="s">
        <v>2333</v>
      </c>
      <c r="E1996" s="41" t="s">
        <v>2679</v>
      </c>
      <c r="F1996" s="41" t="s">
        <v>2325</v>
      </c>
      <c r="G1996" s="44">
        <f>VLOOKUP(Emissions!A1996,Population!$A$5:$I$3147,9,FALSE)*'National Throughput'!$B$12</f>
        <v>1.1153703595234112</v>
      </c>
      <c r="H1996" s="43" t="str">
        <f>'Emissions Factor'!$D$2</f>
        <v>TON</v>
      </c>
      <c r="I1996" s="42">
        <v>515</v>
      </c>
      <c r="J1996" s="39" t="str">
        <f>'Emissions Factor'!$A$2</f>
        <v>7439976</v>
      </c>
      <c r="K1996" s="34">
        <f>'Emissions Factor'!$B$2</f>
        <v>1.5E-3</v>
      </c>
      <c r="L1996" s="41" t="str">
        <f>'Emissions Factor'!$C$2</f>
        <v>LB</v>
      </c>
      <c r="M1996" s="41" t="str">
        <f>'Emissions Factor'!$D$2</f>
        <v>TON</v>
      </c>
      <c r="N1996" s="51">
        <f t="shared" si="62"/>
        <v>1.6730555392851169E-3</v>
      </c>
      <c r="O1996" s="41" t="str">
        <f t="shared" si="63"/>
        <v>LB</v>
      </c>
    </row>
    <row r="1997" spans="1:15" x14ac:dyDescent="0.25">
      <c r="A1997" s="39" t="s">
        <v>2334</v>
      </c>
      <c r="B1997" s="39" t="s">
        <v>2324</v>
      </c>
      <c r="C1997" s="39" t="s">
        <v>2694</v>
      </c>
      <c r="D1997" s="12" t="s">
        <v>2335</v>
      </c>
      <c r="E1997" s="41" t="s">
        <v>2679</v>
      </c>
      <c r="F1997" s="41" t="s">
        <v>2325</v>
      </c>
      <c r="G1997" s="44">
        <f>VLOOKUP(Emissions!A1997,Population!$A$5:$I$3147,9,FALSE)*'National Throughput'!$B$12</f>
        <v>0.53770353330861054</v>
      </c>
      <c r="H1997" s="43" t="str">
        <f>'Emissions Factor'!$D$2</f>
        <v>TON</v>
      </c>
      <c r="I1997" s="42">
        <v>515</v>
      </c>
      <c r="J1997" s="39" t="str">
        <f>'Emissions Factor'!$A$2</f>
        <v>7439976</v>
      </c>
      <c r="K1997" s="34">
        <f>'Emissions Factor'!$B$2</f>
        <v>1.5E-3</v>
      </c>
      <c r="L1997" s="41" t="str">
        <f>'Emissions Factor'!$C$2</f>
        <v>LB</v>
      </c>
      <c r="M1997" s="41" t="str">
        <f>'Emissions Factor'!$D$2</f>
        <v>TON</v>
      </c>
      <c r="N1997" s="51">
        <f t="shared" si="62"/>
        <v>8.0655529996291587E-4</v>
      </c>
      <c r="O1997" s="41" t="str">
        <f t="shared" si="63"/>
        <v>LB</v>
      </c>
    </row>
    <row r="1998" spans="1:15" x14ac:dyDescent="0.25">
      <c r="A1998" s="39" t="s">
        <v>2336</v>
      </c>
      <c r="B1998" s="39" t="s">
        <v>2324</v>
      </c>
      <c r="C1998" s="39" t="s">
        <v>2697</v>
      </c>
      <c r="D1998" s="12" t="s">
        <v>5280</v>
      </c>
      <c r="E1998" s="41" t="s">
        <v>2679</v>
      </c>
      <c r="F1998" s="41" t="s">
        <v>2325</v>
      </c>
      <c r="G1998" s="44">
        <f>VLOOKUP(Emissions!A1998,Population!$A$5:$I$3147,9,FALSE)*'National Throughput'!$B$12</f>
        <v>0.35332353384872012</v>
      </c>
      <c r="H1998" s="43" t="str">
        <f>'Emissions Factor'!$D$2</f>
        <v>TON</v>
      </c>
      <c r="I1998" s="42">
        <v>515</v>
      </c>
      <c r="J1998" s="39" t="str">
        <f>'Emissions Factor'!$A$2</f>
        <v>7439976</v>
      </c>
      <c r="K1998" s="34">
        <f>'Emissions Factor'!$B$2</f>
        <v>1.5E-3</v>
      </c>
      <c r="L1998" s="41" t="str">
        <f>'Emissions Factor'!$C$2</f>
        <v>LB</v>
      </c>
      <c r="M1998" s="41" t="str">
        <f>'Emissions Factor'!$D$2</f>
        <v>TON</v>
      </c>
      <c r="N1998" s="51">
        <f t="shared" si="62"/>
        <v>5.2998530077308023E-4</v>
      </c>
      <c r="O1998" s="41" t="str">
        <f t="shared" si="63"/>
        <v>LB</v>
      </c>
    </row>
    <row r="1999" spans="1:15" x14ac:dyDescent="0.25">
      <c r="A1999" s="39" t="s">
        <v>2337</v>
      </c>
      <c r="B1999" s="39" t="s">
        <v>2324</v>
      </c>
      <c r="C1999" s="39" t="s">
        <v>2700</v>
      </c>
      <c r="D1999" s="12" t="s">
        <v>2338</v>
      </c>
      <c r="E1999" s="41" t="s">
        <v>2679</v>
      </c>
      <c r="F1999" s="41" t="s">
        <v>2325</v>
      </c>
      <c r="G1999" s="44">
        <f>VLOOKUP(Emissions!A1999,Population!$A$5:$I$3147,9,FALSE)*'National Throughput'!$B$12</f>
        <v>14.306344311580386</v>
      </c>
      <c r="H1999" s="43" t="str">
        <f>'Emissions Factor'!$D$2</f>
        <v>TON</v>
      </c>
      <c r="I1999" s="42">
        <v>515</v>
      </c>
      <c r="J1999" s="39" t="str">
        <f>'Emissions Factor'!$A$2</f>
        <v>7439976</v>
      </c>
      <c r="K1999" s="34">
        <f>'Emissions Factor'!$B$2</f>
        <v>1.5E-3</v>
      </c>
      <c r="L1999" s="41" t="str">
        <f>'Emissions Factor'!$C$2</f>
        <v>LB</v>
      </c>
      <c r="M1999" s="41" t="str">
        <f>'Emissions Factor'!$D$2</f>
        <v>TON</v>
      </c>
      <c r="N1999" s="51">
        <f t="shared" si="62"/>
        <v>2.1459516467370578E-2</v>
      </c>
      <c r="O1999" s="41" t="str">
        <f t="shared" si="63"/>
        <v>LB</v>
      </c>
    </row>
    <row r="2000" spans="1:15" x14ac:dyDescent="0.25">
      <c r="A2000" s="39" t="s">
        <v>2339</v>
      </c>
      <c r="B2000" s="39" t="s">
        <v>2324</v>
      </c>
      <c r="C2000" s="39" t="s">
        <v>2703</v>
      </c>
      <c r="D2000" s="12" t="s">
        <v>292</v>
      </c>
      <c r="E2000" s="41" t="s">
        <v>2679</v>
      </c>
      <c r="F2000" s="41" t="s">
        <v>2325</v>
      </c>
      <c r="G2000" s="44">
        <f>VLOOKUP(Emissions!A2000,Population!$A$5:$I$3147,9,FALSE)*'National Throughput'!$B$12</f>
        <v>26.200826713946839</v>
      </c>
      <c r="H2000" s="43" t="str">
        <f>'Emissions Factor'!$D$2</f>
        <v>TON</v>
      </c>
      <c r="I2000" s="42">
        <v>515</v>
      </c>
      <c r="J2000" s="39" t="str">
        <f>'Emissions Factor'!$A$2</f>
        <v>7439976</v>
      </c>
      <c r="K2000" s="34">
        <f>'Emissions Factor'!$B$2</f>
        <v>1.5E-3</v>
      </c>
      <c r="L2000" s="41" t="str">
        <f>'Emissions Factor'!$C$2</f>
        <v>LB</v>
      </c>
      <c r="M2000" s="41" t="str">
        <f>'Emissions Factor'!$D$2</f>
        <v>TON</v>
      </c>
      <c r="N2000" s="51">
        <f t="shared" si="62"/>
        <v>3.9301240070920257E-2</v>
      </c>
      <c r="O2000" s="41" t="str">
        <f t="shared" si="63"/>
        <v>LB</v>
      </c>
    </row>
    <row r="2001" spans="1:15" x14ac:dyDescent="0.25">
      <c r="A2001" s="39" t="s">
        <v>2340</v>
      </c>
      <c r="B2001" s="39" t="s">
        <v>2324</v>
      </c>
      <c r="C2001" s="39" t="s">
        <v>2706</v>
      </c>
      <c r="D2001" s="12" t="s">
        <v>2341</v>
      </c>
      <c r="E2001" s="41" t="s">
        <v>2679</v>
      </c>
      <c r="F2001" s="41" t="s">
        <v>2325</v>
      </c>
      <c r="G2001" s="44">
        <f>VLOOKUP(Emissions!A2001,Population!$A$5:$I$3147,9,FALSE)*'National Throughput'!$B$12</f>
        <v>0.67868991429096381</v>
      </c>
      <c r="H2001" s="43" t="str">
        <f>'Emissions Factor'!$D$2</f>
        <v>TON</v>
      </c>
      <c r="I2001" s="42">
        <v>515</v>
      </c>
      <c r="J2001" s="39" t="str">
        <f>'Emissions Factor'!$A$2</f>
        <v>7439976</v>
      </c>
      <c r="K2001" s="34">
        <f>'Emissions Factor'!$B$2</f>
        <v>1.5E-3</v>
      </c>
      <c r="L2001" s="41" t="str">
        <f>'Emissions Factor'!$C$2</f>
        <v>LB</v>
      </c>
      <c r="M2001" s="41" t="str">
        <f>'Emissions Factor'!$D$2</f>
        <v>TON</v>
      </c>
      <c r="N2001" s="51">
        <f t="shared" si="62"/>
        <v>1.0180348714364457E-3</v>
      </c>
      <c r="O2001" s="41" t="str">
        <f t="shared" si="63"/>
        <v>LB</v>
      </c>
    </row>
    <row r="2002" spans="1:15" x14ac:dyDescent="0.25">
      <c r="A2002" s="39" t="s">
        <v>2342</v>
      </c>
      <c r="B2002" s="39" t="s">
        <v>2324</v>
      </c>
      <c r="C2002" s="39" t="s">
        <v>2709</v>
      </c>
      <c r="D2002" s="12" t="s">
        <v>2343</v>
      </c>
      <c r="E2002" s="41" t="s">
        <v>2679</v>
      </c>
      <c r="F2002" s="41" t="s">
        <v>2325</v>
      </c>
      <c r="G2002" s="44">
        <f>VLOOKUP(Emissions!A2002,Population!$A$5:$I$3147,9,FALSE)*'National Throughput'!$B$12</f>
        <v>0.9026901740999097</v>
      </c>
      <c r="H2002" s="43" t="str">
        <f>'Emissions Factor'!$D$2</f>
        <v>TON</v>
      </c>
      <c r="I2002" s="42">
        <v>515</v>
      </c>
      <c r="J2002" s="39" t="str">
        <f>'Emissions Factor'!$A$2</f>
        <v>7439976</v>
      </c>
      <c r="K2002" s="34">
        <f>'Emissions Factor'!$B$2</f>
        <v>1.5E-3</v>
      </c>
      <c r="L2002" s="41" t="str">
        <f>'Emissions Factor'!$C$2</f>
        <v>LB</v>
      </c>
      <c r="M2002" s="41" t="str">
        <f>'Emissions Factor'!$D$2</f>
        <v>TON</v>
      </c>
      <c r="N2002" s="51">
        <f t="shared" si="62"/>
        <v>1.3540352611498645E-3</v>
      </c>
      <c r="O2002" s="41" t="str">
        <f t="shared" si="63"/>
        <v>LB</v>
      </c>
    </row>
    <row r="2003" spans="1:15" x14ac:dyDescent="0.25">
      <c r="A2003" s="39" t="s">
        <v>2344</v>
      </c>
      <c r="B2003" s="39" t="s">
        <v>2324</v>
      </c>
      <c r="C2003" s="39" t="s">
        <v>2712</v>
      </c>
      <c r="D2003" s="12" t="s">
        <v>2345</v>
      </c>
      <c r="E2003" s="41" t="s">
        <v>2679</v>
      </c>
      <c r="F2003" s="41" t="s">
        <v>2325</v>
      </c>
      <c r="G2003" s="44">
        <f>VLOOKUP(Emissions!A2003,Population!$A$5:$I$3147,9,FALSE)*'National Throughput'!$B$12</f>
        <v>0.36618725474127062</v>
      </c>
      <c r="H2003" s="43" t="str">
        <f>'Emissions Factor'!$D$2</f>
        <v>TON</v>
      </c>
      <c r="I2003" s="42">
        <v>515</v>
      </c>
      <c r="J2003" s="39" t="str">
        <f>'Emissions Factor'!$A$2</f>
        <v>7439976</v>
      </c>
      <c r="K2003" s="34">
        <f>'Emissions Factor'!$B$2</f>
        <v>1.5E-3</v>
      </c>
      <c r="L2003" s="41" t="str">
        <f>'Emissions Factor'!$C$2</f>
        <v>LB</v>
      </c>
      <c r="M2003" s="41" t="str">
        <f>'Emissions Factor'!$D$2</f>
        <v>TON</v>
      </c>
      <c r="N2003" s="51">
        <f t="shared" si="62"/>
        <v>5.4928088211190595E-4</v>
      </c>
      <c r="O2003" s="41" t="str">
        <f t="shared" si="63"/>
        <v>LB</v>
      </c>
    </row>
    <row r="2004" spans="1:15" x14ac:dyDescent="0.25">
      <c r="A2004" s="39" t="s">
        <v>2346</v>
      </c>
      <c r="B2004" s="39" t="s">
        <v>2324</v>
      </c>
      <c r="C2004" s="39" t="s">
        <v>2715</v>
      </c>
      <c r="D2004" s="12" t="s">
        <v>2347</v>
      </c>
      <c r="E2004" s="41" t="s">
        <v>2679</v>
      </c>
      <c r="F2004" s="41" t="s">
        <v>2325</v>
      </c>
      <c r="G2004" s="44">
        <f>VLOOKUP(Emissions!A2004,Population!$A$5:$I$3147,9,FALSE)*'National Throughput'!$B$12</f>
        <v>0.64198543067755309</v>
      </c>
      <c r="H2004" s="43" t="str">
        <f>'Emissions Factor'!$D$2</f>
        <v>TON</v>
      </c>
      <c r="I2004" s="42">
        <v>515</v>
      </c>
      <c r="J2004" s="39" t="str">
        <f>'Emissions Factor'!$A$2</f>
        <v>7439976</v>
      </c>
      <c r="K2004" s="34">
        <f>'Emissions Factor'!$B$2</f>
        <v>1.5E-3</v>
      </c>
      <c r="L2004" s="41" t="str">
        <f>'Emissions Factor'!$C$2</f>
        <v>LB</v>
      </c>
      <c r="M2004" s="41" t="str">
        <f>'Emissions Factor'!$D$2</f>
        <v>TON</v>
      </c>
      <c r="N2004" s="51">
        <f t="shared" si="62"/>
        <v>9.6297814601632964E-4</v>
      </c>
      <c r="O2004" s="41" t="str">
        <f t="shared" si="63"/>
        <v>LB</v>
      </c>
    </row>
    <row r="2005" spans="1:15" x14ac:dyDescent="0.25">
      <c r="A2005" s="39" t="s">
        <v>2348</v>
      </c>
      <c r="B2005" s="39" t="s">
        <v>2324</v>
      </c>
      <c r="C2005" s="39" t="s">
        <v>2718</v>
      </c>
      <c r="D2005" s="12" t="s">
        <v>2019</v>
      </c>
      <c r="E2005" s="41" t="s">
        <v>2679</v>
      </c>
      <c r="F2005" s="41" t="s">
        <v>2325</v>
      </c>
      <c r="G2005" s="44">
        <f>VLOOKUP(Emissions!A2005,Population!$A$5:$I$3147,9,FALSE)*'National Throughput'!$B$12</f>
        <v>0.40409235230465268</v>
      </c>
      <c r="H2005" s="43" t="str">
        <f>'Emissions Factor'!$D$2</f>
        <v>TON</v>
      </c>
      <c r="I2005" s="42">
        <v>515</v>
      </c>
      <c r="J2005" s="39" t="str">
        <f>'Emissions Factor'!$A$2</f>
        <v>7439976</v>
      </c>
      <c r="K2005" s="34">
        <f>'Emissions Factor'!$B$2</f>
        <v>1.5E-3</v>
      </c>
      <c r="L2005" s="41" t="str">
        <f>'Emissions Factor'!$C$2</f>
        <v>LB</v>
      </c>
      <c r="M2005" s="41" t="str">
        <f>'Emissions Factor'!$D$2</f>
        <v>TON</v>
      </c>
      <c r="N2005" s="51">
        <f t="shared" si="62"/>
        <v>6.0613852845697901E-4</v>
      </c>
      <c r="O2005" s="41" t="str">
        <f t="shared" si="63"/>
        <v>LB</v>
      </c>
    </row>
    <row r="2006" spans="1:15" x14ac:dyDescent="0.25">
      <c r="A2006" s="39" t="s">
        <v>2349</v>
      </c>
      <c r="B2006" s="39" t="s">
        <v>2324</v>
      </c>
      <c r="C2006" s="39" t="s">
        <v>2721</v>
      </c>
      <c r="D2006" s="12" t="s">
        <v>2350</v>
      </c>
      <c r="E2006" s="41" t="s">
        <v>2679</v>
      </c>
      <c r="F2006" s="41" t="s">
        <v>2325</v>
      </c>
      <c r="G2006" s="44">
        <f>VLOOKUP(Emissions!A2006,Population!$A$5:$I$3147,9,FALSE)*'National Throughput'!$B$12</f>
        <v>0.60425184939273824</v>
      </c>
      <c r="H2006" s="43" t="str">
        <f>'Emissions Factor'!$D$2</f>
        <v>TON</v>
      </c>
      <c r="I2006" s="42">
        <v>515</v>
      </c>
      <c r="J2006" s="39" t="str">
        <f>'Emissions Factor'!$A$2</f>
        <v>7439976</v>
      </c>
      <c r="K2006" s="34">
        <f>'Emissions Factor'!$B$2</f>
        <v>1.5E-3</v>
      </c>
      <c r="L2006" s="41" t="str">
        <f>'Emissions Factor'!$C$2</f>
        <v>LB</v>
      </c>
      <c r="M2006" s="41" t="str">
        <f>'Emissions Factor'!$D$2</f>
        <v>TON</v>
      </c>
      <c r="N2006" s="51">
        <f t="shared" si="62"/>
        <v>9.0637777408910736E-4</v>
      </c>
      <c r="O2006" s="41" t="str">
        <f t="shared" si="63"/>
        <v>LB</v>
      </c>
    </row>
    <row r="2007" spans="1:15" x14ac:dyDescent="0.25">
      <c r="A2007" s="39" t="s">
        <v>2351</v>
      </c>
      <c r="B2007" s="39" t="s">
        <v>2324</v>
      </c>
      <c r="C2007" s="39" t="s">
        <v>2724</v>
      </c>
      <c r="D2007" s="12" t="s">
        <v>2352</v>
      </c>
      <c r="E2007" s="41" t="s">
        <v>2679</v>
      </c>
      <c r="F2007" s="41" t="s">
        <v>2325</v>
      </c>
      <c r="G2007" s="44">
        <f>VLOOKUP(Emissions!A2007,Population!$A$5:$I$3147,9,FALSE)*'National Throughput'!$B$12</f>
        <v>0.57492256575772316</v>
      </c>
      <c r="H2007" s="43" t="str">
        <f>'Emissions Factor'!$D$2</f>
        <v>TON</v>
      </c>
      <c r="I2007" s="42">
        <v>515</v>
      </c>
      <c r="J2007" s="39" t="str">
        <f>'Emissions Factor'!$A$2</f>
        <v>7439976</v>
      </c>
      <c r="K2007" s="34">
        <f>'Emissions Factor'!$B$2</f>
        <v>1.5E-3</v>
      </c>
      <c r="L2007" s="41" t="str">
        <f>'Emissions Factor'!$C$2</f>
        <v>LB</v>
      </c>
      <c r="M2007" s="41" t="str">
        <f>'Emissions Factor'!$D$2</f>
        <v>TON</v>
      </c>
      <c r="N2007" s="51">
        <f t="shared" si="62"/>
        <v>8.6238384863658471E-4</v>
      </c>
      <c r="O2007" s="41" t="str">
        <f t="shared" si="63"/>
        <v>LB</v>
      </c>
    </row>
    <row r="2008" spans="1:15" x14ac:dyDescent="0.25">
      <c r="A2008" s="39" t="s">
        <v>2353</v>
      </c>
      <c r="B2008" s="39" t="s">
        <v>2324</v>
      </c>
      <c r="C2008" s="39" t="s">
        <v>2727</v>
      </c>
      <c r="D2008" s="12" t="s">
        <v>1720</v>
      </c>
      <c r="E2008" s="41" t="s">
        <v>2679</v>
      </c>
      <c r="F2008" s="41" t="s">
        <v>2325</v>
      </c>
      <c r="G2008" s="44">
        <f>VLOOKUP(Emissions!A2008,Population!$A$5:$I$3147,9,FALSE)*'National Throughput'!$B$12</f>
        <v>0.29929590610000806</v>
      </c>
      <c r="H2008" s="43" t="str">
        <f>'Emissions Factor'!$D$2</f>
        <v>TON</v>
      </c>
      <c r="I2008" s="42">
        <v>515</v>
      </c>
      <c r="J2008" s="39" t="str">
        <f>'Emissions Factor'!$A$2</f>
        <v>7439976</v>
      </c>
      <c r="K2008" s="34">
        <f>'Emissions Factor'!$B$2</f>
        <v>1.5E-3</v>
      </c>
      <c r="L2008" s="41" t="str">
        <f>'Emissions Factor'!$C$2</f>
        <v>LB</v>
      </c>
      <c r="M2008" s="41" t="str">
        <f>'Emissions Factor'!$D$2</f>
        <v>TON</v>
      </c>
      <c r="N2008" s="51">
        <f t="shared" si="62"/>
        <v>4.4894385915001208E-4</v>
      </c>
      <c r="O2008" s="41" t="str">
        <f t="shared" si="63"/>
        <v>LB</v>
      </c>
    </row>
    <row r="2009" spans="1:15" x14ac:dyDescent="0.25">
      <c r="A2009" s="39" t="s">
        <v>2354</v>
      </c>
      <c r="B2009" s="39" t="s">
        <v>2324</v>
      </c>
      <c r="C2009" s="39" t="s">
        <v>2730</v>
      </c>
      <c r="D2009" s="12" t="s">
        <v>2355</v>
      </c>
      <c r="E2009" s="41" t="s">
        <v>2679</v>
      </c>
      <c r="F2009" s="41" t="s">
        <v>2325</v>
      </c>
      <c r="G2009" s="44">
        <f>VLOOKUP(Emissions!A2009,Population!$A$5:$I$3147,9,FALSE)*'National Throughput'!$B$12</f>
        <v>11.421097473520595</v>
      </c>
      <c r="H2009" s="43" t="str">
        <f>'Emissions Factor'!$D$2</f>
        <v>TON</v>
      </c>
      <c r="I2009" s="42">
        <v>515</v>
      </c>
      <c r="J2009" s="39" t="str">
        <f>'Emissions Factor'!$A$2</f>
        <v>7439976</v>
      </c>
      <c r="K2009" s="34">
        <f>'Emissions Factor'!$B$2</f>
        <v>1.5E-3</v>
      </c>
      <c r="L2009" s="41" t="str">
        <f>'Emissions Factor'!$C$2</f>
        <v>LB</v>
      </c>
      <c r="M2009" s="41" t="str">
        <f>'Emissions Factor'!$D$2</f>
        <v>TON</v>
      </c>
      <c r="N2009" s="51">
        <f t="shared" si="62"/>
        <v>1.7131646210280894E-2</v>
      </c>
      <c r="O2009" s="41" t="str">
        <f t="shared" si="63"/>
        <v>LB</v>
      </c>
    </row>
    <row r="2010" spans="1:15" x14ac:dyDescent="0.25">
      <c r="A2010" s="39" t="s">
        <v>2356</v>
      </c>
      <c r="B2010" s="39" t="s">
        <v>2324</v>
      </c>
      <c r="C2010" s="39" t="s">
        <v>2733</v>
      </c>
      <c r="D2010" s="12" t="s">
        <v>4767</v>
      </c>
      <c r="E2010" s="41" t="s">
        <v>2679</v>
      </c>
      <c r="F2010" s="41" t="s">
        <v>2325</v>
      </c>
      <c r="G2010" s="44">
        <f>VLOOKUP(Emissions!A2010,Population!$A$5:$I$3147,9,FALSE)*'National Throughput'!$B$12</f>
        <v>0.40357780346895067</v>
      </c>
      <c r="H2010" s="43" t="str">
        <f>'Emissions Factor'!$D$2</f>
        <v>TON</v>
      </c>
      <c r="I2010" s="42">
        <v>515</v>
      </c>
      <c r="J2010" s="39" t="str">
        <f>'Emissions Factor'!$A$2</f>
        <v>7439976</v>
      </c>
      <c r="K2010" s="34">
        <f>'Emissions Factor'!$B$2</f>
        <v>1.5E-3</v>
      </c>
      <c r="L2010" s="41" t="str">
        <f>'Emissions Factor'!$C$2</f>
        <v>LB</v>
      </c>
      <c r="M2010" s="41" t="str">
        <f>'Emissions Factor'!$D$2</f>
        <v>TON</v>
      </c>
      <c r="N2010" s="51">
        <f t="shared" si="62"/>
        <v>6.0536670520342601E-4</v>
      </c>
      <c r="O2010" s="41" t="str">
        <f t="shared" si="63"/>
        <v>LB</v>
      </c>
    </row>
    <row r="2011" spans="1:15" x14ac:dyDescent="0.25">
      <c r="A2011" s="39" t="s">
        <v>2357</v>
      </c>
      <c r="B2011" s="39" t="s">
        <v>2324</v>
      </c>
      <c r="C2011" s="39" t="s">
        <v>2736</v>
      </c>
      <c r="D2011" s="12" t="s">
        <v>2358</v>
      </c>
      <c r="E2011" s="41" t="s">
        <v>2679</v>
      </c>
      <c r="F2011" s="41" t="s">
        <v>2325</v>
      </c>
      <c r="G2011" s="44">
        <f>VLOOKUP(Emissions!A2011,Population!$A$5:$I$3147,9,FALSE)*'National Throughput'!$B$12</f>
        <v>0.40649358020459547</v>
      </c>
      <c r="H2011" s="43" t="str">
        <f>'Emissions Factor'!$D$2</f>
        <v>TON</v>
      </c>
      <c r="I2011" s="42">
        <v>515</v>
      </c>
      <c r="J2011" s="39" t="str">
        <f>'Emissions Factor'!$A$2</f>
        <v>7439976</v>
      </c>
      <c r="K2011" s="34">
        <f>'Emissions Factor'!$B$2</f>
        <v>1.5E-3</v>
      </c>
      <c r="L2011" s="41" t="str">
        <f>'Emissions Factor'!$C$2</f>
        <v>LB</v>
      </c>
      <c r="M2011" s="41" t="str">
        <f>'Emissions Factor'!$D$2</f>
        <v>TON</v>
      </c>
      <c r="N2011" s="51">
        <f t="shared" si="62"/>
        <v>6.0974037030689322E-4</v>
      </c>
      <c r="O2011" s="41" t="str">
        <f t="shared" si="63"/>
        <v>LB</v>
      </c>
    </row>
    <row r="2012" spans="1:15" x14ac:dyDescent="0.25">
      <c r="A2012" s="39" t="s">
        <v>2359</v>
      </c>
      <c r="B2012" s="39" t="s">
        <v>2324</v>
      </c>
      <c r="C2012" s="39" t="s">
        <v>2739</v>
      </c>
      <c r="D2012" s="12" t="s">
        <v>2360</v>
      </c>
      <c r="E2012" s="41" t="s">
        <v>2679</v>
      </c>
      <c r="F2012" s="41" t="s">
        <v>2325</v>
      </c>
      <c r="G2012" s="44">
        <f>VLOOKUP(Emissions!A2012,Population!$A$5:$I$3147,9,FALSE)*'National Throughput'!$B$12</f>
        <v>0.43307860338253312</v>
      </c>
      <c r="H2012" s="43" t="str">
        <f>'Emissions Factor'!$D$2</f>
        <v>TON</v>
      </c>
      <c r="I2012" s="42">
        <v>515</v>
      </c>
      <c r="J2012" s="39" t="str">
        <f>'Emissions Factor'!$A$2</f>
        <v>7439976</v>
      </c>
      <c r="K2012" s="34">
        <f>'Emissions Factor'!$B$2</f>
        <v>1.5E-3</v>
      </c>
      <c r="L2012" s="41" t="str">
        <f>'Emissions Factor'!$C$2</f>
        <v>LB</v>
      </c>
      <c r="M2012" s="41" t="str">
        <f>'Emissions Factor'!$D$2</f>
        <v>TON</v>
      </c>
      <c r="N2012" s="51">
        <f t="shared" si="62"/>
        <v>6.4961790507379966E-4</v>
      </c>
      <c r="O2012" s="41" t="str">
        <f t="shared" si="63"/>
        <v>LB</v>
      </c>
    </row>
    <row r="2013" spans="1:15" x14ac:dyDescent="0.25">
      <c r="A2013" s="39" t="s">
        <v>2361</v>
      </c>
      <c r="B2013" s="39" t="s">
        <v>2324</v>
      </c>
      <c r="C2013" s="39" t="s">
        <v>2742</v>
      </c>
      <c r="D2013" s="12" t="s">
        <v>2362</v>
      </c>
      <c r="E2013" s="41" t="s">
        <v>2679</v>
      </c>
      <c r="F2013" s="41" t="s">
        <v>2325</v>
      </c>
      <c r="G2013" s="44">
        <f>VLOOKUP(Emissions!A2013,Population!$A$5:$I$3147,9,FALSE)*'National Throughput'!$B$12</f>
        <v>0.41987184993284798</v>
      </c>
      <c r="H2013" s="43" t="str">
        <f>'Emissions Factor'!$D$2</f>
        <v>TON</v>
      </c>
      <c r="I2013" s="42">
        <v>515</v>
      </c>
      <c r="J2013" s="39" t="str">
        <f>'Emissions Factor'!$A$2</f>
        <v>7439976</v>
      </c>
      <c r="K2013" s="34">
        <f>'Emissions Factor'!$B$2</f>
        <v>1.5E-3</v>
      </c>
      <c r="L2013" s="41" t="str">
        <f>'Emissions Factor'!$C$2</f>
        <v>LB</v>
      </c>
      <c r="M2013" s="41" t="str">
        <f>'Emissions Factor'!$D$2</f>
        <v>TON</v>
      </c>
      <c r="N2013" s="51">
        <f t="shared" si="62"/>
        <v>6.2980777489927194E-4</v>
      </c>
      <c r="O2013" s="41" t="str">
        <f t="shared" si="63"/>
        <v>LB</v>
      </c>
    </row>
    <row r="2014" spans="1:15" x14ac:dyDescent="0.25">
      <c r="A2014" s="39" t="s">
        <v>2363</v>
      </c>
      <c r="B2014" s="39" t="s">
        <v>2324</v>
      </c>
      <c r="C2014" s="39" t="s">
        <v>2745</v>
      </c>
      <c r="D2014" s="12" t="s">
        <v>2364</v>
      </c>
      <c r="E2014" s="41" t="s">
        <v>2679</v>
      </c>
      <c r="F2014" s="41" t="s">
        <v>2325</v>
      </c>
      <c r="G2014" s="44">
        <f>VLOOKUP(Emissions!A2014,Population!$A$5:$I$3147,9,FALSE)*'National Throughput'!$B$12</f>
        <v>0.70630403514030549</v>
      </c>
      <c r="H2014" s="43" t="str">
        <f>'Emissions Factor'!$D$2</f>
        <v>TON</v>
      </c>
      <c r="I2014" s="42">
        <v>515</v>
      </c>
      <c r="J2014" s="39" t="str">
        <f>'Emissions Factor'!$A$2</f>
        <v>7439976</v>
      </c>
      <c r="K2014" s="34">
        <f>'Emissions Factor'!$B$2</f>
        <v>1.5E-3</v>
      </c>
      <c r="L2014" s="41" t="str">
        <f>'Emissions Factor'!$C$2</f>
        <v>LB</v>
      </c>
      <c r="M2014" s="41" t="str">
        <f>'Emissions Factor'!$D$2</f>
        <v>TON</v>
      </c>
      <c r="N2014" s="51">
        <f t="shared" si="62"/>
        <v>1.0594560527104582E-3</v>
      </c>
      <c r="O2014" s="41" t="str">
        <f t="shared" si="63"/>
        <v>LB</v>
      </c>
    </row>
    <row r="2015" spans="1:15" x14ac:dyDescent="0.25">
      <c r="A2015" s="39" t="s">
        <v>2365</v>
      </c>
      <c r="B2015" s="39" t="s">
        <v>2324</v>
      </c>
      <c r="C2015" s="39" t="s">
        <v>2748</v>
      </c>
      <c r="D2015" s="12" t="s">
        <v>4792</v>
      </c>
      <c r="E2015" s="41" t="s">
        <v>2679</v>
      </c>
      <c r="F2015" s="41" t="s">
        <v>2325</v>
      </c>
      <c r="G2015" s="44">
        <f>VLOOKUP(Emissions!A2015,Population!$A$5:$I$3147,9,FALSE)*'National Throughput'!$B$12</f>
        <v>0.33840161761336152</v>
      </c>
      <c r="H2015" s="43" t="str">
        <f>'Emissions Factor'!$D$2</f>
        <v>TON</v>
      </c>
      <c r="I2015" s="42">
        <v>515</v>
      </c>
      <c r="J2015" s="39" t="str">
        <f>'Emissions Factor'!$A$2</f>
        <v>7439976</v>
      </c>
      <c r="K2015" s="34">
        <f>'Emissions Factor'!$B$2</f>
        <v>1.5E-3</v>
      </c>
      <c r="L2015" s="41" t="str">
        <f>'Emissions Factor'!$C$2</f>
        <v>LB</v>
      </c>
      <c r="M2015" s="41" t="str">
        <f>'Emissions Factor'!$D$2</f>
        <v>TON</v>
      </c>
      <c r="N2015" s="51">
        <f t="shared" si="62"/>
        <v>5.076024264200423E-4</v>
      </c>
      <c r="O2015" s="41" t="str">
        <f t="shared" si="63"/>
        <v>LB</v>
      </c>
    </row>
    <row r="2016" spans="1:15" x14ac:dyDescent="0.25">
      <c r="A2016" s="39" t="s">
        <v>2366</v>
      </c>
      <c r="B2016" s="39" t="s">
        <v>2324</v>
      </c>
      <c r="C2016" s="39" t="s">
        <v>2751</v>
      </c>
      <c r="D2016" s="12" t="s">
        <v>364</v>
      </c>
      <c r="E2016" s="41" t="s">
        <v>2679</v>
      </c>
      <c r="F2016" s="41" t="s">
        <v>2325</v>
      </c>
      <c r="G2016" s="44">
        <f>VLOOKUP(Emissions!A2016,Population!$A$5:$I$3147,9,FALSE)*'National Throughput'!$B$12</f>
        <v>0.93956617399188769</v>
      </c>
      <c r="H2016" s="43" t="str">
        <f>'Emissions Factor'!$D$2</f>
        <v>TON</v>
      </c>
      <c r="I2016" s="42">
        <v>515</v>
      </c>
      <c r="J2016" s="39" t="str">
        <f>'Emissions Factor'!$A$2</f>
        <v>7439976</v>
      </c>
      <c r="K2016" s="34">
        <f>'Emissions Factor'!$B$2</f>
        <v>1.5E-3</v>
      </c>
      <c r="L2016" s="41" t="str">
        <f>'Emissions Factor'!$C$2</f>
        <v>LB</v>
      </c>
      <c r="M2016" s="41" t="str">
        <f>'Emissions Factor'!$D$2</f>
        <v>TON</v>
      </c>
      <c r="N2016" s="51">
        <f t="shared" si="62"/>
        <v>1.4093492609878317E-3</v>
      </c>
      <c r="O2016" s="41" t="str">
        <f t="shared" si="63"/>
        <v>LB</v>
      </c>
    </row>
    <row r="2017" spans="1:15" x14ac:dyDescent="0.25">
      <c r="A2017" s="39" t="s">
        <v>2367</v>
      </c>
      <c r="B2017" s="39" t="s">
        <v>2324</v>
      </c>
      <c r="C2017" s="39" t="s">
        <v>2754</v>
      </c>
      <c r="D2017" s="12" t="s">
        <v>18</v>
      </c>
      <c r="E2017" s="41" t="s">
        <v>2679</v>
      </c>
      <c r="F2017" s="41" t="s">
        <v>2325</v>
      </c>
      <c r="G2017" s="44">
        <f>VLOOKUP(Emissions!A2017,Population!$A$5:$I$3147,9,FALSE)*'National Throughput'!$B$12</f>
        <v>0.47715828697433949</v>
      </c>
      <c r="H2017" s="43" t="str">
        <f>'Emissions Factor'!$D$2</f>
        <v>TON</v>
      </c>
      <c r="I2017" s="42">
        <v>515</v>
      </c>
      <c r="J2017" s="39" t="str">
        <f>'Emissions Factor'!$A$2</f>
        <v>7439976</v>
      </c>
      <c r="K2017" s="34">
        <f>'Emissions Factor'!$B$2</f>
        <v>1.5E-3</v>
      </c>
      <c r="L2017" s="41" t="str">
        <f>'Emissions Factor'!$C$2</f>
        <v>LB</v>
      </c>
      <c r="M2017" s="41" t="str">
        <f>'Emissions Factor'!$D$2</f>
        <v>TON</v>
      </c>
      <c r="N2017" s="51">
        <f t="shared" si="62"/>
        <v>7.1573743046150925E-4</v>
      </c>
      <c r="O2017" s="41" t="str">
        <f t="shared" si="63"/>
        <v>LB</v>
      </c>
    </row>
    <row r="2018" spans="1:15" x14ac:dyDescent="0.25">
      <c r="A2018" s="39" t="s">
        <v>2368</v>
      </c>
      <c r="B2018" s="39" t="s">
        <v>2324</v>
      </c>
      <c r="C2018" s="39" t="s">
        <v>2757</v>
      </c>
      <c r="D2018" s="12" t="s">
        <v>2369</v>
      </c>
      <c r="E2018" s="41" t="s">
        <v>2679</v>
      </c>
      <c r="F2018" s="41" t="s">
        <v>2325</v>
      </c>
      <c r="G2018" s="44">
        <f>VLOOKUP(Emissions!A2018,Population!$A$5:$I$3147,9,FALSE)*'National Throughput'!$B$12</f>
        <v>1.2040442755427259</v>
      </c>
      <c r="H2018" s="43" t="str">
        <f>'Emissions Factor'!$D$2</f>
        <v>TON</v>
      </c>
      <c r="I2018" s="42">
        <v>515</v>
      </c>
      <c r="J2018" s="39" t="str">
        <f>'Emissions Factor'!$A$2</f>
        <v>7439976</v>
      </c>
      <c r="K2018" s="34">
        <f>'Emissions Factor'!$B$2</f>
        <v>1.5E-3</v>
      </c>
      <c r="L2018" s="41" t="str">
        <f>'Emissions Factor'!$C$2</f>
        <v>LB</v>
      </c>
      <c r="M2018" s="41" t="str">
        <f>'Emissions Factor'!$D$2</f>
        <v>TON</v>
      </c>
      <c r="N2018" s="51">
        <f t="shared" si="62"/>
        <v>1.8060664133140887E-3</v>
      </c>
      <c r="O2018" s="41" t="str">
        <f t="shared" si="63"/>
        <v>LB</v>
      </c>
    </row>
    <row r="2019" spans="1:15" x14ac:dyDescent="0.25">
      <c r="A2019" s="39" t="s">
        <v>2370</v>
      </c>
      <c r="B2019" s="39" t="s">
        <v>2324</v>
      </c>
      <c r="C2019" s="39" t="s">
        <v>2760</v>
      </c>
      <c r="D2019" s="12" t="s">
        <v>366</v>
      </c>
      <c r="E2019" s="41" t="s">
        <v>2679</v>
      </c>
      <c r="F2019" s="41" t="s">
        <v>2325</v>
      </c>
      <c r="G2019" s="44">
        <f>VLOOKUP(Emissions!A2019,Population!$A$5:$I$3147,9,FALSE)*'National Throughput'!$B$12</f>
        <v>1.5570247768343113</v>
      </c>
      <c r="H2019" s="43" t="str">
        <f>'Emissions Factor'!$D$2</f>
        <v>TON</v>
      </c>
      <c r="I2019" s="42">
        <v>515</v>
      </c>
      <c r="J2019" s="39" t="str">
        <f>'Emissions Factor'!$A$2</f>
        <v>7439976</v>
      </c>
      <c r="K2019" s="34">
        <f>'Emissions Factor'!$B$2</f>
        <v>1.5E-3</v>
      </c>
      <c r="L2019" s="41" t="str">
        <f>'Emissions Factor'!$C$2</f>
        <v>LB</v>
      </c>
      <c r="M2019" s="41" t="str">
        <f>'Emissions Factor'!$D$2</f>
        <v>TON</v>
      </c>
      <c r="N2019" s="51">
        <f t="shared" si="62"/>
        <v>2.335537165251467E-3</v>
      </c>
      <c r="O2019" s="41" t="str">
        <f t="shared" si="63"/>
        <v>LB</v>
      </c>
    </row>
    <row r="2020" spans="1:15" x14ac:dyDescent="0.25">
      <c r="A2020" s="39" t="s">
        <v>2371</v>
      </c>
      <c r="B2020" s="39" t="s">
        <v>2324</v>
      </c>
      <c r="C2020" s="39" t="s">
        <v>2763</v>
      </c>
      <c r="D2020" s="12" t="s">
        <v>380</v>
      </c>
      <c r="E2020" s="41" t="s">
        <v>2679</v>
      </c>
      <c r="F2020" s="41" t="s">
        <v>2325</v>
      </c>
      <c r="G2020" s="44">
        <f>VLOOKUP(Emissions!A2020,Population!$A$5:$I$3147,9,FALSE)*'National Throughput'!$B$12</f>
        <v>1.4427949353084628</v>
      </c>
      <c r="H2020" s="43" t="str">
        <f>'Emissions Factor'!$D$2</f>
        <v>TON</v>
      </c>
      <c r="I2020" s="42">
        <v>515</v>
      </c>
      <c r="J2020" s="39" t="str">
        <f>'Emissions Factor'!$A$2</f>
        <v>7439976</v>
      </c>
      <c r="K2020" s="34">
        <f>'Emissions Factor'!$B$2</f>
        <v>1.5E-3</v>
      </c>
      <c r="L2020" s="41" t="str">
        <f>'Emissions Factor'!$C$2</f>
        <v>LB</v>
      </c>
      <c r="M2020" s="41" t="str">
        <f>'Emissions Factor'!$D$2</f>
        <v>TON</v>
      </c>
      <c r="N2020" s="51">
        <f t="shared" si="62"/>
        <v>2.1641924029626941E-3</v>
      </c>
      <c r="O2020" s="41" t="str">
        <f t="shared" si="63"/>
        <v>LB</v>
      </c>
    </row>
    <row r="2021" spans="1:15" x14ac:dyDescent="0.25">
      <c r="A2021" s="39" t="s">
        <v>2372</v>
      </c>
      <c r="B2021" s="39" t="s">
        <v>2324</v>
      </c>
      <c r="C2021" s="39" t="s">
        <v>2766</v>
      </c>
      <c r="D2021" s="12" t="s">
        <v>819</v>
      </c>
      <c r="E2021" s="41" t="s">
        <v>2679</v>
      </c>
      <c r="F2021" s="41" t="s">
        <v>2325</v>
      </c>
      <c r="G2021" s="44">
        <f>VLOOKUP(Emissions!A2021,Population!$A$5:$I$3147,9,FALSE)*'National Throughput'!$B$12</f>
        <v>4.752030013986718</v>
      </c>
      <c r="H2021" s="43" t="str">
        <f>'Emissions Factor'!$D$2</f>
        <v>TON</v>
      </c>
      <c r="I2021" s="42">
        <v>515</v>
      </c>
      <c r="J2021" s="39" t="str">
        <f>'Emissions Factor'!$A$2</f>
        <v>7439976</v>
      </c>
      <c r="K2021" s="34">
        <f>'Emissions Factor'!$B$2</f>
        <v>1.5E-3</v>
      </c>
      <c r="L2021" s="41" t="str">
        <f>'Emissions Factor'!$C$2</f>
        <v>LB</v>
      </c>
      <c r="M2021" s="41" t="str">
        <f>'Emissions Factor'!$D$2</f>
        <v>TON</v>
      </c>
      <c r="N2021" s="51">
        <f t="shared" si="62"/>
        <v>7.1280450209800774E-3</v>
      </c>
      <c r="O2021" s="41" t="str">
        <f t="shared" si="63"/>
        <v>LB</v>
      </c>
    </row>
    <row r="2022" spans="1:15" x14ac:dyDescent="0.25">
      <c r="A2022" s="39" t="s">
        <v>2373</v>
      </c>
      <c r="B2022" s="39" t="s">
        <v>2324</v>
      </c>
      <c r="C2022" s="39" t="s">
        <v>2769</v>
      </c>
      <c r="D2022" s="12" t="s">
        <v>2374</v>
      </c>
      <c r="E2022" s="41" t="s">
        <v>2679</v>
      </c>
      <c r="F2022" s="41" t="s">
        <v>2325</v>
      </c>
      <c r="G2022" s="44">
        <f>VLOOKUP(Emissions!A2022,Population!$A$5:$I$3147,9,FALSE)*'National Throughput'!$B$12</f>
        <v>1.3904824703454242</v>
      </c>
      <c r="H2022" s="43" t="str">
        <f>'Emissions Factor'!$D$2</f>
        <v>TON</v>
      </c>
      <c r="I2022" s="42">
        <v>515</v>
      </c>
      <c r="J2022" s="39" t="str">
        <f>'Emissions Factor'!$A$2</f>
        <v>7439976</v>
      </c>
      <c r="K2022" s="34">
        <f>'Emissions Factor'!$B$2</f>
        <v>1.5E-3</v>
      </c>
      <c r="L2022" s="41" t="str">
        <f>'Emissions Factor'!$C$2</f>
        <v>LB</v>
      </c>
      <c r="M2022" s="41" t="str">
        <f>'Emissions Factor'!$D$2</f>
        <v>TON</v>
      </c>
      <c r="N2022" s="51">
        <f t="shared" si="62"/>
        <v>2.0857237055181364E-3</v>
      </c>
      <c r="O2022" s="41" t="str">
        <f t="shared" si="63"/>
        <v>LB</v>
      </c>
    </row>
    <row r="2023" spans="1:15" x14ac:dyDescent="0.25">
      <c r="A2023" s="39" t="s">
        <v>2375</v>
      </c>
      <c r="B2023" s="39" t="s">
        <v>2324</v>
      </c>
      <c r="C2023" s="39" t="s">
        <v>2772</v>
      </c>
      <c r="D2023" s="12" t="s">
        <v>4494</v>
      </c>
      <c r="E2023" s="41" t="s">
        <v>2679</v>
      </c>
      <c r="F2023" s="41" t="s">
        <v>2325</v>
      </c>
      <c r="G2023" s="44">
        <f>VLOOKUP(Emissions!A2023,Population!$A$5:$I$3147,9,FALSE)*'National Throughput'!$B$12</f>
        <v>0.52672649148030071</v>
      </c>
      <c r="H2023" s="43" t="str">
        <f>'Emissions Factor'!$D$2</f>
        <v>TON</v>
      </c>
      <c r="I2023" s="42">
        <v>515</v>
      </c>
      <c r="J2023" s="39" t="str">
        <f>'Emissions Factor'!$A$2</f>
        <v>7439976</v>
      </c>
      <c r="K2023" s="34">
        <f>'Emissions Factor'!$B$2</f>
        <v>1.5E-3</v>
      </c>
      <c r="L2023" s="41" t="str">
        <f>'Emissions Factor'!$C$2</f>
        <v>LB</v>
      </c>
      <c r="M2023" s="41" t="str">
        <f>'Emissions Factor'!$D$2</f>
        <v>TON</v>
      </c>
      <c r="N2023" s="51">
        <f t="shared" si="62"/>
        <v>7.9008973722045103E-4</v>
      </c>
      <c r="O2023" s="41" t="str">
        <f t="shared" si="63"/>
        <v>LB</v>
      </c>
    </row>
    <row r="2024" spans="1:15" x14ac:dyDescent="0.25">
      <c r="A2024" s="39" t="s">
        <v>2376</v>
      </c>
      <c r="B2024" s="39" t="s">
        <v>2324</v>
      </c>
      <c r="C2024" s="39" t="s">
        <v>2775</v>
      </c>
      <c r="D2024" s="12" t="s">
        <v>2377</v>
      </c>
      <c r="E2024" s="41" t="s">
        <v>2679</v>
      </c>
      <c r="F2024" s="41" t="s">
        <v>2325</v>
      </c>
      <c r="G2024" s="44">
        <f>VLOOKUP(Emissions!A2024,Population!$A$5:$I$3147,9,FALSE)*'National Throughput'!$B$12</f>
        <v>0.3162760176781747</v>
      </c>
      <c r="H2024" s="43" t="str">
        <f>'Emissions Factor'!$D$2</f>
        <v>TON</v>
      </c>
      <c r="I2024" s="42">
        <v>515</v>
      </c>
      <c r="J2024" s="39" t="str">
        <f>'Emissions Factor'!$A$2</f>
        <v>7439976</v>
      </c>
      <c r="K2024" s="34">
        <f>'Emissions Factor'!$B$2</f>
        <v>1.5E-3</v>
      </c>
      <c r="L2024" s="41" t="str">
        <f>'Emissions Factor'!$C$2</f>
        <v>LB</v>
      </c>
      <c r="M2024" s="41" t="str">
        <f>'Emissions Factor'!$D$2</f>
        <v>TON</v>
      </c>
      <c r="N2024" s="51">
        <f t="shared" si="62"/>
        <v>4.7441402651726206E-4</v>
      </c>
      <c r="O2024" s="41" t="str">
        <f t="shared" si="63"/>
        <v>LB</v>
      </c>
    </row>
    <row r="2025" spans="1:15" x14ac:dyDescent="0.25">
      <c r="A2025" s="39" t="s">
        <v>2378</v>
      </c>
      <c r="B2025" s="39" t="s">
        <v>2324</v>
      </c>
      <c r="C2025" s="39" t="s">
        <v>2778</v>
      </c>
      <c r="D2025" s="12" t="s">
        <v>2379</v>
      </c>
      <c r="E2025" s="41" t="s">
        <v>2679</v>
      </c>
      <c r="F2025" s="41" t="s">
        <v>2325</v>
      </c>
      <c r="G2025" s="44">
        <f>VLOOKUP(Emissions!A2025,Population!$A$5:$I$3147,9,FALSE)*'National Throughput'!$B$12</f>
        <v>1.2661331683841028</v>
      </c>
      <c r="H2025" s="43" t="str">
        <f>'Emissions Factor'!$D$2</f>
        <v>TON</v>
      </c>
      <c r="I2025" s="42">
        <v>515</v>
      </c>
      <c r="J2025" s="39" t="str">
        <f>'Emissions Factor'!$A$2</f>
        <v>7439976</v>
      </c>
      <c r="K2025" s="34">
        <f>'Emissions Factor'!$B$2</f>
        <v>1.5E-3</v>
      </c>
      <c r="L2025" s="41" t="str">
        <f>'Emissions Factor'!$C$2</f>
        <v>LB</v>
      </c>
      <c r="M2025" s="41" t="str">
        <f>'Emissions Factor'!$D$2</f>
        <v>TON</v>
      </c>
      <c r="N2025" s="51">
        <f t="shared" si="62"/>
        <v>1.8991997525761542E-3</v>
      </c>
      <c r="O2025" s="41" t="str">
        <f t="shared" si="63"/>
        <v>LB</v>
      </c>
    </row>
    <row r="2026" spans="1:15" x14ac:dyDescent="0.25">
      <c r="A2026" s="39" t="s">
        <v>2380</v>
      </c>
      <c r="B2026" s="39" t="s">
        <v>2324</v>
      </c>
      <c r="C2026" s="39" t="s">
        <v>2781</v>
      </c>
      <c r="D2026" s="12" t="s">
        <v>62</v>
      </c>
      <c r="E2026" s="41" t="s">
        <v>2679</v>
      </c>
      <c r="F2026" s="41" t="s">
        <v>2325</v>
      </c>
      <c r="G2026" s="44">
        <f>VLOOKUP(Emissions!A2026,Population!$A$5:$I$3147,9,FALSE)*'National Throughput'!$B$12</f>
        <v>0.75227039779635263</v>
      </c>
      <c r="H2026" s="43" t="str">
        <f>'Emissions Factor'!$D$2</f>
        <v>TON</v>
      </c>
      <c r="I2026" s="42">
        <v>515</v>
      </c>
      <c r="J2026" s="39" t="str">
        <f>'Emissions Factor'!$A$2</f>
        <v>7439976</v>
      </c>
      <c r="K2026" s="34">
        <f>'Emissions Factor'!$B$2</f>
        <v>1.5E-3</v>
      </c>
      <c r="L2026" s="41" t="str">
        <f>'Emissions Factor'!$C$2</f>
        <v>LB</v>
      </c>
      <c r="M2026" s="41" t="str">
        <f>'Emissions Factor'!$D$2</f>
        <v>TON</v>
      </c>
      <c r="N2026" s="51">
        <f t="shared" si="62"/>
        <v>1.1284055966945289E-3</v>
      </c>
      <c r="O2026" s="41" t="str">
        <f t="shared" si="63"/>
        <v>LB</v>
      </c>
    </row>
    <row r="2027" spans="1:15" x14ac:dyDescent="0.25">
      <c r="A2027" s="39" t="s">
        <v>2381</v>
      </c>
      <c r="B2027" s="39" t="s">
        <v>2324</v>
      </c>
      <c r="C2027" s="39" t="s">
        <v>2784</v>
      </c>
      <c r="D2027" s="12" t="s">
        <v>1368</v>
      </c>
      <c r="E2027" s="41" t="s">
        <v>2679</v>
      </c>
      <c r="F2027" s="41" t="s">
        <v>2325</v>
      </c>
      <c r="G2027" s="44">
        <f>VLOOKUP(Emissions!A2027,Population!$A$5:$I$3147,9,FALSE)*'National Throughput'!$B$12</f>
        <v>1.9719226546887063</v>
      </c>
      <c r="H2027" s="43" t="str">
        <f>'Emissions Factor'!$D$2</f>
        <v>TON</v>
      </c>
      <c r="I2027" s="42">
        <v>515</v>
      </c>
      <c r="J2027" s="39" t="str">
        <f>'Emissions Factor'!$A$2</f>
        <v>7439976</v>
      </c>
      <c r="K2027" s="34">
        <f>'Emissions Factor'!$B$2</f>
        <v>1.5E-3</v>
      </c>
      <c r="L2027" s="41" t="str">
        <f>'Emissions Factor'!$C$2</f>
        <v>LB</v>
      </c>
      <c r="M2027" s="41" t="str">
        <f>'Emissions Factor'!$D$2</f>
        <v>TON</v>
      </c>
      <c r="N2027" s="51">
        <f t="shared" si="62"/>
        <v>2.9578839820330596E-3</v>
      </c>
      <c r="O2027" s="41" t="str">
        <f t="shared" si="63"/>
        <v>LB</v>
      </c>
    </row>
    <row r="2028" spans="1:15" x14ac:dyDescent="0.25">
      <c r="A2028" s="39" t="s">
        <v>2382</v>
      </c>
      <c r="B2028" s="39" t="s">
        <v>2324</v>
      </c>
      <c r="C2028" s="39" t="s">
        <v>2787</v>
      </c>
      <c r="D2028" s="12" t="s">
        <v>2383</v>
      </c>
      <c r="E2028" s="41" t="s">
        <v>2679</v>
      </c>
      <c r="F2028" s="41" t="s">
        <v>2325</v>
      </c>
      <c r="G2028" s="44">
        <f>VLOOKUP(Emissions!A2028,Population!$A$5:$I$3147,9,FALSE)*'National Throughput'!$B$12</f>
        <v>0.93030429494925149</v>
      </c>
      <c r="H2028" s="43" t="str">
        <f>'Emissions Factor'!$D$2</f>
        <v>TON</v>
      </c>
      <c r="I2028" s="42">
        <v>515</v>
      </c>
      <c r="J2028" s="39" t="str">
        <f>'Emissions Factor'!$A$2</f>
        <v>7439976</v>
      </c>
      <c r="K2028" s="34">
        <f>'Emissions Factor'!$B$2</f>
        <v>1.5E-3</v>
      </c>
      <c r="L2028" s="41" t="str">
        <f>'Emissions Factor'!$C$2</f>
        <v>LB</v>
      </c>
      <c r="M2028" s="41" t="str">
        <f>'Emissions Factor'!$D$2</f>
        <v>TON</v>
      </c>
      <c r="N2028" s="51">
        <f t="shared" si="62"/>
        <v>1.3954564424238773E-3</v>
      </c>
      <c r="O2028" s="41" t="str">
        <f t="shared" si="63"/>
        <v>LB</v>
      </c>
    </row>
    <row r="2029" spans="1:15" x14ac:dyDescent="0.25">
      <c r="A2029" s="39" t="s">
        <v>2384</v>
      </c>
      <c r="B2029" s="39" t="s">
        <v>2324</v>
      </c>
      <c r="C2029" s="39" t="s">
        <v>2790</v>
      </c>
      <c r="D2029" s="12" t="s">
        <v>1374</v>
      </c>
      <c r="E2029" s="41" t="s">
        <v>2679</v>
      </c>
      <c r="F2029" s="41" t="s">
        <v>2325</v>
      </c>
      <c r="G2029" s="44">
        <f>VLOOKUP(Emissions!A2029,Population!$A$5:$I$3147,9,FALSE)*'National Throughput'!$B$12</f>
        <v>0.42690401735410888</v>
      </c>
      <c r="H2029" s="43" t="str">
        <f>'Emissions Factor'!$D$2</f>
        <v>TON</v>
      </c>
      <c r="I2029" s="42">
        <v>515</v>
      </c>
      <c r="J2029" s="39" t="str">
        <f>'Emissions Factor'!$A$2</f>
        <v>7439976</v>
      </c>
      <c r="K2029" s="34">
        <f>'Emissions Factor'!$B$2</f>
        <v>1.5E-3</v>
      </c>
      <c r="L2029" s="41" t="str">
        <f>'Emissions Factor'!$C$2</f>
        <v>LB</v>
      </c>
      <c r="M2029" s="41" t="str">
        <f>'Emissions Factor'!$D$2</f>
        <v>TON</v>
      </c>
      <c r="N2029" s="51">
        <f t="shared" si="62"/>
        <v>6.4035602603116336E-4</v>
      </c>
      <c r="O2029" s="41" t="str">
        <f t="shared" si="63"/>
        <v>LB</v>
      </c>
    </row>
    <row r="2030" spans="1:15" x14ac:dyDescent="0.25">
      <c r="A2030" s="39" t="s">
        <v>2385</v>
      </c>
      <c r="B2030" s="39" t="s">
        <v>2324</v>
      </c>
      <c r="C2030" s="39" t="s">
        <v>2793</v>
      </c>
      <c r="D2030" s="12" t="s">
        <v>399</v>
      </c>
      <c r="E2030" s="41" t="s">
        <v>2679</v>
      </c>
      <c r="F2030" s="41" t="s">
        <v>2325</v>
      </c>
      <c r="G2030" s="44">
        <f>VLOOKUP(Emissions!A2030,Population!$A$5:$I$3147,9,FALSE)*'National Throughput'!$B$12</f>
        <v>2.7871395267192725</v>
      </c>
      <c r="H2030" s="43" t="str">
        <f>'Emissions Factor'!$D$2</f>
        <v>TON</v>
      </c>
      <c r="I2030" s="42">
        <v>515</v>
      </c>
      <c r="J2030" s="39" t="str">
        <f>'Emissions Factor'!$A$2</f>
        <v>7439976</v>
      </c>
      <c r="K2030" s="34">
        <f>'Emissions Factor'!$B$2</f>
        <v>1.5E-3</v>
      </c>
      <c r="L2030" s="41" t="str">
        <f>'Emissions Factor'!$C$2</f>
        <v>LB</v>
      </c>
      <c r="M2030" s="41" t="str">
        <f>'Emissions Factor'!$D$2</f>
        <v>TON</v>
      </c>
      <c r="N2030" s="51">
        <f t="shared" si="62"/>
        <v>4.1807092900789091E-3</v>
      </c>
      <c r="O2030" s="41" t="str">
        <f t="shared" si="63"/>
        <v>LB</v>
      </c>
    </row>
    <row r="2031" spans="1:15" x14ac:dyDescent="0.25">
      <c r="A2031" s="39" t="s">
        <v>2386</v>
      </c>
      <c r="B2031" s="39" t="s">
        <v>2324</v>
      </c>
      <c r="C2031" s="39" t="s">
        <v>2796</v>
      </c>
      <c r="D2031" s="12" t="s">
        <v>2387</v>
      </c>
      <c r="E2031" s="41" t="s">
        <v>2679</v>
      </c>
      <c r="F2031" s="41" t="s">
        <v>2325</v>
      </c>
      <c r="G2031" s="44">
        <f>VLOOKUP(Emissions!A2031,Population!$A$5:$I$3147,9,FALSE)*'National Throughput'!$B$12</f>
        <v>2.427469890563561</v>
      </c>
      <c r="H2031" s="43" t="str">
        <f>'Emissions Factor'!$D$2</f>
        <v>TON</v>
      </c>
      <c r="I2031" s="42">
        <v>515</v>
      </c>
      <c r="J2031" s="39" t="str">
        <f>'Emissions Factor'!$A$2</f>
        <v>7439976</v>
      </c>
      <c r="K2031" s="34">
        <f>'Emissions Factor'!$B$2</f>
        <v>1.5E-3</v>
      </c>
      <c r="L2031" s="41" t="str">
        <f>'Emissions Factor'!$C$2</f>
        <v>LB</v>
      </c>
      <c r="M2031" s="41" t="str">
        <f>'Emissions Factor'!$D$2</f>
        <v>TON</v>
      </c>
      <c r="N2031" s="51">
        <f t="shared" si="62"/>
        <v>3.6412048358453416E-3</v>
      </c>
      <c r="O2031" s="41" t="str">
        <f t="shared" si="63"/>
        <v>LB</v>
      </c>
    </row>
    <row r="2032" spans="1:15" x14ac:dyDescent="0.25">
      <c r="A2032" s="39" t="s">
        <v>2388</v>
      </c>
      <c r="B2032" s="39" t="s">
        <v>2324</v>
      </c>
      <c r="C2032" s="39" t="s">
        <v>2799</v>
      </c>
      <c r="D2032" s="12" t="s">
        <v>2389</v>
      </c>
      <c r="E2032" s="41" t="s">
        <v>2679</v>
      </c>
      <c r="F2032" s="41" t="s">
        <v>2325</v>
      </c>
      <c r="G2032" s="44">
        <f>VLOOKUP(Emissions!A2032,Population!$A$5:$I$3147,9,FALSE)*'National Throughput'!$B$12</f>
        <v>0.65193337483445879</v>
      </c>
      <c r="H2032" s="43" t="str">
        <f>'Emissions Factor'!$D$2</f>
        <v>TON</v>
      </c>
      <c r="I2032" s="42">
        <v>515</v>
      </c>
      <c r="J2032" s="39" t="str">
        <f>'Emissions Factor'!$A$2</f>
        <v>7439976</v>
      </c>
      <c r="K2032" s="34">
        <f>'Emissions Factor'!$B$2</f>
        <v>1.5E-3</v>
      </c>
      <c r="L2032" s="41" t="str">
        <f>'Emissions Factor'!$C$2</f>
        <v>LB</v>
      </c>
      <c r="M2032" s="41" t="str">
        <f>'Emissions Factor'!$D$2</f>
        <v>TON</v>
      </c>
      <c r="N2032" s="51">
        <f t="shared" si="62"/>
        <v>9.7790006225168826E-4</v>
      </c>
      <c r="O2032" s="41" t="str">
        <f t="shared" si="63"/>
        <v>LB</v>
      </c>
    </row>
    <row r="2033" spans="1:15" x14ac:dyDescent="0.25">
      <c r="A2033" s="39" t="s">
        <v>2390</v>
      </c>
      <c r="B2033" s="39" t="s">
        <v>2324</v>
      </c>
      <c r="C2033" s="39" t="s">
        <v>2802</v>
      </c>
      <c r="D2033" s="12" t="s">
        <v>863</v>
      </c>
      <c r="E2033" s="41" t="s">
        <v>2679</v>
      </c>
      <c r="F2033" s="41" t="s">
        <v>2325</v>
      </c>
      <c r="G2033" s="44">
        <f>VLOOKUP(Emissions!A2033,Population!$A$5:$I$3147,9,FALSE)*'National Throughput'!$B$12</f>
        <v>0.22434329236608053</v>
      </c>
      <c r="H2033" s="43" t="str">
        <f>'Emissions Factor'!$D$2</f>
        <v>TON</v>
      </c>
      <c r="I2033" s="42">
        <v>515</v>
      </c>
      <c r="J2033" s="39" t="str">
        <f>'Emissions Factor'!$A$2</f>
        <v>7439976</v>
      </c>
      <c r="K2033" s="34">
        <f>'Emissions Factor'!$B$2</f>
        <v>1.5E-3</v>
      </c>
      <c r="L2033" s="41" t="str">
        <f>'Emissions Factor'!$C$2</f>
        <v>LB</v>
      </c>
      <c r="M2033" s="41" t="str">
        <f>'Emissions Factor'!$D$2</f>
        <v>TON</v>
      </c>
      <c r="N2033" s="51">
        <f t="shared" si="62"/>
        <v>3.365149385491208E-4</v>
      </c>
      <c r="O2033" s="41" t="str">
        <f t="shared" si="63"/>
        <v>LB</v>
      </c>
    </row>
    <row r="2034" spans="1:15" x14ac:dyDescent="0.25">
      <c r="A2034" s="39" t="s">
        <v>2391</v>
      </c>
      <c r="B2034" s="39" t="s">
        <v>2324</v>
      </c>
      <c r="C2034" s="39" t="s">
        <v>2805</v>
      </c>
      <c r="D2034" s="12" t="s">
        <v>696</v>
      </c>
      <c r="E2034" s="41" t="s">
        <v>2679</v>
      </c>
      <c r="F2034" s="41" t="s">
        <v>2325</v>
      </c>
      <c r="G2034" s="44">
        <f>VLOOKUP(Emissions!A2034,Population!$A$5:$I$3147,9,FALSE)*'National Throughput'!$B$12</f>
        <v>0.7284296350754923</v>
      </c>
      <c r="H2034" s="43" t="str">
        <f>'Emissions Factor'!$D$2</f>
        <v>TON</v>
      </c>
      <c r="I2034" s="42">
        <v>515</v>
      </c>
      <c r="J2034" s="39" t="str">
        <f>'Emissions Factor'!$A$2</f>
        <v>7439976</v>
      </c>
      <c r="K2034" s="34">
        <f>'Emissions Factor'!$B$2</f>
        <v>1.5E-3</v>
      </c>
      <c r="L2034" s="41" t="str">
        <f>'Emissions Factor'!$C$2</f>
        <v>LB</v>
      </c>
      <c r="M2034" s="41" t="str">
        <f>'Emissions Factor'!$D$2</f>
        <v>TON</v>
      </c>
      <c r="N2034" s="51">
        <f t="shared" si="62"/>
        <v>1.0926444526132384E-3</v>
      </c>
      <c r="O2034" s="41" t="str">
        <f t="shared" si="63"/>
        <v>LB</v>
      </c>
    </row>
    <row r="2035" spans="1:15" x14ac:dyDescent="0.25">
      <c r="A2035" s="39" t="s">
        <v>2392</v>
      </c>
      <c r="B2035" s="39" t="s">
        <v>2324</v>
      </c>
      <c r="C2035" s="39" t="s">
        <v>2808</v>
      </c>
      <c r="D2035" s="12" t="s">
        <v>2393</v>
      </c>
      <c r="E2035" s="41" t="s">
        <v>2679</v>
      </c>
      <c r="F2035" s="41" t="s">
        <v>2325</v>
      </c>
      <c r="G2035" s="44">
        <f>VLOOKUP(Emissions!A2035,Population!$A$5:$I$3147,9,FALSE)*'National Throughput'!$B$12</f>
        <v>0.12332020428991736</v>
      </c>
      <c r="H2035" s="43" t="str">
        <f>'Emissions Factor'!$D$2</f>
        <v>TON</v>
      </c>
      <c r="I2035" s="42">
        <v>515</v>
      </c>
      <c r="J2035" s="39" t="str">
        <f>'Emissions Factor'!$A$2</f>
        <v>7439976</v>
      </c>
      <c r="K2035" s="34">
        <f>'Emissions Factor'!$B$2</f>
        <v>1.5E-3</v>
      </c>
      <c r="L2035" s="41" t="str">
        <f>'Emissions Factor'!$C$2</f>
        <v>LB</v>
      </c>
      <c r="M2035" s="41" t="str">
        <f>'Emissions Factor'!$D$2</f>
        <v>TON</v>
      </c>
      <c r="N2035" s="51">
        <f t="shared" si="62"/>
        <v>1.8498030643487604E-4</v>
      </c>
      <c r="O2035" s="41" t="str">
        <f t="shared" si="63"/>
        <v>LB</v>
      </c>
    </row>
    <row r="2036" spans="1:15" x14ac:dyDescent="0.25">
      <c r="A2036" s="39" t="s">
        <v>2394</v>
      </c>
      <c r="B2036" s="39" t="s">
        <v>2324</v>
      </c>
      <c r="C2036" s="39" t="s">
        <v>2811</v>
      </c>
      <c r="D2036" s="12" t="s">
        <v>411</v>
      </c>
      <c r="E2036" s="41" t="s">
        <v>2679</v>
      </c>
      <c r="F2036" s="41" t="s">
        <v>2325</v>
      </c>
      <c r="G2036" s="44">
        <f>VLOOKUP(Emissions!A2036,Population!$A$5:$I$3147,9,FALSE)*'National Throughput'!$B$12</f>
        <v>4.3107186292329533</v>
      </c>
      <c r="H2036" s="43" t="str">
        <f>'Emissions Factor'!$D$2</f>
        <v>TON</v>
      </c>
      <c r="I2036" s="42">
        <v>515</v>
      </c>
      <c r="J2036" s="39" t="str">
        <f>'Emissions Factor'!$A$2</f>
        <v>7439976</v>
      </c>
      <c r="K2036" s="34">
        <f>'Emissions Factor'!$B$2</f>
        <v>1.5E-3</v>
      </c>
      <c r="L2036" s="41" t="str">
        <f>'Emissions Factor'!$C$2</f>
        <v>LB</v>
      </c>
      <c r="M2036" s="41" t="str">
        <f>'Emissions Factor'!$D$2</f>
        <v>TON</v>
      </c>
      <c r="N2036" s="51">
        <f t="shared" si="62"/>
        <v>6.4660779438494298E-3</v>
      </c>
      <c r="O2036" s="41" t="str">
        <f t="shared" si="63"/>
        <v>LB</v>
      </c>
    </row>
    <row r="2037" spans="1:15" x14ac:dyDescent="0.25">
      <c r="A2037" s="39" t="s">
        <v>2395</v>
      </c>
      <c r="B2037" s="39" t="s">
        <v>2324</v>
      </c>
      <c r="C2037" s="39" t="s">
        <v>2814</v>
      </c>
      <c r="D2037" s="12" t="s">
        <v>1390</v>
      </c>
      <c r="E2037" s="41" t="s">
        <v>2679</v>
      </c>
      <c r="F2037" s="41" t="s">
        <v>2325</v>
      </c>
      <c r="G2037" s="44">
        <f>VLOOKUP(Emissions!A2037,Population!$A$5:$I$3147,9,FALSE)*'National Throughput'!$B$12</f>
        <v>0.34732046409886319</v>
      </c>
      <c r="H2037" s="43" t="str">
        <f>'Emissions Factor'!$D$2</f>
        <v>TON</v>
      </c>
      <c r="I2037" s="42">
        <v>515</v>
      </c>
      <c r="J2037" s="39" t="str">
        <f>'Emissions Factor'!$A$2</f>
        <v>7439976</v>
      </c>
      <c r="K2037" s="34">
        <f>'Emissions Factor'!$B$2</f>
        <v>1.5E-3</v>
      </c>
      <c r="L2037" s="41" t="str">
        <f>'Emissions Factor'!$C$2</f>
        <v>LB</v>
      </c>
      <c r="M2037" s="41" t="str">
        <f>'Emissions Factor'!$D$2</f>
        <v>TON</v>
      </c>
      <c r="N2037" s="51">
        <f t="shared" si="62"/>
        <v>5.2098069614829481E-4</v>
      </c>
      <c r="O2037" s="41" t="str">
        <f t="shared" si="63"/>
        <v>LB</v>
      </c>
    </row>
    <row r="2038" spans="1:15" x14ac:dyDescent="0.25">
      <c r="A2038" s="39" t="s">
        <v>2396</v>
      </c>
      <c r="B2038" s="39" t="s">
        <v>2324</v>
      </c>
      <c r="C2038" s="39" t="s">
        <v>2817</v>
      </c>
      <c r="D2038" s="12" t="s">
        <v>2397</v>
      </c>
      <c r="E2038" s="41" t="s">
        <v>2679</v>
      </c>
      <c r="F2038" s="41" t="s">
        <v>2325</v>
      </c>
      <c r="G2038" s="44">
        <f>VLOOKUP(Emissions!A2038,Population!$A$5:$I$3147,9,FALSE)*'National Throughput'!$B$12</f>
        <v>3.6018418499141371</v>
      </c>
      <c r="H2038" s="43" t="str">
        <f>'Emissions Factor'!$D$2</f>
        <v>TON</v>
      </c>
      <c r="I2038" s="42">
        <v>515</v>
      </c>
      <c r="J2038" s="39" t="str">
        <f>'Emissions Factor'!$A$2</f>
        <v>7439976</v>
      </c>
      <c r="K2038" s="34">
        <f>'Emissions Factor'!$B$2</f>
        <v>1.5E-3</v>
      </c>
      <c r="L2038" s="41" t="str">
        <f>'Emissions Factor'!$C$2</f>
        <v>LB</v>
      </c>
      <c r="M2038" s="41" t="str">
        <f>'Emissions Factor'!$D$2</f>
        <v>TON</v>
      </c>
      <c r="N2038" s="51">
        <f t="shared" si="62"/>
        <v>5.4027627748712056E-3</v>
      </c>
      <c r="O2038" s="41" t="str">
        <f t="shared" si="63"/>
        <v>LB</v>
      </c>
    </row>
    <row r="2039" spans="1:15" x14ac:dyDescent="0.25">
      <c r="A2039" s="39" t="s">
        <v>2398</v>
      </c>
      <c r="B2039" s="39" t="s">
        <v>2324</v>
      </c>
      <c r="C2039" s="39" t="s">
        <v>2820</v>
      </c>
      <c r="D2039" s="12" t="s">
        <v>2399</v>
      </c>
      <c r="E2039" s="41" t="s">
        <v>2679</v>
      </c>
      <c r="F2039" s="41" t="s">
        <v>2325</v>
      </c>
      <c r="G2039" s="44">
        <f>VLOOKUP(Emissions!A2039,Population!$A$5:$I$3147,9,FALSE)*'National Throughput'!$B$12</f>
        <v>0.39448744070488168</v>
      </c>
      <c r="H2039" s="43" t="str">
        <f>'Emissions Factor'!$D$2</f>
        <v>TON</v>
      </c>
      <c r="I2039" s="42">
        <v>515</v>
      </c>
      <c r="J2039" s="39" t="str">
        <f>'Emissions Factor'!$A$2</f>
        <v>7439976</v>
      </c>
      <c r="K2039" s="34">
        <f>'Emissions Factor'!$B$2</f>
        <v>1.5E-3</v>
      </c>
      <c r="L2039" s="41" t="str">
        <f>'Emissions Factor'!$C$2</f>
        <v>LB</v>
      </c>
      <c r="M2039" s="41" t="str">
        <f>'Emissions Factor'!$D$2</f>
        <v>TON</v>
      </c>
      <c r="N2039" s="51">
        <f t="shared" si="62"/>
        <v>5.917311610573225E-4</v>
      </c>
      <c r="O2039" s="41" t="str">
        <f t="shared" si="63"/>
        <v>LB</v>
      </c>
    </row>
    <row r="2040" spans="1:15" x14ac:dyDescent="0.25">
      <c r="A2040" s="39" t="s">
        <v>2400</v>
      </c>
      <c r="B2040" s="39" t="s">
        <v>2324</v>
      </c>
      <c r="C2040" s="39" t="s">
        <v>2823</v>
      </c>
      <c r="D2040" s="12" t="s">
        <v>2401</v>
      </c>
      <c r="E2040" s="41" t="s">
        <v>2679</v>
      </c>
      <c r="F2040" s="41" t="s">
        <v>2325</v>
      </c>
      <c r="G2040" s="44">
        <f>VLOOKUP(Emissions!A2040,Population!$A$5:$I$3147,9,FALSE)*'National Throughput'!$B$12</f>
        <v>1.3815636238599225</v>
      </c>
      <c r="H2040" s="43" t="str">
        <f>'Emissions Factor'!$D$2</f>
        <v>TON</v>
      </c>
      <c r="I2040" s="42">
        <v>515</v>
      </c>
      <c r="J2040" s="39" t="str">
        <f>'Emissions Factor'!$A$2</f>
        <v>7439976</v>
      </c>
      <c r="K2040" s="34">
        <f>'Emissions Factor'!$B$2</f>
        <v>1.5E-3</v>
      </c>
      <c r="L2040" s="41" t="str">
        <f>'Emissions Factor'!$C$2</f>
        <v>LB</v>
      </c>
      <c r="M2040" s="41" t="str">
        <f>'Emissions Factor'!$D$2</f>
        <v>TON</v>
      </c>
      <c r="N2040" s="51">
        <f t="shared" si="62"/>
        <v>2.072345435789884E-3</v>
      </c>
      <c r="O2040" s="41" t="str">
        <f t="shared" si="63"/>
        <v>LB</v>
      </c>
    </row>
    <row r="2041" spans="1:15" x14ac:dyDescent="0.25">
      <c r="A2041" s="39" t="s">
        <v>2402</v>
      </c>
      <c r="B2041" s="39" t="s">
        <v>2324</v>
      </c>
      <c r="C2041" s="39" t="s">
        <v>2826</v>
      </c>
      <c r="D2041" s="12" t="s">
        <v>2403</v>
      </c>
      <c r="E2041" s="41" t="s">
        <v>2679</v>
      </c>
      <c r="F2041" s="41" t="s">
        <v>2325</v>
      </c>
      <c r="G2041" s="44">
        <f>VLOOKUP(Emissions!A2041,Population!$A$5:$I$3147,9,FALSE)*'National Throughput'!$B$12</f>
        <v>1.8942257804977016</v>
      </c>
      <c r="H2041" s="43" t="str">
        <f>'Emissions Factor'!$D$2</f>
        <v>TON</v>
      </c>
      <c r="I2041" s="42">
        <v>515</v>
      </c>
      <c r="J2041" s="39" t="str">
        <f>'Emissions Factor'!$A$2</f>
        <v>7439976</v>
      </c>
      <c r="K2041" s="34">
        <f>'Emissions Factor'!$B$2</f>
        <v>1.5E-3</v>
      </c>
      <c r="L2041" s="41" t="str">
        <f>'Emissions Factor'!$C$2</f>
        <v>LB</v>
      </c>
      <c r="M2041" s="41" t="str">
        <f>'Emissions Factor'!$D$2</f>
        <v>TON</v>
      </c>
      <c r="N2041" s="51">
        <f t="shared" si="62"/>
        <v>2.8413386707465526E-3</v>
      </c>
      <c r="O2041" s="41" t="str">
        <f t="shared" si="63"/>
        <v>LB</v>
      </c>
    </row>
    <row r="2042" spans="1:15" x14ac:dyDescent="0.25">
      <c r="A2042" s="39" t="s">
        <v>2404</v>
      </c>
      <c r="B2042" s="39" t="s">
        <v>2324</v>
      </c>
      <c r="C2042" s="39" t="s">
        <v>2829</v>
      </c>
      <c r="D2042" s="12" t="s">
        <v>2405</v>
      </c>
      <c r="E2042" s="41" t="s">
        <v>2679</v>
      </c>
      <c r="F2042" s="41" t="s">
        <v>2325</v>
      </c>
      <c r="G2042" s="44">
        <f>VLOOKUP(Emissions!A2042,Population!$A$5:$I$3147,9,FALSE)*'National Throughput'!$B$12</f>
        <v>11.028839744437088</v>
      </c>
      <c r="H2042" s="43" t="str">
        <f>'Emissions Factor'!$D$2</f>
        <v>TON</v>
      </c>
      <c r="I2042" s="42">
        <v>515</v>
      </c>
      <c r="J2042" s="39" t="str">
        <f>'Emissions Factor'!$A$2</f>
        <v>7439976</v>
      </c>
      <c r="K2042" s="34">
        <f>'Emissions Factor'!$B$2</f>
        <v>1.5E-3</v>
      </c>
      <c r="L2042" s="41" t="str">
        <f>'Emissions Factor'!$C$2</f>
        <v>LB</v>
      </c>
      <c r="M2042" s="41" t="str">
        <f>'Emissions Factor'!$D$2</f>
        <v>TON</v>
      </c>
      <c r="N2042" s="51">
        <f t="shared" si="62"/>
        <v>1.654325961665563E-2</v>
      </c>
      <c r="O2042" s="41" t="str">
        <f t="shared" si="63"/>
        <v>LB</v>
      </c>
    </row>
    <row r="2043" spans="1:15" x14ac:dyDescent="0.25">
      <c r="A2043" s="39" t="s">
        <v>2406</v>
      </c>
      <c r="B2043" s="39" t="s">
        <v>2324</v>
      </c>
      <c r="C2043" s="39" t="s">
        <v>2832</v>
      </c>
      <c r="D2043" s="12" t="s">
        <v>568</v>
      </c>
      <c r="E2043" s="41" t="s">
        <v>2679</v>
      </c>
      <c r="F2043" s="41" t="s">
        <v>2325</v>
      </c>
      <c r="G2043" s="44">
        <f>VLOOKUP(Emissions!A2043,Population!$A$5:$I$3147,9,FALSE)*'National Throughput'!$B$12</f>
        <v>0.72397021183274157</v>
      </c>
      <c r="H2043" s="43" t="str">
        <f>'Emissions Factor'!$D$2</f>
        <v>TON</v>
      </c>
      <c r="I2043" s="42">
        <v>515</v>
      </c>
      <c r="J2043" s="39" t="str">
        <f>'Emissions Factor'!$A$2</f>
        <v>7439976</v>
      </c>
      <c r="K2043" s="34">
        <f>'Emissions Factor'!$B$2</f>
        <v>1.5E-3</v>
      </c>
      <c r="L2043" s="41" t="str">
        <f>'Emissions Factor'!$C$2</f>
        <v>LB</v>
      </c>
      <c r="M2043" s="41" t="str">
        <f>'Emissions Factor'!$D$2</f>
        <v>TON</v>
      </c>
      <c r="N2043" s="51">
        <f t="shared" si="62"/>
        <v>1.0859553177491124E-3</v>
      </c>
      <c r="O2043" s="41" t="str">
        <f t="shared" si="63"/>
        <v>LB</v>
      </c>
    </row>
    <row r="2044" spans="1:15" x14ac:dyDescent="0.25">
      <c r="A2044" s="39" t="s">
        <v>2407</v>
      </c>
      <c r="B2044" s="39" t="s">
        <v>2324</v>
      </c>
      <c r="C2044" s="39" t="s">
        <v>2835</v>
      </c>
      <c r="D2044" s="12" t="s">
        <v>2408</v>
      </c>
      <c r="E2044" s="41" t="s">
        <v>2679</v>
      </c>
      <c r="F2044" s="41" t="s">
        <v>2325</v>
      </c>
      <c r="G2044" s="44">
        <f>VLOOKUP(Emissions!A2044,Population!$A$5:$I$3147,9,FALSE)*'National Throughput'!$B$12</f>
        <v>4.1829390017002845</v>
      </c>
      <c r="H2044" s="43" t="str">
        <f>'Emissions Factor'!$D$2</f>
        <v>TON</v>
      </c>
      <c r="I2044" s="42">
        <v>515</v>
      </c>
      <c r="J2044" s="39" t="str">
        <f>'Emissions Factor'!$A$2</f>
        <v>7439976</v>
      </c>
      <c r="K2044" s="34">
        <f>'Emissions Factor'!$B$2</f>
        <v>1.5E-3</v>
      </c>
      <c r="L2044" s="41" t="str">
        <f>'Emissions Factor'!$C$2</f>
        <v>LB</v>
      </c>
      <c r="M2044" s="41" t="str">
        <f>'Emissions Factor'!$D$2</f>
        <v>TON</v>
      </c>
      <c r="N2044" s="51">
        <f t="shared" si="62"/>
        <v>6.274408502550427E-3</v>
      </c>
      <c r="O2044" s="41" t="str">
        <f t="shared" si="63"/>
        <v>LB</v>
      </c>
    </row>
    <row r="2045" spans="1:15" x14ac:dyDescent="0.25">
      <c r="A2045" s="39" t="s">
        <v>2409</v>
      </c>
      <c r="B2045" s="39" t="s">
        <v>2410</v>
      </c>
      <c r="C2045" s="39" t="s">
        <v>2677</v>
      </c>
      <c r="D2045" s="12" t="s">
        <v>4977</v>
      </c>
      <c r="E2045" s="41" t="s">
        <v>2679</v>
      </c>
      <c r="F2045" s="41" t="s">
        <v>2411</v>
      </c>
      <c r="G2045" s="44">
        <f>VLOOKUP(Emissions!A2045,Population!$A$5:$I$3147,9,FALSE)*'National Throughput'!$B$12</f>
        <v>4.8858127112692431</v>
      </c>
      <c r="H2045" s="43" t="str">
        <f>'Emissions Factor'!$D$2</f>
        <v>TON</v>
      </c>
      <c r="I2045" s="42">
        <v>515</v>
      </c>
      <c r="J2045" s="39" t="str">
        <f>'Emissions Factor'!$A$2</f>
        <v>7439976</v>
      </c>
      <c r="K2045" s="34">
        <f>'Emissions Factor'!$B$2</f>
        <v>1.5E-3</v>
      </c>
      <c r="L2045" s="41" t="str">
        <f>'Emissions Factor'!$C$2</f>
        <v>LB</v>
      </c>
      <c r="M2045" s="41" t="str">
        <f>'Emissions Factor'!$D$2</f>
        <v>TON</v>
      </c>
      <c r="N2045" s="51">
        <f t="shared" si="62"/>
        <v>7.3287190669038644E-3</v>
      </c>
      <c r="O2045" s="41" t="str">
        <f t="shared" si="63"/>
        <v>LB</v>
      </c>
    </row>
    <row r="2046" spans="1:15" x14ac:dyDescent="0.25">
      <c r="A2046" s="39" t="s">
        <v>2412</v>
      </c>
      <c r="B2046" s="39" t="s">
        <v>2410</v>
      </c>
      <c r="C2046" s="39" t="s">
        <v>2682</v>
      </c>
      <c r="D2046" s="12" t="s">
        <v>440</v>
      </c>
      <c r="E2046" s="41" t="s">
        <v>2679</v>
      </c>
      <c r="F2046" s="41" t="s">
        <v>2411</v>
      </c>
      <c r="G2046" s="44">
        <f>VLOOKUP(Emissions!A2046,Population!$A$5:$I$3147,9,FALSE)*'National Throughput'!$B$12</f>
        <v>18.173350328159628</v>
      </c>
      <c r="H2046" s="43" t="str">
        <f>'Emissions Factor'!$D$2</f>
        <v>TON</v>
      </c>
      <c r="I2046" s="42">
        <v>515</v>
      </c>
      <c r="J2046" s="39" t="str">
        <f>'Emissions Factor'!$A$2</f>
        <v>7439976</v>
      </c>
      <c r="K2046" s="34">
        <f>'Emissions Factor'!$B$2</f>
        <v>1.5E-3</v>
      </c>
      <c r="L2046" s="41" t="str">
        <f>'Emissions Factor'!$C$2</f>
        <v>LB</v>
      </c>
      <c r="M2046" s="41" t="str">
        <f>'Emissions Factor'!$D$2</f>
        <v>TON</v>
      </c>
      <c r="N2046" s="51">
        <f t="shared" si="62"/>
        <v>2.7260025492239444E-2</v>
      </c>
      <c r="O2046" s="41" t="str">
        <f t="shared" si="63"/>
        <v>LB</v>
      </c>
    </row>
    <row r="2047" spans="1:15" x14ac:dyDescent="0.25">
      <c r="A2047" s="39" t="s">
        <v>2413</v>
      </c>
      <c r="B2047" s="39" t="s">
        <v>2410</v>
      </c>
      <c r="C2047" s="39" t="s">
        <v>2685</v>
      </c>
      <c r="D2047" s="12" t="s">
        <v>2414</v>
      </c>
      <c r="E2047" s="41" t="s">
        <v>2679</v>
      </c>
      <c r="F2047" s="41" t="s">
        <v>2411</v>
      </c>
      <c r="G2047" s="44">
        <f>VLOOKUP(Emissions!A2047,Population!$A$5:$I$3147,9,FALSE)*'National Throughput'!$B$12</f>
        <v>9.1411315825249453</v>
      </c>
      <c r="H2047" s="43" t="str">
        <f>'Emissions Factor'!$D$2</f>
        <v>TON</v>
      </c>
      <c r="I2047" s="42">
        <v>515</v>
      </c>
      <c r="J2047" s="39" t="str">
        <f>'Emissions Factor'!$A$2</f>
        <v>7439976</v>
      </c>
      <c r="K2047" s="34">
        <f>'Emissions Factor'!$B$2</f>
        <v>1.5E-3</v>
      </c>
      <c r="L2047" s="41" t="str">
        <f>'Emissions Factor'!$C$2</f>
        <v>LB</v>
      </c>
      <c r="M2047" s="41" t="str">
        <f>'Emissions Factor'!$D$2</f>
        <v>TON</v>
      </c>
      <c r="N2047" s="51">
        <f t="shared" si="62"/>
        <v>1.3711697373787418E-2</v>
      </c>
      <c r="O2047" s="41" t="str">
        <f t="shared" si="63"/>
        <v>LB</v>
      </c>
    </row>
    <row r="2048" spans="1:15" x14ac:dyDescent="0.25">
      <c r="A2048" s="39" t="s">
        <v>2415</v>
      </c>
      <c r="B2048" s="39" t="s">
        <v>2410</v>
      </c>
      <c r="C2048" s="39" t="s">
        <v>2688</v>
      </c>
      <c r="D2048" s="12" t="s">
        <v>2416</v>
      </c>
      <c r="E2048" s="41" t="s">
        <v>2679</v>
      </c>
      <c r="F2048" s="41" t="s">
        <v>2411</v>
      </c>
      <c r="G2048" s="44">
        <f>VLOOKUP(Emissions!A2048,Population!$A$5:$I$3147,9,FALSE)*'National Throughput'!$B$12</f>
        <v>17.334121177129635</v>
      </c>
      <c r="H2048" s="43" t="str">
        <f>'Emissions Factor'!$D$2</f>
        <v>TON</v>
      </c>
      <c r="I2048" s="42">
        <v>515</v>
      </c>
      <c r="J2048" s="39" t="str">
        <f>'Emissions Factor'!$A$2</f>
        <v>7439976</v>
      </c>
      <c r="K2048" s="34">
        <f>'Emissions Factor'!$B$2</f>
        <v>1.5E-3</v>
      </c>
      <c r="L2048" s="41" t="str">
        <f>'Emissions Factor'!$C$2</f>
        <v>LB</v>
      </c>
      <c r="M2048" s="41" t="str">
        <f>'Emissions Factor'!$D$2</f>
        <v>TON</v>
      </c>
      <c r="N2048" s="51">
        <f t="shared" si="62"/>
        <v>2.6001181765694454E-2</v>
      </c>
      <c r="O2048" s="41" t="str">
        <f t="shared" si="63"/>
        <v>LB</v>
      </c>
    </row>
    <row r="2049" spans="1:15" x14ac:dyDescent="0.25">
      <c r="A2049" s="39" t="s">
        <v>2417</v>
      </c>
      <c r="B2049" s="39" t="s">
        <v>2410</v>
      </c>
      <c r="C2049" s="39" t="s">
        <v>2691</v>
      </c>
      <c r="D2049" s="12" t="s">
        <v>2418</v>
      </c>
      <c r="E2049" s="41" t="s">
        <v>2679</v>
      </c>
      <c r="F2049" s="41" t="s">
        <v>2411</v>
      </c>
      <c r="G2049" s="44">
        <f>VLOOKUP(Emissions!A2049,Population!$A$5:$I$3147,9,FALSE)*'National Throughput'!$B$12</f>
        <v>11.160049697541103</v>
      </c>
      <c r="H2049" s="43" t="str">
        <f>'Emissions Factor'!$D$2</f>
        <v>TON</v>
      </c>
      <c r="I2049" s="42">
        <v>515</v>
      </c>
      <c r="J2049" s="39" t="str">
        <f>'Emissions Factor'!$A$2</f>
        <v>7439976</v>
      </c>
      <c r="K2049" s="34">
        <f>'Emissions Factor'!$B$2</f>
        <v>1.5E-3</v>
      </c>
      <c r="L2049" s="41" t="str">
        <f>'Emissions Factor'!$C$2</f>
        <v>LB</v>
      </c>
      <c r="M2049" s="41" t="str">
        <f>'Emissions Factor'!$D$2</f>
        <v>TON</v>
      </c>
      <c r="N2049" s="51">
        <f t="shared" si="62"/>
        <v>1.6740074546311656E-2</v>
      </c>
      <c r="O2049" s="41" t="str">
        <f t="shared" si="63"/>
        <v>LB</v>
      </c>
    </row>
    <row r="2050" spans="1:15" x14ac:dyDescent="0.25">
      <c r="A2050" s="39" t="s">
        <v>2419</v>
      </c>
      <c r="B2050" s="39" t="s">
        <v>2410</v>
      </c>
      <c r="C2050" s="39" t="s">
        <v>2694</v>
      </c>
      <c r="D2050" s="12" t="s">
        <v>2420</v>
      </c>
      <c r="E2050" s="41" t="s">
        <v>2679</v>
      </c>
      <c r="F2050" s="41" t="s">
        <v>2411</v>
      </c>
      <c r="G2050" s="44">
        <f>VLOOKUP(Emissions!A2050,Population!$A$5:$I$3147,9,FALSE)*'National Throughput'!$B$12</f>
        <v>7.8564746560555694</v>
      </c>
      <c r="H2050" s="43" t="str">
        <f>'Emissions Factor'!$D$2</f>
        <v>TON</v>
      </c>
      <c r="I2050" s="42">
        <v>515</v>
      </c>
      <c r="J2050" s="39" t="str">
        <f>'Emissions Factor'!$A$2</f>
        <v>7439976</v>
      </c>
      <c r="K2050" s="34">
        <f>'Emissions Factor'!$B$2</f>
        <v>1.5E-3</v>
      </c>
      <c r="L2050" s="41" t="str">
        <f>'Emissions Factor'!$C$2</f>
        <v>LB</v>
      </c>
      <c r="M2050" s="41" t="str">
        <f>'Emissions Factor'!$D$2</f>
        <v>TON</v>
      </c>
      <c r="N2050" s="51">
        <f t="shared" si="62"/>
        <v>1.1784711984083355E-2</v>
      </c>
      <c r="O2050" s="41" t="str">
        <f t="shared" si="63"/>
        <v>LB</v>
      </c>
    </row>
    <row r="2051" spans="1:15" x14ac:dyDescent="0.25">
      <c r="A2051" s="39" t="s">
        <v>2421</v>
      </c>
      <c r="B2051" s="39" t="s">
        <v>2410</v>
      </c>
      <c r="C2051" s="39" t="s">
        <v>2697</v>
      </c>
      <c r="D2051" s="12" t="s">
        <v>2422</v>
      </c>
      <c r="E2051" s="41" t="s">
        <v>2679</v>
      </c>
      <c r="F2051" s="41" t="s">
        <v>2411</v>
      </c>
      <c r="G2051" s="44">
        <f>VLOOKUP(Emissions!A2051,Population!$A$5:$I$3147,9,FALSE)*'National Throughput'!$B$12</f>
        <v>12.01008437412084</v>
      </c>
      <c r="H2051" s="43" t="str">
        <f>'Emissions Factor'!$D$2</f>
        <v>TON</v>
      </c>
      <c r="I2051" s="42">
        <v>515</v>
      </c>
      <c r="J2051" s="39" t="str">
        <f>'Emissions Factor'!$A$2</f>
        <v>7439976</v>
      </c>
      <c r="K2051" s="34">
        <f>'Emissions Factor'!$B$2</f>
        <v>1.5E-3</v>
      </c>
      <c r="L2051" s="41" t="str">
        <f>'Emissions Factor'!$C$2</f>
        <v>LB</v>
      </c>
      <c r="M2051" s="41" t="str">
        <f>'Emissions Factor'!$D$2</f>
        <v>TON</v>
      </c>
      <c r="N2051" s="51">
        <f t="shared" ref="N2051:N2114" si="64">K2051*G2051</f>
        <v>1.8015126561181261E-2</v>
      </c>
      <c r="O2051" s="41" t="str">
        <f t="shared" ref="O2051:O2114" si="65">L2051</f>
        <v>LB</v>
      </c>
    </row>
    <row r="2052" spans="1:15" x14ac:dyDescent="0.25">
      <c r="A2052" s="39" t="s">
        <v>2423</v>
      </c>
      <c r="B2052" s="39" t="s">
        <v>2410</v>
      </c>
      <c r="C2052" s="39" t="s">
        <v>2700</v>
      </c>
      <c r="D2052" s="12" t="s">
        <v>286</v>
      </c>
      <c r="E2052" s="41" t="s">
        <v>2679</v>
      </c>
      <c r="F2052" s="41" t="s">
        <v>2411</v>
      </c>
      <c r="G2052" s="44">
        <f>VLOOKUP(Emissions!A2052,Population!$A$5:$I$3147,9,FALSE)*'National Throughput'!$B$12</f>
        <v>7.66814978218863</v>
      </c>
      <c r="H2052" s="43" t="str">
        <f>'Emissions Factor'!$D$2</f>
        <v>TON</v>
      </c>
      <c r="I2052" s="42">
        <v>515</v>
      </c>
      <c r="J2052" s="39" t="str">
        <f>'Emissions Factor'!$A$2</f>
        <v>7439976</v>
      </c>
      <c r="K2052" s="34">
        <f>'Emissions Factor'!$B$2</f>
        <v>1.5E-3</v>
      </c>
      <c r="L2052" s="41" t="str">
        <f>'Emissions Factor'!$C$2</f>
        <v>LB</v>
      </c>
      <c r="M2052" s="41" t="str">
        <f>'Emissions Factor'!$D$2</f>
        <v>TON</v>
      </c>
      <c r="N2052" s="51">
        <f t="shared" si="64"/>
        <v>1.1502224673282945E-2</v>
      </c>
      <c r="O2052" s="41" t="str">
        <f t="shared" si="65"/>
        <v>LB</v>
      </c>
    </row>
    <row r="2053" spans="1:15" x14ac:dyDescent="0.25">
      <c r="A2053" s="39" t="s">
        <v>2424</v>
      </c>
      <c r="B2053" s="39" t="s">
        <v>2410</v>
      </c>
      <c r="C2053" s="39" t="s">
        <v>2703</v>
      </c>
      <c r="D2053" s="12" t="s">
        <v>2698</v>
      </c>
      <c r="E2053" s="41" t="s">
        <v>2679</v>
      </c>
      <c r="F2053" s="41" t="s">
        <v>2411</v>
      </c>
      <c r="G2053" s="44">
        <f>VLOOKUP(Emissions!A2053,Population!$A$5:$I$3147,9,FALSE)*'National Throughput'!$B$12</f>
        <v>63.511791888371683</v>
      </c>
      <c r="H2053" s="43" t="str">
        <f>'Emissions Factor'!$D$2</f>
        <v>TON</v>
      </c>
      <c r="I2053" s="42">
        <v>515</v>
      </c>
      <c r="J2053" s="39" t="str">
        <f>'Emissions Factor'!$A$2</f>
        <v>7439976</v>
      </c>
      <c r="K2053" s="34">
        <f>'Emissions Factor'!$B$2</f>
        <v>1.5E-3</v>
      </c>
      <c r="L2053" s="41" t="str">
        <f>'Emissions Factor'!$C$2</f>
        <v>LB</v>
      </c>
      <c r="M2053" s="41" t="str">
        <f>'Emissions Factor'!$D$2</f>
        <v>TON</v>
      </c>
      <c r="N2053" s="51">
        <f t="shared" si="64"/>
        <v>9.5267687832557527E-2</v>
      </c>
      <c r="O2053" s="41" t="str">
        <f t="shared" si="65"/>
        <v>LB</v>
      </c>
    </row>
    <row r="2054" spans="1:15" x14ac:dyDescent="0.25">
      <c r="A2054" s="39" t="s">
        <v>2425</v>
      </c>
      <c r="B2054" s="39" t="s">
        <v>2410</v>
      </c>
      <c r="C2054" s="39" t="s">
        <v>2706</v>
      </c>
      <c r="D2054" s="12" t="s">
        <v>4733</v>
      </c>
      <c r="E2054" s="41" t="s">
        <v>2679</v>
      </c>
      <c r="F2054" s="41" t="s">
        <v>2411</v>
      </c>
      <c r="G2054" s="44">
        <f>VLOOKUP(Emissions!A2054,Population!$A$5:$I$3147,9,FALSE)*'National Throughput'!$B$12</f>
        <v>4.9523610273533709</v>
      </c>
      <c r="H2054" s="43" t="str">
        <f>'Emissions Factor'!$D$2</f>
        <v>TON</v>
      </c>
      <c r="I2054" s="42">
        <v>515</v>
      </c>
      <c r="J2054" s="39" t="str">
        <f>'Emissions Factor'!$A$2</f>
        <v>7439976</v>
      </c>
      <c r="K2054" s="34">
        <f>'Emissions Factor'!$B$2</f>
        <v>1.5E-3</v>
      </c>
      <c r="L2054" s="41" t="str">
        <f>'Emissions Factor'!$C$2</f>
        <v>LB</v>
      </c>
      <c r="M2054" s="41" t="str">
        <f>'Emissions Factor'!$D$2</f>
        <v>TON</v>
      </c>
      <c r="N2054" s="51">
        <f t="shared" si="64"/>
        <v>7.4285415410300561E-3</v>
      </c>
      <c r="O2054" s="41" t="str">
        <f t="shared" si="65"/>
        <v>LB</v>
      </c>
    </row>
    <row r="2055" spans="1:15" x14ac:dyDescent="0.25">
      <c r="A2055" s="39" t="s">
        <v>2426</v>
      </c>
      <c r="B2055" s="39" t="s">
        <v>2410</v>
      </c>
      <c r="C2055" s="39" t="s">
        <v>2709</v>
      </c>
      <c r="D2055" s="12" t="s">
        <v>294</v>
      </c>
      <c r="E2055" s="41" t="s">
        <v>2679</v>
      </c>
      <c r="F2055" s="41" t="s">
        <v>2411</v>
      </c>
      <c r="G2055" s="44">
        <f>VLOOKUP(Emissions!A2055,Population!$A$5:$I$3147,9,FALSE)*'National Throughput'!$B$12</f>
        <v>6.8410982869369166</v>
      </c>
      <c r="H2055" s="43" t="str">
        <f>'Emissions Factor'!$D$2</f>
        <v>TON</v>
      </c>
      <c r="I2055" s="42">
        <v>515</v>
      </c>
      <c r="J2055" s="39" t="str">
        <f>'Emissions Factor'!$A$2</f>
        <v>7439976</v>
      </c>
      <c r="K2055" s="34">
        <f>'Emissions Factor'!$B$2</f>
        <v>1.5E-3</v>
      </c>
      <c r="L2055" s="41" t="str">
        <f>'Emissions Factor'!$C$2</f>
        <v>LB</v>
      </c>
      <c r="M2055" s="41" t="str">
        <f>'Emissions Factor'!$D$2</f>
        <v>TON</v>
      </c>
      <c r="N2055" s="51">
        <f t="shared" si="64"/>
        <v>1.0261647430405375E-2</v>
      </c>
      <c r="O2055" s="41" t="str">
        <f t="shared" si="65"/>
        <v>LB</v>
      </c>
    </row>
    <row r="2056" spans="1:15" x14ac:dyDescent="0.25">
      <c r="A2056" s="39" t="s">
        <v>2427</v>
      </c>
      <c r="B2056" s="39" t="s">
        <v>2410</v>
      </c>
      <c r="C2056" s="39" t="s">
        <v>2712</v>
      </c>
      <c r="D2056" s="12" t="s">
        <v>4737</v>
      </c>
      <c r="E2056" s="41" t="s">
        <v>2679</v>
      </c>
      <c r="F2056" s="41" t="s">
        <v>2411</v>
      </c>
      <c r="G2056" s="44">
        <f>VLOOKUP(Emissions!A2056,Population!$A$5:$I$3147,9,FALSE)*'National Throughput'!$B$12</f>
        <v>23.753289418790899</v>
      </c>
      <c r="H2056" s="43" t="str">
        <f>'Emissions Factor'!$D$2</f>
        <v>TON</v>
      </c>
      <c r="I2056" s="42">
        <v>515</v>
      </c>
      <c r="J2056" s="39" t="str">
        <f>'Emissions Factor'!$A$2</f>
        <v>7439976</v>
      </c>
      <c r="K2056" s="34">
        <f>'Emissions Factor'!$B$2</f>
        <v>1.5E-3</v>
      </c>
      <c r="L2056" s="41" t="str">
        <f>'Emissions Factor'!$C$2</f>
        <v>LB</v>
      </c>
      <c r="M2056" s="41" t="str">
        <f>'Emissions Factor'!$D$2</f>
        <v>TON</v>
      </c>
      <c r="N2056" s="51">
        <f t="shared" si="64"/>
        <v>3.5629934128186352E-2</v>
      </c>
      <c r="O2056" s="41" t="str">
        <f t="shared" si="65"/>
        <v>LB</v>
      </c>
    </row>
    <row r="2057" spans="1:15" x14ac:dyDescent="0.25">
      <c r="A2057" s="39" t="s">
        <v>2428</v>
      </c>
      <c r="B2057" s="39" t="s">
        <v>2410</v>
      </c>
      <c r="C2057" s="39" t="s">
        <v>2715</v>
      </c>
      <c r="D2057" s="12" t="s">
        <v>2429</v>
      </c>
      <c r="E2057" s="41" t="s">
        <v>2679</v>
      </c>
      <c r="F2057" s="41" t="s">
        <v>2411</v>
      </c>
      <c r="G2057" s="44">
        <f>VLOOKUP(Emissions!A2057,Population!$A$5:$I$3147,9,FALSE)*'National Throughput'!$B$12</f>
        <v>34.053356495595359</v>
      </c>
      <c r="H2057" s="43" t="str">
        <f>'Emissions Factor'!$D$2</f>
        <v>TON</v>
      </c>
      <c r="I2057" s="42">
        <v>515</v>
      </c>
      <c r="J2057" s="39" t="str">
        <f>'Emissions Factor'!$A$2</f>
        <v>7439976</v>
      </c>
      <c r="K2057" s="34">
        <f>'Emissions Factor'!$B$2</f>
        <v>1.5E-3</v>
      </c>
      <c r="L2057" s="41" t="str">
        <f>'Emissions Factor'!$C$2</f>
        <v>LB</v>
      </c>
      <c r="M2057" s="41" t="str">
        <f>'Emissions Factor'!$D$2</f>
        <v>TON</v>
      </c>
      <c r="N2057" s="51">
        <f t="shared" si="64"/>
        <v>5.1080034743393038E-2</v>
      </c>
      <c r="O2057" s="41" t="str">
        <f t="shared" si="65"/>
        <v>LB</v>
      </c>
    </row>
    <row r="2058" spans="1:15" x14ac:dyDescent="0.25">
      <c r="A2058" s="39" t="s">
        <v>2430</v>
      </c>
      <c r="B2058" s="39" t="s">
        <v>2410</v>
      </c>
      <c r="C2058" s="39" t="s">
        <v>2718</v>
      </c>
      <c r="D2058" s="12" t="s">
        <v>300</v>
      </c>
      <c r="E2058" s="41" t="s">
        <v>2679</v>
      </c>
      <c r="F2058" s="41" t="s">
        <v>2411</v>
      </c>
      <c r="G2058" s="44">
        <f>VLOOKUP(Emissions!A2058,Population!$A$5:$I$3147,9,FALSE)*'National Throughput'!$B$12</f>
        <v>7.1916775603285608</v>
      </c>
      <c r="H2058" s="43" t="str">
        <f>'Emissions Factor'!$D$2</f>
        <v>TON</v>
      </c>
      <c r="I2058" s="42">
        <v>515</v>
      </c>
      <c r="J2058" s="39" t="str">
        <f>'Emissions Factor'!$A$2</f>
        <v>7439976</v>
      </c>
      <c r="K2058" s="34">
        <f>'Emissions Factor'!$B$2</f>
        <v>1.5E-3</v>
      </c>
      <c r="L2058" s="41" t="str">
        <f>'Emissions Factor'!$C$2</f>
        <v>LB</v>
      </c>
      <c r="M2058" s="41" t="str">
        <f>'Emissions Factor'!$D$2</f>
        <v>TON</v>
      </c>
      <c r="N2058" s="51">
        <f t="shared" si="64"/>
        <v>1.0787516340492841E-2</v>
      </c>
      <c r="O2058" s="41" t="str">
        <f t="shared" si="65"/>
        <v>LB</v>
      </c>
    </row>
    <row r="2059" spans="1:15" x14ac:dyDescent="0.25">
      <c r="A2059" s="39" t="s">
        <v>2431</v>
      </c>
      <c r="B2059" s="39" t="s">
        <v>2410</v>
      </c>
      <c r="C2059" s="39" t="s">
        <v>2721</v>
      </c>
      <c r="D2059" s="12" t="s">
        <v>2432</v>
      </c>
      <c r="E2059" s="41" t="s">
        <v>2679</v>
      </c>
      <c r="F2059" s="41" t="s">
        <v>2411</v>
      </c>
      <c r="G2059" s="44">
        <f>VLOOKUP(Emissions!A2059,Population!$A$5:$I$3147,9,FALSE)*'National Throughput'!$B$12</f>
        <v>18.395806941461469</v>
      </c>
      <c r="H2059" s="43" t="str">
        <f>'Emissions Factor'!$D$2</f>
        <v>TON</v>
      </c>
      <c r="I2059" s="42">
        <v>515</v>
      </c>
      <c r="J2059" s="39" t="str">
        <f>'Emissions Factor'!$A$2</f>
        <v>7439976</v>
      </c>
      <c r="K2059" s="34">
        <f>'Emissions Factor'!$B$2</f>
        <v>1.5E-3</v>
      </c>
      <c r="L2059" s="41" t="str">
        <f>'Emissions Factor'!$C$2</f>
        <v>LB</v>
      </c>
      <c r="M2059" s="41" t="str">
        <f>'Emissions Factor'!$D$2</f>
        <v>TON</v>
      </c>
      <c r="N2059" s="51">
        <f t="shared" si="64"/>
        <v>2.7593710412192204E-2</v>
      </c>
      <c r="O2059" s="41" t="str">
        <f t="shared" si="65"/>
        <v>LB</v>
      </c>
    </row>
    <row r="2060" spans="1:15" x14ac:dyDescent="0.25">
      <c r="A2060" s="39" t="s">
        <v>2433</v>
      </c>
      <c r="B2060" s="39" t="s">
        <v>2410</v>
      </c>
      <c r="C2060" s="39" t="s">
        <v>2724</v>
      </c>
      <c r="D2060" s="12" t="s">
        <v>2434</v>
      </c>
      <c r="E2060" s="41" t="s">
        <v>2679</v>
      </c>
      <c r="F2060" s="41" t="s">
        <v>2411</v>
      </c>
      <c r="G2060" s="44">
        <f>VLOOKUP(Emissions!A2060,Population!$A$5:$I$3147,9,FALSE)*'National Throughput'!$B$12</f>
        <v>6.332724037263322</v>
      </c>
      <c r="H2060" s="43" t="str">
        <f>'Emissions Factor'!$D$2</f>
        <v>TON</v>
      </c>
      <c r="I2060" s="42">
        <v>515</v>
      </c>
      <c r="J2060" s="39" t="str">
        <f>'Emissions Factor'!$A$2</f>
        <v>7439976</v>
      </c>
      <c r="K2060" s="34">
        <f>'Emissions Factor'!$B$2</f>
        <v>1.5E-3</v>
      </c>
      <c r="L2060" s="41" t="str">
        <f>'Emissions Factor'!$C$2</f>
        <v>LB</v>
      </c>
      <c r="M2060" s="41" t="str">
        <f>'Emissions Factor'!$D$2</f>
        <v>TON</v>
      </c>
      <c r="N2060" s="51">
        <f t="shared" si="64"/>
        <v>9.4990860558949834E-3</v>
      </c>
      <c r="O2060" s="41" t="str">
        <f t="shared" si="65"/>
        <v>LB</v>
      </c>
    </row>
    <row r="2061" spans="1:15" x14ac:dyDescent="0.25">
      <c r="A2061" s="39" t="s">
        <v>2435</v>
      </c>
      <c r="B2061" s="39" t="s">
        <v>2410</v>
      </c>
      <c r="C2061" s="39" t="s">
        <v>2727</v>
      </c>
      <c r="D2061" s="12" t="s">
        <v>4749</v>
      </c>
      <c r="E2061" s="41" t="s">
        <v>2679</v>
      </c>
      <c r="F2061" s="41" t="s">
        <v>2411</v>
      </c>
      <c r="G2061" s="44">
        <f>VLOOKUP(Emissions!A2061,Population!$A$5:$I$3147,9,FALSE)*'National Throughput'!$B$12</f>
        <v>7.4359167410084526</v>
      </c>
      <c r="H2061" s="43" t="str">
        <f>'Emissions Factor'!$D$2</f>
        <v>TON</v>
      </c>
      <c r="I2061" s="42">
        <v>515</v>
      </c>
      <c r="J2061" s="39" t="str">
        <f>'Emissions Factor'!$A$2</f>
        <v>7439976</v>
      </c>
      <c r="K2061" s="34">
        <f>'Emissions Factor'!$B$2</f>
        <v>1.5E-3</v>
      </c>
      <c r="L2061" s="41" t="str">
        <f>'Emissions Factor'!$C$2</f>
        <v>LB</v>
      </c>
      <c r="M2061" s="41" t="str">
        <f>'Emissions Factor'!$D$2</f>
        <v>TON</v>
      </c>
      <c r="N2061" s="51">
        <f t="shared" si="64"/>
        <v>1.115387511151268E-2</v>
      </c>
      <c r="O2061" s="41" t="str">
        <f t="shared" si="65"/>
        <v>LB</v>
      </c>
    </row>
    <row r="2062" spans="1:15" x14ac:dyDescent="0.25">
      <c r="A2062" s="39" t="s">
        <v>2436</v>
      </c>
      <c r="B2062" s="39" t="s">
        <v>2410</v>
      </c>
      <c r="C2062" s="39" t="s">
        <v>2730</v>
      </c>
      <c r="D2062" s="12" t="s">
        <v>2437</v>
      </c>
      <c r="E2062" s="41" t="s">
        <v>2679</v>
      </c>
      <c r="F2062" s="41" t="s">
        <v>2411</v>
      </c>
      <c r="G2062" s="44">
        <f>VLOOKUP(Emissions!A2062,Population!$A$5:$I$3147,9,FALSE)*'National Throughput'!$B$12</f>
        <v>217.84248237582125</v>
      </c>
      <c r="H2062" s="43" t="str">
        <f>'Emissions Factor'!$D$2</f>
        <v>TON</v>
      </c>
      <c r="I2062" s="42">
        <v>515</v>
      </c>
      <c r="J2062" s="39" t="str">
        <f>'Emissions Factor'!$A$2</f>
        <v>7439976</v>
      </c>
      <c r="K2062" s="34">
        <f>'Emissions Factor'!$B$2</f>
        <v>1.5E-3</v>
      </c>
      <c r="L2062" s="41" t="str">
        <f>'Emissions Factor'!$C$2</f>
        <v>LB</v>
      </c>
      <c r="M2062" s="41" t="str">
        <f>'Emissions Factor'!$D$2</f>
        <v>TON</v>
      </c>
      <c r="N2062" s="51">
        <f t="shared" si="64"/>
        <v>0.3267637235637319</v>
      </c>
      <c r="O2062" s="41" t="str">
        <f t="shared" si="65"/>
        <v>LB</v>
      </c>
    </row>
    <row r="2063" spans="1:15" x14ac:dyDescent="0.25">
      <c r="A2063" s="39" t="s">
        <v>2438</v>
      </c>
      <c r="B2063" s="39" t="s">
        <v>2410</v>
      </c>
      <c r="C2063" s="39" t="s">
        <v>2733</v>
      </c>
      <c r="D2063" s="12" t="s">
        <v>2439</v>
      </c>
      <c r="E2063" s="41" t="s">
        <v>2679</v>
      </c>
      <c r="F2063" s="41" t="s">
        <v>2411</v>
      </c>
      <c r="G2063" s="44">
        <f>VLOOKUP(Emissions!A2063,Population!$A$5:$I$3147,9,FALSE)*'National Throughput'!$B$12</f>
        <v>9.0330763270275209</v>
      </c>
      <c r="H2063" s="43" t="str">
        <f>'Emissions Factor'!$D$2</f>
        <v>TON</v>
      </c>
      <c r="I2063" s="42">
        <v>515</v>
      </c>
      <c r="J2063" s="39" t="str">
        <f>'Emissions Factor'!$A$2</f>
        <v>7439976</v>
      </c>
      <c r="K2063" s="34">
        <f>'Emissions Factor'!$B$2</f>
        <v>1.5E-3</v>
      </c>
      <c r="L2063" s="41" t="str">
        <f>'Emissions Factor'!$C$2</f>
        <v>LB</v>
      </c>
      <c r="M2063" s="41" t="str">
        <f>'Emissions Factor'!$D$2</f>
        <v>TON</v>
      </c>
      <c r="N2063" s="51">
        <f t="shared" si="64"/>
        <v>1.3549614490541281E-2</v>
      </c>
      <c r="O2063" s="41" t="str">
        <f t="shared" si="65"/>
        <v>LB</v>
      </c>
    </row>
    <row r="2064" spans="1:15" x14ac:dyDescent="0.25">
      <c r="A2064" s="39" t="s">
        <v>2440</v>
      </c>
      <c r="B2064" s="39" t="s">
        <v>2410</v>
      </c>
      <c r="C2064" s="39" t="s">
        <v>2736</v>
      </c>
      <c r="D2064" s="12" t="s">
        <v>2441</v>
      </c>
      <c r="E2064" s="41" t="s">
        <v>2679</v>
      </c>
      <c r="F2064" s="41" t="s">
        <v>2411</v>
      </c>
      <c r="G2064" s="44">
        <f>VLOOKUP(Emissions!A2064,Population!$A$5:$I$3147,9,FALSE)*'National Throughput'!$B$12</f>
        <v>6.6954809664332471</v>
      </c>
      <c r="H2064" s="43" t="str">
        <f>'Emissions Factor'!$D$2</f>
        <v>TON</v>
      </c>
      <c r="I2064" s="42">
        <v>515</v>
      </c>
      <c r="J2064" s="39" t="str">
        <f>'Emissions Factor'!$A$2</f>
        <v>7439976</v>
      </c>
      <c r="K2064" s="34">
        <f>'Emissions Factor'!$B$2</f>
        <v>1.5E-3</v>
      </c>
      <c r="L2064" s="41" t="str">
        <f>'Emissions Factor'!$C$2</f>
        <v>LB</v>
      </c>
      <c r="M2064" s="41" t="str">
        <f>'Emissions Factor'!$D$2</f>
        <v>TON</v>
      </c>
      <c r="N2064" s="51">
        <f t="shared" si="64"/>
        <v>1.0043221449649871E-2</v>
      </c>
      <c r="O2064" s="41" t="str">
        <f t="shared" si="65"/>
        <v>LB</v>
      </c>
    </row>
    <row r="2065" spans="1:15" x14ac:dyDescent="0.25">
      <c r="A2065" s="39" t="s">
        <v>2442</v>
      </c>
      <c r="B2065" s="39" t="s">
        <v>2410</v>
      </c>
      <c r="C2065" s="39" t="s">
        <v>2739</v>
      </c>
      <c r="D2065" s="12" t="s">
        <v>462</v>
      </c>
      <c r="E2065" s="41" t="s">
        <v>2679</v>
      </c>
      <c r="F2065" s="41" t="s">
        <v>2411</v>
      </c>
      <c r="G2065" s="44">
        <f>VLOOKUP(Emissions!A2065,Population!$A$5:$I$3147,9,FALSE)*'National Throughput'!$B$12</f>
        <v>30.639153454433888</v>
      </c>
      <c r="H2065" s="43" t="str">
        <f>'Emissions Factor'!$D$2</f>
        <v>TON</v>
      </c>
      <c r="I2065" s="42">
        <v>515</v>
      </c>
      <c r="J2065" s="39" t="str">
        <f>'Emissions Factor'!$A$2</f>
        <v>7439976</v>
      </c>
      <c r="K2065" s="34">
        <f>'Emissions Factor'!$B$2</f>
        <v>1.5E-3</v>
      </c>
      <c r="L2065" s="41" t="str">
        <f>'Emissions Factor'!$C$2</f>
        <v>LB</v>
      </c>
      <c r="M2065" s="41" t="str">
        <f>'Emissions Factor'!$D$2</f>
        <v>TON</v>
      </c>
      <c r="N2065" s="51">
        <f t="shared" si="64"/>
        <v>4.5958730181650836E-2</v>
      </c>
      <c r="O2065" s="41" t="str">
        <f t="shared" si="65"/>
        <v>LB</v>
      </c>
    </row>
    <row r="2066" spans="1:15" x14ac:dyDescent="0.25">
      <c r="A2066" s="39" t="s">
        <v>2443</v>
      </c>
      <c r="B2066" s="39" t="s">
        <v>2410</v>
      </c>
      <c r="C2066" s="39" t="s">
        <v>2742</v>
      </c>
      <c r="D2066" s="12" t="s">
        <v>2087</v>
      </c>
      <c r="E2066" s="41" t="s">
        <v>2679</v>
      </c>
      <c r="F2066" s="41" t="s">
        <v>2411</v>
      </c>
      <c r="G2066" s="44">
        <f>VLOOKUP(Emissions!A2066,Population!$A$5:$I$3147,9,FALSE)*'National Throughput'!$B$12</f>
        <v>13.143806975450957</v>
      </c>
      <c r="H2066" s="43" t="str">
        <f>'Emissions Factor'!$D$2</f>
        <v>TON</v>
      </c>
      <c r="I2066" s="42">
        <v>515</v>
      </c>
      <c r="J2066" s="39" t="str">
        <f>'Emissions Factor'!$A$2</f>
        <v>7439976</v>
      </c>
      <c r="K2066" s="34">
        <f>'Emissions Factor'!$B$2</f>
        <v>1.5E-3</v>
      </c>
      <c r="L2066" s="41" t="str">
        <f>'Emissions Factor'!$C$2</f>
        <v>LB</v>
      </c>
      <c r="M2066" s="41" t="str">
        <f>'Emissions Factor'!$D$2</f>
        <v>TON</v>
      </c>
      <c r="N2066" s="51">
        <f t="shared" si="64"/>
        <v>1.9715710463176436E-2</v>
      </c>
      <c r="O2066" s="41" t="str">
        <f t="shared" si="65"/>
        <v>LB</v>
      </c>
    </row>
    <row r="2067" spans="1:15" x14ac:dyDescent="0.25">
      <c r="A2067" s="39" t="s">
        <v>2444</v>
      </c>
      <c r="B2067" s="39" t="s">
        <v>2410</v>
      </c>
      <c r="C2067" s="39" t="s">
        <v>2745</v>
      </c>
      <c r="D2067" s="12" t="s">
        <v>5100</v>
      </c>
      <c r="E2067" s="41" t="s">
        <v>2679</v>
      </c>
      <c r="F2067" s="41" t="s">
        <v>2411</v>
      </c>
      <c r="G2067" s="44">
        <f>VLOOKUP(Emissions!A2067,Population!$A$5:$I$3147,9,FALSE)*'National Throughput'!$B$12</f>
        <v>25.269150288769048</v>
      </c>
      <c r="H2067" s="43" t="str">
        <f>'Emissions Factor'!$D$2</f>
        <v>TON</v>
      </c>
      <c r="I2067" s="42">
        <v>515</v>
      </c>
      <c r="J2067" s="39" t="str">
        <f>'Emissions Factor'!$A$2</f>
        <v>7439976</v>
      </c>
      <c r="K2067" s="34">
        <f>'Emissions Factor'!$B$2</f>
        <v>1.5E-3</v>
      </c>
      <c r="L2067" s="41" t="str">
        <f>'Emissions Factor'!$C$2</f>
        <v>LB</v>
      </c>
      <c r="M2067" s="41" t="str">
        <f>'Emissions Factor'!$D$2</f>
        <v>TON</v>
      </c>
      <c r="N2067" s="51">
        <f t="shared" si="64"/>
        <v>3.7903725433153575E-2</v>
      </c>
      <c r="O2067" s="41" t="str">
        <f t="shared" si="65"/>
        <v>LB</v>
      </c>
    </row>
    <row r="2068" spans="1:15" x14ac:dyDescent="0.25">
      <c r="A2068" s="39" t="s">
        <v>2445</v>
      </c>
      <c r="B2068" s="39" t="s">
        <v>2410</v>
      </c>
      <c r="C2068" s="39" t="s">
        <v>2748</v>
      </c>
      <c r="D2068" s="12" t="s">
        <v>2764</v>
      </c>
      <c r="E2068" s="41" t="s">
        <v>2679</v>
      </c>
      <c r="F2068" s="41" t="s">
        <v>2411</v>
      </c>
      <c r="G2068" s="44">
        <f>VLOOKUP(Emissions!A2068,Population!$A$5:$I$3147,9,FALSE)*'National Throughput'!$B$12</f>
        <v>4.9583640971032281</v>
      </c>
      <c r="H2068" s="43" t="str">
        <f>'Emissions Factor'!$D$2</f>
        <v>TON</v>
      </c>
      <c r="I2068" s="42">
        <v>515</v>
      </c>
      <c r="J2068" s="39" t="str">
        <f>'Emissions Factor'!$A$2</f>
        <v>7439976</v>
      </c>
      <c r="K2068" s="34">
        <f>'Emissions Factor'!$B$2</f>
        <v>1.5E-3</v>
      </c>
      <c r="L2068" s="41" t="str">
        <f>'Emissions Factor'!$C$2</f>
        <v>LB</v>
      </c>
      <c r="M2068" s="41" t="str">
        <f>'Emissions Factor'!$D$2</f>
        <v>TON</v>
      </c>
      <c r="N2068" s="51">
        <f t="shared" si="64"/>
        <v>7.4375461456548421E-3</v>
      </c>
      <c r="O2068" s="41" t="str">
        <f t="shared" si="65"/>
        <v>LB</v>
      </c>
    </row>
    <row r="2069" spans="1:15" x14ac:dyDescent="0.25">
      <c r="A2069" s="39" t="s">
        <v>2446</v>
      </c>
      <c r="B2069" s="39" t="s">
        <v>2410</v>
      </c>
      <c r="C2069" s="39" t="s">
        <v>2751</v>
      </c>
      <c r="D2069" s="12" t="s">
        <v>2767</v>
      </c>
      <c r="E2069" s="41" t="s">
        <v>2679</v>
      </c>
      <c r="F2069" s="41" t="s">
        <v>2411</v>
      </c>
      <c r="G2069" s="44">
        <f>VLOOKUP(Emissions!A2069,Population!$A$5:$I$3147,9,FALSE)*'National Throughput'!$B$12</f>
        <v>202.28818562138486</v>
      </c>
      <c r="H2069" s="43" t="str">
        <f>'Emissions Factor'!$D$2</f>
        <v>TON</v>
      </c>
      <c r="I2069" s="42">
        <v>515</v>
      </c>
      <c r="J2069" s="39" t="str">
        <f>'Emissions Factor'!$A$2</f>
        <v>7439976</v>
      </c>
      <c r="K2069" s="34">
        <f>'Emissions Factor'!$B$2</f>
        <v>1.5E-3</v>
      </c>
      <c r="L2069" s="41" t="str">
        <f>'Emissions Factor'!$C$2</f>
        <v>LB</v>
      </c>
      <c r="M2069" s="41" t="str">
        <f>'Emissions Factor'!$D$2</f>
        <v>TON</v>
      </c>
      <c r="N2069" s="51">
        <f t="shared" si="64"/>
        <v>0.30343227843207726</v>
      </c>
      <c r="O2069" s="41" t="str">
        <f t="shared" si="65"/>
        <v>LB</v>
      </c>
    </row>
    <row r="2070" spans="1:15" x14ac:dyDescent="0.25">
      <c r="A2070" s="39" t="s">
        <v>2447</v>
      </c>
      <c r="B2070" s="39" t="s">
        <v>2410</v>
      </c>
      <c r="C2070" s="39" t="s">
        <v>2754</v>
      </c>
      <c r="D2070" s="12" t="s">
        <v>4763</v>
      </c>
      <c r="E2070" s="41" t="s">
        <v>2679</v>
      </c>
      <c r="F2070" s="41" t="s">
        <v>2411</v>
      </c>
      <c r="G2070" s="44">
        <f>VLOOKUP(Emissions!A2070,Population!$A$5:$I$3147,9,FALSE)*'National Throughput'!$B$12</f>
        <v>7.2954449088618007</v>
      </c>
      <c r="H2070" s="43" t="str">
        <f>'Emissions Factor'!$D$2</f>
        <v>TON</v>
      </c>
      <c r="I2070" s="42">
        <v>515</v>
      </c>
      <c r="J2070" s="39" t="str">
        <f>'Emissions Factor'!$A$2</f>
        <v>7439976</v>
      </c>
      <c r="K2070" s="34">
        <f>'Emissions Factor'!$B$2</f>
        <v>1.5E-3</v>
      </c>
      <c r="L2070" s="41" t="str">
        <f>'Emissions Factor'!$C$2</f>
        <v>LB</v>
      </c>
      <c r="M2070" s="41" t="str">
        <f>'Emissions Factor'!$D$2</f>
        <v>TON</v>
      </c>
      <c r="N2070" s="51">
        <f t="shared" si="64"/>
        <v>1.0943167363292702E-2</v>
      </c>
      <c r="O2070" s="41" t="str">
        <f t="shared" si="65"/>
        <v>LB</v>
      </c>
    </row>
    <row r="2071" spans="1:15" x14ac:dyDescent="0.25">
      <c r="A2071" s="39" t="s">
        <v>2448</v>
      </c>
      <c r="B2071" s="39" t="s">
        <v>2410</v>
      </c>
      <c r="C2071" s="39" t="s">
        <v>2757</v>
      </c>
      <c r="D2071" s="12" t="s">
        <v>2449</v>
      </c>
      <c r="E2071" s="41" t="s">
        <v>2679</v>
      </c>
      <c r="F2071" s="41" t="s">
        <v>2411</v>
      </c>
      <c r="G2071" s="44">
        <f>VLOOKUP(Emissions!A2071,Population!$A$5:$I$3147,9,FALSE)*'National Throughput'!$B$12</f>
        <v>5.3086003379377358</v>
      </c>
      <c r="H2071" s="43" t="str">
        <f>'Emissions Factor'!$D$2</f>
        <v>TON</v>
      </c>
      <c r="I2071" s="42">
        <v>515</v>
      </c>
      <c r="J2071" s="39" t="str">
        <f>'Emissions Factor'!$A$2</f>
        <v>7439976</v>
      </c>
      <c r="K2071" s="34">
        <f>'Emissions Factor'!$B$2</f>
        <v>1.5E-3</v>
      </c>
      <c r="L2071" s="41" t="str">
        <f>'Emissions Factor'!$C$2</f>
        <v>LB</v>
      </c>
      <c r="M2071" s="41" t="str">
        <f>'Emissions Factor'!$D$2</f>
        <v>TON</v>
      </c>
      <c r="N2071" s="51">
        <f t="shared" si="64"/>
        <v>7.9629005069066037E-3</v>
      </c>
      <c r="O2071" s="41" t="str">
        <f t="shared" si="65"/>
        <v>LB</v>
      </c>
    </row>
    <row r="2072" spans="1:15" x14ac:dyDescent="0.25">
      <c r="A2072" s="39" t="s">
        <v>2450</v>
      </c>
      <c r="B2072" s="39" t="s">
        <v>2410</v>
      </c>
      <c r="C2072" s="39" t="s">
        <v>2760</v>
      </c>
      <c r="D2072" s="12" t="s">
        <v>2451</v>
      </c>
      <c r="E2072" s="41" t="s">
        <v>2679</v>
      </c>
      <c r="F2072" s="41" t="s">
        <v>2411</v>
      </c>
      <c r="G2072" s="44">
        <f>VLOOKUP(Emissions!A2072,Population!$A$5:$I$3147,9,FALSE)*'National Throughput'!$B$12</f>
        <v>16.01533251122536</v>
      </c>
      <c r="H2072" s="43" t="str">
        <f>'Emissions Factor'!$D$2</f>
        <v>TON</v>
      </c>
      <c r="I2072" s="42">
        <v>515</v>
      </c>
      <c r="J2072" s="39" t="str">
        <f>'Emissions Factor'!$A$2</f>
        <v>7439976</v>
      </c>
      <c r="K2072" s="34">
        <f>'Emissions Factor'!$B$2</f>
        <v>1.5E-3</v>
      </c>
      <c r="L2072" s="41" t="str">
        <f>'Emissions Factor'!$C$2</f>
        <v>LB</v>
      </c>
      <c r="M2072" s="41" t="str">
        <f>'Emissions Factor'!$D$2</f>
        <v>TON</v>
      </c>
      <c r="N2072" s="51">
        <f t="shared" si="64"/>
        <v>2.4022998766838041E-2</v>
      </c>
      <c r="O2072" s="41" t="str">
        <f t="shared" si="65"/>
        <v>LB</v>
      </c>
    </row>
    <row r="2073" spans="1:15" x14ac:dyDescent="0.25">
      <c r="A2073" s="39" t="s">
        <v>2452</v>
      </c>
      <c r="B2073" s="39" t="s">
        <v>2410</v>
      </c>
      <c r="C2073" s="39" t="s">
        <v>2763</v>
      </c>
      <c r="D2073" s="12" t="s">
        <v>2773</v>
      </c>
      <c r="E2073" s="41" t="s">
        <v>2679</v>
      </c>
      <c r="F2073" s="41" t="s">
        <v>2411</v>
      </c>
      <c r="G2073" s="44">
        <f>VLOOKUP(Emissions!A2073,Population!$A$5:$I$3147,9,FALSE)*'National Throughput'!$B$12</f>
        <v>27.994715471482642</v>
      </c>
      <c r="H2073" s="43" t="str">
        <f>'Emissions Factor'!$D$2</f>
        <v>TON</v>
      </c>
      <c r="I2073" s="42">
        <v>515</v>
      </c>
      <c r="J2073" s="39" t="str">
        <f>'Emissions Factor'!$A$2</f>
        <v>7439976</v>
      </c>
      <c r="K2073" s="34">
        <f>'Emissions Factor'!$B$2</f>
        <v>1.5E-3</v>
      </c>
      <c r="L2073" s="41" t="str">
        <f>'Emissions Factor'!$C$2</f>
        <v>LB</v>
      </c>
      <c r="M2073" s="41" t="str">
        <f>'Emissions Factor'!$D$2</f>
        <v>TON</v>
      </c>
      <c r="N2073" s="51">
        <f t="shared" si="64"/>
        <v>4.1992073207223965E-2</v>
      </c>
      <c r="O2073" s="41" t="str">
        <f t="shared" si="65"/>
        <v>LB</v>
      </c>
    </row>
    <row r="2074" spans="1:15" x14ac:dyDescent="0.25">
      <c r="A2074" s="39" t="s">
        <v>2453</v>
      </c>
      <c r="B2074" s="39" t="s">
        <v>2410</v>
      </c>
      <c r="C2074" s="39" t="s">
        <v>2766</v>
      </c>
      <c r="D2074" s="12" t="s">
        <v>2454</v>
      </c>
      <c r="E2074" s="41" t="s">
        <v>2679</v>
      </c>
      <c r="F2074" s="41" t="s">
        <v>2411</v>
      </c>
      <c r="G2074" s="44">
        <f>VLOOKUP(Emissions!A2074,Population!$A$5:$I$3147,9,FALSE)*'National Throughput'!$B$12</f>
        <v>6.8362958311370328</v>
      </c>
      <c r="H2074" s="43" t="str">
        <f>'Emissions Factor'!$D$2</f>
        <v>TON</v>
      </c>
      <c r="I2074" s="42">
        <v>515</v>
      </c>
      <c r="J2074" s="39" t="str">
        <f>'Emissions Factor'!$A$2</f>
        <v>7439976</v>
      </c>
      <c r="K2074" s="34">
        <f>'Emissions Factor'!$B$2</f>
        <v>1.5E-3</v>
      </c>
      <c r="L2074" s="41" t="str">
        <f>'Emissions Factor'!$C$2</f>
        <v>LB</v>
      </c>
      <c r="M2074" s="41" t="str">
        <f>'Emissions Factor'!$D$2</f>
        <v>TON</v>
      </c>
      <c r="N2074" s="51">
        <f t="shared" si="64"/>
        <v>1.025444374670555E-2</v>
      </c>
      <c r="O2074" s="41" t="str">
        <f t="shared" si="65"/>
        <v>LB</v>
      </c>
    </row>
    <row r="2075" spans="1:15" x14ac:dyDescent="0.25">
      <c r="A2075" s="39" t="s">
        <v>2455</v>
      </c>
      <c r="B2075" s="39" t="s">
        <v>2410</v>
      </c>
      <c r="C2075" s="39" t="s">
        <v>2769</v>
      </c>
      <c r="D2075" s="12" t="s">
        <v>5171</v>
      </c>
      <c r="E2075" s="41" t="s">
        <v>2679</v>
      </c>
      <c r="F2075" s="41" t="s">
        <v>2411</v>
      </c>
      <c r="G2075" s="44">
        <f>VLOOKUP(Emissions!A2075,Population!$A$5:$I$3147,9,FALSE)*'National Throughput'!$B$12</f>
        <v>137.37424815572518</v>
      </c>
      <c r="H2075" s="43" t="str">
        <f>'Emissions Factor'!$D$2</f>
        <v>TON</v>
      </c>
      <c r="I2075" s="42">
        <v>515</v>
      </c>
      <c r="J2075" s="39" t="str">
        <f>'Emissions Factor'!$A$2</f>
        <v>7439976</v>
      </c>
      <c r="K2075" s="34">
        <f>'Emissions Factor'!$B$2</f>
        <v>1.5E-3</v>
      </c>
      <c r="L2075" s="41" t="str">
        <f>'Emissions Factor'!$C$2</f>
        <v>LB</v>
      </c>
      <c r="M2075" s="41" t="str">
        <f>'Emissions Factor'!$D$2</f>
        <v>TON</v>
      </c>
      <c r="N2075" s="51">
        <f t="shared" si="64"/>
        <v>0.20606137223358778</v>
      </c>
      <c r="O2075" s="41" t="str">
        <f t="shared" si="65"/>
        <v>LB</v>
      </c>
    </row>
    <row r="2076" spans="1:15" x14ac:dyDescent="0.25">
      <c r="A2076" s="39" t="s">
        <v>2456</v>
      </c>
      <c r="B2076" s="39" t="s">
        <v>2410</v>
      </c>
      <c r="C2076" s="39" t="s">
        <v>2772</v>
      </c>
      <c r="D2076" s="12" t="s">
        <v>5371</v>
      </c>
      <c r="E2076" s="41" t="s">
        <v>2679</v>
      </c>
      <c r="F2076" s="41" t="s">
        <v>2411</v>
      </c>
      <c r="G2076" s="44">
        <f>VLOOKUP(Emissions!A2076,Population!$A$5:$I$3147,9,FALSE)*'National Throughput'!$B$12</f>
        <v>12.883273748307166</v>
      </c>
      <c r="H2076" s="43" t="str">
        <f>'Emissions Factor'!$D$2</f>
        <v>TON</v>
      </c>
      <c r="I2076" s="42">
        <v>515</v>
      </c>
      <c r="J2076" s="39" t="str">
        <f>'Emissions Factor'!$A$2</f>
        <v>7439976</v>
      </c>
      <c r="K2076" s="34">
        <f>'Emissions Factor'!$B$2</f>
        <v>1.5E-3</v>
      </c>
      <c r="L2076" s="41" t="str">
        <f>'Emissions Factor'!$C$2</f>
        <v>LB</v>
      </c>
      <c r="M2076" s="41" t="str">
        <f>'Emissions Factor'!$D$2</f>
        <v>TON</v>
      </c>
      <c r="N2076" s="51">
        <f t="shared" si="64"/>
        <v>1.932491062246075E-2</v>
      </c>
      <c r="O2076" s="41" t="str">
        <f t="shared" si="65"/>
        <v>LB</v>
      </c>
    </row>
    <row r="2077" spans="1:15" x14ac:dyDescent="0.25">
      <c r="A2077" s="39" t="s">
        <v>2457</v>
      </c>
      <c r="B2077" s="39" t="s">
        <v>2410</v>
      </c>
      <c r="C2077" s="39" t="s">
        <v>2775</v>
      </c>
      <c r="D2077" s="12" t="s">
        <v>331</v>
      </c>
      <c r="E2077" s="41" t="s">
        <v>2679</v>
      </c>
      <c r="F2077" s="41" t="s">
        <v>2411</v>
      </c>
      <c r="G2077" s="44">
        <f>VLOOKUP(Emissions!A2077,Population!$A$5:$I$3147,9,FALSE)*'National Throughput'!$B$12</f>
        <v>5.4634795374840444</v>
      </c>
      <c r="H2077" s="43" t="str">
        <f>'Emissions Factor'!$D$2</f>
        <v>TON</v>
      </c>
      <c r="I2077" s="42">
        <v>515</v>
      </c>
      <c r="J2077" s="39" t="str">
        <f>'Emissions Factor'!$A$2</f>
        <v>7439976</v>
      </c>
      <c r="K2077" s="34">
        <f>'Emissions Factor'!$B$2</f>
        <v>1.5E-3</v>
      </c>
      <c r="L2077" s="41" t="str">
        <f>'Emissions Factor'!$C$2</f>
        <v>LB</v>
      </c>
      <c r="M2077" s="41" t="str">
        <f>'Emissions Factor'!$D$2</f>
        <v>TON</v>
      </c>
      <c r="N2077" s="51">
        <f t="shared" si="64"/>
        <v>8.1952193062260672E-3</v>
      </c>
      <c r="O2077" s="41" t="str">
        <f t="shared" si="65"/>
        <v>LB</v>
      </c>
    </row>
    <row r="2078" spans="1:15" x14ac:dyDescent="0.25">
      <c r="A2078" s="39" t="s">
        <v>2458</v>
      </c>
      <c r="B2078" s="39" t="s">
        <v>2410</v>
      </c>
      <c r="C2078" s="39" t="s">
        <v>2778</v>
      </c>
      <c r="D2078" s="12" t="s">
        <v>480</v>
      </c>
      <c r="E2078" s="41" t="s">
        <v>2679</v>
      </c>
      <c r="F2078" s="41" t="s">
        <v>2411</v>
      </c>
      <c r="G2078" s="44">
        <f>VLOOKUP(Emissions!A2078,Population!$A$5:$I$3147,9,FALSE)*'National Throughput'!$B$12</f>
        <v>2.7092711362497006</v>
      </c>
      <c r="H2078" s="43" t="str">
        <f>'Emissions Factor'!$D$2</f>
        <v>TON</v>
      </c>
      <c r="I2078" s="42">
        <v>515</v>
      </c>
      <c r="J2078" s="39" t="str">
        <f>'Emissions Factor'!$A$2</f>
        <v>7439976</v>
      </c>
      <c r="K2078" s="34">
        <f>'Emissions Factor'!$B$2</f>
        <v>1.5E-3</v>
      </c>
      <c r="L2078" s="41" t="str">
        <f>'Emissions Factor'!$C$2</f>
        <v>LB</v>
      </c>
      <c r="M2078" s="41" t="str">
        <f>'Emissions Factor'!$D$2</f>
        <v>TON</v>
      </c>
      <c r="N2078" s="51">
        <f t="shared" si="64"/>
        <v>4.0639067043745508E-3</v>
      </c>
      <c r="O2078" s="41" t="str">
        <f t="shared" si="65"/>
        <v>LB</v>
      </c>
    </row>
    <row r="2079" spans="1:15" x14ac:dyDescent="0.25">
      <c r="A2079" s="39" t="s">
        <v>2459</v>
      </c>
      <c r="B2079" s="39" t="s">
        <v>2410</v>
      </c>
      <c r="C2079" s="39" t="s">
        <v>2781</v>
      </c>
      <c r="D2079" s="12" t="s">
        <v>2779</v>
      </c>
      <c r="E2079" s="41" t="s">
        <v>2679</v>
      </c>
      <c r="F2079" s="41" t="s">
        <v>2411</v>
      </c>
      <c r="G2079" s="44">
        <f>VLOOKUP(Emissions!A2079,Population!$A$5:$I$3147,9,FALSE)*'National Throughput'!$B$12</f>
        <v>4.840017864891764</v>
      </c>
      <c r="H2079" s="43" t="str">
        <f>'Emissions Factor'!$D$2</f>
        <v>TON</v>
      </c>
      <c r="I2079" s="42">
        <v>515</v>
      </c>
      <c r="J2079" s="39" t="str">
        <f>'Emissions Factor'!$A$2</f>
        <v>7439976</v>
      </c>
      <c r="K2079" s="34">
        <f>'Emissions Factor'!$B$2</f>
        <v>1.5E-3</v>
      </c>
      <c r="L2079" s="41" t="str">
        <f>'Emissions Factor'!$C$2</f>
        <v>LB</v>
      </c>
      <c r="M2079" s="41" t="str">
        <f>'Emissions Factor'!$D$2</f>
        <v>TON</v>
      </c>
      <c r="N2079" s="51">
        <f t="shared" si="64"/>
        <v>7.2600267973376466E-3</v>
      </c>
      <c r="O2079" s="41" t="str">
        <f t="shared" si="65"/>
        <v>LB</v>
      </c>
    </row>
    <row r="2080" spans="1:15" x14ac:dyDescent="0.25">
      <c r="A2080" s="39" t="s">
        <v>2460</v>
      </c>
      <c r="B2080" s="39" t="s">
        <v>2410</v>
      </c>
      <c r="C2080" s="39" t="s">
        <v>2784</v>
      </c>
      <c r="D2080" s="12" t="s">
        <v>2461</v>
      </c>
      <c r="E2080" s="41" t="s">
        <v>2679</v>
      </c>
      <c r="F2080" s="41" t="s">
        <v>2411</v>
      </c>
      <c r="G2080" s="44">
        <f>VLOOKUP(Emissions!A2080,Population!$A$5:$I$3147,9,FALSE)*'National Throughput'!$B$12</f>
        <v>7.4516962386366474</v>
      </c>
      <c r="H2080" s="43" t="str">
        <f>'Emissions Factor'!$D$2</f>
        <v>TON</v>
      </c>
      <c r="I2080" s="42">
        <v>515</v>
      </c>
      <c r="J2080" s="39" t="str">
        <f>'Emissions Factor'!$A$2</f>
        <v>7439976</v>
      </c>
      <c r="K2080" s="34">
        <f>'Emissions Factor'!$B$2</f>
        <v>1.5E-3</v>
      </c>
      <c r="L2080" s="41" t="str">
        <f>'Emissions Factor'!$C$2</f>
        <v>LB</v>
      </c>
      <c r="M2080" s="41" t="str">
        <f>'Emissions Factor'!$D$2</f>
        <v>TON</v>
      </c>
      <c r="N2080" s="51">
        <f t="shared" si="64"/>
        <v>1.1177544357954971E-2</v>
      </c>
      <c r="O2080" s="41" t="str">
        <f t="shared" si="65"/>
        <v>LB</v>
      </c>
    </row>
    <row r="2081" spans="1:15" x14ac:dyDescent="0.25">
      <c r="A2081" s="39" t="s">
        <v>2462</v>
      </c>
      <c r="B2081" s="39" t="s">
        <v>2410</v>
      </c>
      <c r="C2081" s="39" t="s">
        <v>2787</v>
      </c>
      <c r="D2081" s="12" t="s">
        <v>2463</v>
      </c>
      <c r="E2081" s="41" t="s">
        <v>2679</v>
      </c>
      <c r="F2081" s="41" t="s">
        <v>2411</v>
      </c>
      <c r="G2081" s="44">
        <f>VLOOKUP(Emissions!A2081,Population!$A$5:$I$3147,9,FALSE)*'National Throughput'!$B$12</f>
        <v>5.0592156689008245</v>
      </c>
      <c r="H2081" s="43" t="str">
        <f>'Emissions Factor'!$D$2</f>
        <v>TON</v>
      </c>
      <c r="I2081" s="42">
        <v>515</v>
      </c>
      <c r="J2081" s="39" t="str">
        <f>'Emissions Factor'!$A$2</f>
        <v>7439976</v>
      </c>
      <c r="K2081" s="34">
        <f>'Emissions Factor'!$B$2</f>
        <v>1.5E-3</v>
      </c>
      <c r="L2081" s="41" t="str">
        <f>'Emissions Factor'!$C$2</f>
        <v>LB</v>
      </c>
      <c r="M2081" s="41" t="str">
        <f>'Emissions Factor'!$D$2</f>
        <v>TON</v>
      </c>
      <c r="N2081" s="51">
        <f t="shared" si="64"/>
        <v>7.5888235033512372E-3</v>
      </c>
      <c r="O2081" s="41" t="str">
        <f t="shared" si="65"/>
        <v>LB</v>
      </c>
    </row>
    <row r="2082" spans="1:15" x14ac:dyDescent="0.25">
      <c r="A2082" s="39" t="s">
        <v>2464</v>
      </c>
      <c r="B2082" s="39" t="s">
        <v>2410</v>
      </c>
      <c r="C2082" s="39" t="s">
        <v>2790</v>
      </c>
      <c r="D2082" s="12" t="s">
        <v>5183</v>
      </c>
      <c r="E2082" s="41" t="s">
        <v>2679</v>
      </c>
      <c r="F2082" s="41" t="s">
        <v>2411</v>
      </c>
      <c r="G2082" s="44">
        <f>VLOOKUP(Emissions!A2082,Population!$A$5:$I$3147,9,FALSE)*'National Throughput'!$B$12</f>
        <v>7.3357512343251257</v>
      </c>
      <c r="H2082" s="43" t="str">
        <f>'Emissions Factor'!$D$2</f>
        <v>TON</v>
      </c>
      <c r="I2082" s="42">
        <v>515</v>
      </c>
      <c r="J2082" s="39" t="str">
        <f>'Emissions Factor'!$A$2</f>
        <v>7439976</v>
      </c>
      <c r="K2082" s="34">
        <f>'Emissions Factor'!$B$2</f>
        <v>1.5E-3</v>
      </c>
      <c r="L2082" s="41" t="str">
        <f>'Emissions Factor'!$C$2</f>
        <v>LB</v>
      </c>
      <c r="M2082" s="41" t="str">
        <f>'Emissions Factor'!$D$2</f>
        <v>TON</v>
      </c>
      <c r="N2082" s="51">
        <f t="shared" si="64"/>
        <v>1.1003626851487688E-2</v>
      </c>
      <c r="O2082" s="41" t="str">
        <f t="shared" si="65"/>
        <v>LB</v>
      </c>
    </row>
    <row r="2083" spans="1:15" x14ac:dyDescent="0.25">
      <c r="A2083" s="39" t="s">
        <v>2465</v>
      </c>
      <c r="B2083" s="39" t="s">
        <v>2410</v>
      </c>
      <c r="C2083" s="39" t="s">
        <v>2793</v>
      </c>
      <c r="D2083" s="12" t="s">
        <v>1172</v>
      </c>
      <c r="E2083" s="41" t="s">
        <v>2679</v>
      </c>
      <c r="F2083" s="41" t="s">
        <v>2411</v>
      </c>
      <c r="G2083" s="44">
        <f>VLOOKUP(Emissions!A2083,Population!$A$5:$I$3147,9,FALSE)*'National Throughput'!$B$12</f>
        <v>10.191668788749903</v>
      </c>
      <c r="H2083" s="43" t="str">
        <f>'Emissions Factor'!$D$2</f>
        <v>TON</v>
      </c>
      <c r="I2083" s="42">
        <v>515</v>
      </c>
      <c r="J2083" s="39" t="str">
        <f>'Emissions Factor'!$A$2</f>
        <v>7439976</v>
      </c>
      <c r="K2083" s="34">
        <f>'Emissions Factor'!$B$2</f>
        <v>1.5E-3</v>
      </c>
      <c r="L2083" s="41" t="str">
        <f>'Emissions Factor'!$C$2</f>
        <v>LB</v>
      </c>
      <c r="M2083" s="41" t="str">
        <f>'Emissions Factor'!$D$2</f>
        <v>TON</v>
      </c>
      <c r="N2083" s="51">
        <f t="shared" si="64"/>
        <v>1.5287503183124855E-2</v>
      </c>
      <c r="O2083" s="41" t="str">
        <f t="shared" si="65"/>
        <v>LB</v>
      </c>
    </row>
    <row r="2084" spans="1:15" x14ac:dyDescent="0.25">
      <c r="A2084" s="39" t="s">
        <v>2466</v>
      </c>
      <c r="B2084" s="39" t="s">
        <v>2410</v>
      </c>
      <c r="C2084" s="39" t="s">
        <v>2796</v>
      </c>
      <c r="D2084" s="12" t="s">
        <v>2785</v>
      </c>
      <c r="E2084" s="41" t="s">
        <v>2679</v>
      </c>
      <c r="F2084" s="41" t="s">
        <v>2411</v>
      </c>
      <c r="G2084" s="44">
        <f>VLOOKUP(Emissions!A2084,Population!$A$5:$I$3147,9,FALSE)*'National Throughput'!$B$12</f>
        <v>5.6823343089359701</v>
      </c>
      <c r="H2084" s="43" t="str">
        <f>'Emissions Factor'!$D$2</f>
        <v>TON</v>
      </c>
      <c r="I2084" s="42">
        <v>515</v>
      </c>
      <c r="J2084" s="39" t="str">
        <f>'Emissions Factor'!$A$2</f>
        <v>7439976</v>
      </c>
      <c r="K2084" s="34">
        <f>'Emissions Factor'!$B$2</f>
        <v>1.5E-3</v>
      </c>
      <c r="L2084" s="41" t="str">
        <f>'Emissions Factor'!$C$2</f>
        <v>LB</v>
      </c>
      <c r="M2084" s="41" t="str">
        <f>'Emissions Factor'!$D$2</f>
        <v>TON</v>
      </c>
      <c r="N2084" s="51">
        <f t="shared" si="64"/>
        <v>8.5235014634039551E-3</v>
      </c>
      <c r="O2084" s="41" t="str">
        <f t="shared" si="65"/>
        <v>LB</v>
      </c>
    </row>
    <row r="2085" spans="1:15" x14ac:dyDescent="0.25">
      <c r="A2085" s="39" t="s">
        <v>2467</v>
      </c>
      <c r="B2085" s="39" t="s">
        <v>2410</v>
      </c>
      <c r="C2085" s="39" t="s">
        <v>2799</v>
      </c>
      <c r="D2085" s="12" t="s">
        <v>2788</v>
      </c>
      <c r="E2085" s="41" t="s">
        <v>2679</v>
      </c>
      <c r="F2085" s="41" t="s">
        <v>2411</v>
      </c>
      <c r="G2085" s="44">
        <f>VLOOKUP(Emissions!A2085,Population!$A$5:$I$3147,9,FALSE)*'National Throughput'!$B$12</f>
        <v>11.813183686325532</v>
      </c>
      <c r="H2085" s="43" t="str">
        <f>'Emissions Factor'!$D$2</f>
        <v>TON</v>
      </c>
      <c r="I2085" s="42">
        <v>515</v>
      </c>
      <c r="J2085" s="39" t="str">
        <f>'Emissions Factor'!$A$2</f>
        <v>7439976</v>
      </c>
      <c r="K2085" s="34">
        <f>'Emissions Factor'!$B$2</f>
        <v>1.5E-3</v>
      </c>
      <c r="L2085" s="41" t="str">
        <f>'Emissions Factor'!$C$2</f>
        <v>LB</v>
      </c>
      <c r="M2085" s="41" t="str">
        <f>'Emissions Factor'!$D$2</f>
        <v>TON</v>
      </c>
      <c r="N2085" s="51">
        <f t="shared" si="64"/>
        <v>1.7719775529488297E-2</v>
      </c>
      <c r="O2085" s="41" t="str">
        <f t="shared" si="65"/>
        <v>LB</v>
      </c>
    </row>
    <row r="2086" spans="1:15" x14ac:dyDescent="0.25">
      <c r="A2086" s="39" t="s">
        <v>2468</v>
      </c>
      <c r="B2086" s="39" t="s">
        <v>2410</v>
      </c>
      <c r="C2086" s="39" t="s">
        <v>2802</v>
      </c>
      <c r="D2086" s="12" t="s">
        <v>352</v>
      </c>
      <c r="E2086" s="41" t="s">
        <v>2679</v>
      </c>
      <c r="F2086" s="41" t="s">
        <v>2411</v>
      </c>
      <c r="G2086" s="44">
        <f>VLOOKUP(Emissions!A2086,Population!$A$5:$I$3147,9,FALSE)*'National Throughput'!$B$12</f>
        <v>10.513776359899367</v>
      </c>
      <c r="H2086" s="43" t="str">
        <f>'Emissions Factor'!$D$2</f>
        <v>TON</v>
      </c>
      <c r="I2086" s="42">
        <v>515</v>
      </c>
      <c r="J2086" s="39" t="str">
        <f>'Emissions Factor'!$A$2</f>
        <v>7439976</v>
      </c>
      <c r="K2086" s="34">
        <f>'Emissions Factor'!$B$2</f>
        <v>1.5E-3</v>
      </c>
      <c r="L2086" s="41" t="str">
        <f>'Emissions Factor'!$C$2</f>
        <v>LB</v>
      </c>
      <c r="M2086" s="41" t="str">
        <f>'Emissions Factor'!$D$2</f>
        <v>TON</v>
      </c>
      <c r="N2086" s="51">
        <f t="shared" si="64"/>
        <v>1.5770664539849051E-2</v>
      </c>
      <c r="O2086" s="41" t="str">
        <f t="shared" si="65"/>
        <v>LB</v>
      </c>
    </row>
    <row r="2087" spans="1:15" x14ac:dyDescent="0.25">
      <c r="A2087" s="39" t="s">
        <v>2469</v>
      </c>
      <c r="B2087" s="39" t="s">
        <v>2410</v>
      </c>
      <c r="C2087" s="39" t="s">
        <v>2805</v>
      </c>
      <c r="D2087" s="12" t="s">
        <v>4894</v>
      </c>
      <c r="E2087" s="41" t="s">
        <v>2679</v>
      </c>
      <c r="F2087" s="41" t="s">
        <v>2411</v>
      </c>
      <c r="G2087" s="44">
        <f>VLOOKUP(Emissions!A2087,Population!$A$5:$I$3147,9,FALSE)*'National Throughput'!$B$12</f>
        <v>39.430734861238598</v>
      </c>
      <c r="H2087" s="43" t="str">
        <f>'Emissions Factor'!$D$2</f>
        <v>TON</v>
      </c>
      <c r="I2087" s="42">
        <v>515</v>
      </c>
      <c r="J2087" s="39" t="str">
        <f>'Emissions Factor'!$A$2</f>
        <v>7439976</v>
      </c>
      <c r="K2087" s="34">
        <f>'Emissions Factor'!$B$2</f>
        <v>1.5E-3</v>
      </c>
      <c r="L2087" s="41" t="str">
        <f>'Emissions Factor'!$C$2</f>
        <v>LB</v>
      </c>
      <c r="M2087" s="41" t="str">
        <f>'Emissions Factor'!$D$2</f>
        <v>TON</v>
      </c>
      <c r="N2087" s="51">
        <f t="shared" si="64"/>
        <v>5.9146102291857898E-2</v>
      </c>
      <c r="O2087" s="41" t="str">
        <f t="shared" si="65"/>
        <v>LB</v>
      </c>
    </row>
    <row r="2088" spans="1:15" x14ac:dyDescent="0.25">
      <c r="A2088" s="39" t="s">
        <v>2470</v>
      </c>
      <c r="B2088" s="39" t="s">
        <v>2410</v>
      </c>
      <c r="C2088" s="39" t="s">
        <v>2808</v>
      </c>
      <c r="D2088" s="12" t="s">
        <v>2797</v>
      </c>
      <c r="E2088" s="41" t="s">
        <v>2679</v>
      </c>
      <c r="F2088" s="41" t="s">
        <v>2411</v>
      </c>
      <c r="G2088" s="44">
        <f>VLOOKUP(Emissions!A2088,Population!$A$5:$I$3147,9,FALSE)*'National Throughput'!$B$12</f>
        <v>10.702958815159143</v>
      </c>
      <c r="H2088" s="43" t="str">
        <f>'Emissions Factor'!$D$2</f>
        <v>TON</v>
      </c>
      <c r="I2088" s="42">
        <v>515</v>
      </c>
      <c r="J2088" s="39" t="str">
        <f>'Emissions Factor'!$A$2</f>
        <v>7439976</v>
      </c>
      <c r="K2088" s="34">
        <f>'Emissions Factor'!$B$2</f>
        <v>1.5E-3</v>
      </c>
      <c r="L2088" s="41" t="str">
        <f>'Emissions Factor'!$C$2</f>
        <v>LB</v>
      </c>
      <c r="M2088" s="41" t="str">
        <f>'Emissions Factor'!$D$2</f>
        <v>TON</v>
      </c>
      <c r="N2088" s="51">
        <f t="shared" si="64"/>
        <v>1.6054438222738714E-2</v>
      </c>
      <c r="O2088" s="41" t="str">
        <f t="shared" si="65"/>
        <v>LB</v>
      </c>
    </row>
    <row r="2089" spans="1:15" x14ac:dyDescent="0.25">
      <c r="A2089" s="39" t="s">
        <v>2471</v>
      </c>
      <c r="B2089" s="39" t="s">
        <v>2410</v>
      </c>
      <c r="C2089" s="39" t="s">
        <v>2811</v>
      </c>
      <c r="D2089" s="12" t="s">
        <v>2472</v>
      </c>
      <c r="E2089" s="41" t="s">
        <v>2679</v>
      </c>
      <c r="F2089" s="41" t="s">
        <v>2411</v>
      </c>
      <c r="G2089" s="44">
        <f>VLOOKUP(Emissions!A2089,Population!$A$5:$I$3147,9,FALSE)*'National Throughput'!$B$12</f>
        <v>28.684725460159051</v>
      </c>
      <c r="H2089" s="43" t="str">
        <f>'Emissions Factor'!$D$2</f>
        <v>TON</v>
      </c>
      <c r="I2089" s="42">
        <v>515</v>
      </c>
      <c r="J2089" s="39" t="str">
        <f>'Emissions Factor'!$A$2</f>
        <v>7439976</v>
      </c>
      <c r="K2089" s="34">
        <f>'Emissions Factor'!$B$2</f>
        <v>1.5E-3</v>
      </c>
      <c r="L2089" s="41" t="str">
        <f>'Emissions Factor'!$C$2</f>
        <v>LB</v>
      </c>
      <c r="M2089" s="41" t="str">
        <f>'Emissions Factor'!$D$2</f>
        <v>TON</v>
      </c>
      <c r="N2089" s="51">
        <f t="shared" si="64"/>
        <v>4.302708819023858E-2</v>
      </c>
      <c r="O2089" s="41" t="str">
        <f t="shared" si="65"/>
        <v>LB</v>
      </c>
    </row>
    <row r="2090" spans="1:15" x14ac:dyDescent="0.25">
      <c r="A2090" s="39" t="s">
        <v>2473</v>
      </c>
      <c r="B2090" s="39" t="s">
        <v>2410</v>
      </c>
      <c r="C2090" s="39" t="s">
        <v>2814</v>
      </c>
      <c r="D2090" s="12" t="s">
        <v>4792</v>
      </c>
      <c r="E2090" s="41" t="s">
        <v>2679</v>
      </c>
      <c r="F2090" s="41" t="s">
        <v>2411</v>
      </c>
      <c r="G2090" s="44">
        <f>VLOOKUP(Emissions!A2090,Population!$A$5:$I$3147,9,FALSE)*'National Throughput'!$B$12</f>
        <v>7.8269738561419873</v>
      </c>
      <c r="H2090" s="43" t="str">
        <f>'Emissions Factor'!$D$2</f>
        <v>TON</v>
      </c>
      <c r="I2090" s="42">
        <v>515</v>
      </c>
      <c r="J2090" s="39" t="str">
        <f>'Emissions Factor'!$A$2</f>
        <v>7439976</v>
      </c>
      <c r="K2090" s="34">
        <f>'Emissions Factor'!$B$2</f>
        <v>1.5E-3</v>
      </c>
      <c r="L2090" s="41" t="str">
        <f>'Emissions Factor'!$C$2</f>
        <v>LB</v>
      </c>
      <c r="M2090" s="41" t="str">
        <f>'Emissions Factor'!$D$2</f>
        <v>TON</v>
      </c>
      <c r="N2090" s="51">
        <f t="shared" si="64"/>
        <v>1.174046078421298E-2</v>
      </c>
      <c r="O2090" s="41" t="str">
        <f t="shared" si="65"/>
        <v>LB</v>
      </c>
    </row>
    <row r="2091" spans="1:15" x14ac:dyDescent="0.25">
      <c r="A2091" s="39" t="s">
        <v>2474</v>
      </c>
      <c r="B2091" s="39" t="s">
        <v>2410</v>
      </c>
      <c r="C2091" s="39" t="s">
        <v>2817</v>
      </c>
      <c r="D2091" s="12" t="s">
        <v>2475</v>
      </c>
      <c r="E2091" s="41" t="s">
        <v>2679</v>
      </c>
      <c r="F2091" s="41" t="s">
        <v>2411</v>
      </c>
      <c r="G2091" s="44">
        <f>VLOOKUP(Emissions!A2091,Population!$A$5:$I$3147,9,FALSE)*'National Throughput'!$B$12</f>
        <v>51.76858684370162</v>
      </c>
      <c r="H2091" s="43" t="str">
        <f>'Emissions Factor'!$D$2</f>
        <v>TON</v>
      </c>
      <c r="I2091" s="42">
        <v>515</v>
      </c>
      <c r="J2091" s="39" t="str">
        <f>'Emissions Factor'!$A$2</f>
        <v>7439976</v>
      </c>
      <c r="K2091" s="34">
        <f>'Emissions Factor'!$B$2</f>
        <v>1.5E-3</v>
      </c>
      <c r="L2091" s="41" t="str">
        <f>'Emissions Factor'!$C$2</f>
        <v>LB</v>
      </c>
      <c r="M2091" s="41" t="str">
        <f>'Emissions Factor'!$D$2</f>
        <v>TON</v>
      </c>
      <c r="N2091" s="51">
        <f t="shared" si="64"/>
        <v>7.7652880265552435E-2</v>
      </c>
      <c r="O2091" s="41" t="str">
        <f t="shared" si="65"/>
        <v>LB</v>
      </c>
    </row>
    <row r="2092" spans="1:15" x14ac:dyDescent="0.25">
      <c r="A2092" s="39" t="s">
        <v>2476</v>
      </c>
      <c r="B2092" s="39" t="s">
        <v>2410</v>
      </c>
      <c r="C2092" s="39" t="s">
        <v>2820</v>
      </c>
      <c r="D2092" s="12" t="s">
        <v>656</v>
      </c>
      <c r="E2092" s="41" t="s">
        <v>2679</v>
      </c>
      <c r="F2092" s="41" t="s">
        <v>2411</v>
      </c>
      <c r="G2092" s="44">
        <f>VLOOKUP(Emissions!A2092,Population!$A$5:$I$3147,9,FALSE)*'National Throughput'!$B$12</f>
        <v>75.427713825559053</v>
      </c>
      <c r="H2092" s="43" t="str">
        <f>'Emissions Factor'!$D$2</f>
        <v>TON</v>
      </c>
      <c r="I2092" s="42">
        <v>515</v>
      </c>
      <c r="J2092" s="39" t="str">
        <f>'Emissions Factor'!$A$2</f>
        <v>7439976</v>
      </c>
      <c r="K2092" s="34">
        <f>'Emissions Factor'!$B$2</f>
        <v>1.5E-3</v>
      </c>
      <c r="L2092" s="41" t="str">
        <f>'Emissions Factor'!$C$2</f>
        <v>LB</v>
      </c>
      <c r="M2092" s="41" t="str">
        <f>'Emissions Factor'!$D$2</f>
        <v>TON</v>
      </c>
      <c r="N2092" s="51">
        <f t="shared" si="64"/>
        <v>0.11314157073833858</v>
      </c>
      <c r="O2092" s="41" t="str">
        <f t="shared" si="65"/>
        <v>LB</v>
      </c>
    </row>
    <row r="2093" spans="1:15" x14ac:dyDescent="0.25">
      <c r="A2093" s="39" t="s">
        <v>2477</v>
      </c>
      <c r="B2093" s="39" t="s">
        <v>2410</v>
      </c>
      <c r="C2093" s="39" t="s">
        <v>2823</v>
      </c>
      <c r="D2093" s="12" t="s">
        <v>2812</v>
      </c>
      <c r="E2093" s="41" t="s">
        <v>2679</v>
      </c>
      <c r="F2093" s="41" t="s">
        <v>2411</v>
      </c>
      <c r="G2093" s="44">
        <f>VLOOKUP(Emissions!A2093,Population!$A$5:$I$3147,9,FALSE)*'National Throughput'!$B$12</f>
        <v>7.3880636992881641</v>
      </c>
      <c r="H2093" s="43" t="str">
        <f>'Emissions Factor'!$D$2</f>
        <v>TON</v>
      </c>
      <c r="I2093" s="42">
        <v>515</v>
      </c>
      <c r="J2093" s="39" t="str">
        <f>'Emissions Factor'!$A$2</f>
        <v>7439976</v>
      </c>
      <c r="K2093" s="34">
        <f>'Emissions Factor'!$B$2</f>
        <v>1.5E-3</v>
      </c>
      <c r="L2093" s="41" t="str">
        <f>'Emissions Factor'!$C$2</f>
        <v>LB</v>
      </c>
      <c r="M2093" s="41" t="str">
        <f>'Emissions Factor'!$D$2</f>
        <v>TON</v>
      </c>
      <c r="N2093" s="51">
        <f t="shared" si="64"/>
        <v>1.1082095548932247E-2</v>
      </c>
      <c r="O2093" s="41" t="str">
        <f t="shared" si="65"/>
        <v>LB</v>
      </c>
    </row>
    <row r="2094" spans="1:15" x14ac:dyDescent="0.25">
      <c r="A2094" s="39" t="s">
        <v>2478</v>
      </c>
      <c r="B2094" s="39" t="s">
        <v>2410</v>
      </c>
      <c r="C2094" s="39" t="s">
        <v>2826</v>
      </c>
      <c r="D2094" s="12" t="s">
        <v>2479</v>
      </c>
      <c r="E2094" s="41" t="s">
        <v>2679</v>
      </c>
      <c r="F2094" s="41" t="s">
        <v>2411</v>
      </c>
      <c r="G2094" s="44">
        <f>VLOOKUP(Emissions!A2094,Population!$A$5:$I$3147,9,FALSE)*'National Throughput'!$B$12</f>
        <v>40.65193076463806</v>
      </c>
      <c r="H2094" s="43" t="str">
        <f>'Emissions Factor'!$D$2</f>
        <v>TON</v>
      </c>
      <c r="I2094" s="42">
        <v>515</v>
      </c>
      <c r="J2094" s="39" t="str">
        <f>'Emissions Factor'!$A$2</f>
        <v>7439976</v>
      </c>
      <c r="K2094" s="34">
        <f>'Emissions Factor'!$B$2</f>
        <v>1.5E-3</v>
      </c>
      <c r="L2094" s="41" t="str">
        <f>'Emissions Factor'!$C$2</f>
        <v>LB</v>
      </c>
      <c r="M2094" s="41" t="str">
        <f>'Emissions Factor'!$D$2</f>
        <v>TON</v>
      </c>
      <c r="N2094" s="51">
        <f t="shared" si="64"/>
        <v>6.0977896146957089E-2</v>
      </c>
      <c r="O2094" s="41" t="str">
        <f t="shared" si="65"/>
        <v>LB</v>
      </c>
    </row>
    <row r="2095" spans="1:15" x14ac:dyDescent="0.25">
      <c r="A2095" s="39" t="s">
        <v>2480</v>
      </c>
      <c r="B2095" s="39" t="s">
        <v>2410</v>
      </c>
      <c r="C2095" s="39" t="s">
        <v>2829</v>
      </c>
      <c r="D2095" s="12" t="s">
        <v>2818</v>
      </c>
      <c r="E2095" s="41" t="s">
        <v>2679</v>
      </c>
      <c r="F2095" s="41" t="s">
        <v>2411</v>
      </c>
      <c r="G2095" s="44">
        <f>VLOOKUP(Emissions!A2095,Population!$A$5:$I$3147,9,FALSE)*'National Throughput'!$B$12</f>
        <v>11.413036208427929</v>
      </c>
      <c r="H2095" s="43" t="str">
        <f>'Emissions Factor'!$D$2</f>
        <v>TON</v>
      </c>
      <c r="I2095" s="42">
        <v>515</v>
      </c>
      <c r="J2095" s="39" t="str">
        <f>'Emissions Factor'!$A$2</f>
        <v>7439976</v>
      </c>
      <c r="K2095" s="34">
        <f>'Emissions Factor'!$B$2</f>
        <v>1.5E-3</v>
      </c>
      <c r="L2095" s="41" t="str">
        <f>'Emissions Factor'!$C$2</f>
        <v>LB</v>
      </c>
      <c r="M2095" s="41" t="str">
        <f>'Emissions Factor'!$D$2</f>
        <v>TON</v>
      </c>
      <c r="N2095" s="51">
        <f t="shared" si="64"/>
        <v>1.7119554312641894E-2</v>
      </c>
      <c r="O2095" s="41" t="str">
        <f t="shared" si="65"/>
        <v>LB</v>
      </c>
    </row>
    <row r="2096" spans="1:15" x14ac:dyDescent="0.25">
      <c r="A2096" s="39" t="s">
        <v>2481</v>
      </c>
      <c r="B2096" s="39" t="s">
        <v>2410</v>
      </c>
      <c r="C2096" s="39" t="s">
        <v>2832</v>
      </c>
      <c r="D2096" s="12" t="s">
        <v>2482</v>
      </c>
      <c r="E2096" s="41" t="s">
        <v>2679</v>
      </c>
      <c r="F2096" s="41" t="s">
        <v>2411</v>
      </c>
      <c r="G2096" s="44">
        <f>VLOOKUP(Emissions!A2096,Population!$A$5:$I$3147,9,FALSE)*'National Throughput'!$B$12</f>
        <v>29.742466350083838</v>
      </c>
      <c r="H2096" s="43" t="str">
        <f>'Emissions Factor'!$D$2</f>
        <v>TON</v>
      </c>
      <c r="I2096" s="42">
        <v>515</v>
      </c>
      <c r="J2096" s="39" t="str">
        <f>'Emissions Factor'!$A$2</f>
        <v>7439976</v>
      </c>
      <c r="K2096" s="34">
        <f>'Emissions Factor'!$B$2</f>
        <v>1.5E-3</v>
      </c>
      <c r="L2096" s="41" t="str">
        <f>'Emissions Factor'!$C$2</f>
        <v>LB</v>
      </c>
      <c r="M2096" s="41" t="str">
        <f>'Emissions Factor'!$D$2</f>
        <v>TON</v>
      </c>
      <c r="N2096" s="51">
        <f t="shared" si="64"/>
        <v>4.4613699525125755E-2</v>
      </c>
      <c r="O2096" s="41" t="str">
        <f t="shared" si="65"/>
        <v>LB</v>
      </c>
    </row>
    <row r="2097" spans="1:15" x14ac:dyDescent="0.25">
      <c r="A2097" s="39" t="s">
        <v>2483</v>
      </c>
      <c r="B2097" s="39" t="s">
        <v>2410</v>
      </c>
      <c r="C2097" s="39" t="s">
        <v>2835</v>
      </c>
      <c r="D2097" s="12" t="s">
        <v>2484</v>
      </c>
      <c r="E2097" s="41" t="s">
        <v>2679</v>
      </c>
      <c r="F2097" s="41" t="s">
        <v>2411</v>
      </c>
      <c r="G2097" s="44">
        <f>VLOOKUP(Emissions!A2097,Population!$A$5:$I$3147,9,FALSE)*'National Throughput'!$B$12</f>
        <v>4.0623630578674446</v>
      </c>
      <c r="H2097" s="43" t="str">
        <f>'Emissions Factor'!$D$2</f>
        <v>TON</v>
      </c>
      <c r="I2097" s="42">
        <v>515</v>
      </c>
      <c r="J2097" s="39" t="str">
        <f>'Emissions Factor'!$A$2</f>
        <v>7439976</v>
      </c>
      <c r="K2097" s="34">
        <f>'Emissions Factor'!$B$2</f>
        <v>1.5E-3</v>
      </c>
      <c r="L2097" s="41" t="str">
        <f>'Emissions Factor'!$C$2</f>
        <v>LB</v>
      </c>
      <c r="M2097" s="41" t="str">
        <f>'Emissions Factor'!$D$2</f>
        <v>TON</v>
      </c>
      <c r="N2097" s="51">
        <f t="shared" si="64"/>
        <v>6.0935445868011669E-3</v>
      </c>
      <c r="O2097" s="41" t="str">
        <f t="shared" si="65"/>
        <v>LB</v>
      </c>
    </row>
    <row r="2098" spans="1:15" x14ac:dyDescent="0.25">
      <c r="A2098" s="39" t="s">
        <v>2485</v>
      </c>
      <c r="B2098" s="39" t="s">
        <v>2410</v>
      </c>
      <c r="C2098" s="39" t="s">
        <v>2838</v>
      </c>
      <c r="D2098" s="12" t="s">
        <v>380</v>
      </c>
      <c r="E2098" s="41" t="s">
        <v>2679</v>
      </c>
      <c r="F2098" s="41" t="s">
        <v>2411</v>
      </c>
      <c r="G2098" s="44">
        <f>VLOOKUP(Emissions!A2098,Population!$A$5:$I$3147,9,FALSE)*'National Throughput'!$B$12</f>
        <v>6.9952914213689565</v>
      </c>
      <c r="H2098" s="43" t="str">
        <f>'Emissions Factor'!$D$2</f>
        <v>TON</v>
      </c>
      <c r="I2098" s="42">
        <v>515</v>
      </c>
      <c r="J2098" s="39" t="str">
        <f>'Emissions Factor'!$A$2</f>
        <v>7439976</v>
      </c>
      <c r="K2098" s="34">
        <f>'Emissions Factor'!$B$2</f>
        <v>1.5E-3</v>
      </c>
      <c r="L2098" s="41" t="str">
        <f>'Emissions Factor'!$C$2</f>
        <v>LB</v>
      </c>
      <c r="M2098" s="41" t="str">
        <f>'Emissions Factor'!$D$2</f>
        <v>TON</v>
      </c>
      <c r="N2098" s="51">
        <f t="shared" si="64"/>
        <v>1.0492937132053435E-2</v>
      </c>
      <c r="O2098" s="41" t="str">
        <f t="shared" si="65"/>
        <v>LB</v>
      </c>
    </row>
    <row r="2099" spans="1:15" x14ac:dyDescent="0.25">
      <c r="A2099" s="39" t="s">
        <v>2486</v>
      </c>
      <c r="B2099" s="39" t="s">
        <v>2410</v>
      </c>
      <c r="C2099" s="39" t="s">
        <v>2841</v>
      </c>
      <c r="D2099" s="12" t="s">
        <v>509</v>
      </c>
      <c r="E2099" s="41" t="s">
        <v>2679</v>
      </c>
      <c r="F2099" s="41" t="s">
        <v>2411</v>
      </c>
      <c r="G2099" s="44">
        <f>VLOOKUP(Emissions!A2099,Population!$A$5:$I$3147,9,FALSE)*'National Throughput'!$B$12</f>
        <v>17.638905604143797</v>
      </c>
      <c r="H2099" s="43" t="str">
        <f>'Emissions Factor'!$D$2</f>
        <v>TON</v>
      </c>
      <c r="I2099" s="42">
        <v>515</v>
      </c>
      <c r="J2099" s="39" t="str">
        <f>'Emissions Factor'!$A$2</f>
        <v>7439976</v>
      </c>
      <c r="K2099" s="34">
        <f>'Emissions Factor'!$B$2</f>
        <v>1.5E-3</v>
      </c>
      <c r="L2099" s="41" t="str">
        <f>'Emissions Factor'!$C$2</f>
        <v>LB</v>
      </c>
      <c r="M2099" s="41" t="str">
        <f>'Emissions Factor'!$D$2</f>
        <v>TON</v>
      </c>
      <c r="N2099" s="51">
        <f t="shared" si="64"/>
        <v>2.6458358406215698E-2</v>
      </c>
      <c r="O2099" s="41" t="str">
        <f t="shared" si="65"/>
        <v>LB</v>
      </c>
    </row>
    <row r="2100" spans="1:15" x14ac:dyDescent="0.25">
      <c r="A2100" s="39" t="s">
        <v>2487</v>
      </c>
      <c r="B2100" s="39" t="s">
        <v>2410</v>
      </c>
      <c r="C2100" s="39" t="s">
        <v>2844</v>
      </c>
      <c r="D2100" s="12" t="s">
        <v>2827</v>
      </c>
      <c r="E2100" s="41" t="s">
        <v>2679</v>
      </c>
      <c r="F2100" s="41" t="s">
        <v>2411</v>
      </c>
      <c r="G2100" s="44">
        <f>VLOOKUP(Emissions!A2100,Population!$A$5:$I$3147,9,FALSE)*'National Throughput'!$B$12</f>
        <v>2.5255772019040794</v>
      </c>
      <c r="H2100" s="43" t="str">
        <f>'Emissions Factor'!$D$2</f>
        <v>TON</v>
      </c>
      <c r="I2100" s="42">
        <v>515</v>
      </c>
      <c r="J2100" s="39" t="str">
        <f>'Emissions Factor'!$A$2</f>
        <v>7439976</v>
      </c>
      <c r="K2100" s="34">
        <f>'Emissions Factor'!$B$2</f>
        <v>1.5E-3</v>
      </c>
      <c r="L2100" s="41" t="str">
        <f>'Emissions Factor'!$C$2</f>
        <v>LB</v>
      </c>
      <c r="M2100" s="41" t="str">
        <f>'Emissions Factor'!$D$2</f>
        <v>TON</v>
      </c>
      <c r="N2100" s="51">
        <f t="shared" si="64"/>
        <v>3.7883658028561194E-3</v>
      </c>
      <c r="O2100" s="41" t="str">
        <f t="shared" si="65"/>
        <v>LB</v>
      </c>
    </row>
    <row r="2101" spans="1:15" x14ac:dyDescent="0.25">
      <c r="A2101" s="39" t="s">
        <v>2488</v>
      </c>
      <c r="B2101" s="39" t="s">
        <v>2410</v>
      </c>
      <c r="C2101" s="39" t="s">
        <v>2847</v>
      </c>
      <c r="D2101" s="12" t="s">
        <v>2830</v>
      </c>
      <c r="E2101" s="41" t="s">
        <v>2679</v>
      </c>
      <c r="F2101" s="41" t="s">
        <v>2411</v>
      </c>
      <c r="G2101" s="44">
        <f>VLOOKUP(Emissions!A2101,Population!$A$5:$I$3147,9,FALSE)*'National Throughput'!$B$12</f>
        <v>92.08880512559044</v>
      </c>
      <c r="H2101" s="43" t="str">
        <f>'Emissions Factor'!$D$2</f>
        <v>TON</v>
      </c>
      <c r="I2101" s="42">
        <v>515</v>
      </c>
      <c r="J2101" s="39" t="str">
        <f>'Emissions Factor'!$A$2</f>
        <v>7439976</v>
      </c>
      <c r="K2101" s="34">
        <f>'Emissions Factor'!$B$2</f>
        <v>1.5E-3</v>
      </c>
      <c r="L2101" s="41" t="str">
        <f>'Emissions Factor'!$C$2</f>
        <v>LB</v>
      </c>
      <c r="M2101" s="41" t="str">
        <f>'Emissions Factor'!$D$2</f>
        <v>TON</v>
      </c>
      <c r="N2101" s="51">
        <f t="shared" si="64"/>
        <v>0.13813320768838566</v>
      </c>
      <c r="O2101" s="41" t="str">
        <f t="shared" si="65"/>
        <v>LB</v>
      </c>
    </row>
    <row r="2102" spans="1:15" x14ac:dyDescent="0.25">
      <c r="A2102" s="39" t="s">
        <v>2489</v>
      </c>
      <c r="B2102" s="39" t="s">
        <v>2410</v>
      </c>
      <c r="C2102" s="39" t="s">
        <v>2850</v>
      </c>
      <c r="D2102" s="12" t="s">
        <v>2833</v>
      </c>
      <c r="E2102" s="41" t="s">
        <v>2679</v>
      </c>
      <c r="F2102" s="41" t="s">
        <v>2411</v>
      </c>
      <c r="G2102" s="44">
        <f>VLOOKUP(Emissions!A2102,Population!$A$5:$I$3147,9,FALSE)*'National Throughput'!$B$12</f>
        <v>2.5862939645169178</v>
      </c>
      <c r="H2102" s="43" t="str">
        <f>'Emissions Factor'!$D$2</f>
        <v>TON</v>
      </c>
      <c r="I2102" s="42">
        <v>515</v>
      </c>
      <c r="J2102" s="39" t="str">
        <f>'Emissions Factor'!$A$2</f>
        <v>7439976</v>
      </c>
      <c r="K2102" s="34">
        <f>'Emissions Factor'!$B$2</f>
        <v>1.5E-3</v>
      </c>
      <c r="L2102" s="41" t="str">
        <f>'Emissions Factor'!$C$2</f>
        <v>LB</v>
      </c>
      <c r="M2102" s="41" t="str">
        <f>'Emissions Factor'!$D$2</f>
        <v>TON</v>
      </c>
      <c r="N2102" s="51">
        <f t="shared" si="64"/>
        <v>3.8794409467753769E-3</v>
      </c>
      <c r="O2102" s="41" t="str">
        <f t="shared" si="65"/>
        <v>LB</v>
      </c>
    </row>
    <row r="2103" spans="1:15" x14ac:dyDescent="0.25">
      <c r="A2103" s="39" t="s">
        <v>2490</v>
      </c>
      <c r="B2103" s="39" t="s">
        <v>2410</v>
      </c>
      <c r="C2103" s="39" t="s">
        <v>2853</v>
      </c>
      <c r="D2103" s="12" t="s">
        <v>2491</v>
      </c>
      <c r="E2103" s="41" t="s">
        <v>2679</v>
      </c>
      <c r="F2103" s="41" t="s">
        <v>2411</v>
      </c>
      <c r="G2103" s="44">
        <f>VLOOKUP(Emissions!A2103,Population!$A$5:$I$3147,9,FALSE)*'National Throughput'!$B$12</f>
        <v>5.9871187359501326</v>
      </c>
      <c r="H2103" s="43" t="str">
        <f>'Emissions Factor'!$D$2</f>
        <v>TON</v>
      </c>
      <c r="I2103" s="42">
        <v>515</v>
      </c>
      <c r="J2103" s="39" t="str">
        <f>'Emissions Factor'!$A$2</f>
        <v>7439976</v>
      </c>
      <c r="K2103" s="34">
        <f>'Emissions Factor'!$B$2</f>
        <v>1.5E-3</v>
      </c>
      <c r="L2103" s="41" t="str">
        <f>'Emissions Factor'!$C$2</f>
        <v>LB</v>
      </c>
      <c r="M2103" s="41" t="str">
        <f>'Emissions Factor'!$D$2</f>
        <v>TON</v>
      </c>
      <c r="N2103" s="51">
        <f t="shared" si="64"/>
        <v>8.9806781039251989E-3</v>
      </c>
      <c r="O2103" s="41" t="str">
        <f t="shared" si="65"/>
        <v>LB</v>
      </c>
    </row>
    <row r="2104" spans="1:15" x14ac:dyDescent="0.25">
      <c r="A2104" s="39" t="s">
        <v>2492</v>
      </c>
      <c r="B2104" s="39" t="s">
        <v>2410</v>
      </c>
      <c r="C2104" s="39" t="s">
        <v>2856</v>
      </c>
      <c r="D2104" s="12" t="s">
        <v>2493</v>
      </c>
      <c r="E2104" s="41" t="s">
        <v>2679</v>
      </c>
      <c r="F2104" s="41" t="s">
        <v>2411</v>
      </c>
      <c r="G2104" s="44">
        <f>VLOOKUP(Emissions!A2104,Population!$A$5:$I$3147,9,FALSE)*'National Throughput'!$B$12</f>
        <v>14.787962021797474</v>
      </c>
      <c r="H2104" s="43" t="str">
        <f>'Emissions Factor'!$D$2</f>
        <v>TON</v>
      </c>
      <c r="I2104" s="42">
        <v>515</v>
      </c>
      <c r="J2104" s="39" t="str">
        <f>'Emissions Factor'!$A$2</f>
        <v>7439976</v>
      </c>
      <c r="K2104" s="34">
        <f>'Emissions Factor'!$B$2</f>
        <v>1.5E-3</v>
      </c>
      <c r="L2104" s="41" t="str">
        <f>'Emissions Factor'!$C$2</f>
        <v>LB</v>
      </c>
      <c r="M2104" s="41" t="str">
        <f>'Emissions Factor'!$D$2</f>
        <v>TON</v>
      </c>
      <c r="N2104" s="51">
        <f t="shared" si="64"/>
        <v>2.2181943032696213E-2</v>
      </c>
      <c r="O2104" s="41" t="str">
        <f t="shared" si="65"/>
        <v>LB</v>
      </c>
    </row>
    <row r="2105" spans="1:15" x14ac:dyDescent="0.25">
      <c r="A2105" s="39" t="s">
        <v>2494</v>
      </c>
      <c r="B2105" s="39" t="s">
        <v>2410</v>
      </c>
      <c r="C2105" s="39" t="s">
        <v>2859</v>
      </c>
      <c r="D2105" s="12" t="s">
        <v>515</v>
      </c>
      <c r="E2105" s="41" t="s">
        <v>2679</v>
      </c>
      <c r="F2105" s="41" t="s">
        <v>2411</v>
      </c>
      <c r="G2105" s="44">
        <f>VLOOKUP(Emissions!A2105,Population!$A$5:$I$3147,9,FALSE)*'National Throughput'!$B$12</f>
        <v>2.5187165507613858</v>
      </c>
      <c r="H2105" s="43" t="str">
        <f>'Emissions Factor'!$D$2</f>
        <v>TON</v>
      </c>
      <c r="I2105" s="42">
        <v>515</v>
      </c>
      <c r="J2105" s="39" t="str">
        <f>'Emissions Factor'!$A$2</f>
        <v>7439976</v>
      </c>
      <c r="K2105" s="34">
        <f>'Emissions Factor'!$B$2</f>
        <v>1.5E-3</v>
      </c>
      <c r="L2105" s="41" t="str">
        <f>'Emissions Factor'!$C$2</f>
        <v>LB</v>
      </c>
      <c r="M2105" s="41" t="str">
        <f>'Emissions Factor'!$D$2</f>
        <v>TON</v>
      </c>
      <c r="N2105" s="51">
        <f t="shared" si="64"/>
        <v>3.7780748261420785E-3</v>
      </c>
      <c r="O2105" s="41" t="str">
        <f t="shared" si="65"/>
        <v>LB</v>
      </c>
    </row>
    <row r="2106" spans="1:15" x14ac:dyDescent="0.25">
      <c r="A2106" s="39" t="s">
        <v>2495</v>
      </c>
      <c r="B2106" s="39" t="s">
        <v>2410</v>
      </c>
      <c r="C2106" s="39" t="s">
        <v>2862</v>
      </c>
      <c r="D2106" s="12" t="s">
        <v>833</v>
      </c>
      <c r="E2106" s="41" t="s">
        <v>2679</v>
      </c>
      <c r="F2106" s="41" t="s">
        <v>2411</v>
      </c>
      <c r="G2106" s="44">
        <f>VLOOKUP(Emissions!A2106,Population!$A$5:$I$3147,9,FALSE)*'National Throughput'!$B$12</f>
        <v>7.1098642954519393</v>
      </c>
      <c r="H2106" s="43" t="str">
        <f>'Emissions Factor'!$D$2</f>
        <v>TON</v>
      </c>
      <c r="I2106" s="42">
        <v>515</v>
      </c>
      <c r="J2106" s="39" t="str">
        <f>'Emissions Factor'!$A$2</f>
        <v>7439976</v>
      </c>
      <c r="K2106" s="34">
        <f>'Emissions Factor'!$B$2</f>
        <v>1.5E-3</v>
      </c>
      <c r="L2106" s="41" t="str">
        <f>'Emissions Factor'!$C$2</f>
        <v>LB</v>
      </c>
      <c r="M2106" s="41" t="str">
        <f>'Emissions Factor'!$D$2</f>
        <v>TON</v>
      </c>
      <c r="N2106" s="51">
        <f t="shared" si="64"/>
        <v>1.066479644317791E-2</v>
      </c>
      <c r="O2106" s="41" t="str">
        <f t="shared" si="65"/>
        <v>LB</v>
      </c>
    </row>
    <row r="2107" spans="1:15" x14ac:dyDescent="0.25">
      <c r="A2107" s="39" t="s">
        <v>2496</v>
      </c>
      <c r="B2107" s="39" t="s">
        <v>2410</v>
      </c>
      <c r="C2107" s="39" t="s">
        <v>2865</v>
      </c>
      <c r="D2107" s="12" t="s">
        <v>54</v>
      </c>
      <c r="E2107" s="41" t="s">
        <v>2679</v>
      </c>
      <c r="F2107" s="41" t="s">
        <v>2411</v>
      </c>
      <c r="G2107" s="44">
        <f>VLOOKUP(Emissions!A2107,Population!$A$5:$I$3147,9,FALSE)*'National Throughput'!$B$12</f>
        <v>3.3275873204849602</v>
      </c>
      <c r="H2107" s="43" t="str">
        <f>'Emissions Factor'!$D$2</f>
        <v>TON</v>
      </c>
      <c r="I2107" s="42">
        <v>515</v>
      </c>
      <c r="J2107" s="39" t="str">
        <f>'Emissions Factor'!$A$2</f>
        <v>7439976</v>
      </c>
      <c r="K2107" s="34">
        <f>'Emissions Factor'!$B$2</f>
        <v>1.5E-3</v>
      </c>
      <c r="L2107" s="41" t="str">
        <f>'Emissions Factor'!$C$2</f>
        <v>LB</v>
      </c>
      <c r="M2107" s="41" t="str">
        <f>'Emissions Factor'!$D$2</f>
        <v>TON</v>
      </c>
      <c r="N2107" s="51">
        <f t="shared" si="64"/>
        <v>4.9913809807274404E-3</v>
      </c>
      <c r="O2107" s="41" t="str">
        <f t="shared" si="65"/>
        <v>LB</v>
      </c>
    </row>
    <row r="2108" spans="1:15" x14ac:dyDescent="0.25">
      <c r="A2108" s="39" t="s">
        <v>2497</v>
      </c>
      <c r="B2108" s="39" t="s">
        <v>2410</v>
      </c>
      <c r="C2108" s="39" t="s">
        <v>2868</v>
      </c>
      <c r="D2108" s="12" t="s">
        <v>2836</v>
      </c>
      <c r="E2108" s="41" t="s">
        <v>2679</v>
      </c>
      <c r="F2108" s="41" t="s">
        <v>2411</v>
      </c>
      <c r="G2108" s="44">
        <f>VLOOKUP(Emissions!A2108,Population!$A$5:$I$3147,9,FALSE)*'National Throughput'!$B$12</f>
        <v>6.2119765771519155</v>
      </c>
      <c r="H2108" s="43" t="str">
        <f>'Emissions Factor'!$D$2</f>
        <v>TON</v>
      </c>
      <c r="I2108" s="42">
        <v>515</v>
      </c>
      <c r="J2108" s="39" t="str">
        <f>'Emissions Factor'!$A$2</f>
        <v>7439976</v>
      </c>
      <c r="K2108" s="34">
        <f>'Emissions Factor'!$B$2</f>
        <v>1.5E-3</v>
      </c>
      <c r="L2108" s="41" t="str">
        <f>'Emissions Factor'!$C$2</f>
        <v>LB</v>
      </c>
      <c r="M2108" s="41" t="str">
        <f>'Emissions Factor'!$D$2</f>
        <v>TON</v>
      </c>
      <c r="N2108" s="51">
        <f t="shared" si="64"/>
        <v>9.3179648657278728E-3</v>
      </c>
      <c r="O2108" s="41" t="str">
        <f t="shared" si="65"/>
        <v>LB</v>
      </c>
    </row>
    <row r="2109" spans="1:15" x14ac:dyDescent="0.25">
      <c r="A2109" s="39" t="s">
        <v>2498</v>
      </c>
      <c r="B2109" s="39" t="s">
        <v>2410</v>
      </c>
      <c r="C2109" s="39" t="s">
        <v>2871</v>
      </c>
      <c r="D2109" s="12" t="s">
        <v>2499</v>
      </c>
      <c r="E2109" s="41" t="s">
        <v>2679</v>
      </c>
      <c r="F2109" s="41" t="s">
        <v>2411</v>
      </c>
      <c r="G2109" s="44">
        <f>VLOOKUP(Emissions!A2109,Population!$A$5:$I$3147,9,FALSE)*'National Throughput'!$B$12</f>
        <v>9.6062837299995714</v>
      </c>
      <c r="H2109" s="43" t="str">
        <f>'Emissions Factor'!$D$2</f>
        <v>TON</v>
      </c>
      <c r="I2109" s="42">
        <v>515</v>
      </c>
      <c r="J2109" s="39" t="str">
        <f>'Emissions Factor'!$A$2</f>
        <v>7439976</v>
      </c>
      <c r="K2109" s="34">
        <f>'Emissions Factor'!$B$2</f>
        <v>1.5E-3</v>
      </c>
      <c r="L2109" s="41" t="str">
        <f>'Emissions Factor'!$C$2</f>
        <v>LB</v>
      </c>
      <c r="M2109" s="41" t="str">
        <f>'Emissions Factor'!$D$2</f>
        <v>TON</v>
      </c>
      <c r="N2109" s="51">
        <f t="shared" si="64"/>
        <v>1.4409425594999357E-2</v>
      </c>
      <c r="O2109" s="41" t="str">
        <f t="shared" si="65"/>
        <v>LB</v>
      </c>
    </row>
    <row r="2110" spans="1:15" x14ac:dyDescent="0.25">
      <c r="A2110" s="39" t="s">
        <v>2500</v>
      </c>
      <c r="B2110" s="39" t="s">
        <v>2410</v>
      </c>
      <c r="C2110" s="39" t="s">
        <v>2874</v>
      </c>
      <c r="D2110" s="12" t="s">
        <v>2842</v>
      </c>
      <c r="E2110" s="41" t="s">
        <v>2679</v>
      </c>
      <c r="F2110" s="41" t="s">
        <v>2411</v>
      </c>
      <c r="G2110" s="44">
        <f>VLOOKUP(Emissions!A2110,Population!$A$5:$I$3147,9,FALSE)*'National Throughput'!$B$12</f>
        <v>4.9132553158400176</v>
      </c>
      <c r="H2110" s="43" t="str">
        <f>'Emissions Factor'!$D$2</f>
        <v>TON</v>
      </c>
      <c r="I2110" s="42">
        <v>515</v>
      </c>
      <c r="J2110" s="39" t="str">
        <f>'Emissions Factor'!$A$2</f>
        <v>7439976</v>
      </c>
      <c r="K2110" s="34">
        <f>'Emissions Factor'!$B$2</f>
        <v>1.5E-3</v>
      </c>
      <c r="L2110" s="41" t="str">
        <f>'Emissions Factor'!$C$2</f>
        <v>LB</v>
      </c>
      <c r="M2110" s="41" t="str">
        <f>'Emissions Factor'!$D$2</f>
        <v>TON</v>
      </c>
      <c r="N2110" s="51">
        <f t="shared" si="64"/>
        <v>7.3698829737600269E-3</v>
      </c>
      <c r="O2110" s="41" t="str">
        <f t="shared" si="65"/>
        <v>LB</v>
      </c>
    </row>
    <row r="2111" spans="1:15" x14ac:dyDescent="0.25">
      <c r="A2111" s="39" t="s">
        <v>2501</v>
      </c>
      <c r="B2111" s="39" t="s">
        <v>2410</v>
      </c>
      <c r="C2111" s="39" t="s">
        <v>2877</v>
      </c>
      <c r="D2111" s="12" t="s">
        <v>2502</v>
      </c>
      <c r="E2111" s="41" t="s">
        <v>2679</v>
      </c>
      <c r="F2111" s="41" t="s">
        <v>2411</v>
      </c>
      <c r="G2111" s="44">
        <f>VLOOKUP(Emissions!A2111,Population!$A$5:$I$3147,9,FALSE)*'National Throughput'!$B$12</f>
        <v>28.14976618730752</v>
      </c>
      <c r="H2111" s="43" t="str">
        <f>'Emissions Factor'!$D$2</f>
        <v>TON</v>
      </c>
      <c r="I2111" s="42">
        <v>515</v>
      </c>
      <c r="J2111" s="39" t="str">
        <f>'Emissions Factor'!$A$2</f>
        <v>7439976</v>
      </c>
      <c r="K2111" s="34">
        <f>'Emissions Factor'!$B$2</f>
        <v>1.5E-3</v>
      </c>
      <c r="L2111" s="41" t="str">
        <f>'Emissions Factor'!$C$2</f>
        <v>LB</v>
      </c>
      <c r="M2111" s="41" t="str">
        <f>'Emissions Factor'!$D$2</f>
        <v>TON</v>
      </c>
      <c r="N2111" s="51">
        <f t="shared" si="64"/>
        <v>4.2224649280961278E-2</v>
      </c>
      <c r="O2111" s="41" t="str">
        <f t="shared" si="65"/>
        <v>LB</v>
      </c>
    </row>
    <row r="2112" spans="1:15" x14ac:dyDescent="0.25">
      <c r="A2112" s="39" t="s">
        <v>2503</v>
      </c>
      <c r="B2112" s="39" t="s">
        <v>2410</v>
      </c>
      <c r="C2112" s="39" t="s">
        <v>4837</v>
      </c>
      <c r="D2112" s="12" t="s">
        <v>2504</v>
      </c>
      <c r="E2112" s="41" t="s">
        <v>2679</v>
      </c>
      <c r="F2112" s="41" t="s">
        <v>2411</v>
      </c>
      <c r="G2112" s="44">
        <f>VLOOKUP(Emissions!A2112,Population!$A$5:$I$3147,9,FALSE)*'National Throughput'!$B$12</f>
        <v>7.2100298021352653</v>
      </c>
      <c r="H2112" s="43" t="str">
        <f>'Emissions Factor'!$D$2</f>
        <v>TON</v>
      </c>
      <c r="I2112" s="42">
        <v>515</v>
      </c>
      <c r="J2112" s="39" t="str">
        <f>'Emissions Factor'!$A$2</f>
        <v>7439976</v>
      </c>
      <c r="K2112" s="34">
        <f>'Emissions Factor'!$B$2</f>
        <v>1.5E-3</v>
      </c>
      <c r="L2112" s="41" t="str">
        <f>'Emissions Factor'!$C$2</f>
        <v>LB</v>
      </c>
      <c r="M2112" s="41" t="str">
        <f>'Emissions Factor'!$D$2</f>
        <v>TON</v>
      </c>
      <c r="N2112" s="51">
        <f t="shared" si="64"/>
        <v>1.0815044703202898E-2</v>
      </c>
      <c r="O2112" s="41" t="str">
        <f t="shared" si="65"/>
        <v>LB</v>
      </c>
    </row>
    <row r="2113" spans="1:15" x14ac:dyDescent="0.25">
      <c r="A2113" s="39" t="s">
        <v>2505</v>
      </c>
      <c r="B2113" s="39" t="s">
        <v>2410</v>
      </c>
      <c r="C2113" s="39" t="s">
        <v>4840</v>
      </c>
      <c r="D2113" s="12" t="s">
        <v>5224</v>
      </c>
      <c r="E2113" s="41" t="s">
        <v>2679</v>
      </c>
      <c r="F2113" s="41" t="s">
        <v>2411</v>
      </c>
      <c r="G2113" s="44">
        <f>VLOOKUP(Emissions!A2113,Population!$A$5:$I$3147,9,FALSE)*'National Throughput'!$B$12</f>
        <v>5.8963866245880094</v>
      </c>
      <c r="H2113" s="43" t="str">
        <f>'Emissions Factor'!$D$2</f>
        <v>TON</v>
      </c>
      <c r="I2113" s="42">
        <v>515</v>
      </c>
      <c r="J2113" s="39" t="str">
        <f>'Emissions Factor'!$A$2</f>
        <v>7439976</v>
      </c>
      <c r="K2113" s="34">
        <f>'Emissions Factor'!$B$2</f>
        <v>1.5E-3</v>
      </c>
      <c r="L2113" s="41" t="str">
        <f>'Emissions Factor'!$C$2</f>
        <v>LB</v>
      </c>
      <c r="M2113" s="41" t="str">
        <f>'Emissions Factor'!$D$2</f>
        <v>TON</v>
      </c>
      <c r="N2113" s="51">
        <f t="shared" si="64"/>
        <v>8.8445799368820147E-3</v>
      </c>
      <c r="O2113" s="41" t="str">
        <f t="shared" si="65"/>
        <v>LB</v>
      </c>
    </row>
    <row r="2114" spans="1:15" x14ac:dyDescent="0.25">
      <c r="A2114" s="39" t="s">
        <v>2506</v>
      </c>
      <c r="B2114" s="39" t="s">
        <v>2410</v>
      </c>
      <c r="C2114" s="39" t="s">
        <v>4843</v>
      </c>
      <c r="D2114" s="12" t="s">
        <v>399</v>
      </c>
      <c r="E2114" s="41" t="s">
        <v>2679</v>
      </c>
      <c r="F2114" s="41" t="s">
        <v>2411</v>
      </c>
      <c r="G2114" s="44">
        <f>VLOOKUP(Emissions!A2114,Population!$A$5:$I$3147,9,FALSE)*'National Throughput'!$B$12</f>
        <v>21.112967826525267</v>
      </c>
      <c r="H2114" s="43" t="str">
        <f>'Emissions Factor'!$D$2</f>
        <v>TON</v>
      </c>
      <c r="I2114" s="42">
        <v>515</v>
      </c>
      <c r="J2114" s="39" t="str">
        <f>'Emissions Factor'!$A$2</f>
        <v>7439976</v>
      </c>
      <c r="K2114" s="34">
        <f>'Emissions Factor'!$B$2</f>
        <v>1.5E-3</v>
      </c>
      <c r="L2114" s="41" t="str">
        <f>'Emissions Factor'!$C$2</f>
        <v>LB</v>
      </c>
      <c r="M2114" s="41" t="str">
        <f>'Emissions Factor'!$D$2</f>
        <v>TON</v>
      </c>
      <c r="N2114" s="51">
        <f t="shared" si="64"/>
        <v>3.1669451739787899E-2</v>
      </c>
      <c r="O2114" s="41" t="str">
        <f t="shared" si="65"/>
        <v>LB</v>
      </c>
    </row>
    <row r="2115" spans="1:15" x14ac:dyDescent="0.25">
      <c r="A2115" s="39" t="s">
        <v>2507</v>
      </c>
      <c r="B2115" s="39" t="s">
        <v>2410</v>
      </c>
      <c r="C2115" s="39" t="s">
        <v>4846</v>
      </c>
      <c r="D2115" s="12" t="s">
        <v>2508</v>
      </c>
      <c r="E2115" s="41" t="s">
        <v>2679</v>
      </c>
      <c r="F2115" s="41" t="s">
        <v>2411</v>
      </c>
      <c r="G2115" s="44">
        <f>VLOOKUP(Emissions!A2115,Population!$A$5:$I$3147,9,FALSE)*'National Throughput'!$B$12</f>
        <v>13.317381449361102</v>
      </c>
      <c r="H2115" s="43" t="str">
        <f>'Emissions Factor'!$D$2</f>
        <v>TON</v>
      </c>
      <c r="I2115" s="42">
        <v>515</v>
      </c>
      <c r="J2115" s="39" t="str">
        <f>'Emissions Factor'!$A$2</f>
        <v>7439976</v>
      </c>
      <c r="K2115" s="34">
        <f>'Emissions Factor'!$B$2</f>
        <v>1.5E-3</v>
      </c>
      <c r="L2115" s="41" t="str">
        <f>'Emissions Factor'!$C$2</f>
        <v>LB</v>
      </c>
      <c r="M2115" s="41" t="str">
        <f>'Emissions Factor'!$D$2</f>
        <v>TON</v>
      </c>
      <c r="N2115" s="51">
        <f t="shared" ref="N2115:N2178" si="66">K2115*G2115</f>
        <v>1.9976072174041654E-2</v>
      </c>
      <c r="O2115" s="41" t="str">
        <f t="shared" ref="O2115:O2178" si="67">L2115</f>
        <v>LB</v>
      </c>
    </row>
    <row r="2116" spans="1:15" x14ac:dyDescent="0.25">
      <c r="A2116" s="39" t="s">
        <v>2509</v>
      </c>
      <c r="B2116" s="39" t="s">
        <v>2410</v>
      </c>
      <c r="C2116" s="39" t="s">
        <v>4849</v>
      </c>
      <c r="D2116" s="12" t="s">
        <v>2510</v>
      </c>
      <c r="E2116" s="41" t="s">
        <v>2679</v>
      </c>
      <c r="F2116" s="41" t="s">
        <v>2411</v>
      </c>
      <c r="G2116" s="44">
        <f>VLOOKUP(Emissions!A2116,Population!$A$5:$I$3147,9,FALSE)*'National Throughput'!$B$12</f>
        <v>10.391485253280852</v>
      </c>
      <c r="H2116" s="43" t="str">
        <f>'Emissions Factor'!$D$2</f>
        <v>TON</v>
      </c>
      <c r="I2116" s="42">
        <v>515</v>
      </c>
      <c r="J2116" s="39" t="str">
        <f>'Emissions Factor'!$A$2</f>
        <v>7439976</v>
      </c>
      <c r="K2116" s="34">
        <f>'Emissions Factor'!$B$2</f>
        <v>1.5E-3</v>
      </c>
      <c r="L2116" s="41" t="str">
        <f>'Emissions Factor'!$C$2</f>
        <v>LB</v>
      </c>
      <c r="M2116" s="41" t="str">
        <f>'Emissions Factor'!$D$2</f>
        <v>TON</v>
      </c>
      <c r="N2116" s="51">
        <f t="shared" si="66"/>
        <v>1.5587227879921279E-2</v>
      </c>
      <c r="O2116" s="41" t="str">
        <f t="shared" si="67"/>
        <v>LB</v>
      </c>
    </row>
    <row r="2117" spans="1:15" x14ac:dyDescent="0.25">
      <c r="A2117" s="39" t="s">
        <v>2511</v>
      </c>
      <c r="B2117" s="39" t="s">
        <v>2410</v>
      </c>
      <c r="C2117" s="39" t="s">
        <v>4851</v>
      </c>
      <c r="D2117" s="12" t="s">
        <v>2512</v>
      </c>
      <c r="E2117" s="41" t="s">
        <v>2679</v>
      </c>
      <c r="F2117" s="41" t="s">
        <v>2411</v>
      </c>
      <c r="G2117" s="44">
        <f>VLOOKUP(Emissions!A2117,Population!$A$5:$I$3147,9,FALSE)*'National Throughput'!$B$12</f>
        <v>13.590606881118877</v>
      </c>
      <c r="H2117" s="43" t="str">
        <f>'Emissions Factor'!$D$2</f>
        <v>TON</v>
      </c>
      <c r="I2117" s="42">
        <v>515</v>
      </c>
      <c r="J2117" s="39" t="str">
        <f>'Emissions Factor'!$A$2</f>
        <v>7439976</v>
      </c>
      <c r="K2117" s="34">
        <f>'Emissions Factor'!$B$2</f>
        <v>1.5E-3</v>
      </c>
      <c r="L2117" s="41" t="str">
        <f>'Emissions Factor'!$C$2</f>
        <v>LB</v>
      </c>
      <c r="M2117" s="41" t="str">
        <f>'Emissions Factor'!$D$2</f>
        <v>TON</v>
      </c>
      <c r="N2117" s="51">
        <f t="shared" si="66"/>
        <v>2.0385910321678316E-2</v>
      </c>
      <c r="O2117" s="41" t="str">
        <f t="shared" si="67"/>
        <v>LB</v>
      </c>
    </row>
    <row r="2118" spans="1:15" x14ac:dyDescent="0.25">
      <c r="A2118" s="39" t="s">
        <v>2513</v>
      </c>
      <c r="B2118" s="39" t="s">
        <v>2410</v>
      </c>
      <c r="C2118" s="39" t="s">
        <v>4854</v>
      </c>
      <c r="D2118" s="12" t="s">
        <v>2136</v>
      </c>
      <c r="E2118" s="41" t="s">
        <v>2679</v>
      </c>
      <c r="F2118" s="41" t="s">
        <v>2411</v>
      </c>
      <c r="G2118" s="44">
        <f>VLOOKUP(Emissions!A2118,Population!$A$5:$I$3147,9,FALSE)*'National Throughput'!$B$12</f>
        <v>9.6764338879336123</v>
      </c>
      <c r="H2118" s="43" t="str">
        <f>'Emissions Factor'!$D$2</f>
        <v>TON</v>
      </c>
      <c r="I2118" s="42">
        <v>515</v>
      </c>
      <c r="J2118" s="39" t="str">
        <f>'Emissions Factor'!$A$2</f>
        <v>7439976</v>
      </c>
      <c r="K2118" s="34">
        <f>'Emissions Factor'!$B$2</f>
        <v>1.5E-3</v>
      </c>
      <c r="L2118" s="41" t="str">
        <f>'Emissions Factor'!$C$2</f>
        <v>LB</v>
      </c>
      <c r="M2118" s="41" t="str">
        <f>'Emissions Factor'!$D$2</f>
        <v>TON</v>
      </c>
      <c r="N2118" s="51">
        <f t="shared" si="66"/>
        <v>1.4514650831900419E-2</v>
      </c>
      <c r="O2118" s="41" t="str">
        <f t="shared" si="67"/>
        <v>LB</v>
      </c>
    </row>
    <row r="2119" spans="1:15" x14ac:dyDescent="0.25">
      <c r="A2119" s="39" t="s">
        <v>2514</v>
      </c>
      <c r="B2119" s="39" t="s">
        <v>2410</v>
      </c>
      <c r="C2119" s="39" t="s">
        <v>4857</v>
      </c>
      <c r="D2119" s="12" t="s">
        <v>2854</v>
      </c>
      <c r="E2119" s="41" t="s">
        <v>2679</v>
      </c>
      <c r="F2119" s="41" t="s">
        <v>2411</v>
      </c>
      <c r="G2119" s="44">
        <f>VLOOKUP(Emissions!A2119,Population!$A$5:$I$3147,9,FALSE)*'National Throughput'!$B$12</f>
        <v>8.4566101147626913</v>
      </c>
      <c r="H2119" s="43" t="str">
        <f>'Emissions Factor'!$D$2</f>
        <v>TON</v>
      </c>
      <c r="I2119" s="42">
        <v>515</v>
      </c>
      <c r="J2119" s="39" t="str">
        <f>'Emissions Factor'!$A$2</f>
        <v>7439976</v>
      </c>
      <c r="K2119" s="34">
        <f>'Emissions Factor'!$B$2</f>
        <v>1.5E-3</v>
      </c>
      <c r="L2119" s="41" t="str">
        <f>'Emissions Factor'!$C$2</f>
        <v>LB</v>
      </c>
      <c r="M2119" s="41" t="str">
        <f>'Emissions Factor'!$D$2</f>
        <v>TON</v>
      </c>
      <c r="N2119" s="51">
        <f t="shared" si="66"/>
        <v>1.2684915172144037E-2</v>
      </c>
      <c r="O2119" s="41" t="str">
        <f t="shared" si="67"/>
        <v>LB</v>
      </c>
    </row>
    <row r="2120" spans="1:15" x14ac:dyDescent="0.25">
      <c r="A2120" s="39" t="s">
        <v>2515</v>
      </c>
      <c r="B2120" s="39" t="s">
        <v>2410</v>
      </c>
      <c r="C2120" s="39" t="s">
        <v>5381</v>
      </c>
      <c r="D2120" s="12" t="s">
        <v>411</v>
      </c>
      <c r="E2120" s="41" t="s">
        <v>2679</v>
      </c>
      <c r="F2120" s="41" t="s">
        <v>2411</v>
      </c>
      <c r="G2120" s="44">
        <f>VLOOKUP(Emissions!A2120,Population!$A$5:$I$3147,9,FALSE)*'National Throughput'!$B$12</f>
        <v>64.234218453697324</v>
      </c>
      <c r="H2120" s="43" t="str">
        <f>'Emissions Factor'!$D$2</f>
        <v>TON</v>
      </c>
      <c r="I2120" s="42">
        <v>515</v>
      </c>
      <c r="J2120" s="39" t="str">
        <f>'Emissions Factor'!$A$2</f>
        <v>7439976</v>
      </c>
      <c r="K2120" s="34">
        <f>'Emissions Factor'!$B$2</f>
        <v>1.5E-3</v>
      </c>
      <c r="L2120" s="41" t="str">
        <f>'Emissions Factor'!$C$2</f>
        <v>LB</v>
      </c>
      <c r="M2120" s="41" t="str">
        <f>'Emissions Factor'!$D$2</f>
        <v>TON</v>
      </c>
      <c r="N2120" s="51">
        <f t="shared" si="66"/>
        <v>9.6351327680545981E-2</v>
      </c>
      <c r="O2120" s="41" t="str">
        <f t="shared" si="67"/>
        <v>LB</v>
      </c>
    </row>
    <row r="2121" spans="1:15" x14ac:dyDescent="0.25">
      <c r="A2121" s="39" t="s">
        <v>2516</v>
      </c>
      <c r="B2121" s="39" t="s">
        <v>2410</v>
      </c>
      <c r="C2121" s="39" t="s">
        <v>5383</v>
      </c>
      <c r="D2121" s="12" t="s">
        <v>5091</v>
      </c>
      <c r="E2121" s="41" t="s">
        <v>2679</v>
      </c>
      <c r="F2121" s="41" t="s">
        <v>2411</v>
      </c>
      <c r="G2121" s="44">
        <f>VLOOKUP(Emissions!A2121,Population!$A$5:$I$3147,9,FALSE)*'National Throughput'!$B$12</f>
        <v>92.840732490829666</v>
      </c>
      <c r="H2121" s="43" t="str">
        <f>'Emissions Factor'!$D$2</f>
        <v>TON</v>
      </c>
      <c r="I2121" s="42">
        <v>515</v>
      </c>
      <c r="J2121" s="39" t="str">
        <f>'Emissions Factor'!$A$2</f>
        <v>7439976</v>
      </c>
      <c r="K2121" s="34">
        <f>'Emissions Factor'!$B$2</f>
        <v>1.5E-3</v>
      </c>
      <c r="L2121" s="41" t="str">
        <f>'Emissions Factor'!$C$2</f>
        <v>LB</v>
      </c>
      <c r="M2121" s="41" t="str">
        <f>'Emissions Factor'!$D$2</f>
        <v>TON</v>
      </c>
      <c r="N2121" s="51">
        <f t="shared" si="66"/>
        <v>0.13926109873624451</v>
      </c>
      <c r="O2121" s="41" t="str">
        <f t="shared" si="67"/>
        <v>LB</v>
      </c>
    </row>
    <row r="2122" spans="1:15" x14ac:dyDescent="0.25">
      <c r="A2122" s="39" t="s">
        <v>2517</v>
      </c>
      <c r="B2122" s="39" t="s">
        <v>2410</v>
      </c>
      <c r="C2122" s="39" t="s">
        <v>5385</v>
      </c>
      <c r="D2122" s="12" t="s">
        <v>2518</v>
      </c>
      <c r="E2122" s="41" t="s">
        <v>2679</v>
      </c>
      <c r="F2122" s="41" t="s">
        <v>2411</v>
      </c>
      <c r="G2122" s="44">
        <f>VLOOKUP(Emissions!A2122,Population!$A$5:$I$3147,9,FALSE)*'National Throughput'!$B$12</f>
        <v>35.830608174110132</v>
      </c>
      <c r="H2122" s="43" t="str">
        <f>'Emissions Factor'!$D$2</f>
        <v>TON</v>
      </c>
      <c r="I2122" s="42">
        <v>515</v>
      </c>
      <c r="J2122" s="39" t="str">
        <f>'Emissions Factor'!$A$2</f>
        <v>7439976</v>
      </c>
      <c r="K2122" s="34">
        <f>'Emissions Factor'!$B$2</f>
        <v>1.5E-3</v>
      </c>
      <c r="L2122" s="41" t="str">
        <f>'Emissions Factor'!$C$2</f>
        <v>LB</v>
      </c>
      <c r="M2122" s="41" t="str">
        <f>'Emissions Factor'!$D$2</f>
        <v>TON</v>
      </c>
      <c r="N2122" s="51">
        <f t="shared" si="66"/>
        <v>5.37459122611652E-2</v>
      </c>
      <c r="O2122" s="41" t="str">
        <f t="shared" si="67"/>
        <v>LB</v>
      </c>
    </row>
    <row r="2123" spans="1:15" x14ac:dyDescent="0.25">
      <c r="A2123" s="39" t="s">
        <v>2519</v>
      </c>
      <c r="B2123" s="39" t="s">
        <v>2410</v>
      </c>
      <c r="C2123" s="39" t="s">
        <v>5388</v>
      </c>
      <c r="D2123" s="12" t="s">
        <v>2520</v>
      </c>
      <c r="E2123" s="41" t="s">
        <v>2679</v>
      </c>
      <c r="F2123" s="41" t="s">
        <v>2411</v>
      </c>
      <c r="G2123" s="44">
        <f>VLOOKUP(Emissions!A2123,Population!$A$5:$I$3147,9,FALSE)*'National Throughput'!$B$12</f>
        <v>15.85667995355057</v>
      </c>
      <c r="H2123" s="43" t="str">
        <f>'Emissions Factor'!$D$2</f>
        <v>TON</v>
      </c>
      <c r="I2123" s="42">
        <v>515</v>
      </c>
      <c r="J2123" s="39" t="str">
        <f>'Emissions Factor'!$A$2</f>
        <v>7439976</v>
      </c>
      <c r="K2123" s="34">
        <f>'Emissions Factor'!$B$2</f>
        <v>1.5E-3</v>
      </c>
      <c r="L2123" s="41" t="str">
        <f>'Emissions Factor'!$C$2</f>
        <v>LB</v>
      </c>
      <c r="M2123" s="41" t="str">
        <f>'Emissions Factor'!$D$2</f>
        <v>TON</v>
      </c>
      <c r="N2123" s="51">
        <f t="shared" si="66"/>
        <v>2.3785019930325856E-2</v>
      </c>
      <c r="O2123" s="41" t="str">
        <f t="shared" si="67"/>
        <v>LB</v>
      </c>
    </row>
    <row r="2124" spans="1:15" x14ac:dyDescent="0.25">
      <c r="A2124" s="39" t="s">
        <v>2521</v>
      </c>
      <c r="B2124" s="39" t="s">
        <v>2410</v>
      </c>
      <c r="C2124" s="39" t="s">
        <v>5390</v>
      </c>
      <c r="D2124" s="12" t="s">
        <v>4844</v>
      </c>
      <c r="E2124" s="41" t="s">
        <v>2679</v>
      </c>
      <c r="F2124" s="41" t="s">
        <v>2411</v>
      </c>
      <c r="G2124" s="44">
        <f>VLOOKUP(Emissions!A2124,Population!$A$5:$I$3147,9,FALSE)*'National Throughput'!$B$12</f>
        <v>9.1068283268114776</v>
      </c>
      <c r="H2124" s="43" t="str">
        <f>'Emissions Factor'!$D$2</f>
        <v>TON</v>
      </c>
      <c r="I2124" s="42">
        <v>515</v>
      </c>
      <c r="J2124" s="39" t="str">
        <f>'Emissions Factor'!$A$2</f>
        <v>7439976</v>
      </c>
      <c r="K2124" s="34">
        <f>'Emissions Factor'!$B$2</f>
        <v>1.5E-3</v>
      </c>
      <c r="L2124" s="41" t="str">
        <f>'Emissions Factor'!$C$2</f>
        <v>LB</v>
      </c>
      <c r="M2124" s="41" t="str">
        <f>'Emissions Factor'!$D$2</f>
        <v>TON</v>
      </c>
      <c r="N2124" s="51">
        <f t="shared" si="66"/>
        <v>1.3660242490217217E-2</v>
      </c>
      <c r="O2124" s="41" t="str">
        <f t="shared" si="67"/>
        <v>LB</v>
      </c>
    </row>
    <row r="2125" spans="1:15" x14ac:dyDescent="0.25">
      <c r="A2125" s="39" t="s">
        <v>2522</v>
      </c>
      <c r="B2125" s="39" t="s">
        <v>2410</v>
      </c>
      <c r="C2125" s="39" t="s">
        <v>5393</v>
      </c>
      <c r="D2125" s="12" t="s">
        <v>2523</v>
      </c>
      <c r="E2125" s="41" t="s">
        <v>2679</v>
      </c>
      <c r="F2125" s="41" t="s">
        <v>2411</v>
      </c>
      <c r="G2125" s="44">
        <f>VLOOKUP(Emissions!A2125,Population!$A$5:$I$3147,9,FALSE)*'National Throughput'!$B$12</f>
        <v>4.9235462925540583</v>
      </c>
      <c r="H2125" s="43" t="str">
        <f>'Emissions Factor'!$D$2</f>
        <v>TON</v>
      </c>
      <c r="I2125" s="42">
        <v>515</v>
      </c>
      <c r="J2125" s="39" t="str">
        <f>'Emissions Factor'!$A$2</f>
        <v>7439976</v>
      </c>
      <c r="K2125" s="34">
        <f>'Emissions Factor'!$B$2</f>
        <v>1.5E-3</v>
      </c>
      <c r="L2125" s="41" t="str">
        <f>'Emissions Factor'!$C$2</f>
        <v>LB</v>
      </c>
      <c r="M2125" s="41" t="str">
        <f>'Emissions Factor'!$D$2</f>
        <v>TON</v>
      </c>
      <c r="N2125" s="51">
        <f t="shared" si="66"/>
        <v>7.3853194388310874E-3</v>
      </c>
      <c r="O2125" s="41" t="str">
        <f t="shared" si="67"/>
        <v>LB</v>
      </c>
    </row>
    <row r="2126" spans="1:15" x14ac:dyDescent="0.25">
      <c r="A2126" s="39" t="s">
        <v>2524</v>
      </c>
      <c r="B2126" s="39" t="s">
        <v>2410</v>
      </c>
      <c r="C2126" s="39" t="s">
        <v>5396</v>
      </c>
      <c r="D2126" s="12" t="s">
        <v>2525</v>
      </c>
      <c r="E2126" s="41" t="s">
        <v>2679</v>
      </c>
      <c r="F2126" s="41" t="s">
        <v>2411</v>
      </c>
      <c r="G2126" s="44">
        <f>VLOOKUP(Emissions!A2126,Population!$A$5:$I$3147,9,FALSE)*'National Throughput'!$B$12</f>
        <v>2.2995187467523253</v>
      </c>
      <c r="H2126" s="43" t="str">
        <f>'Emissions Factor'!$D$2</f>
        <v>TON</v>
      </c>
      <c r="I2126" s="42">
        <v>515</v>
      </c>
      <c r="J2126" s="39" t="str">
        <f>'Emissions Factor'!$A$2</f>
        <v>7439976</v>
      </c>
      <c r="K2126" s="34">
        <f>'Emissions Factor'!$B$2</f>
        <v>1.5E-3</v>
      </c>
      <c r="L2126" s="41" t="str">
        <f>'Emissions Factor'!$C$2</f>
        <v>LB</v>
      </c>
      <c r="M2126" s="41" t="str">
        <f>'Emissions Factor'!$D$2</f>
        <v>TON</v>
      </c>
      <c r="N2126" s="51">
        <f t="shared" si="66"/>
        <v>3.449278120128488E-3</v>
      </c>
      <c r="O2126" s="41" t="str">
        <f t="shared" si="67"/>
        <v>LB</v>
      </c>
    </row>
    <row r="2127" spans="1:15" x14ac:dyDescent="0.25">
      <c r="A2127" s="39" t="s">
        <v>2526</v>
      </c>
      <c r="B2127" s="39" t="s">
        <v>2410</v>
      </c>
      <c r="C2127" s="39" t="s">
        <v>5398</v>
      </c>
      <c r="D2127" s="12" t="s">
        <v>158</v>
      </c>
      <c r="E2127" s="41" t="s">
        <v>2679</v>
      </c>
      <c r="F2127" s="41" t="s">
        <v>2411</v>
      </c>
      <c r="G2127" s="44">
        <f>VLOOKUP(Emissions!A2127,Population!$A$5:$I$3147,9,FALSE)*'National Throughput'!$B$12</f>
        <v>36.94563550107641</v>
      </c>
      <c r="H2127" s="43" t="str">
        <f>'Emissions Factor'!$D$2</f>
        <v>TON</v>
      </c>
      <c r="I2127" s="42">
        <v>515</v>
      </c>
      <c r="J2127" s="39" t="str">
        <f>'Emissions Factor'!$A$2</f>
        <v>7439976</v>
      </c>
      <c r="K2127" s="34">
        <f>'Emissions Factor'!$B$2</f>
        <v>1.5E-3</v>
      </c>
      <c r="L2127" s="41" t="str">
        <f>'Emissions Factor'!$C$2</f>
        <v>LB</v>
      </c>
      <c r="M2127" s="41" t="str">
        <f>'Emissions Factor'!$D$2</f>
        <v>TON</v>
      </c>
      <c r="N2127" s="51">
        <f t="shared" si="66"/>
        <v>5.5418453251614617E-2</v>
      </c>
      <c r="O2127" s="41" t="str">
        <f t="shared" si="67"/>
        <v>LB</v>
      </c>
    </row>
    <row r="2128" spans="1:15" x14ac:dyDescent="0.25">
      <c r="A2128" s="39" t="s">
        <v>2527</v>
      </c>
      <c r="B2128" s="39" t="s">
        <v>2410</v>
      </c>
      <c r="C2128" s="39" t="s">
        <v>5401</v>
      </c>
      <c r="D2128" s="12" t="s">
        <v>2872</v>
      </c>
      <c r="E2128" s="41" t="s">
        <v>2679</v>
      </c>
      <c r="F2128" s="41" t="s">
        <v>2411</v>
      </c>
      <c r="G2128" s="44">
        <f>VLOOKUP(Emissions!A2128,Population!$A$5:$I$3147,9,FALSE)*'National Throughput'!$B$12</f>
        <v>10.560600303948249</v>
      </c>
      <c r="H2128" s="43" t="str">
        <f>'Emissions Factor'!$D$2</f>
        <v>TON</v>
      </c>
      <c r="I2128" s="42">
        <v>515</v>
      </c>
      <c r="J2128" s="39" t="str">
        <f>'Emissions Factor'!$A$2</f>
        <v>7439976</v>
      </c>
      <c r="K2128" s="34">
        <f>'Emissions Factor'!$B$2</f>
        <v>1.5E-3</v>
      </c>
      <c r="L2128" s="41" t="str">
        <f>'Emissions Factor'!$C$2</f>
        <v>LB</v>
      </c>
      <c r="M2128" s="41" t="str">
        <f>'Emissions Factor'!$D$2</f>
        <v>TON</v>
      </c>
      <c r="N2128" s="51">
        <f t="shared" si="66"/>
        <v>1.5840900455922374E-2</v>
      </c>
      <c r="O2128" s="41" t="str">
        <f t="shared" si="67"/>
        <v>LB</v>
      </c>
    </row>
    <row r="2129" spans="1:15" x14ac:dyDescent="0.25">
      <c r="A2129" s="39" t="s">
        <v>2528</v>
      </c>
      <c r="B2129" s="39" t="s">
        <v>2410</v>
      </c>
      <c r="C2129" s="39" t="s">
        <v>5403</v>
      </c>
      <c r="D2129" s="12" t="s">
        <v>163</v>
      </c>
      <c r="E2129" s="41" t="s">
        <v>2679</v>
      </c>
      <c r="F2129" s="41" t="s">
        <v>2411</v>
      </c>
      <c r="G2129" s="44">
        <f>VLOOKUP(Emissions!A2129,Population!$A$5:$I$3147,9,FALSE)*'National Throughput'!$B$12</f>
        <v>19.670515923773941</v>
      </c>
      <c r="H2129" s="43" t="str">
        <f>'Emissions Factor'!$D$2</f>
        <v>TON</v>
      </c>
      <c r="I2129" s="42">
        <v>515</v>
      </c>
      <c r="J2129" s="39" t="str">
        <f>'Emissions Factor'!$A$2</f>
        <v>7439976</v>
      </c>
      <c r="K2129" s="34">
        <f>'Emissions Factor'!$B$2</f>
        <v>1.5E-3</v>
      </c>
      <c r="L2129" s="41" t="str">
        <f>'Emissions Factor'!$C$2</f>
        <v>LB</v>
      </c>
      <c r="M2129" s="41" t="str">
        <f>'Emissions Factor'!$D$2</f>
        <v>TON</v>
      </c>
      <c r="N2129" s="51">
        <f t="shared" si="66"/>
        <v>2.9505773885660912E-2</v>
      </c>
      <c r="O2129" s="41" t="str">
        <f t="shared" si="67"/>
        <v>LB</v>
      </c>
    </row>
    <row r="2130" spans="1:15" x14ac:dyDescent="0.25">
      <c r="A2130" s="39" t="s">
        <v>2529</v>
      </c>
      <c r="B2130" s="39" t="s">
        <v>2410</v>
      </c>
      <c r="C2130" s="39" t="s">
        <v>5406</v>
      </c>
      <c r="D2130" s="12" t="s">
        <v>2408</v>
      </c>
      <c r="E2130" s="41" t="s">
        <v>2679</v>
      </c>
      <c r="F2130" s="41" t="s">
        <v>2411</v>
      </c>
      <c r="G2130" s="44">
        <f>VLOOKUP(Emissions!A2130,Population!$A$5:$I$3147,9,FALSE)*'National Throughput'!$B$12</f>
        <v>6.4486690415748438</v>
      </c>
      <c r="H2130" s="43" t="str">
        <f>'Emissions Factor'!$D$2</f>
        <v>TON</v>
      </c>
      <c r="I2130" s="42">
        <v>515</v>
      </c>
      <c r="J2130" s="39" t="str">
        <f>'Emissions Factor'!$A$2</f>
        <v>7439976</v>
      </c>
      <c r="K2130" s="34">
        <f>'Emissions Factor'!$B$2</f>
        <v>1.5E-3</v>
      </c>
      <c r="L2130" s="41" t="str">
        <f>'Emissions Factor'!$C$2</f>
        <v>LB</v>
      </c>
      <c r="M2130" s="41" t="str">
        <f>'Emissions Factor'!$D$2</f>
        <v>TON</v>
      </c>
      <c r="N2130" s="51">
        <f t="shared" si="66"/>
        <v>9.6730035623622656E-3</v>
      </c>
      <c r="O2130" s="41" t="str">
        <f t="shared" si="67"/>
        <v>LB</v>
      </c>
    </row>
    <row r="2131" spans="1:15" x14ac:dyDescent="0.25">
      <c r="A2131" s="39" t="s">
        <v>2530</v>
      </c>
      <c r="B2131" s="39" t="s">
        <v>2410</v>
      </c>
      <c r="C2131" s="39" t="s">
        <v>5408</v>
      </c>
      <c r="D2131" s="12" t="s">
        <v>2531</v>
      </c>
      <c r="E2131" s="41" t="s">
        <v>2679</v>
      </c>
      <c r="F2131" s="41" t="s">
        <v>2411</v>
      </c>
      <c r="G2131" s="44">
        <f>VLOOKUP(Emissions!A2131,Population!$A$5:$I$3147,9,FALSE)*'National Throughput'!$B$12</f>
        <v>21.838824717422249</v>
      </c>
      <c r="H2131" s="43" t="str">
        <f>'Emissions Factor'!$D$2</f>
        <v>TON</v>
      </c>
      <c r="I2131" s="42">
        <v>515</v>
      </c>
      <c r="J2131" s="39" t="str">
        <f>'Emissions Factor'!$A$2</f>
        <v>7439976</v>
      </c>
      <c r="K2131" s="34">
        <f>'Emissions Factor'!$B$2</f>
        <v>1.5E-3</v>
      </c>
      <c r="L2131" s="41" t="str">
        <f>'Emissions Factor'!$C$2</f>
        <v>LB</v>
      </c>
      <c r="M2131" s="41" t="str">
        <f>'Emissions Factor'!$D$2</f>
        <v>TON</v>
      </c>
      <c r="N2131" s="51">
        <f t="shared" si="66"/>
        <v>3.2758237076133373E-2</v>
      </c>
      <c r="O2131" s="41" t="str">
        <f t="shared" si="67"/>
        <v>LB</v>
      </c>
    </row>
    <row r="2132" spans="1:15" x14ac:dyDescent="0.25">
      <c r="A2132" s="39" t="s">
        <v>2532</v>
      </c>
      <c r="B2132" s="39" t="s">
        <v>2410</v>
      </c>
      <c r="C2132" s="39" t="s">
        <v>5411</v>
      </c>
      <c r="D2132" s="12" t="s">
        <v>2533</v>
      </c>
      <c r="E2132" s="41" t="s">
        <v>2679</v>
      </c>
      <c r="F2132" s="41" t="s">
        <v>2411</v>
      </c>
      <c r="G2132" s="44">
        <f>VLOOKUP(Emissions!A2132,Population!$A$5:$I$3147,9,FALSE)*'National Throughput'!$B$12</f>
        <v>3.8834715793217089</v>
      </c>
      <c r="H2132" s="43" t="str">
        <f>'Emissions Factor'!$D$2</f>
        <v>TON</v>
      </c>
      <c r="I2132" s="42">
        <v>515</v>
      </c>
      <c r="J2132" s="39" t="str">
        <f>'Emissions Factor'!$A$2</f>
        <v>7439976</v>
      </c>
      <c r="K2132" s="34">
        <f>'Emissions Factor'!$B$2</f>
        <v>1.5E-3</v>
      </c>
      <c r="L2132" s="41" t="str">
        <f>'Emissions Factor'!$C$2</f>
        <v>LB</v>
      </c>
      <c r="M2132" s="41" t="str">
        <f>'Emissions Factor'!$D$2</f>
        <v>TON</v>
      </c>
      <c r="N2132" s="51">
        <f t="shared" si="66"/>
        <v>5.8252073689825639E-3</v>
      </c>
      <c r="O2132" s="41" t="str">
        <f t="shared" si="67"/>
        <v>LB</v>
      </c>
    </row>
    <row r="2133" spans="1:15" x14ac:dyDescent="0.25">
      <c r="A2133" s="39" t="s">
        <v>2534</v>
      </c>
      <c r="B2133" s="39" t="s">
        <v>2535</v>
      </c>
      <c r="C2133" s="39" t="s">
        <v>2677</v>
      </c>
      <c r="D2133" s="12" t="s">
        <v>574</v>
      </c>
      <c r="E2133" s="41" t="s">
        <v>2679</v>
      </c>
      <c r="F2133" s="41" t="s">
        <v>2536</v>
      </c>
      <c r="G2133" s="44">
        <f>VLOOKUP(Emissions!A2133,Population!$A$5:$I$3147,9,FALSE)*'National Throughput'!$B$12</f>
        <v>3.8572295887009056</v>
      </c>
      <c r="H2133" s="43" t="str">
        <f>'Emissions Factor'!$D$2</f>
        <v>TON</v>
      </c>
      <c r="I2133" s="42">
        <v>515</v>
      </c>
      <c r="J2133" s="39" t="str">
        <f>'Emissions Factor'!$A$2</f>
        <v>7439976</v>
      </c>
      <c r="K2133" s="34">
        <f>'Emissions Factor'!$B$2</f>
        <v>1.5E-3</v>
      </c>
      <c r="L2133" s="41" t="str">
        <f>'Emissions Factor'!$C$2</f>
        <v>LB</v>
      </c>
      <c r="M2133" s="41" t="str">
        <f>'Emissions Factor'!$D$2</f>
        <v>TON</v>
      </c>
      <c r="N2133" s="51">
        <f t="shared" si="66"/>
        <v>5.7858443830513589E-3</v>
      </c>
      <c r="O2133" s="41" t="str">
        <f t="shared" si="67"/>
        <v>LB</v>
      </c>
    </row>
    <row r="2134" spans="1:15" x14ac:dyDescent="0.25">
      <c r="A2134" s="39" t="s">
        <v>2537</v>
      </c>
      <c r="B2134" s="39" t="s">
        <v>2535</v>
      </c>
      <c r="C2134" s="39" t="s">
        <v>2682</v>
      </c>
      <c r="D2134" s="12" t="s">
        <v>2538</v>
      </c>
      <c r="E2134" s="41" t="s">
        <v>2679</v>
      </c>
      <c r="F2134" s="41" t="s">
        <v>2536</v>
      </c>
      <c r="G2134" s="44">
        <f>VLOOKUP(Emissions!A2134,Population!$A$5:$I$3147,9,FALSE)*'National Throughput'!$B$12</f>
        <v>0.96769484367693148</v>
      </c>
      <c r="H2134" s="43" t="str">
        <f>'Emissions Factor'!$D$2</f>
        <v>TON</v>
      </c>
      <c r="I2134" s="42">
        <v>515</v>
      </c>
      <c r="J2134" s="39" t="str">
        <f>'Emissions Factor'!$A$2</f>
        <v>7439976</v>
      </c>
      <c r="K2134" s="34">
        <f>'Emissions Factor'!$B$2</f>
        <v>1.5E-3</v>
      </c>
      <c r="L2134" s="41" t="str">
        <f>'Emissions Factor'!$C$2</f>
        <v>LB</v>
      </c>
      <c r="M2134" s="41" t="str">
        <f>'Emissions Factor'!$D$2</f>
        <v>TON</v>
      </c>
      <c r="N2134" s="51">
        <f t="shared" si="66"/>
        <v>1.4515422655153973E-3</v>
      </c>
      <c r="O2134" s="41" t="str">
        <f t="shared" si="67"/>
        <v>LB</v>
      </c>
    </row>
    <row r="2135" spans="1:15" x14ac:dyDescent="0.25">
      <c r="A2135" s="39" t="s">
        <v>2539</v>
      </c>
      <c r="B2135" s="39" t="s">
        <v>2535</v>
      </c>
      <c r="C2135" s="39" t="s">
        <v>2685</v>
      </c>
      <c r="D2135" s="12" t="s">
        <v>2540</v>
      </c>
      <c r="E2135" s="41" t="s">
        <v>2679</v>
      </c>
      <c r="F2135" s="41" t="s">
        <v>2536</v>
      </c>
      <c r="G2135" s="44">
        <f>VLOOKUP(Emissions!A2135,Population!$A$5:$I$3147,9,FALSE)*'National Throughput'!$B$12</f>
        <v>2.4240395649922144</v>
      </c>
      <c r="H2135" s="43" t="str">
        <f>'Emissions Factor'!$D$2</f>
        <v>TON</v>
      </c>
      <c r="I2135" s="42">
        <v>515</v>
      </c>
      <c r="J2135" s="39" t="str">
        <f>'Emissions Factor'!$A$2</f>
        <v>7439976</v>
      </c>
      <c r="K2135" s="34">
        <f>'Emissions Factor'!$B$2</f>
        <v>1.5E-3</v>
      </c>
      <c r="L2135" s="41" t="str">
        <f>'Emissions Factor'!$C$2</f>
        <v>LB</v>
      </c>
      <c r="M2135" s="41" t="str">
        <f>'Emissions Factor'!$D$2</f>
        <v>TON</v>
      </c>
      <c r="N2135" s="51">
        <f t="shared" si="66"/>
        <v>3.6360593474883216E-3</v>
      </c>
      <c r="O2135" s="41" t="str">
        <f t="shared" si="67"/>
        <v>LB</v>
      </c>
    </row>
    <row r="2136" spans="1:15" x14ac:dyDescent="0.25">
      <c r="A2136" s="39" t="s">
        <v>2541</v>
      </c>
      <c r="B2136" s="39" t="s">
        <v>2535</v>
      </c>
      <c r="C2136" s="39" t="s">
        <v>2688</v>
      </c>
      <c r="D2136" s="12" t="s">
        <v>2542</v>
      </c>
      <c r="E2136" s="41" t="s">
        <v>2679</v>
      </c>
      <c r="F2136" s="41" t="s">
        <v>2536</v>
      </c>
      <c r="G2136" s="44">
        <f>VLOOKUP(Emissions!A2136,Population!$A$5:$I$3147,9,FALSE)*'National Throughput'!$B$12</f>
        <v>0.9670087785626621</v>
      </c>
      <c r="H2136" s="43" t="str">
        <f>'Emissions Factor'!$D$2</f>
        <v>TON</v>
      </c>
      <c r="I2136" s="42">
        <v>515</v>
      </c>
      <c r="J2136" s="39" t="str">
        <f>'Emissions Factor'!$A$2</f>
        <v>7439976</v>
      </c>
      <c r="K2136" s="34">
        <f>'Emissions Factor'!$B$2</f>
        <v>1.5E-3</v>
      </c>
      <c r="L2136" s="41" t="str">
        <f>'Emissions Factor'!$C$2</f>
        <v>LB</v>
      </c>
      <c r="M2136" s="41" t="str">
        <f>'Emissions Factor'!$D$2</f>
        <v>TON</v>
      </c>
      <c r="N2136" s="51">
        <f t="shared" si="66"/>
        <v>1.4505131678439931E-3</v>
      </c>
      <c r="O2136" s="41" t="str">
        <f t="shared" si="67"/>
        <v>LB</v>
      </c>
    </row>
    <row r="2137" spans="1:15" x14ac:dyDescent="0.25">
      <c r="A2137" s="39" t="s">
        <v>2543</v>
      </c>
      <c r="B2137" s="39" t="s">
        <v>2535</v>
      </c>
      <c r="C2137" s="39" t="s">
        <v>2691</v>
      </c>
      <c r="D2137" s="12" t="s">
        <v>2544</v>
      </c>
      <c r="E2137" s="41" t="s">
        <v>2679</v>
      </c>
      <c r="F2137" s="41" t="s">
        <v>2536</v>
      </c>
      <c r="G2137" s="44">
        <f>VLOOKUP(Emissions!A2137,Population!$A$5:$I$3147,9,FALSE)*'National Throughput'!$B$12</f>
        <v>3.8308160818015362</v>
      </c>
      <c r="H2137" s="43" t="str">
        <f>'Emissions Factor'!$D$2</f>
        <v>TON</v>
      </c>
      <c r="I2137" s="42">
        <v>515</v>
      </c>
      <c r="J2137" s="39" t="str">
        <f>'Emissions Factor'!$A$2</f>
        <v>7439976</v>
      </c>
      <c r="K2137" s="34">
        <f>'Emissions Factor'!$B$2</f>
        <v>1.5E-3</v>
      </c>
      <c r="L2137" s="41" t="str">
        <f>'Emissions Factor'!$C$2</f>
        <v>LB</v>
      </c>
      <c r="M2137" s="41" t="str">
        <f>'Emissions Factor'!$D$2</f>
        <v>TON</v>
      </c>
      <c r="N2137" s="51">
        <f t="shared" si="66"/>
        <v>5.7462241227023043E-3</v>
      </c>
      <c r="O2137" s="41" t="str">
        <f t="shared" si="67"/>
        <v>LB</v>
      </c>
    </row>
    <row r="2138" spans="1:15" x14ac:dyDescent="0.25">
      <c r="A2138" s="39" t="s">
        <v>2545</v>
      </c>
      <c r="B2138" s="39" t="s">
        <v>2535</v>
      </c>
      <c r="C2138" s="39" t="s">
        <v>2694</v>
      </c>
      <c r="D2138" s="12" t="s">
        <v>212</v>
      </c>
      <c r="E2138" s="41" t="s">
        <v>2679</v>
      </c>
      <c r="F2138" s="41" t="s">
        <v>2536</v>
      </c>
      <c r="G2138" s="44">
        <f>VLOOKUP(Emissions!A2138,Population!$A$5:$I$3147,9,FALSE)*'National Throughput'!$B$12</f>
        <v>1.6609636416461191</v>
      </c>
      <c r="H2138" s="43" t="str">
        <f>'Emissions Factor'!$D$2</f>
        <v>TON</v>
      </c>
      <c r="I2138" s="42">
        <v>515</v>
      </c>
      <c r="J2138" s="39" t="str">
        <f>'Emissions Factor'!$A$2</f>
        <v>7439976</v>
      </c>
      <c r="K2138" s="34">
        <f>'Emissions Factor'!$B$2</f>
        <v>1.5E-3</v>
      </c>
      <c r="L2138" s="41" t="str">
        <f>'Emissions Factor'!$C$2</f>
        <v>LB</v>
      </c>
      <c r="M2138" s="41" t="str">
        <f>'Emissions Factor'!$D$2</f>
        <v>TON</v>
      </c>
      <c r="N2138" s="51">
        <f t="shared" si="66"/>
        <v>2.4914454624691785E-3</v>
      </c>
      <c r="O2138" s="41" t="str">
        <f t="shared" si="67"/>
        <v>LB</v>
      </c>
    </row>
    <row r="2139" spans="1:15" x14ac:dyDescent="0.25">
      <c r="A2139" s="39" t="s">
        <v>2546</v>
      </c>
      <c r="B2139" s="39" t="s">
        <v>2535</v>
      </c>
      <c r="C2139" s="39" t="s">
        <v>2697</v>
      </c>
      <c r="D2139" s="12" t="s">
        <v>5276</v>
      </c>
      <c r="E2139" s="41" t="s">
        <v>2679</v>
      </c>
      <c r="F2139" s="41" t="s">
        <v>2536</v>
      </c>
      <c r="G2139" s="44">
        <f>VLOOKUP(Emissions!A2139,Population!$A$5:$I$3147,9,FALSE)*'National Throughput'!$B$12</f>
        <v>7.4009274201807145</v>
      </c>
      <c r="H2139" s="43" t="str">
        <f>'Emissions Factor'!$D$2</f>
        <v>TON</v>
      </c>
      <c r="I2139" s="42">
        <v>515</v>
      </c>
      <c r="J2139" s="39" t="str">
        <f>'Emissions Factor'!$A$2</f>
        <v>7439976</v>
      </c>
      <c r="K2139" s="34">
        <f>'Emissions Factor'!$B$2</f>
        <v>1.5E-3</v>
      </c>
      <c r="L2139" s="41" t="str">
        <f>'Emissions Factor'!$C$2</f>
        <v>LB</v>
      </c>
      <c r="M2139" s="41" t="str">
        <f>'Emissions Factor'!$D$2</f>
        <v>TON</v>
      </c>
      <c r="N2139" s="51">
        <f t="shared" si="66"/>
        <v>1.1101391130271072E-2</v>
      </c>
      <c r="O2139" s="41" t="str">
        <f t="shared" si="67"/>
        <v>LB</v>
      </c>
    </row>
    <row r="2140" spans="1:15" x14ac:dyDescent="0.25">
      <c r="A2140" s="39" t="s">
        <v>2547</v>
      </c>
      <c r="B2140" s="39" t="s">
        <v>2535</v>
      </c>
      <c r="C2140" s="39" t="s">
        <v>2700</v>
      </c>
      <c r="D2140" s="12" t="s">
        <v>4557</v>
      </c>
      <c r="E2140" s="41" t="s">
        <v>2679</v>
      </c>
      <c r="F2140" s="41" t="s">
        <v>2536</v>
      </c>
      <c r="G2140" s="44">
        <f>VLOOKUP(Emissions!A2140,Population!$A$5:$I$3147,9,FALSE)*'National Throughput'!$B$12</f>
        <v>5.0799691386074715</v>
      </c>
      <c r="H2140" s="43" t="str">
        <f>'Emissions Factor'!$D$2</f>
        <v>TON</v>
      </c>
      <c r="I2140" s="42">
        <v>515</v>
      </c>
      <c r="J2140" s="39" t="str">
        <f>'Emissions Factor'!$A$2</f>
        <v>7439976</v>
      </c>
      <c r="K2140" s="34">
        <f>'Emissions Factor'!$B$2</f>
        <v>1.5E-3</v>
      </c>
      <c r="L2140" s="41" t="str">
        <f>'Emissions Factor'!$C$2</f>
        <v>LB</v>
      </c>
      <c r="M2140" s="41" t="str">
        <f>'Emissions Factor'!$D$2</f>
        <v>TON</v>
      </c>
      <c r="N2140" s="51">
        <f t="shared" si="66"/>
        <v>7.6199537079112076E-3</v>
      </c>
      <c r="O2140" s="41" t="str">
        <f t="shared" si="67"/>
        <v>LB</v>
      </c>
    </row>
    <row r="2141" spans="1:15" x14ac:dyDescent="0.25">
      <c r="A2141" s="39" t="s">
        <v>2548</v>
      </c>
      <c r="B2141" s="39" t="s">
        <v>2535</v>
      </c>
      <c r="C2141" s="39" t="s">
        <v>2703</v>
      </c>
      <c r="D2141" s="12" t="s">
        <v>2549</v>
      </c>
      <c r="E2141" s="41" t="s">
        <v>2679</v>
      </c>
      <c r="F2141" s="41" t="s">
        <v>2536</v>
      </c>
      <c r="G2141" s="44">
        <f>VLOOKUP(Emissions!A2141,Population!$A$5:$I$3147,9,FALSE)*'National Throughput'!$B$12</f>
        <v>20.492421930668634</v>
      </c>
      <c r="H2141" s="43" t="str">
        <f>'Emissions Factor'!$D$2</f>
        <v>TON</v>
      </c>
      <c r="I2141" s="42">
        <v>515</v>
      </c>
      <c r="J2141" s="39" t="str">
        <f>'Emissions Factor'!$A$2</f>
        <v>7439976</v>
      </c>
      <c r="K2141" s="34">
        <f>'Emissions Factor'!$B$2</f>
        <v>1.5E-3</v>
      </c>
      <c r="L2141" s="41" t="str">
        <f>'Emissions Factor'!$C$2</f>
        <v>LB</v>
      </c>
      <c r="M2141" s="41" t="str">
        <f>'Emissions Factor'!$D$2</f>
        <v>TON</v>
      </c>
      <c r="N2141" s="51">
        <f t="shared" si="66"/>
        <v>3.0738632896002951E-2</v>
      </c>
      <c r="O2141" s="41" t="str">
        <f t="shared" si="67"/>
        <v>LB</v>
      </c>
    </row>
    <row r="2142" spans="1:15" x14ac:dyDescent="0.25">
      <c r="A2142" s="39" t="s">
        <v>2550</v>
      </c>
      <c r="B2142" s="39" t="s">
        <v>2535</v>
      </c>
      <c r="C2142" s="39" t="s">
        <v>2706</v>
      </c>
      <c r="D2142" s="12" t="s">
        <v>930</v>
      </c>
      <c r="E2142" s="41" t="s">
        <v>2679</v>
      </c>
      <c r="F2142" s="41" t="s">
        <v>2536</v>
      </c>
      <c r="G2142" s="44">
        <f>VLOOKUP(Emissions!A2142,Population!$A$5:$I$3147,9,FALSE)*'National Throughput'!$B$12</f>
        <v>8.2250631386967843</v>
      </c>
      <c r="H2142" s="43" t="str">
        <f>'Emissions Factor'!$D$2</f>
        <v>TON</v>
      </c>
      <c r="I2142" s="42">
        <v>515</v>
      </c>
      <c r="J2142" s="39" t="str">
        <f>'Emissions Factor'!$A$2</f>
        <v>7439976</v>
      </c>
      <c r="K2142" s="34">
        <f>'Emissions Factor'!$B$2</f>
        <v>1.5E-3</v>
      </c>
      <c r="L2142" s="41" t="str">
        <f>'Emissions Factor'!$C$2</f>
        <v>LB</v>
      </c>
      <c r="M2142" s="41" t="str">
        <f>'Emissions Factor'!$D$2</f>
        <v>TON</v>
      </c>
      <c r="N2142" s="51">
        <f t="shared" si="66"/>
        <v>1.2337594708045177E-2</v>
      </c>
      <c r="O2142" s="41" t="str">
        <f t="shared" si="67"/>
        <v>LB</v>
      </c>
    </row>
    <row r="2143" spans="1:15" x14ac:dyDescent="0.25">
      <c r="A2143" s="39" t="s">
        <v>2551</v>
      </c>
      <c r="B2143" s="39" t="s">
        <v>2535</v>
      </c>
      <c r="C2143" s="39" t="s">
        <v>2709</v>
      </c>
      <c r="D2143" s="12" t="s">
        <v>2707</v>
      </c>
      <c r="E2143" s="41" t="s">
        <v>2679</v>
      </c>
      <c r="F2143" s="41" t="s">
        <v>2536</v>
      </c>
      <c r="G2143" s="44">
        <f>VLOOKUP(Emissions!A2143,Population!$A$5:$I$3147,9,FALSE)*'National Throughput'!$B$12</f>
        <v>8.1871580411334008</v>
      </c>
      <c r="H2143" s="43" t="str">
        <f>'Emissions Factor'!$D$2</f>
        <v>TON</v>
      </c>
      <c r="I2143" s="42">
        <v>515</v>
      </c>
      <c r="J2143" s="39" t="str">
        <f>'Emissions Factor'!$A$2</f>
        <v>7439976</v>
      </c>
      <c r="K2143" s="34">
        <f>'Emissions Factor'!$B$2</f>
        <v>1.5E-3</v>
      </c>
      <c r="L2143" s="41" t="str">
        <f>'Emissions Factor'!$C$2</f>
        <v>LB</v>
      </c>
      <c r="M2143" s="41" t="str">
        <f>'Emissions Factor'!$D$2</f>
        <v>TON</v>
      </c>
      <c r="N2143" s="51">
        <f t="shared" si="66"/>
        <v>1.2280737061700102E-2</v>
      </c>
      <c r="O2143" s="41" t="str">
        <f t="shared" si="67"/>
        <v>LB</v>
      </c>
    </row>
    <row r="2144" spans="1:15" x14ac:dyDescent="0.25">
      <c r="A2144" s="39" t="s">
        <v>2552</v>
      </c>
      <c r="B2144" s="39" t="s">
        <v>2535</v>
      </c>
      <c r="C2144" s="39" t="s">
        <v>2712</v>
      </c>
      <c r="D2144" s="12" t="s">
        <v>2713</v>
      </c>
      <c r="E2144" s="41" t="s">
        <v>2679</v>
      </c>
      <c r="F2144" s="41" t="s">
        <v>2536</v>
      </c>
      <c r="G2144" s="44">
        <f>VLOOKUP(Emissions!A2144,Population!$A$5:$I$3147,9,FALSE)*'National Throughput'!$B$12</f>
        <v>2.6147656667590962</v>
      </c>
      <c r="H2144" s="43" t="str">
        <f>'Emissions Factor'!$D$2</f>
        <v>TON</v>
      </c>
      <c r="I2144" s="42">
        <v>515</v>
      </c>
      <c r="J2144" s="39" t="str">
        <f>'Emissions Factor'!$A$2</f>
        <v>7439976</v>
      </c>
      <c r="K2144" s="34">
        <f>'Emissions Factor'!$B$2</f>
        <v>1.5E-3</v>
      </c>
      <c r="L2144" s="41" t="str">
        <f>'Emissions Factor'!$C$2</f>
        <v>LB</v>
      </c>
      <c r="M2144" s="41" t="str">
        <f>'Emissions Factor'!$D$2</f>
        <v>TON</v>
      </c>
      <c r="N2144" s="51">
        <f t="shared" si="66"/>
        <v>3.9221485001386443E-3</v>
      </c>
      <c r="O2144" s="41" t="str">
        <f t="shared" si="67"/>
        <v>LB</v>
      </c>
    </row>
    <row r="2145" spans="1:15" x14ac:dyDescent="0.25">
      <c r="A2145" s="39" t="s">
        <v>2553</v>
      </c>
      <c r="B2145" s="39" t="s">
        <v>2535</v>
      </c>
      <c r="C2145" s="39" t="s">
        <v>2715</v>
      </c>
      <c r="D2145" s="12" t="s">
        <v>2554</v>
      </c>
      <c r="E2145" s="41" t="s">
        <v>2679</v>
      </c>
      <c r="F2145" s="41" t="s">
        <v>2536</v>
      </c>
      <c r="G2145" s="44">
        <f>VLOOKUP(Emissions!A2145,Population!$A$5:$I$3147,9,FALSE)*'National Throughput'!$B$12</f>
        <v>0.42518885456843553</v>
      </c>
      <c r="H2145" s="43" t="str">
        <f>'Emissions Factor'!$D$2</f>
        <v>TON</v>
      </c>
      <c r="I2145" s="42">
        <v>515</v>
      </c>
      <c r="J2145" s="39" t="str">
        <f>'Emissions Factor'!$A$2</f>
        <v>7439976</v>
      </c>
      <c r="K2145" s="34">
        <f>'Emissions Factor'!$B$2</f>
        <v>1.5E-3</v>
      </c>
      <c r="L2145" s="41" t="str">
        <f>'Emissions Factor'!$C$2</f>
        <v>LB</v>
      </c>
      <c r="M2145" s="41" t="str">
        <f>'Emissions Factor'!$D$2</f>
        <v>TON</v>
      </c>
      <c r="N2145" s="51">
        <f t="shared" si="66"/>
        <v>6.3778328185265325E-4</v>
      </c>
      <c r="O2145" s="41" t="str">
        <f t="shared" si="67"/>
        <v>LB</v>
      </c>
    </row>
    <row r="2146" spans="1:15" x14ac:dyDescent="0.25">
      <c r="A2146" s="39" t="s">
        <v>2555</v>
      </c>
      <c r="B2146" s="39" t="s">
        <v>2535</v>
      </c>
      <c r="C2146" s="39" t="s">
        <v>2718</v>
      </c>
      <c r="D2146" s="12" t="s">
        <v>4741</v>
      </c>
      <c r="E2146" s="41" t="s">
        <v>2679</v>
      </c>
      <c r="F2146" s="41" t="s">
        <v>2536</v>
      </c>
      <c r="G2146" s="44">
        <f>VLOOKUP(Emissions!A2146,Population!$A$5:$I$3147,9,FALSE)*'National Throughput'!$B$12</f>
        <v>44.851335329080804</v>
      </c>
      <c r="H2146" s="43" t="str">
        <f>'Emissions Factor'!$D$2</f>
        <v>TON</v>
      </c>
      <c r="I2146" s="42">
        <v>515</v>
      </c>
      <c r="J2146" s="39" t="str">
        <f>'Emissions Factor'!$A$2</f>
        <v>7439976</v>
      </c>
      <c r="K2146" s="34">
        <f>'Emissions Factor'!$B$2</f>
        <v>1.5E-3</v>
      </c>
      <c r="L2146" s="41" t="str">
        <f>'Emissions Factor'!$C$2</f>
        <v>LB</v>
      </c>
      <c r="M2146" s="41" t="str">
        <f>'Emissions Factor'!$D$2</f>
        <v>TON</v>
      </c>
      <c r="N2146" s="51">
        <f t="shared" si="66"/>
        <v>6.7277002993621202E-2</v>
      </c>
      <c r="O2146" s="41" t="str">
        <f t="shared" si="67"/>
        <v>LB</v>
      </c>
    </row>
    <row r="2147" spans="1:15" x14ac:dyDescent="0.25">
      <c r="A2147" s="39" t="s">
        <v>2556</v>
      </c>
      <c r="B2147" s="39" t="s">
        <v>2535</v>
      </c>
      <c r="C2147" s="39" t="s">
        <v>2721</v>
      </c>
      <c r="D2147" s="12" t="s">
        <v>2557</v>
      </c>
      <c r="E2147" s="41" t="s">
        <v>2679</v>
      </c>
      <c r="F2147" s="41" t="s">
        <v>2536</v>
      </c>
      <c r="G2147" s="44">
        <f>VLOOKUP(Emissions!A2147,Population!$A$5:$I$3147,9,FALSE)*'National Throughput'!$B$12</f>
        <v>1.020864890032807</v>
      </c>
      <c r="H2147" s="43" t="str">
        <f>'Emissions Factor'!$D$2</f>
        <v>TON</v>
      </c>
      <c r="I2147" s="42">
        <v>515</v>
      </c>
      <c r="J2147" s="39" t="str">
        <f>'Emissions Factor'!$A$2</f>
        <v>7439976</v>
      </c>
      <c r="K2147" s="34">
        <f>'Emissions Factor'!$B$2</f>
        <v>1.5E-3</v>
      </c>
      <c r="L2147" s="41" t="str">
        <f>'Emissions Factor'!$C$2</f>
        <v>LB</v>
      </c>
      <c r="M2147" s="41" t="str">
        <f>'Emissions Factor'!$D$2</f>
        <v>TON</v>
      </c>
      <c r="N2147" s="51">
        <f t="shared" si="66"/>
        <v>1.5312973350492106E-3</v>
      </c>
      <c r="O2147" s="41" t="str">
        <f t="shared" si="67"/>
        <v>LB</v>
      </c>
    </row>
    <row r="2148" spans="1:15" x14ac:dyDescent="0.25">
      <c r="A2148" s="39" t="s">
        <v>2558</v>
      </c>
      <c r="B2148" s="39" t="s">
        <v>2535</v>
      </c>
      <c r="C2148" s="39" t="s">
        <v>2724</v>
      </c>
      <c r="D2148" s="12" t="s">
        <v>746</v>
      </c>
      <c r="E2148" s="41" t="s">
        <v>2679</v>
      </c>
      <c r="F2148" s="41" t="s">
        <v>2536</v>
      </c>
      <c r="G2148" s="44">
        <f>VLOOKUP(Emissions!A2148,Population!$A$5:$I$3147,9,FALSE)*'National Throughput'!$B$12</f>
        <v>21.621856625034564</v>
      </c>
      <c r="H2148" s="43" t="str">
        <f>'Emissions Factor'!$D$2</f>
        <v>TON</v>
      </c>
      <c r="I2148" s="42">
        <v>515</v>
      </c>
      <c r="J2148" s="39" t="str">
        <f>'Emissions Factor'!$A$2</f>
        <v>7439976</v>
      </c>
      <c r="K2148" s="34">
        <f>'Emissions Factor'!$B$2</f>
        <v>1.5E-3</v>
      </c>
      <c r="L2148" s="41" t="str">
        <f>'Emissions Factor'!$C$2</f>
        <v>LB</v>
      </c>
      <c r="M2148" s="41" t="str">
        <f>'Emissions Factor'!$D$2</f>
        <v>TON</v>
      </c>
      <c r="N2148" s="51">
        <f t="shared" si="66"/>
        <v>3.2432784937551848E-2</v>
      </c>
      <c r="O2148" s="41" t="str">
        <f t="shared" si="67"/>
        <v>LB</v>
      </c>
    </row>
    <row r="2149" spans="1:15" x14ac:dyDescent="0.25">
      <c r="A2149" s="39" t="s">
        <v>2559</v>
      </c>
      <c r="B2149" s="39" t="s">
        <v>2535</v>
      </c>
      <c r="C2149" s="39" t="s">
        <v>2727</v>
      </c>
      <c r="D2149" s="12" t="s">
        <v>2560</v>
      </c>
      <c r="E2149" s="41" t="s">
        <v>2679</v>
      </c>
      <c r="F2149" s="41" t="s">
        <v>2536</v>
      </c>
      <c r="G2149" s="44">
        <f>VLOOKUP(Emissions!A2149,Population!$A$5:$I$3147,9,FALSE)*'National Throughput'!$B$12</f>
        <v>1.0577408899247849</v>
      </c>
      <c r="H2149" s="43" t="str">
        <f>'Emissions Factor'!$D$2</f>
        <v>TON</v>
      </c>
      <c r="I2149" s="42">
        <v>515</v>
      </c>
      <c r="J2149" s="39" t="str">
        <f>'Emissions Factor'!$A$2</f>
        <v>7439976</v>
      </c>
      <c r="K2149" s="34">
        <f>'Emissions Factor'!$B$2</f>
        <v>1.5E-3</v>
      </c>
      <c r="L2149" s="41" t="str">
        <f>'Emissions Factor'!$C$2</f>
        <v>LB</v>
      </c>
      <c r="M2149" s="41" t="str">
        <f>'Emissions Factor'!$D$2</f>
        <v>TON</v>
      </c>
      <c r="N2149" s="51">
        <f t="shared" si="66"/>
        <v>1.5866113348871774E-3</v>
      </c>
      <c r="O2149" s="41" t="str">
        <f t="shared" si="67"/>
        <v>LB</v>
      </c>
    </row>
    <row r="2150" spans="1:15" x14ac:dyDescent="0.25">
      <c r="A2150" s="39" t="s">
        <v>2561</v>
      </c>
      <c r="B2150" s="39" t="s">
        <v>2535</v>
      </c>
      <c r="C2150" s="39" t="s">
        <v>2730</v>
      </c>
      <c r="D2150" s="12" t="s">
        <v>2562</v>
      </c>
      <c r="E2150" s="41" t="s">
        <v>2679</v>
      </c>
      <c r="F2150" s="41" t="s">
        <v>2536</v>
      </c>
      <c r="G2150" s="44">
        <f>VLOOKUP(Emissions!A2150,Population!$A$5:$I$3147,9,FALSE)*'National Throughput'!$B$12</f>
        <v>2.5670841413173759</v>
      </c>
      <c r="H2150" s="43" t="str">
        <f>'Emissions Factor'!$D$2</f>
        <v>TON</v>
      </c>
      <c r="I2150" s="42">
        <v>515</v>
      </c>
      <c r="J2150" s="39" t="str">
        <f>'Emissions Factor'!$A$2</f>
        <v>7439976</v>
      </c>
      <c r="K2150" s="34">
        <f>'Emissions Factor'!$B$2</f>
        <v>1.5E-3</v>
      </c>
      <c r="L2150" s="41" t="str">
        <f>'Emissions Factor'!$C$2</f>
        <v>LB</v>
      </c>
      <c r="M2150" s="41" t="str">
        <f>'Emissions Factor'!$D$2</f>
        <v>TON</v>
      </c>
      <c r="N2150" s="51">
        <f t="shared" si="66"/>
        <v>3.8506262119760641E-3</v>
      </c>
      <c r="O2150" s="41" t="str">
        <f t="shared" si="67"/>
        <v>LB</v>
      </c>
    </row>
    <row r="2151" spans="1:15" x14ac:dyDescent="0.25">
      <c r="A2151" s="39" t="s">
        <v>2563</v>
      </c>
      <c r="B2151" s="39" t="s">
        <v>2535</v>
      </c>
      <c r="C2151" s="39" t="s">
        <v>2733</v>
      </c>
      <c r="D2151" s="12" t="s">
        <v>2564</v>
      </c>
      <c r="E2151" s="41" t="s">
        <v>2679</v>
      </c>
      <c r="F2151" s="41" t="s">
        <v>2536</v>
      </c>
      <c r="G2151" s="44">
        <f>VLOOKUP(Emissions!A2151,Population!$A$5:$I$3147,9,FALSE)*'National Throughput'!$B$12</f>
        <v>12.093441285504566</v>
      </c>
      <c r="H2151" s="43" t="str">
        <f>'Emissions Factor'!$D$2</f>
        <v>TON</v>
      </c>
      <c r="I2151" s="42">
        <v>515</v>
      </c>
      <c r="J2151" s="39" t="str">
        <f>'Emissions Factor'!$A$2</f>
        <v>7439976</v>
      </c>
      <c r="K2151" s="34">
        <f>'Emissions Factor'!$B$2</f>
        <v>1.5E-3</v>
      </c>
      <c r="L2151" s="41" t="str">
        <f>'Emissions Factor'!$C$2</f>
        <v>LB</v>
      </c>
      <c r="M2151" s="41" t="str">
        <f>'Emissions Factor'!$D$2</f>
        <v>TON</v>
      </c>
      <c r="N2151" s="51">
        <f t="shared" si="66"/>
        <v>1.8140161928256848E-2</v>
      </c>
      <c r="O2151" s="41" t="str">
        <f t="shared" si="67"/>
        <v>LB</v>
      </c>
    </row>
    <row r="2152" spans="1:15" x14ac:dyDescent="0.25">
      <c r="A2152" s="39" t="s">
        <v>2565</v>
      </c>
      <c r="B2152" s="39" t="s">
        <v>2535</v>
      </c>
      <c r="C2152" s="39" t="s">
        <v>2736</v>
      </c>
      <c r="D2152" s="12" t="s">
        <v>5007</v>
      </c>
      <c r="E2152" s="41" t="s">
        <v>2679</v>
      </c>
      <c r="F2152" s="41" t="s">
        <v>2536</v>
      </c>
      <c r="G2152" s="44">
        <f>VLOOKUP(Emissions!A2152,Population!$A$5:$I$3147,9,FALSE)*'National Throughput'!$B$12</f>
        <v>4.7606058279150849</v>
      </c>
      <c r="H2152" s="43" t="str">
        <f>'Emissions Factor'!$D$2</f>
        <v>TON</v>
      </c>
      <c r="I2152" s="42">
        <v>515</v>
      </c>
      <c r="J2152" s="39" t="str">
        <f>'Emissions Factor'!$A$2</f>
        <v>7439976</v>
      </c>
      <c r="K2152" s="34">
        <f>'Emissions Factor'!$B$2</f>
        <v>1.5E-3</v>
      </c>
      <c r="L2152" s="41" t="str">
        <f>'Emissions Factor'!$C$2</f>
        <v>LB</v>
      </c>
      <c r="M2152" s="41" t="str">
        <f>'Emissions Factor'!$D$2</f>
        <v>TON</v>
      </c>
      <c r="N2152" s="51">
        <f t="shared" si="66"/>
        <v>7.1409087418726272E-3</v>
      </c>
      <c r="O2152" s="41" t="str">
        <f t="shared" si="67"/>
        <v>LB</v>
      </c>
    </row>
    <row r="2153" spans="1:15" x14ac:dyDescent="0.25">
      <c r="A2153" s="39" t="s">
        <v>2566</v>
      </c>
      <c r="B2153" s="39" t="s">
        <v>2535</v>
      </c>
      <c r="C2153" s="39" t="s">
        <v>2739</v>
      </c>
      <c r="D2153" s="12" t="s">
        <v>462</v>
      </c>
      <c r="E2153" s="41" t="s">
        <v>2679</v>
      </c>
      <c r="F2153" s="41" t="s">
        <v>2536</v>
      </c>
      <c r="G2153" s="44">
        <f>VLOOKUP(Emissions!A2153,Population!$A$5:$I$3147,9,FALSE)*'National Throughput'!$B$12</f>
        <v>7.0961429931665521</v>
      </c>
      <c r="H2153" s="43" t="str">
        <f>'Emissions Factor'!$D$2</f>
        <v>TON</v>
      </c>
      <c r="I2153" s="42">
        <v>515</v>
      </c>
      <c r="J2153" s="39" t="str">
        <f>'Emissions Factor'!$A$2</f>
        <v>7439976</v>
      </c>
      <c r="K2153" s="34">
        <f>'Emissions Factor'!$B$2</f>
        <v>1.5E-3</v>
      </c>
      <c r="L2153" s="41" t="str">
        <f>'Emissions Factor'!$C$2</f>
        <v>LB</v>
      </c>
      <c r="M2153" s="41" t="str">
        <f>'Emissions Factor'!$D$2</f>
        <v>TON</v>
      </c>
      <c r="N2153" s="51">
        <f t="shared" si="66"/>
        <v>1.0644214489749828E-2</v>
      </c>
      <c r="O2153" s="41" t="str">
        <f t="shared" si="67"/>
        <v>LB</v>
      </c>
    </row>
    <row r="2154" spans="1:15" x14ac:dyDescent="0.25">
      <c r="A2154" s="39" t="s">
        <v>2567</v>
      </c>
      <c r="B2154" s="39" t="s">
        <v>2535</v>
      </c>
      <c r="C2154" s="39" t="s">
        <v>2742</v>
      </c>
      <c r="D2154" s="12" t="s">
        <v>2568</v>
      </c>
      <c r="E2154" s="41" t="s">
        <v>2679</v>
      </c>
      <c r="F2154" s="41" t="s">
        <v>2536</v>
      </c>
      <c r="G2154" s="44">
        <f>VLOOKUP(Emissions!A2154,Population!$A$5:$I$3147,9,FALSE)*'National Throughput'!$B$12</f>
        <v>0.81676051853767251</v>
      </c>
      <c r="H2154" s="43" t="str">
        <f>'Emissions Factor'!$D$2</f>
        <v>TON</v>
      </c>
      <c r="I2154" s="42">
        <v>515</v>
      </c>
      <c r="J2154" s="39" t="str">
        <f>'Emissions Factor'!$A$2</f>
        <v>7439976</v>
      </c>
      <c r="K2154" s="34">
        <f>'Emissions Factor'!$B$2</f>
        <v>1.5E-3</v>
      </c>
      <c r="L2154" s="41" t="str">
        <f>'Emissions Factor'!$C$2</f>
        <v>LB</v>
      </c>
      <c r="M2154" s="41" t="str">
        <f>'Emissions Factor'!$D$2</f>
        <v>TON</v>
      </c>
      <c r="N2154" s="51">
        <f t="shared" si="66"/>
        <v>1.2251407778065089E-3</v>
      </c>
      <c r="O2154" s="41" t="str">
        <f t="shared" si="67"/>
        <v>LB</v>
      </c>
    </row>
    <row r="2155" spans="1:15" x14ac:dyDescent="0.25">
      <c r="A2155" s="39" t="s">
        <v>2569</v>
      </c>
      <c r="B2155" s="39" t="s">
        <v>2535</v>
      </c>
      <c r="C2155" s="39" t="s">
        <v>2745</v>
      </c>
      <c r="D2155" s="12" t="s">
        <v>759</v>
      </c>
      <c r="E2155" s="41" t="s">
        <v>2679</v>
      </c>
      <c r="F2155" s="41" t="s">
        <v>2536</v>
      </c>
      <c r="G2155" s="44">
        <f>VLOOKUP(Emissions!A2155,Population!$A$5:$I$3147,9,FALSE)*'National Throughput'!$B$12</f>
        <v>0.69532699331199577</v>
      </c>
      <c r="H2155" s="43" t="str">
        <f>'Emissions Factor'!$D$2</f>
        <v>TON</v>
      </c>
      <c r="I2155" s="42">
        <v>515</v>
      </c>
      <c r="J2155" s="39" t="str">
        <f>'Emissions Factor'!$A$2</f>
        <v>7439976</v>
      </c>
      <c r="K2155" s="34">
        <f>'Emissions Factor'!$B$2</f>
        <v>1.5E-3</v>
      </c>
      <c r="L2155" s="41" t="str">
        <f>'Emissions Factor'!$C$2</f>
        <v>LB</v>
      </c>
      <c r="M2155" s="41" t="str">
        <f>'Emissions Factor'!$D$2</f>
        <v>TON</v>
      </c>
      <c r="N2155" s="51">
        <f t="shared" si="66"/>
        <v>1.0429904899679936E-3</v>
      </c>
      <c r="O2155" s="41" t="str">
        <f t="shared" si="67"/>
        <v>LB</v>
      </c>
    </row>
    <row r="2156" spans="1:15" x14ac:dyDescent="0.25">
      <c r="A2156" s="39" t="s">
        <v>2570</v>
      </c>
      <c r="B2156" s="39" t="s">
        <v>2535</v>
      </c>
      <c r="C2156" s="39" t="s">
        <v>2748</v>
      </c>
      <c r="D2156" s="12" t="s">
        <v>5025</v>
      </c>
      <c r="E2156" s="41" t="s">
        <v>2679</v>
      </c>
      <c r="F2156" s="41" t="s">
        <v>2536</v>
      </c>
      <c r="G2156" s="44">
        <f>VLOOKUP(Emissions!A2156,Population!$A$5:$I$3147,9,FALSE)*'National Throughput'!$B$12</f>
        <v>10.393028899787959</v>
      </c>
      <c r="H2156" s="43" t="str">
        <f>'Emissions Factor'!$D$2</f>
        <v>TON</v>
      </c>
      <c r="I2156" s="42">
        <v>515</v>
      </c>
      <c r="J2156" s="39" t="str">
        <f>'Emissions Factor'!$A$2</f>
        <v>7439976</v>
      </c>
      <c r="K2156" s="34">
        <f>'Emissions Factor'!$B$2</f>
        <v>1.5E-3</v>
      </c>
      <c r="L2156" s="41" t="str">
        <f>'Emissions Factor'!$C$2</f>
        <v>LB</v>
      </c>
      <c r="M2156" s="41" t="str">
        <f>'Emissions Factor'!$D$2</f>
        <v>TON</v>
      </c>
      <c r="N2156" s="51">
        <f t="shared" si="66"/>
        <v>1.5589543349681939E-2</v>
      </c>
      <c r="O2156" s="41" t="str">
        <f t="shared" si="67"/>
        <v>LB</v>
      </c>
    </row>
    <row r="2157" spans="1:15" x14ac:dyDescent="0.25">
      <c r="A2157" s="39" t="s">
        <v>2571</v>
      </c>
      <c r="B2157" s="39" t="s">
        <v>2535</v>
      </c>
      <c r="C2157" s="39" t="s">
        <v>2751</v>
      </c>
      <c r="D2157" s="12" t="s">
        <v>2572</v>
      </c>
      <c r="E2157" s="41" t="s">
        <v>2679</v>
      </c>
      <c r="F2157" s="41" t="s">
        <v>2536</v>
      </c>
      <c r="G2157" s="44">
        <f>VLOOKUP(Emissions!A2157,Population!$A$5:$I$3147,9,FALSE)*'National Throughput'!$B$12</f>
        <v>4.6906271862596105</v>
      </c>
      <c r="H2157" s="43" t="str">
        <f>'Emissions Factor'!$D$2</f>
        <v>TON</v>
      </c>
      <c r="I2157" s="42">
        <v>515</v>
      </c>
      <c r="J2157" s="39" t="str">
        <f>'Emissions Factor'!$A$2</f>
        <v>7439976</v>
      </c>
      <c r="K2157" s="34">
        <f>'Emissions Factor'!$B$2</f>
        <v>1.5E-3</v>
      </c>
      <c r="L2157" s="41" t="str">
        <f>'Emissions Factor'!$C$2</f>
        <v>LB</v>
      </c>
      <c r="M2157" s="41" t="str">
        <f>'Emissions Factor'!$D$2</f>
        <v>TON</v>
      </c>
      <c r="N2157" s="51">
        <f t="shared" si="66"/>
        <v>7.0359407793894159E-3</v>
      </c>
      <c r="O2157" s="41" t="str">
        <f t="shared" si="67"/>
        <v>LB</v>
      </c>
    </row>
    <row r="2158" spans="1:15" x14ac:dyDescent="0.25">
      <c r="A2158" s="39" t="s">
        <v>2573</v>
      </c>
      <c r="B2158" s="39" t="s">
        <v>2535</v>
      </c>
      <c r="C2158" s="39" t="s">
        <v>2754</v>
      </c>
      <c r="D2158" s="12" t="s">
        <v>5362</v>
      </c>
      <c r="E2158" s="41" t="s">
        <v>2679</v>
      </c>
      <c r="F2158" s="41" t="s">
        <v>2536</v>
      </c>
      <c r="G2158" s="44">
        <f>VLOOKUP(Emissions!A2158,Population!$A$5:$I$3147,9,FALSE)*'National Throughput'!$B$12</f>
        <v>9.0502279548842548</v>
      </c>
      <c r="H2158" s="43" t="str">
        <f>'Emissions Factor'!$D$2</f>
        <v>TON</v>
      </c>
      <c r="I2158" s="42">
        <v>515</v>
      </c>
      <c r="J2158" s="39" t="str">
        <f>'Emissions Factor'!$A$2</f>
        <v>7439976</v>
      </c>
      <c r="K2158" s="34">
        <f>'Emissions Factor'!$B$2</f>
        <v>1.5E-3</v>
      </c>
      <c r="L2158" s="41" t="str">
        <f>'Emissions Factor'!$C$2</f>
        <v>LB</v>
      </c>
      <c r="M2158" s="41" t="str">
        <f>'Emissions Factor'!$D$2</f>
        <v>TON</v>
      </c>
      <c r="N2158" s="51">
        <f t="shared" si="66"/>
        <v>1.3575341932326382E-2</v>
      </c>
      <c r="O2158" s="41" t="str">
        <f t="shared" si="67"/>
        <v>LB</v>
      </c>
    </row>
    <row r="2159" spans="1:15" x14ac:dyDescent="0.25">
      <c r="A2159" s="39" t="s">
        <v>2574</v>
      </c>
      <c r="B2159" s="39" t="s">
        <v>2535</v>
      </c>
      <c r="C2159" s="39" t="s">
        <v>2757</v>
      </c>
      <c r="D2159" s="12" t="s">
        <v>4767</v>
      </c>
      <c r="E2159" s="41" t="s">
        <v>2679</v>
      </c>
      <c r="F2159" s="41" t="s">
        <v>2536</v>
      </c>
      <c r="G2159" s="44">
        <f>VLOOKUP(Emissions!A2159,Population!$A$5:$I$3147,9,FALSE)*'National Throughput'!$B$12</f>
        <v>0.78005603492426168</v>
      </c>
      <c r="H2159" s="43" t="str">
        <f>'Emissions Factor'!$D$2</f>
        <v>TON</v>
      </c>
      <c r="I2159" s="42">
        <v>515</v>
      </c>
      <c r="J2159" s="39" t="str">
        <f>'Emissions Factor'!$A$2</f>
        <v>7439976</v>
      </c>
      <c r="K2159" s="34">
        <f>'Emissions Factor'!$B$2</f>
        <v>1.5E-3</v>
      </c>
      <c r="L2159" s="41" t="str">
        <f>'Emissions Factor'!$C$2</f>
        <v>LB</v>
      </c>
      <c r="M2159" s="41" t="str">
        <f>'Emissions Factor'!$D$2</f>
        <v>TON</v>
      </c>
      <c r="N2159" s="51">
        <f t="shared" si="66"/>
        <v>1.1700840523863926E-3</v>
      </c>
      <c r="O2159" s="41" t="str">
        <f t="shared" si="67"/>
        <v>LB</v>
      </c>
    </row>
    <row r="2160" spans="1:15" x14ac:dyDescent="0.25">
      <c r="A2160" s="39" t="s">
        <v>2575</v>
      </c>
      <c r="B2160" s="39" t="s">
        <v>2535</v>
      </c>
      <c r="C2160" s="39" t="s">
        <v>2760</v>
      </c>
      <c r="D2160" s="12" t="s">
        <v>2576</v>
      </c>
      <c r="E2160" s="41" t="s">
        <v>2679</v>
      </c>
      <c r="F2160" s="41" t="s">
        <v>2536</v>
      </c>
      <c r="G2160" s="44">
        <f>VLOOKUP(Emissions!A2160,Population!$A$5:$I$3147,9,FALSE)*'National Throughput'!$B$12</f>
        <v>1.0568833085319482</v>
      </c>
      <c r="H2160" s="43" t="str">
        <f>'Emissions Factor'!$D$2</f>
        <v>TON</v>
      </c>
      <c r="I2160" s="42">
        <v>515</v>
      </c>
      <c r="J2160" s="39" t="str">
        <f>'Emissions Factor'!$A$2</f>
        <v>7439976</v>
      </c>
      <c r="K2160" s="34">
        <f>'Emissions Factor'!$B$2</f>
        <v>1.5E-3</v>
      </c>
      <c r="L2160" s="41" t="str">
        <f>'Emissions Factor'!$C$2</f>
        <v>LB</v>
      </c>
      <c r="M2160" s="41" t="str">
        <f>'Emissions Factor'!$D$2</f>
        <v>TON</v>
      </c>
      <c r="N2160" s="51">
        <f t="shared" si="66"/>
        <v>1.5853249627979223E-3</v>
      </c>
      <c r="O2160" s="41" t="str">
        <f t="shared" si="67"/>
        <v>LB</v>
      </c>
    </row>
    <row r="2161" spans="1:15" x14ac:dyDescent="0.25">
      <c r="A2161" s="39" t="s">
        <v>2577</v>
      </c>
      <c r="B2161" s="39" t="s">
        <v>2535</v>
      </c>
      <c r="C2161" s="39" t="s">
        <v>2763</v>
      </c>
      <c r="D2161" s="12" t="s">
        <v>2578</v>
      </c>
      <c r="E2161" s="41" t="s">
        <v>2679</v>
      </c>
      <c r="F2161" s="41" t="s">
        <v>2536</v>
      </c>
      <c r="G2161" s="44">
        <f>VLOOKUP(Emissions!A2161,Population!$A$5:$I$3147,9,FALSE)*'National Throughput'!$B$12</f>
        <v>0.50185663108803646</v>
      </c>
      <c r="H2161" s="43" t="str">
        <f>'Emissions Factor'!$D$2</f>
        <v>TON</v>
      </c>
      <c r="I2161" s="42">
        <v>515</v>
      </c>
      <c r="J2161" s="39" t="str">
        <f>'Emissions Factor'!$A$2</f>
        <v>7439976</v>
      </c>
      <c r="K2161" s="34">
        <f>'Emissions Factor'!$B$2</f>
        <v>1.5E-3</v>
      </c>
      <c r="L2161" s="41" t="str">
        <f>'Emissions Factor'!$C$2</f>
        <v>LB</v>
      </c>
      <c r="M2161" s="41" t="str">
        <f>'Emissions Factor'!$D$2</f>
        <v>TON</v>
      </c>
      <c r="N2161" s="51">
        <f t="shared" si="66"/>
        <v>7.5278494663205469E-4</v>
      </c>
      <c r="O2161" s="41" t="str">
        <f t="shared" si="67"/>
        <v>LB</v>
      </c>
    </row>
    <row r="2162" spans="1:15" x14ac:dyDescent="0.25">
      <c r="A2162" s="39" t="s">
        <v>2579</v>
      </c>
      <c r="B2162" s="39" t="s">
        <v>2535</v>
      </c>
      <c r="C2162" s="39" t="s">
        <v>2766</v>
      </c>
      <c r="D2162" s="12" t="s">
        <v>780</v>
      </c>
      <c r="E2162" s="41" t="s">
        <v>2679</v>
      </c>
      <c r="F2162" s="41" t="s">
        <v>2536</v>
      </c>
      <c r="G2162" s="44">
        <f>VLOOKUP(Emissions!A2162,Population!$A$5:$I$3147,9,FALSE)*'National Throughput'!$B$12</f>
        <v>0.63443871442059019</v>
      </c>
      <c r="H2162" s="43" t="str">
        <f>'Emissions Factor'!$D$2</f>
        <v>TON</v>
      </c>
      <c r="I2162" s="42">
        <v>515</v>
      </c>
      <c r="J2162" s="39" t="str">
        <f>'Emissions Factor'!$A$2</f>
        <v>7439976</v>
      </c>
      <c r="K2162" s="34">
        <f>'Emissions Factor'!$B$2</f>
        <v>1.5E-3</v>
      </c>
      <c r="L2162" s="41" t="str">
        <f>'Emissions Factor'!$C$2</f>
        <v>LB</v>
      </c>
      <c r="M2162" s="41" t="str">
        <f>'Emissions Factor'!$D$2</f>
        <v>TON</v>
      </c>
      <c r="N2162" s="51">
        <f t="shared" si="66"/>
        <v>9.5165807163088533E-4</v>
      </c>
      <c r="O2162" s="41" t="str">
        <f t="shared" si="67"/>
        <v>LB</v>
      </c>
    </row>
    <row r="2163" spans="1:15" x14ac:dyDescent="0.25">
      <c r="A2163" s="39" t="s">
        <v>2580</v>
      </c>
      <c r="B2163" s="39" t="s">
        <v>2535</v>
      </c>
      <c r="C2163" s="39" t="s">
        <v>2769</v>
      </c>
      <c r="D2163" s="12" t="s">
        <v>784</v>
      </c>
      <c r="E2163" s="41" t="s">
        <v>2679</v>
      </c>
      <c r="F2163" s="41" t="s">
        <v>2536</v>
      </c>
      <c r="G2163" s="44">
        <f>VLOOKUP(Emissions!A2163,Population!$A$5:$I$3147,9,FALSE)*'National Throughput'!$B$12</f>
        <v>2.1832307098836692</v>
      </c>
      <c r="H2163" s="43" t="str">
        <f>'Emissions Factor'!$D$2</f>
        <v>TON</v>
      </c>
      <c r="I2163" s="42">
        <v>515</v>
      </c>
      <c r="J2163" s="39" t="str">
        <f>'Emissions Factor'!$A$2</f>
        <v>7439976</v>
      </c>
      <c r="K2163" s="34">
        <f>'Emissions Factor'!$B$2</f>
        <v>1.5E-3</v>
      </c>
      <c r="L2163" s="41" t="str">
        <f>'Emissions Factor'!$C$2</f>
        <v>LB</v>
      </c>
      <c r="M2163" s="41" t="str">
        <f>'Emissions Factor'!$D$2</f>
        <v>TON</v>
      </c>
      <c r="N2163" s="51">
        <f t="shared" si="66"/>
        <v>3.274846064825504E-3</v>
      </c>
      <c r="O2163" s="41" t="str">
        <f t="shared" si="67"/>
        <v>LB</v>
      </c>
    </row>
    <row r="2164" spans="1:15" x14ac:dyDescent="0.25">
      <c r="A2164" s="39" t="s">
        <v>2581</v>
      </c>
      <c r="B2164" s="39" t="s">
        <v>2535</v>
      </c>
      <c r="C2164" s="39" t="s">
        <v>2772</v>
      </c>
      <c r="D2164" s="12" t="s">
        <v>2582</v>
      </c>
      <c r="E2164" s="41" t="s">
        <v>2679</v>
      </c>
      <c r="F2164" s="41" t="s">
        <v>2536</v>
      </c>
      <c r="G2164" s="44">
        <f>VLOOKUP(Emissions!A2164,Population!$A$5:$I$3147,9,FALSE)*'National Throughput'!$B$12</f>
        <v>2.3748143930433874</v>
      </c>
      <c r="H2164" s="43" t="str">
        <f>'Emissions Factor'!$D$2</f>
        <v>TON</v>
      </c>
      <c r="I2164" s="42">
        <v>515</v>
      </c>
      <c r="J2164" s="39" t="str">
        <f>'Emissions Factor'!$A$2</f>
        <v>7439976</v>
      </c>
      <c r="K2164" s="34">
        <f>'Emissions Factor'!$B$2</f>
        <v>1.5E-3</v>
      </c>
      <c r="L2164" s="41" t="str">
        <f>'Emissions Factor'!$C$2</f>
        <v>LB</v>
      </c>
      <c r="M2164" s="41" t="str">
        <f>'Emissions Factor'!$D$2</f>
        <v>TON</v>
      </c>
      <c r="N2164" s="51">
        <f t="shared" si="66"/>
        <v>3.5622215895650812E-3</v>
      </c>
      <c r="O2164" s="41" t="str">
        <f t="shared" si="67"/>
        <v>LB</v>
      </c>
    </row>
    <row r="2165" spans="1:15" x14ac:dyDescent="0.25">
      <c r="A2165" s="39" t="s">
        <v>2583</v>
      </c>
      <c r="B2165" s="39" t="s">
        <v>2535</v>
      </c>
      <c r="C2165" s="39" t="s">
        <v>2775</v>
      </c>
      <c r="D2165" s="12" t="s">
        <v>2785</v>
      </c>
      <c r="E2165" s="41" t="s">
        <v>2679</v>
      </c>
      <c r="F2165" s="41" t="s">
        <v>2536</v>
      </c>
      <c r="G2165" s="44">
        <f>VLOOKUP(Emissions!A2165,Population!$A$5:$I$3147,9,FALSE)*'National Throughput'!$B$12</f>
        <v>4.52494246116356</v>
      </c>
      <c r="H2165" s="43" t="str">
        <f>'Emissions Factor'!$D$2</f>
        <v>TON</v>
      </c>
      <c r="I2165" s="42">
        <v>515</v>
      </c>
      <c r="J2165" s="39" t="str">
        <f>'Emissions Factor'!$A$2</f>
        <v>7439976</v>
      </c>
      <c r="K2165" s="34">
        <f>'Emissions Factor'!$B$2</f>
        <v>1.5E-3</v>
      </c>
      <c r="L2165" s="41" t="str">
        <f>'Emissions Factor'!$C$2</f>
        <v>LB</v>
      </c>
      <c r="M2165" s="41" t="str">
        <f>'Emissions Factor'!$D$2</f>
        <v>TON</v>
      </c>
      <c r="N2165" s="51">
        <f t="shared" si="66"/>
        <v>6.7874136917453398E-3</v>
      </c>
      <c r="O2165" s="41" t="str">
        <f t="shared" si="67"/>
        <v>LB</v>
      </c>
    </row>
    <row r="2166" spans="1:15" x14ac:dyDescent="0.25">
      <c r="A2166" s="39" t="s">
        <v>2584</v>
      </c>
      <c r="B2166" s="39" t="s">
        <v>2535</v>
      </c>
      <c r="C2166" s="39" t="s">
        <v>2778</v>
      </c>
      <c r="D2166" s="12" t="s">
        <v>2788</v>
      </c>
      <c r="E2166" s="41" t="s">
        <v>2679</v>
      </c>
      <c r="F2166" s="41" t="s">
        <v>2536</v>
      </c>
      <c r="G2166" s="44">
        <f>VLOOKUP(Emissions!A2166,Population!$A$5:$I$3147,9,FALSE)*'National Throughput'!$B$12</f>
        <v>1.1117685176734968</v>
      </c>
      <c r="H2166" s="43" t="str">
        <f>'Emissions Factor'!$D$2</f>
        <v>TON</v>
      </c>
      <c r="I2166" s="42">
        <v>515</v>
      </c>
      <c r="J2166" s="39" t="str">
        <f>'Emissions Factor'!$A$2</f>
        <v>7439976</v>
      </c>
      <c r="K2166" s="34">
        <f>'Emissions Factor'!$B$2</f>
        <v>1.5E-3</v>
      </c>
      <c r="L2166" s="41" t="str">
        <f>'Emissions Factor'!$C$2</f>
        <v>LB</v>
      </c>
      <c r="M2166" s="41" t="str">
        <f>'Emissions Factor'!$D$2</f>
        <v>TON</v>
      </c>
      <c r="N2166" s="51">
        <f t="shared" si="66"/>
        <v>1.6676527765102454E-3</v>
      </c>
      <c r="O2166" s="41" t="str">
        <f t="shared" si="67"/>
        <v>LB</v>
      </c>
    </row>
    <row r="2167" spans="1:15" x14ac:dyDescent="0.25">
      <c r="A2167" s="39" t="s">
        <v>2585</v>
      </c>
      <c r="B2167" s="39" t="s">
        <v>2535</v>
      </c>
      <c r="C2167" s="39" t="s">
        <v>2781</v>
      </c>
      <c r="D2167" s="12" t="s">
        <v>2245</v>
      </c>
      <c r="E2167" s="41" t="s">
        <v>2679</v>
      </c>
      <c r="F2167" s="41" t="s">
        <v>2536</v>
      </c>
      <c r="G2167" s="44">
        <f>VLOOKUP(Emissions!A2167,Population!$A$5:$I$3147,9,FALSE)*'National Throughput'!$B$12</f>
        <v>1.9017724967546643</v>
      </c>
      <c r="H2167" s="43" t="str">
        <f>'Emissions Factor'!$D$2</f>
        <v>TON</v>
      </c>
      <c r="I2167" s="42">
        <v>515</v>
      </c>
      <c r="J2167" s="39" t="str">
        <f>'Emissions Factor'!$A$2</f>
        <v>7439976</v>
      </c>
      <c r="K2167" s="34">
        <f>'Emissions Factor'!$B$2</f>
        <v>1.5E-3</v>
      </c>
      <c r="L2167" s="41" t="str">
        <f>'Emissions Factor'!$C$2</f>
        <v>LB</v>
      </c>
      <c r="M2167" s="41" t="str">
        <f>'Emissions Factor'!$D$2</f>
        <v>TON</v>
      </c>
      <c r="N2167" s="51">
        <f t="shared" si="66"/>
        <v>2.8526587451319966E-3</v>
      </c>
      <c r="O2167" s="41" t="str">
        <f t="shared" si="67"/>
        <v>LB</v>
      </c>
    </row>
    <row r="2168" spans="1:15" x14ac:dyDescent="0.25">
      <c r="A2168" s="39" t="s">
        <v>2586</v>
      </c>
      <c r="B2168" s="39" t="s">
        <v>2535</v>
      </c>
      <c r="C2168" s="39" t="s">
        <v>2784</v>
      </c>
      <c r="D2168" s="12" t="s">
        <v>2587</v>
      </c>
      <c r="E2168" s="41" t="s">
        <v>2679</v>
      </c>
      <c r="F2168" s="41" t="s">
        <v>2536</v>
      </c>
      <c r="G2168" s="44">
        <f>VLOOKUP(Emissions!A2168,Population!$A$5:$I$3147,9,FALSE)*'National Throughput'!$B$12</f>
        <v>7.8806584513335647</v>
      </c>
      <c r="H2168" s="43" t="str">
        <f>'Emissions Factor'!$D$2</f>
        <v>TON</v>
      </c>
      <c r="I2168" s="42">
        <v>515</v>
      </c>
      <c r="J2168" s="39" t="str">
        <f>'Emissions Factor'!$A$2</f>
        <v>7439976</v>
      </c>
      <c r="K2168" s="34">
        <f>'Emissions Factor'!$B$2</f>
        <v>1.5E-3</v>
      </c>
      <c r="L2168" s="41" t="str">
        <f>'Emissions Factor'!$C$2</f>
        <v>LB</v>
      </c>
      <c r="M2168" s="41" t="str">
        <f>'Emissions Factor'!$D$2</f>
        <v>TON</v>
      </c>
      <c r="N2168" s="51">
        <f t="shared" si="66"/>
        <v>1.1820987677000348E-2</v>
      </c>
      <c r="O2168" s="41" t="str">
        <f t="shared" si="67"/>
        <v>LB</v>
      </c>
    </row>
    <row r="2169" spans="1:15" x14ac:dyDescent="0.25">
      <c r="A2169" s="39" t="s">
        <v>2588</v>
      </c>
      <c r="B2169" s="39" t="s">
        <v>2535</v>
      </c>
      <c r="C2169" s="39" t="s">
        <v>2787</v>
      </c>
      <c r="D2169" s="12" t="s">
        <v>2589</v>
      </c>
      <c r="E2169" s="41" t="s">
        <v>2679</v>
      </c>
      <c r="F2169" s="41" t="s">
        <v>2536</v>
      </c>
      <c r="G2169" s="44">
        <f>VLOOKUP(Emissions!A2169,Population!$A$5:$I$3147,9,FALSE)*'National Throughput'!$B$12</f>
        <v>2.5933261319381784</v>
      </c>
      <c r="H2169" s="43" t="str">
        <f>'Emissions Factor'!$D$2</f>
        <v>TON</v>
      </c>
      <c r="I2169" s="42">
        <v>515</v>
      </c>
      <c r="J2169" s="39" t="str">
        <f>'Emissions Factor'!$A$2</f>
        <v>7439976</v>
      </c>
      <c r="K2169" s="34">
        <f>'Emissions Factor'!$B$2</f>
        <v>1.5E-3</v>
      </c>
      <c r="L2169" s="41" t="str">
        <f>'Emissions Factor'!$C$2</f>
        <v>LB</v>
      </c>
      <c r="M2169" s="41" t="str">
        <f>'Emissions Factor'!$D$2</f>
        <v>TON</v>
      </c>
      <c r="N2169" s="51">
        <f t="shared" si="66"/>
        <v>3.8899891979072678E-3</v>
      </c>
      <c r="O2169" s="41" t="str">
        <f t="shared" si="67"/>
        <v>LB</v>
      </c>
    </row>
    <row r="2170" spans="1:15" x14ac:dyDescent="0.25">
      <c r="A2170" s="39" t="s">
        <v>2590</v>
      </c>
      <c r="B2170" s="39" t="s">
        <v>2535</v>
      </c>
      <c r="C2170" s="39" t="s">
        <v>2790</v>
      </c>
      <c r="D2170" s="12" t="s">
        <v>5040</v>
      </c>
      <c r="E2170" s="41" t="s">
        <v>2679</v>
      </c>
      <c r="F2170" s="41" t="s">
        <v>2536</v>
      </c>
      <c r="G2170" s="44">
        <f>VLOOKUP(Emissions!A2170,Population!$A$5:$I$3147,9,FALSE)*'National Throughput'!$B$12</f>
        <v>1.6131105999258313</v>
      </c>
      <c r="H2170" s="43" t="str">
        <f>'Emissions Factor'!$D$2</f>
        <v>TON</v>
      </c>
      <c r="I2170" s="42">
        <v>515</v>
      </c>
      <c r="J2170" s="39" t="str">
        <f>'Emissions Factor'!$A$2</f>
        <v>7439976</v>
      </c>
      <c r="K2170" s="34">
        <f>'Emissions Factor'!$B$2</f>
        <v>1.5E-3</v>
      </c>
      <c r="L2170" s="41" t="str">
        <f>'Emissions Factor'!$C$2</f>
        <v>LB</v>
      </c>
      <c r="M2170" s="41" t="str">
        <f>'Emissions Factor'!$D$2</f>
        <v>TON</v>
      </c>
      <c r="N2170" s="51">
        <f t="shared" si="66"/>
        <v>2.4196658998887469E-3</v>
      </c>
      <c r="O2170" s="41" t="str">
        <f t="shared" si="67"/>
        <v>LB</v>
      </c>
    </row>
    <row r="2171" spans="1:15" x14ac:dyDescent="0.25">
      <c r="A2171" s="39" t="s">
        <v>2591</v>
      </c>
      <c r="B2171" s="39" t="s">
        <v>2535</v>
      </c>
      <c r="C2171" s="39" t="s">
        <v>2793</v>
      </c>
      <c r="D2171" s="12" t="s">
        <v>2592</v>
      </c>
      <c r="E2171" s="41" t="s">
        <v>2679</v>
      </c>
      <c r="F2171" s="41" t="s">
        <v>2536</v>
      </c>
      <c r="G2171" s="44">
        <f>VLOOKUP(Emissions!A2171,Population!$A$5:$I$3147,9,FALSE)*'National Throughput'!$B$12</f>
        <v>1.9043452409331743</v>
      </c>
      <c r="H2171" s="43" t="str">
        <f>'Emissions Factor'!$D$2</f>
        <v>TON</v>
      </c>
      <c r="I2171" s="42">
        <v>515</v>
      </c>
      <c r="J2171" s="39" t="str">
        <f>'Emissions Factor'!$A$2</f>
        <v>7439976</v>
      </c>
      <c r="K2171" s="34">
        <f>'Emissions Factor'!$B$2</f>
        <v>1.5E-3</v>
      </c>
      <c r="L2171" s="41" t="str">
        <f>'Emissions Factor'!$C$2</f>
        <v>LB</v>
      </c>
      <c r="M2171" s="41" t="str">
        <f>'Emissions Factor'!$D$2</f>
        <v>TON</v>
      </c>
      <c r="N2171" s="51">
        <f t="shared" si="66"/>
        <v>2.8565178613997612E-3</v>
      </c>
      <c r="O2171" s="41" t="str">
        <f t="shared" si="67"/>
        <v>LB</v>
      </c>
    </row>
    <row r="2172" spans="1:15" x14ac:dyDescent="0.25">
      <c r="A2172" s="39" t="s">
        <v>2593</v>
      </c>
      <c r="B2172" s="39" t="s">
        <v>2535</v>
      </c>
      <c r="C2172" s="39" t="s">
        <v>2796</v>
      </c>
      <c r="D2172" s="12" t="s">
        <v>2594</v>
      </c>
      <c r="E2172" s="41" t="s">
        <v>2679</v>
      </c>
      <c r="F2172" s="41" t="s">
        <v>2536</v>
      </c>
      <c r="G2172" s="44">
        <f>VLOOKUP(Emissions!A2172,Population!$A$5:$I$3147,9,FALSE)*'National Throughput'!$B$12</f>
        <v>8.6096026352447588</v>
      </c>
      <c r="H2172" s="43" t="str">
        <f>'Emissions Factor'!$D$2</f>
        <v>TON</v>
      </c>
      <c r="I2172" s="42">
        <v>515</v>
      </c>
      <c r="J2172" s="39" t="str">
        <f>'Emissions Factor'!$A$2</f>
        <v>7439976</v>
      </c>
      <c r="K2172" s="34">
        <f>'Emissions Factor'!$B$2</f>
        <v>1.5E-3</v>
      </c>
      <c r="L2172" s="41" t="str">
        <f>'Emissions Factor'!$C$2</f>
        <v>LB</v>
      </c>
      <c r="M2172" s="41" t="str">
        <f>'Emissions Factor'!$D$2</f>
        <v>TON</v>
      </c>
      <c r="N2172" s="51">
        <f t="shared" si="66"/>
        <v>1.2914403952867139E-2</v>
      </c>
      <c r="O2172" s="41" t="str">
        <f t="shared" si="67"/>
        <v>LB</v>
      </c>
    </row>
    <row r="2173" spans="1:15" x14ac:dyDescent="0.25">
      <c r="A2173" s="39" t="s">
        <v>2595</v>
      </c>
      <c r="B2173" s="39" t="s">
        <v>2535</v>
      </c>
      <c r="C2173" s="39" t="s">
        <v>2799</v>
      </c>
      <c r="D2173" s="12" t="s">
        <v>4788</v>
      </c>
      <c r="E2173" s="41" t="s">
        <v>2679</v>
      </c>
      <c r="F2173" s="41" t="s">
        <v>2536</v>
      </c>
      <c r="G2173" s="44">
        <f>VLOOKUP(Emissions!A2173,Population!$A$5:$I$3147,9,FALSE)*'National Throughput'!$B$12</f>
        <v>5.8821507734669209</v>
      </c>
      <c r="H2173" s="43" t="str">
        <f>'Emissions Factor'!$D$2</f>
        <v>TON</v>
      </c>
      <c r="I2173" s="42">
        <v>515</v>
      </c>
      <c r="J2173" s="39" t="str">
        <f>'Emissions Factor'!$A$2</f>
        <v>7439976</v>
      </c>
      <c r="K2173" s="34">
        <f>'Emissions Factor'!$B$2</f>
        <v>1.5E-3</v>
      </c>
      <c r="L2173" s="41" t="str">
        <f>'Emissions Factor'!$C$2</f>
        <v>LB</v>
      </c>
      <c r="M2173" s="41" t="str">
        <f>'Emissions Factor'!$D$2</f>
        <v>TON</v>
      </c>
      <c r="N2173" s="51">
        <f t="shared" si="66"/>
        <v>8.8232261602003825E-3</v>
      </c>
      <c r="O2173" s="41" t="str">
        <f t="shared" si="67"/>
        <v>LB</v>
      </c>
    </row>
    <row r="2174" spans="1:15" x14ac:dyDescent="0.25">
      <c r="A2174" s="39" t="s">
        <v>2596</v>
      </c>
      <c r="B2174" s="39" t="s">
        <v>2535</v>
      </c>
      <c r="C2174" s="39" t="s">
        <v>2802</v>
      </c>
      <c r="D2174" s="12" t="s">
        <v>4792</v>
      </c>
      <c r="E2174" s="41" t="s">
        <v>2679</v>
      </c>
      <c r="F2174" s="41" t="s">
        <v>2536</v>
      </c>
      <c r="G2174" s="44">
        <f>VLOOKUP(Emissions!A2174,Population!$A$5:$I$3147,9,FALSE)*'National Throughput'!$B$12</f>
        <v>7.39029341090954</v>
      </c>
      <c r="H2174" s="43" t="str">
        <f>'Emissions Factor'!$D$2</f>
        <v>TON</v>
      </c>
      <c r="I2174" s="42">
        <v>515</v>
      </c>
      <c r="J2174" s="39" t="str">
        <f>'Emissions Factor'!$A$2</f>
        <v>7439976</v>
      </c>
      <c r="K2174" s="34">
        <f>'Emissions Factor'!$B$2</f>
        <v>1.5E-3</v>
      </c>
      <c r="L2174" s="41" t="str">
        <f>'Emissions Factor'!$C$2</f>
        <v>LB</v>
      </c>
      <c r="M2174" s="41" t="str">
        <f>'Emissions Factor'!$D$2</f>
        <v>TON</v>
      </c>
      <c r="N2174" s="51">
        <f t="shared" si="66"/>
        <v>1.1085440116364311E-2</v>
      </c>
      <c r="O2174" s="41" t="str">
        <f t="shared" si="67"/>
        <v>LB</v>
      </c>
    </row>
    <row r="2175" spans="1:15" x14ac:dyDescent="0.25">
      <c r="A2175" s="39" t="s">
        <v>2597</v>
      </c>
      <c r="B2175" s="39" t="s">
        <v>2535</v>
      </c>
      <c r="C2175" s="39" t="s">
        <v>2805</v>
      </c>
      <c r="D2175" s="12" t="s">
        <v>2598</v>
      </c>
      <c r="E2175" s="41" t="s">
        <v>2679</v>
      </c>
      <c r="F2175" s="41" t="s">
        <v>2536</v>
      </c>
      <c r="G2175" s="44">
        <f>VLOOKUP(Emissions!A2175,Population!$A$5:$I$3147,9,FALSE)*'National Throughput'!$B$12</f>
        <v>1.6093372417973499</v>
      </c>
      <c r="H2175" s="43" t="str">
        <f>'Emissions Factor'!$D$2</f>
        <v>TON</v>
      </c>
      <c r="I2175" s="42">
        <v>515</v>
      </c>
      <c r="J2175" s="39" t="str">
        <f>'Emissions Factor'!$A$2</f>
        <v>7439976</v>
      </c>
      <c r="K2175" s="34">
        <f>'Emissions Factor'!$B$2</f>
        <v>1.5E-3</v>
      </c>
      <c r="L2175" s="41" t="str">
        <f>'Emissions Factor'!$C$2</f>
        <v>LB</v>
      </c>
      <c r="M2175" s="41" t="str">
        <f>'Emissions Factor'!$D$2</f>
        <v>TON</v>
      </c>
      <c r="N2175" s="51">
        <f t="shared" si="66"/>
        <v>2.4140058626960247E-3</v>
      </c>
      <c r="O2175" s="41" t="str">
        <f t="shared" si="67"/>
        <v>LB</v>
      </c>
    </row>
    <row r="2176" spans="1:15" x14ac:dyDescent="0.25">
      <c r="A2176" s="39" t="s">
        <v>2599</v>
      </c>
      <c r="B2176" s="39" t="s">
        <v>2535</v>
      </c>
      <c r="C2176" s="39" t="s">
        <v>2808</v>
      </c>
      <c r="D2176" s="12" t="s">
        <v>2600</v>
      </c>
      <c r="E2176" s="41" t="s">
        <v>2679</v>
      </c>
      <c r="F2176" s="41" t="s">
        <v>2536</v>
      </c>
      <c r="G2176" s="44">
        <f>VLOOKUP(Emissions!A2176,Population!$A$5:$I$3147,9,FALSE)*'National Throughput'!$B$12</f>
        <v>6.0239947358421109</v>
      </c>
      <c r="H2176" s="43" t="str">
        <f>'Emissions Factor'!$D$2</f>
        <v>TON</v>
      </c>
      <c r="I2176" s="42">
        <v>515</v>
      </c>
      <c r="J2176" s="39" t="str">
        <f>'Emissions Factor'!$A$2</f>
        <v>7439976</v>
      </c>
      <c r="K2176" s="34">
        <f>'Emissions Factor'!$B$2</f>
        <v>1.5E-3</v>
      </c>
      <c r="L2176" s="41" t="str">
        <f>'Emissions Factor'!$C$2</f>
        <v>LB</v>
      </c>
      <c r="M2176" s="41" t="str">
        <f>'Emissions Factor'!$D$2</f>
        <v>TON</v>
      </c>
      <c r="N2176" s="51">
        <f t="shared" si="66"/>
        <v>9.0359921037631661E-3</v>
      </c>
      <c r="O2176" s="41" t="str">
        <f t="shared" si="67"/>
        <v>LB</v>
      </c>
    </row>
    <row r="2177" spans="1:15" x14ac:dyDescent="0.25">
      <c r="A2177" s="39" t="s">
        <v>2601</v>
      </c>
      <c r="B2177" s="39" t="s">
        <v>2535</v>
      </c>
      <c r="C2177" s="39" t="s">
        <v>2811</v>
      </c>
      <c r="D2177" s="12" t="s">
        <v>2602</v>
      </c>
      <c r="E2177" s="41" t="s">
        <v>2679</v>
      </c>
      <c r="F2177" s="41" t="s">
        <v>2536</v>
      </c>
      <c r="G2177" s="44">
        <f>VLOOKUP(Emissions!A2177,Population!$A$5:$I$3147,9,FALSE)*'National Throughput'!$B$12</f>
        <v>5.7036023274783201</v>
      </c>
      <c r="H2177" s="43" t="str">
        <f>'Emissions Factor'!$D$2</f>
        <v>TON</v>
      </c>
      <c r="I2177" s="42">
        <v>515</v>
      </c>
      <c r="J2177" s="39" t="str">
        <f>'Emissions Factor'!$A$2</f>
        <v>7439976</v>
      </c>
      <c r="K2177" s="34">
        <f>'Emissions Factor'!$B$2</f>
        <v>1.5E-3</v>
      </c>
      <c r="L2177" s="41" t="str">
        <f>'Emissions Factor'!$C$2</f>
        <v>LB</v>
      </c>
      <c r="M2177" s="41" t="str">
        <f>'Emissions Factor'!$D$2</f>
        <v>TON</v>
      </c>
      <c r="N2177" s="51">
        <f t="shared" si="66"/>
        <v>8.5554034912174795E-3</v>
      </c>
      <c r="O2177" s="41" t="str">
        <f t="shared" si="67"/>
        <v>LB</v>
      </c>
    </row>
    <row r="2178" spans="1:15" x14ac:dyDescent="0.25">
      <c r="A2178" s="39" t="s">
        <v>2603</v>
      </c>
      <c r="B2178" s="39" t="s">
        <v>2535</v>
      </c>
      <c r="C2178" s="39" t="s">
        <v>2814</v>
      </c>
      <c r="D2178" s="12" t="s">
        <v>18</v>
      </c>
      <c r="E2178" s="41" t="s">
        <v>2679</v>
      </c>
      <c r="F2178" s="41" t="s">
        <v>2536</v>
      </c>
      <c r="G2178" s="44">
        <f>VLOOKUP(Emissions!A2178,Population!$A$5:$I$3147,9,FALSE)*'National Throughput'!$B$12</f>
        <v>3.4834956177026726</v>
      </c>
      <c r="H2178" s="43" t="str">
        <f>'Emissions Factor'!$D$2</f>
        <v>TON</v>
      </c>
      <c r="I2178" s="42">
        <v>515</v>
      </c>
      <c r="J2178" s="39" t="str">
        <f>'Emissions Factor'!$A$2</f>
        <v>7439976</v>
      </c>
      <c r="K2178" s="34">
        <f>'Emissions Factor'!$B$2</f>
        <v>1.5E-3</v>
      </c>
      <c r="L2178" s="41" t="str">
        <f>'Emissions Factor'!$C$2</f>
        <v>LB</v>
      </c>
      <c r="M2178" s="41" t="str">
        <f>'Emissions Factor'!$D$2</f>
        <v>TON</v>
      </c>
      <c r="N2178" s="51">
        <f t="shared" si="66"/>
        <v>5.2252434265540092E-3</v>
      </c>
      <c r="O2178" s="41" t="str">
        <f t="shared" si="67"/>
        <v>LB</v>
      </c>
    </row>
    <row r="2179" spans="1:15" x14ac:dyDescent="0.25">
      <c r="A2179" s="39" t="s">
        <v>2604</v>
      </c>
      <c r="B2179" s="39" t="s">
        <v>2535</v>
      </c>
      <c r="C2179" s="39" t="s">
        <v>2817</v>
      </c>
      <c r="D2179" s="12" t="s">
        <v>2605</v>
      </c>
      <c r="E2179" s="41" t="s">
        <v>2679</v>
      </c>
      <c r="F2179" s="41" t="s">
        <v>2536</v>
      </c>
      <c r="G2179" s="44">
        <f>VLOOKUP(Emissions!A2179,Population!$A$5:$I$3147,9,FALSE)*'National Throughput'!$B$12</f>
        <v>1.3047243310617544</v>
      </c>
      <c r="H2179" s="43" t="str">
        <f>'Emissions Factor'!$D$2</f>
        <v>TON</v>
      </c>
      <c r="I2179" s="42">
        <v>515</v>
      </c>
      <c r="J2179" s="39" t="str">
        <f>'Emissions Factor'!$A$2</f>
        <v>7439976</v>
      </c>
      <c r="K2179" s="34">
        <f>'Emissions Factor'!$B$2</f>
        <v>1.5E-3</v>
      </c>
      <c r="L2179" s="41" t="str">
        <f>'Emissions Factor'!$C$2</f>
        <v>LB</v>
      </c>
      <c r="M2179" s="41" t="str">
        <f>'Emissions Factor'!$D$2</f>
        <v>TON</v>
      </c>
      <c r="N2179" s="51">
        <f t="shared" ref="N2179:N2242" si="68">K2179*G2179</f>
        <v>1.9570864965926318E-3</v>
      </c>
      <c r="O2179" s="41" t="str">
        <f t="shared" ref="O2179:O2242" si="69">L2179</f>
        <v>LB</v>
      </c>
    </row>
    <row r="2180" spans="1:15" x14ac:dyDescent="0.25">
      <c r="A2180" s="39" t="s">
        <v>2606</v>
      </c>
      <c r="B2180" s="39" t="s">
        <v>2535</v>
      </c>
      <c r="C2180" s="39" t="s">
        <v>2820</v>
      </c>
      <c r="D2180" s="12" t="s">
        <v>2821</v>
      </c>
      <c r="E2180" s="41" t="s">
        <v>2679</v>
      </c>
      <c r="F2180" s="41" t="s">
        <v>2536</v>
      </c>
      <c r="G2180" s="44">
        <f>VLOOKUP(Emissions!A2180,Population!$A$5:$I$3147,9,FALSE)*'National Throughput'!$B$12</f>
        <v>2.727108829220704</v>
      </c>
      <c r="H2180" s="43" t="str">
        <f>'Emissions Factor'!$D$2</f>
        <v>TON</v>
      </c>
      <c r="I2180" s="42">
        <v>515</v>
      </c>
      <c r="J2180" s="39" t="str">
        <f>'Emissions Factor'!$A$2</f>
        <v>7439976</v>
      </c>
      <c r="K2180" s="34">
        <f>'Emissions Factor'!$B$2</f>
        <v>1.5E-3</v>
      </c>
      <c r="L2180" s="41" t="str">
        <f>'Emissions Factor'!$C$2</f>
        <v>LB</v>
      </c>
      <c r="M2180" s="41" t="str">
        <f>'Emissions Factor'!$D$2</f>
        <v>TON</v>
      </c>
      <c r="N2180" s="51">
        <f t="shared" si="68"/>
        <v>4.0906632438310556E-3</v>
      </c>
      <c r="O2180" s="41" t="str">
        <f t="shared" si="69"/>
        <v>LB</v>
      </c>
    </row>
    <row r="2181" spans="1:15" x14ac:dyDescent="0.25">
      <c r="A2181" s="39" t="s">
        <v>2607</v>
      </c>
      <c r="B2181" s="39" t="s">
        <v>2535</v>
      </c>
      <c r="C2181" s="39" t="s">
        <v>2823</v>
      </c>
      <c r="D2181" s="12" t="s">
        <v>2608</v>
      </c>
      <c r="E2181" s="41" t="s">
        <v>2679</v>
      </c>
      <c r="F2181" s="41" t="s">
        <v>2536</v>
      </c>
      <c r="G2181" s="44">
        <f>VLOOKUP(Emissions!A2181,Population!$A$5:$I$3147,9,FALSE)*'National Throughput'!$B$12</f>
        <v>7.076590137409875</v>
      </c>
      <c r="H2181" s="43" t="str">
        <f>'Emissions Factor'!$D$2</f>
        <v>TON</v>
      </c>
      <c r="I2181" s="42">
        <v>515</v>
      </c>
      <c r="J2181" s="39" t="str">
        <f>'Emissions Factor'!$A$2</f>
        <v>7439976</v>
      </c>
      <c r="K2181" s="34">
        <f>'Emissions Factor'!$B$2</f>
        <v>1.5E-3</v>
      </c>
      <c r="L2181" s="41" t="str">
        <f>'Emissions Factor'!$C$2</f>
        <v>LB</v>
      </c>
      <c r="M2181" s="41" t="str">
        <f>'Emissions Factor'!$D$2</f>
        <v>TON</v>
      </c>
      <c r="N2181" s="51">
        <f t="shared" si="68"/>
        <v>1.0614885206114812E-2</v>
      </c>
      <c r="O2181" s="41" t="str">
        <f t="shared" si="69"/>
        <v>LB</v>
      </c>
    </row>
    <row r="2182" spans="1:15" x14ac:dyDescent="0.25">
      <c r="A2182" s="39" t="s">
        <v>2609</v>
      </c>
      <c r="B2182" s="39" t="s">
        <v>2535</v>
      </c>
      <c r="C2182" s="39" t="s">
        <v>2826</v>
      </c>
      <c r="D2182" s="12" t="s">
        <v>40</v>
      </c>
      <c r="E2182" s="41" t="s">
        <v>2679</v>
      </c>
      <c r="F2182" s="41" t="s">
        <v>2536</v>
      </c>
      <c r="G2182" s="44">
        <f>VLOOKUP(Emissions!A2182,Population!$A$5:$I$3147,9,FALSE)*'National Throughput'!$B$12</f>
        <v>2.3334789699086587</v>
      </c>
      <c r="H2182" s="43" t="str">
        <f>'Emissions Factor'!$D$2</f>
        <v>TON</v>
      </c>
      <c r="I2182" s="42">
        <v>515</v>
      </c>
      <c r="J2182" s="39" t="str">
        <f>'Emissions Factor'!$A$2</f>
        <v>7439976</v>
      </c>
      <c r="K2182" s="34">
        <f>'Emissions Factor'!$B$2</f>
        <v>1.5E-3</v>
      </c>
      <c r="L2182" s="41" t="str">
        <f>'Emissions Factor'!$C$2</f>
        <v>LB</v>
      </c>
      <c r="M2182" s="41" t="str">
        <f>'Emissions Factor'!$D$2</f>
        <v>TON</v>
      </c>
      <c r="N2182" s="51">
        <f t="shared" si="68"/>
        <v>3.5002184548629882E-3</v>
      </c>
      <c r="O2182" s="41" t="str">
        <f t="shared" si="69"/>
        <v>LB</v>
      </c>
    </row>
    <row r="2183" spans="1:15" x14ac:dyDescent="0.25">
      <c r="A2183" s="39" t="s">
        <v>2610</v>
      </c>
      <c r="B2183" s="39" t="s">
        <v>2535</v>
      </c>
      <c r="C2183" s="39" t="s">
        <v>2829</v>
      </c>
      <c r="D2183" s="12" t="s">
        <v>2611</v>
      </c>
      <c r="E2183" s="41" t="s">
        <v>2679</v>
      </c>
      <c r="F2183" s="41" t="s">
        <v>2536</v>
      </c>
      <c r="G2183" s="44">
        <f>VLOOKUP(Emissions!A2183,Population!$A$5:$I$3147,9,FALSE)*'National Throughput'!$B$12</f>
        <v>12.126886959825198</v>
      </c>
      <c r="H2183" s="43" t="str">
        <f>'Emissions Factor'!$D$2</f>
        <v>TON</v>
      </c>
      <c r="I2183" s="42">
        <v>515</v>
      </c>
      <c r="J2183" s="39" t="str">
        <f>'Emissions Factor'!$A$2</f>
        <v>7439976</v>
      </c>
      <c r="K2183" s="34">
        <f>'Emissions Factor'!$B$2</f>
        <v>1.5E-3</v>
      </c>
      <c r="L2183" s="41" t="str">
        <f>'Emissions Factor'!$C$2</f>
        <v>LB</v>
      </c>
      <c r="M2183" s="41" t="str">
        <f>'Emissions Factor'!$D$2</f>
        <v>TON</v>
      </c>
      <c r="N2183" s="51">
        <f t="shared" si="68"/>
        <v>1.8190330439737796E-2</v>
      </c>
      <c r="O2183" s="41" t="str">
        <f t="shared" si="69"/>
        <v>LB</v>
      </c>
    </row>
    <row r="2184" spans="1:15" x14ac:dyDescent="0.25">
      <c r="A2184" s="39" t="s">
        <v>2612</v>
      </c>
      <c r="B2184" s="39" t="s">
        <v>2535</v>
      </c>
      <c r="C2184" s="39" t="s">
        <v>2832</v>
      </c>
      <c r="D2184" s="12" t="s">
        <v>515</v>
      </c>
      <c r="E2184" s="41" t="s">
        <v>2679</v>
      </c>
      <c r="F2184" s="41" t="s">
        <v>2536</v>
      </c>
      <c r="G2184" s="44">
        <f>VLOOKUP(Emissions!A2184,Population!$A$5:$I$3147,9,FALSE)*'National Throughput'!$B$12</f>
        <v>1.9828996965170163</v>
      </c>
      <c r="H2184" s="43" t="str">
        <f>'Emissions Factor'!$D$2</f>
        <v>TON</v>
      </c>
      <c r="I2184" s="42">
        <v>515</v>
      </c>
      <c r="J2184" s="39" t="str">
        <f>'Emissions Factor'!$A$2</f>
        <v>7439976</v>
      </c>
      <c r="K2184" s="34">
        <f>'Emissions Factor'!$B$2</f>
        <v>1.5E-3</v>
      </c>
      <c r="L2184" s="41" t="str">
        <f>'Emissions Factor'!$C$2</f>
        <v>LB</v>
      </c>
      <c r="M2184" s="41" t="str">
        <f>'Emissions Factor'!$D$2</f>
        <v>TON</v>
      </c>
      <c r="N2184" s="51">
        <f t="shared" si="68"/>
        <v>2.9743495447755244E-3</v>
      </c>
      <c r="O2184" s="41" t="str">
        <f t="shared" si="69"/>
        <v>LB</v>
      </c>
    </row>
    <row r="2185" spans="1:15" x14ac:dyDescent="0.25">
      <c r="A2185" s="39" t="s">
        <v>2613</v>
      </c>
      <c r="B2185" s="39" t="s">
        <v>2535</v>
      </c>
      <c r="C2185" s="39" t="s">
        <v>2835</v>
      </c>
      <c r="D2185" s="12" t="s">
        <v>2614</v>
      </c>
      <c r="E2185" s="41" t="s">
        <v>2679</v>
      </c>
      <c r="F2185" s="41" t="s">
        <v>2536</v>
      </c>
      <c r="G2185" s="44">
        <f>VLOOKUP(Emissions!A2185,Population!$A$5:$I$3147,9,FALSE)*'National Throughput'!$B$12</f>
        <v>1.8227034923351209</v>
      </c>
      <c r="H2185" s="43" t="str">
        <f>'Emissions Factor'!$D$2</f>
        <v>TON</v>
      </c>
      <c r="I2185" s="42">
        <v>515</v>
      </c>
      <c r="J2185" s="39" t="str">
        <f>'Emissions Factor'!$A$2</f>
        <v>7439976</v>
      </c>
      <c r="K2185" s="34">
        <f>'Emissions Factor'!$B$2</f>
        <v>1.5E-3</v>
      </c>
      <c r="L2185" s="41" t="str">
        <f>'Emissions Factor'!$C$2</f>
        <v>LB</v>
      </c>
      <c r="M2185" s="41" t="str">
        <f>'Emissions Factor'!$D$2</f>
        <v>TON</v>
      </c>
      <c r="N2185" s="51">
        <f t="shared" si="68"/>
        <v>2.7340552385026811E-3</v>
      </c>
      <c r="O2185" s="41" t="str">
        <f t="shared" si="69"/>
        <v>LB</v>
      </c>
    </row>
    <row r="2186" spans="1:15" x14ac:dyDescent="0.25">
      <c r="A2186" s="39" t="s">
        <v>2615</v>
      </c>
      <c r="B2186" s="39" t="s">
        <v>2535</v>
      </c>
      <c r="C2186" s="39" t="s">
        <v>2838</v>
      </c>
      <c r="D2186" s="12" t="s">
        <v>2616</v>
      </c>
      <c r="E2186" s="41" t="s">
        <v>2679</v>
      </c>
      <c r="F2186" s="41" t="s">
        <v>2536</v>
      </c>
      <c r="G2186" s="44">
        <f>VLOOKUP(Emissions!A2186,Population!$A$5:$I$3147,9,FALSE)*'National Throughput'!$B$12</f>
        <v>2.1096502263782799</v>
      </c>
      <c r="H2186" s="43" t="str">
        <f>'Emissions Factor'!$D$2</f>
        <v>TON</v>
      </c>
      <c r="I2186" s="42">
        <v>515</v>
      </c>
      <c r="J2186" s="39" t="str">
        <f>'Emissions Factor'!$A$2</f>
        <v>7439976</v>
      </c>
      <c r="K2186" s="34">
        <f>'Emissions Factor'!$B$2</f>
        <v>1.5E-3</v>
      </c>
      <c r="L2186" s="41" t="str">
        <f>'Emissions Factor'!$C$2</f>
        <v>LB</v>
      </c>
      <c r="M2186" s="41" t="str">
        <f>'Emissions Factor'!$D$2</f>
        <v>TON</v>
      </c>
      <c r="N2186" s="51">
        <f t="shared" si="68"/>
        <v>3.1644753395674201E-3</v>
      </c>
      <c r="O2186" s="41" t="str">
        <f t="shared" si="69"/>
        <v>LB</v>
      </c>
    </row>
    <row r="2187" spans="1:15" x14ac:dyDescent="0.25">
      <c r="A2187" s="39" t="s">
        <v>2617</v>
      </c>
      <c r="B2187" s="39" t="s">
        <v>2535</v>
      </c>
      <c r="C2187" s="39" t="s">
        <v>2841</v>
      </c>
      <c r="D2187" s="12" t="s">
        <v>2618</v>
      </c>
      <c r="E2187" s="41" t="s">
        <v>2679</v>
      </c>
      <c r="F2187" s="41" t="s">
        <v>2536</v>
      </c>
      <c r="G2187" s="44">
        <f>VLOOKUP(Emissions!A2187,Population!$A$5:$I$3147,9,FALSE)*'National Throughput'!$B$12</f>
        <v>125.23569808895742</v>
      </c>
      <c r="H2187" s="43" t="str">
        <f>'Emissions Factor'!$D$2</f>
        <v>TON</v>
      </c>
      <c r="I2187" s="42">
        <v>515</v>
      </c>
      <c r="J2187" s="39" t="str">
        <f>'Emissions Factor'!$A$2</f>
        <v>7439976</v>
      </c>
      <c r="K2187" s="34">
        <f>'Emissions Factor'!$B$2</f>
        <v>1.5E-3</v>
      </c>
      <c r="L2187" s="41" t="str">
        <f>'Emissions Factor'!$C$2</f>
        <v>LB</v>
      </c>
      <c r="M2187" s="41" t="str">
        <f>'Emissions Factor'!$D$2</f>
        <v>TON</v>
      </c>
      <c r="N2187" s="51">
        <f t="shared" si="68"/>
        <v>0.18785354713343613</v>
      </c>
      <c r="O2187" s="41" t="str">
        <f t="shared" si="69"/>
        <v>LB</v>
      </c>
    </row>
    <row r="2188" spans="1:15" x14ac:dyDescent="0.25">
      <c r="A2188" s="39" t="s">
        <v>2619</v>
      </c>
      <c r="B2188" s="39" t="s">
        <v>2535</v>
      </c>
      <c r="C2188" s="39" t="s">
        <v>2844</v>
      </c>
      <c r="D2188" s="12" t="s">
        <v>2620</v>
      </c>
      <c r="E2188" s="41" t="s">
        <v>2679</v>
      </c>
      <c r="F2188" s="41" t="s">
        <v>2536</v>
      </c>
      <c r="G2188" s="44">
        <f>VLOOKUP(Emissions!A2188,Population!$A$5:$I$3147,9,FALSE)*'National Throughput'!$B$12</f>
        <v>6.8248042404730205</v>
      </c>
      <c r="H2188" s="43" t="str">
        <f>'Emissions Factor'!$D$2</f>
        <v>TON</v>
      </c>
      <c r="I2188" s="42">
        <v>515</v>
      </c>
      <c r="J2188" s="39" t="str">
        <f>'Emissions Factor'!$A$2</f>
        <v>7439976</v>
      </c>
      <c r="K2188" s="34">
        <f>'Emissions Factor'!$B$2</f>
        <v>1.5E-3</v>
      </c>
      <c r="L2188" s="41" t="str">
        <f>'Emissions Factor'!$C$2</f>
        <v>LB</v>
      </c>
      <c r="M2188" s="41" t="str">
        <f>'Emissions Factor'!$D$2</f>
        <v>TON</v>
      </c>
      <c r="N2188" s="51">
        <f t="shared" si="68"/>
        <v>1.023720636070953E-2</v>
      </c>
      <c r="O2188" s="41" t="str">
        <f t="shared" si="69"/>
        <v>LB</v>
      </c>
    </row>
    <row r="2189" spans="1:15" x14ac:dyDescent="0.25">
      <c r="A2189" s="39" t="s">
        <v>2621</v>
      </c>
      <c r="B2189" s="39" t="s">
        <v>2535</v>
      </c>
      <c r="C2189" s="39" t="s">
        <v>2847</v>
      </c>
      <c r="D2189" s="12" t="s">
        <v>829</v>
      </c>
      <c r="E2189" s="41" t="s">
        <v>2679</v>
      </c>
      <c r="F2189" s="41" t="s">
        <v>2536</v>
      </c>
      <c r="G2189" s="44">
        <f>VLOOKUP(Emissions!A2189,Population!$A$5:$I$3147,9,FALSE)*'National Throughput'!$B$12</f>
        <v>8.2636543013744355</v>
      </c>
      <c r="H2189" s="43" t="str">
        <f>'Emissions Factor'!$D$2</f>
        <v>TON</v>
      </c>
      <c r="I2189" s="42">
        <v>515</v>
      </c>
      <c r="J2189" s="39" t="str">
        <f>'Emissions Factor'!$A$2</f>
        <v>7439976</v>
      </c>
      <c r="K2189" s="34">
        <f>'Emissions Factor'!$B$2</f>
        <v>1.5E-3</v>
      </c>
      <c r="L2189" s="41" t="str">
        <f>'Emissions Factor'!$C$2</f>
        <v>LB</v>
      </c>
      <c r="M2189" s="41" t="str">
        <f>'Emissions Factor'!$D$2</f>
        <v>TON</v>
      </c>
      <c r="N2189" s="51">
        <f t="shared" si="68"/>
        <v>1.2395481452061654E-2</v>
      </c>
      <c r="O2189" s="41" t="str">
        <f t="shared" si="69"/>
        <v>LB</v>
      </c>
    </row>
    <row r="2190" spans="1:15" x14ac:dyDescent="0.25">
      <c r="A2190" s="39" t="s">
        <v>2622</v>
      </c>
      <c r="B2190" s="39" t="s">
        <v>2535</v>
      </c>
      <c r="C2190" s="39" t="s">
        <v>2850</v>
      </c>
      <c r="D2190" s="12" t="s">
        <v>833</v>
      </c>
      <c r="E2190" s="41" t="s">
        <v>2679</v>
      </c>
      <c r="F2190" s="41" t="s">
        <v>2536</v>
      </c>
      <c r="G2190" s="44">
        <f>VLOOKUP(Emissions!A2190,Population!$A$5:$I$3147,9,FALSE)*'National Throughput'!$B$12</f>
        <v>5.4715408025767092</v>
      </c>
      <c r="H2190" s="43" t="str">
        <f>'Emissions Factor'!$D$2</f>
        <v>TON</v>
      </c>
      <c r="I2190" s="42">
        <v>515</v>
      </c>
      <c r="J2190" s="39" t="str">
        <f>'Emissions Factor'!$A$2</f>
        <v>7439976</v>
      </c>
      <c r="K2190" s="34">
        <f>'Emissions Factor'!$B$2</f>
        <v>1.5E-3</v>
      </c>
      <c r="L2190" s="41" t="str">
        <f>'Emissions Factor'!$C$2</f>
        <v>LB</v>
      </c>
      <c r="M2190" s="41" t="str">
        <f>'Emissions Factor'!$D$2</f>
        <v>TON</v>
      </c>
      <c r="N2190" s="51">
        <f t="shared" si="68"/>
        <v>8.2073112038650638E-3</v>
      </c>
      <c r="O2190" s="41" t="str">
        <f t="shared" si="69"/>
        <v>LB</v>
      </c>
    </row>
    <row r="2191" spans="1:15" x14ac:dyDescent="0.25">
      <c r="A2191" s="39" t="s">
        <v>2623</v>
      </c>
      <c r="B2191" s="39" t="s">
        <v>2535</v>
      </c>
      <c r="C2191" s="39" t="s">
        <v>2853</v>
      </c>
      <c r="D2191" s="12" t="s">
        <v>835</v>
      </c>
      <c r="E2191" s="41" t="s">
        <v>2679</v>
      </c>
      <c r="F2191" s="41" t="s">
        <v>2536</v>
      </c>
      <c r="G2191" s="44">
        <f>VLOOKUP(Emissions!A2191,Population!$A$5:$I$3147,9,FALSE)*'National Throughput'!$B$12</f>
        <v>2.880101349702771</v>
      </c>
      <c r="H2191" s="43" t="str">
        <f>'Emissions Factor'!$D$2</f>
        <v>TON</v>
      </c>
      <c r="I2191" s="42">
        <v>515</v>
      </c>
      <c r="J2191" s="39" t="str">
        <f>'Emissions Factor'!$A$2</f>
        <v>7439976</v>
      </c>
      <c r="K2191" s="34">
        <f>'Emissions Factor'!$B$2</f>
        <v>1.5E-3</v>
      </c>
      <c r="L2191" s="41" t="str">
        <f>'Emissions Factor'!$C$2</f>
        <v>LB</v>
      </c>
      <c r="M2191" s="41" t="str">
        <f>'Emissions Factor'!$D$2</f>
        <v>TON</v>
      </c>
      <c r="N2191" s="51">
        <f t="shared" si="68"/>
        <v>4.3201520245541563E-3</v>
      </c>
      <c r="O2191" s="41" t="str">
        <f t="shared" si="69"/>
        <v>LB</v>
      </c>
    </row>
    <row r="2192" spans="1:15" x14ac:dyDescent="0.25">
      <c r="A2192" s="39" t="s">
        <v>2624</v>
      </c>
      <c r="B2192" s="39" t="s">
        <v>2535</v>
      </c>
      <c r="C2192" s="39" t="s">
        <v>2856</v>
      </c>
      <c r="D2192" s="12" t="s">
        <v>2625</v>
      </c>
      <c r="E2192" s="41" t="s">
        <v>2679</v>
      </c>
      <c r="F2192" s="41" t="s">
        <v>2536</v>
      </c>
      <c r="G2192" s="44">
        <f>VLOOKUP(Emissions!A2192,Population!$A$5:$I$3147,9,FALSE)*'National Throughput'!$B$12</f>
        <v>13.354257449253081</v>
      </c>
      <c r="H2192" s="43" t="str">
        <f>'Emissions Factor'!$D$2</f>
        <v>TON</v>
      </c>
      <c r="I2192" s="42">
        <v>515</v>
      </c>
      <c r="J2192" s="39" t="str">
        <f>'Emissions Factor'!$A$2</f>
        <v>7439976</v>
      </c>
      <c r="K2192" s="34">
        <f>'Emissions Factor'!$B$2</f>
        <v>1.5E-3</v>
      </c>
      <c r="L2192" s="41" t="str">
        <f>'Emissions Factor'!$C$2</f>
        <v>LB</v>
      </c>
      <c r="M2192" s="41" t="str">
        <f>'Emissions Factor'!$D$2</f>
        <v>TON</v>
      </c>
      <c r="N2192" s="51">
        <f t="shared" si="68"/>
        <v>2.0031386173879624E-2</v>
      </c>
      <c r="O2192" s="41" t="str">
        <f t="shared" si="69"/>
        <v>LB</v>
      </c>
    </row>
    <row r="2193" spans="1:15" x14ac:dyDescent="0.25">
      <c r="A2193" s="39" t="s">
        <v>2626</v>
      </c>
      <c r="B2193" s="39" t="s">
        <v>2535</v>
      </c>
      <c r="C2193" s="39" t="s">
        <v>2859</v>
      </c>
      <c r="D2193" s="12" t="s">
        <v>2627</v>
      </c>
      <c r="E2193" s="41" t="s">
        <v>2679</v>
      </c>
      <c r="F2193" s="41" t="s">
        <v>2536</v>
      </c>
      <c r="G2193" s="44">
        <f>VLOOKUP(Emissions!A2193,Population!$A$5:$I$3147,9,FALSE)*'National Throughput'!$B$12</f>
        <v>7.830918730549036</v>
      </c>
      <c r="H2193" s="43" t="str">
        <f>'Emissions Factor'!$D$2</f>
        <v>TON</v>
      </c>
      <c r="I2193" s="42">
        <v>515</v>
      </c>
      <c r="J2193" s="39" t="str">
        <f>'Emissions Factor'!$A$2</f>
        <v>7439976</v>
      </c>
      <c r="K2193" s="34">
        <f>'Emissions Factor'!$B$2</f>
        <v>1.5E-3</v>
      </c>
      <c r="L2193" s="41" t="str">
        <f>'Emissions Factor'!$C$2</f>
        <v>LB</v>
      </c>
      <c r="M2193" s="41" t="str">
        <f>'Emissions Factor'!$D$2</f>
        <v>TON</v>
      </c>
      <c r="N2193" s="51">
        <f t="shared" si="68"/>
        <v>1.1746378095823554E-2</v>
      </c>
      <c r="O2193" s="41" t="str">
        <f t="shared" si="69"/>
        <v>LB</v>
      </c>
    </row>
    <row r="2194" spans="1:15" x14ac:dyDescent="0.25">
      <c r="A2194" s="39" t="s">
        <v>2628</v>
      </c>
      <c r="B2194" s="39" t="s">
        <v>2535</v>
      </c>
      <c r="C2194" s="39" t="s">
        <v>2862</v>
      </c>
      <c r="D2194" s="12" t="s">
        <v>1494</v>
      </c>
      <c r="E2194" s="41" t="s">
        <v>2679</v>
      </c>
      <c r="F2194" s="41" t="s">
        <v>2536</v>
      </c>
      <c r="G2194" s="44">
        <f>VLOOKUP(Emissions!A2194,Population!$A$5:$I$3147,9,FALSE)*'National Throughput'!$B$12</f>
        <v>6.4653061205958755</v>
      </c>
      <c r="H2194" s="43" t="str">
        <f>'Emissions Factor'!$D$2</f>
        <v>TON</v>
      </c>
      <c r="I2194" s="42">
        <v>515</v>
      </c>
      <c r="J2194" s="39" t="str">
        <f>'Emissions Factor'!$A$2</f>
        <v>7439976</v>
      </c>
      <c r="K2194" s="34">
        <f>'Emissions Factor'!$B$2</f>
        <v>1.5E-3</v>
      </c>
      <c r="L2194" s="41" t="str">
        <f>'Emissions Factor'!$C$2</f>
        <v>LB</v>
      </c>
      <c r="M2194" s="41" t="str">
        <f>'Emissions Factor'!$D$2</f>
        <v>TON</v>
      </c>
      <c r="N2194" s="51">
        <f t="shared" si="68"/>
        <v>9.6979591808938129E-3</v>
      </c>
      <c r="O2194" s="41" t="str">
        <f t="shared" si="69"/>
        <v>LB</v>
      </c>
    </row>
    <row r="2195" spans="1:15" x14ac:dyDescent="0.25">
      <c r="A2195" s="39" t="s">
        <v>2629</v>
      </c>
      <c r="B2195" s="39" t="s">
        <v>2535</v>
      </c>
      <c r="C2195" s="39" t="s">
        <v>2865</v>
      </c>
      <c r="D2195" s="12" t="s">
        <v>838</v>
      </c>
      <c r="E2195" s="41" t="s">
        <v>2679</v>
      </c>
      <c r="F2195" s="41" t="s">
        <v>2536</v>
      </c>
      <c r="G2195" s="44">
        <f>VLOOKUP(Emissions!A2195,Population!$A$5:$I$3147,9,FALSE)*'National Throughput'!$B$12</f>
        <v>12.043015499605769</v>
      </c>
      <c r="H2195" s="43" t="str">
        <f>'Emissions Factor'!$D$2</f>
        <v>TON</v>
      </c>
      <c r="I2195" s="42">
        <v>515</v>
      </c>
      <c r="J2195" s="39" t="str">
        <f>'Emissions Factor'!$A$2</f>
        <v>7439976</v>
      </c>
      <c r="K2195" s="34">
        <f>'Emissions Factor'!$B$2</f>
        <v>1.5E-3</v>
      </c>
      <c r="L2195" s="41" t="str">
        <f>'Emissions Factor'!$C$2</f>
        <v>LB</v>
      </c>
      <c r="M2195" s="41" t="str">
        <f>'Emissions Factor'!$D$2</f>
        <v>TON</v>
      </c>
      <c r="N2195" s="51">
        <f t="shared" si="68"/>
        <v>1.8064523249408652E-2</v>
      </c>
      <c r="O2195" s="41" t="str">
        <f t="shared" si="69"/>
        <v>LB</v>
      </c>
    </row>
    <row r="2196" spans="1:15" x14ac:dyDescent="0.25">
      <c r="A2196" s="39" t="s">
        <v>2630</v>
      </c>
      <c r="B2196" s="39" t="s">
        <v>2535</v>
      </c>
      <c r="C2196" s="39" t="s">
        <v>2868</v>
      </c>
      <c r="D2196" s="12" t="s">
        <v>2631</v>
      </c>
      <c r="E2196" s="41" t="s">
        <v>2679</v>
      </c>
      <c r="F2196" s="41" t="s">
        <v>2536</v>
      </c>
      <c r="G2196" s="44">
        <f>VLOOKUP(Emissions!A2196,Population!$A$5:$I$3147,9,FALSE)*'National Throughput'!$B$12</f>
        <v>1.9568292221747805</v>
      </c>
      <c r="H2196" s="43" t="str">
        <f>'Emissions Factor'!$D$2</f>
        <v>TON</v>
      </c>
      <c r="I2196" s="42">
        <v>515</v>
      </c>
      <c r="J2196" s="39" t="str">
        <f>'Emissions Factor'!$A$2</f>
        <v>7439976</v>
      </c>
      <c r="K2196" s="34">
        <f>'Emissions Factor'!$B$2</f>
        <v>1.5E-3</v>
      </c>
      <c r="L2196" s="41" t="str">
        <f>'Emissions Factor'!$C$2</f>
        <v>LB</v>
      </c>
      <c r="M2196" s="41" t="str">
        <f>'Emissions Factor'!$D$2</f>
        <v>TON</v>
      </c>
      <c r="N2196" s="51">
        <f t="shared" si="68"/>
        <v>2.9352438332621708E-3</v>
      </c>
      <c r="O2196" s="41" t="str">
        <f t="shared" si="69"/>
        <v>LB</v>
      </c>
    </row>
    <row r="2197" spans="1:15" x14ac:dyDescent="0.25">
      <c r="A2197" s="39" t="s">
        <v>2632</v>
      </c>
      <c r="B2197" s="39" t="s">
        <v>2535</v>
      </c>
      <c r="C2197" s="39" t="s">
        <v>2871</v>
      </c>
      <c r="D2197" s="12" t="s">
        <v>2633</v>
      </c>
      <c r="E2197" s="41" t="s">
        <v>2679</v>
      </c>
      <c r="F2197" s="41" t="s">
        <v>2536</v>
      </c>
      <c r="G2197" s="44">
        <f>VLOOKUP(Emissions!A2197,Population!$A$5:$I$3147,9,FALSE)*'National Throughput'!$B$12</f>
        <v>0.65159034227732404</v>
      </c>
      <c r="H2197" s="43" t="str">
        <f>'Emissions Factor'!$D$2</f>
        <v>TON</v>
      </c>
      <c r="I2197" s="42">
        <v>515</v>
      </c>
      <c r="J2197" s="39" t="str">
        <f>'Emissions Factor'!$A$2</f>
        <v>7439976</v>
      </c>
      <c r="K2197" s="34">
        <f>'Emissions Factor'!$B$2</f>
        <v>1.5E-3</v>
      </c>
      <c r="L2197" s="41" t="str">
        <f>'Emissions Factor'!$C$2</f>
        <v>LB</v>
      </c>
      <c r="M2197" s="41" t="str">
        <f>'Emissions Factor'!$D$2</f>
        <v>TON</v>
      </c>
      <c r="N2197" s="51">
        <f t="shared" si="68"/>
        <v>9.7738551341598604E-4</v>
      </c>
      <c r="O2197" s="41" t="str">
        <f t="shared" si="69"/>
        <v>LB</v>
      </c>
    </row>
    <row r="2198" spans="1:15" x14ac:dyDescent="0.25">
      <c r="A2198" s="39" t="s">
        <v>2634</v>
      </c>
      <c r="B2198" s="39" t="s">
        <v>2535</v>
      </c>
      <c r="C2198" s="39" t="s">
        <v>2874</v>
      </c>
      <c r="D2198" s="12" t="s">
        <v>2635</v>
      </c>
      <c r="E2198" s="41" t="s">
        <v>2679</v>
      </c>
      <c r="F2198" s="41" t="s">
        <v>2536</v>
      </c>
      <c r="G2198" s="44">
        <f>VLOOKUP(Emissions!A2198,Population!$A$5:$I$3147,9,FALSE)*'National Throughput'!$B$12</f>
        <v>15.041291565241437</v>
      </c>
      <c r="H2198" s="43" t="str">
        <f>'Emissions Factor'!$D$2</f>
        <v>TON</v>
      </c>
      <c r="I2198" s="42">
        <v>515</v>
      </c>
      <c r="J2198" s="39" t="str">
        <f>'Emissions Factor'!$A$2</f>
        <v>7439976</v>
      </c>
      <c r="K2198" s="34">
        <f>'Emissions Factor'!$B$2</f>
        <v>1.5E-3</v>
      </c>
      <c r="L2198" s="41" t="str">
        <f>'Emissions Factor'!$C$2</f>
        <v>LB</v>
      </c>
      <c r="M2198" s="41" t="str">
        <f>'Emissions Factor'!$D$2</f>
        <v>TON</v>
      </c>
      <c r="N2198" s="51">
        <f t="shared" si="68"/>
        <v>2.2561937347862156E-2</v>
      </c>
      <c r="O2198" s="41" t="str">
        <f t="shared" si="69"/>
        <v>LB</v>
      </c>
    </row>
    <row r="2199" spans="1:15" x14ac:dyDescent="0.25">
      <c r="A2199" s="39" t="s">
        <v>2636</v>
      </c>
      <c r="B2199" s="39" t="s">
        <v>2535</v>
      </c>
      <c r="C2199" s="39" t="s">
        <v>2877</v>
      </c>
      <c r="D2199" s="12" t="s">
        <v>5234</v>
      </c>
      <c r="E2199" s="41" t="s">
        <v>2679</v>
      </c>
      <c r="F2199" s="41" t="s">
        <v>2536</v>
      </c>
      <c r="G2199" s="44">
        <f>VLOOKUP(Emissions!A2199,Population!$A$5:$I$3147,9,FALSE)*'National Throughput'!$B$12</f>
        <v>4.3650892895387994</v>
      </c>
      <c r="H2199" s="43" t="str">
        <f>'Emissions Factor'!$D$2</f>
        <v>TON</v>
      </c>
      <c r="I2199" s="42">
        <v>515</v>
      </c>
      <c r="J2199" s="39" t="str">
        <f>'Emissions Factor'!$A$2</f>
        <v>7439976</v>
      </c>
      <c r="K2199" s="34">
        <f>'Emissions Factor'!$B$2</f>
        <v>1.5E-3</v>
      </c>
      <c r="L2199" s="41" t="str">
        <f>'Emissions Factor'!$C$2</f>
        <v>LB</v>
      </c>
      <c r="M2199" s="41" t="str">
        <f>'Emissions Factor'!$D$2</f>
        <v>TON</v>
      </c>
      <c r="N2199" s="51">
        <f t="shared" si="68"/>
        <v>6.5476339343081991E-3</v>
      </c>
      <c r="O2199" s="41" t="str">
        <f t="shared" si="69"/>
        <v>LB</v>
      </c>
    </row>
    <row r="2200" spans="1:15" x14ac:dyDescent="0.25">
      <c r="A2200" s="39" t="s">
        <v>2637</v>
      </c>
      <c r="B2200" s="39" t="s">
        <v>2535</v>
      </c>
      <c r="C2200" s="39" t="s">
        <v>4837</v>
      </c>
      <c r="D2200" s="12" t="s">
        <v>2638</v>
      </c>
      <c r="E2200" s="41" t="s">
        <v>2679</v>
      </c>
      <c r="F2200" s="41" t="s">
        <v>2536</v>
      </c>
      <c r="G2200" s="44">
        <f>VLOOKUP(Emissions!A2200,Population!$A$5:$I$3147,9,FALSE)*'National Throughput'!$B$12</f>
        <v>7.1954509184570412</v>
      </c>
      <c r="H2200" s="43" t="str">
        <f>'Emissions Factor'!$D$2</f>
        <v>TON</v>
      </c>
      <c r="I2200" s="42">
        <v>515</v>
      </c>
      <c r="J2200" s="39" t="str">
        <f>'Emissions Factor'!$A$2</f>
        <v>7439976</v>
      </c>
      <c r="K2200" s="34">
        <f>'Emissions Factor'!$B$2</f>
        <v>1.5E-3</v>
      </c>
      <c r="L2200" s="41" t="str">
        <f>'Emissions Factor'!$C$2</f>
        <v>LB</v>
      </c>
      <c r="M2200" s="41" t="str">
        <f>'Emissions Factor'!$D$2</f>
        <v>TON</v>
      </c>
      <c r="N2200" s="51">
        <f t="shared" si="68"/>
        <v>1.0793176377685561E-2</v>
      </c>
      <c r="O2200" s="41" t="str">
        <f t="shared" si="69"/>
        <v>LB</v>
      </c>
    </row>
    <row r="2201" spans="1:15" x14ac:dyDescent="0.25">
      <c r="A2201" s="39" t="s">
        <v>2639</v>
      </c>
      <c r="B2201" s="39" t="s">
        <v>2535</v>
      </c>
      <c r="C2201" s="39" t="s">
        <v>4840</v>
      </c>
      <c r="D2201" s="12" t="s">
        <v>98</v>
      </c>
      <c r="E2201" s="41" t="s">
        <v>2679</v>
      </c>
      <c r="F2201" s="41" t="s">
        <v>2536</v>
      </c>
      <c r="G2201" s="44">
        <f>VLOOKUP(Emissions!A2201,Population!$A$5:$I$3147,9,FALSE)*'National Throughput'!$B$12</f>
        <v>7.728008963408632</v>
      </c>
      <c r="H2201" s="43" t="str">
        <f>'Emissions Factor'!$D$2</f>
        <v>TON</v>
      </c>
      <c r="I2201" s="42">
        <v>515</v>
      </c>
      <c r="J2201" s="39" t="str">
        <f>'Emissions Factor'!$A$2</f>
        <v>7439976</v>
      </c>
      <c r="K2201" s="34">
        <f>'Emissions Factor'!$B$2</f>
        <v>1.5E-3</v>
      </c>
      <c r="L2201" s="41" t="str">
        <f>'Emissions Factor'!$C$2</f>
        <v>LB</v>
      </c>
      <c r="M2201" s="41" t="str">
        <f>'Emissions Factor'!$D$2</f>
        <v>TON</v>
      </c>
      <c r="N2201" s="51">
        <f t="shared" si="68"/>
        <v>1.1592013445112948E-2</v>
      </c>
      <c r="O2201" s="41" t="str">
        <f t="shared" si="69"/>
        <v>LB</v>
      </c>
    </row>
    <row r="2202" spans="1:15" x14ac:dyDescent="0.25">
      <c r="A2202" s="39" t="s">
        <v>2640</v>
      </c>
      <c r="B2202" s="39" t="s">
        <v>2535</v>
      </c>
      <c r="C2202" s="39" t="s">
        <v>4843</v>
      </c>
      <c r="D2202" s="12" t="s">
        <v>1678</v>
      </c>
      <c r="E2202" s="41" t="s">
        <v>2679</v>
      </c>
      <c r="F2202" s="41" t="s">
        <v>2536</v>
      </c>
      <c r="G2202" s="44">
        <f>VLOOKUP(Emissions!A2202,Population!$A$5:$I$3147,9,FALSE)*'National Throughput'!$B$12</f>
        <v>3.6376887521347112</v>
      </c>
      <c r="H2202" s="43" t="str">
        <f>'Emissions Factor'!$D$2</f>
        <v>TON</v>
      </c>
      <c r="I2202" s="42">
        <v>515</v>
      </c>
      <c r="J2202" s="39" t="str">
        <f>'Emissions Factor'!$A$2</f>
        <v>7439976</v>
      </c>
      <c r="K2202" s="34">
        <f>'Emissions Factor'!$B$2</f>
        <v>1.5E-3</v>
      </c>
      <c r="L2202" s="41" t="str">
        <f>'Emissions Factor'!$C$2</f>
        <v>LB</v>
      </c>
      <c r="M2202" s="41" t="str">
        <f>'Emissions Factor'!$D$2</f>
        <v>TON</v>
      </c>
      <c r="N2202" s="51">
        <f t="shared" si="68"/>
        <v>5.4565331282020665E-3</v>
      </c>
      <c r="O2202" s="41" t="str">
        <f t="shared" si="69"/>
        <v>LB</v>
      </c>
    </row>
    <row r="2203" spans="1:15" x14ac:dyDescent="0.25">
      <c r="A2203" s="39" t="s">
        <v>2641</v>
      </c>
      <c r="B2203" s="39" t="s">
        <v>2535</v>
      </c>
      <c r="C2203" s="39" t="s">
        <v>4846</v>
      </c>
      <c r="D2203" s="12" t="s">
        <v>2642</v>
      </c>
      <c r="E2203" s="41" t="s">
        <v>2679</v>
      </c>
      <c r="F2203" s="41" t="s">
        <v>2536</v>
      </c>
      <c r="G2203" s="44">
        <f>VLOOKUP(Emissions!A2203,Population!$A$5:$I$3147,9,FALSE)*'National Throughput'!$B$12</f>
        <v>1.3686999029673721</v>
      </c>
      <c r="H2203" s="43" t="str">
        <f>'Emissions Factor'!$D$2</f>
        <v>TON</v>
      </c>
      <c r="I2203" s="42">
        <v>515</v>
      </c>
      <c r="J2203" s="39" t="str">
        <f>'Emissions Factor'!$A$2</f>
        <v>7439976</v>
      </c>
      <c r="K2203" s="34">
        <f>'Emissions Factor'!$B$2</f>
        <v>1.5E-3</v>
      </c>
      <c r="L2203" s="41" t="str">
        <f>'Emissions Factor'!$C$2</f>
        <v>LB</v>
      </c>
      <c r="M2203" s="41" t="str">
        <f>'Emissions Factor'!$D$2</f>
        <v>TON</v>
      </c>
      <c r="N2203" s="51">
        <f t="shared" si="68"/>
        <v>2.053049854451058E-3</v>
      </c>
      <c r="O2203" s="41" t="str">
        <f t="shared" si="69"/>
        <v>LB</v>
      </c>
    </row>
    <row r="2204" spans="1:15" x14ac:dyDescent="0.25">
      <c r="A2204" s="39" t="s">
        <v>2643</v>
      </c>
      <c r="B2204" s="39" t="s">
        <v>2535</v>
      </c>
      <c r="C2204" s="39" t="s">
        <v>4849</v>
      </c>
      <c r="D2204" s="12" t="s">
        <v>2644</v>
      </c>
      <c r="E2204" s="41" t="s">
        <v>2679</v>
      </c>
      <c r="F2204" s="41" t="s">
        <v>2536</v>
      </c>
      <c r="G2204" s="44">
        <f>VLOOKUP(Emissions!A2204,Population!$A$5:$I$3147,9,FALSE)*'National Throughput'!$B$12</f>
        <v>104.38566471747588</v>
      </c>
      <c r="H2204" s="43" t="str">
        <f>'Emissions Factor'!$D$2</f>
        <v>TON</v>
      </c>
      <c r="I2204" s="42">
        <v>515</v>
      </c>
      <c r="J2204" s="39" t="str">
        <f>'Emissions Factor'!$A$2</f>
        <v>7439976</v>
      </c>
      <c r="K2204" s="34">
        <f>'Emissions Factor'!$B$2</f>
        <v>1.5E-3</v>
      </c>
      <c r="L2204" s="41" t="str">
        <f>'Emissions Factor'!$C$2</f>
        <v>LB</v>
      </c>
      <c r="M2204" s="41" t="str">
        <f>'Emissions Factor'!$D$2</f>
        <v>TON</v>
      </c>
      <c r="N2204" s="51">
        <f t="shared" si="68"/>
        <v>0.15657849707621382</v>
      </c>
      <c r="O2204" s="41" t="str">
        <f t="shared" si="69"/>
        <v>LB</v>
      </c>
    </row>
    <row r="2205" spans="1:15" x14ac:dyDescent="0.25">
      <c r="A2205" s="39" t="s">
        <v>2645</v>
      </c>
      <c r="B2205" s="39" t="s">
        <v>2535</v>
      </c>
      <c r="C2205" s="39" t="s">
        <v>4851</v>
      </c>
      <c r="D2205" s="12" t="s">
        <v>2646</v>
      </c>
      <c r="E2205" s="41" t="s">
        <v>2679</v>
      </c>
      <c r="F2205" s="41" t="s">
        <v>2536</v>
      </c>
      <c r="G2205" s="44">
        <f>VLOOKUP(Emissions!A2205,Population!$A$5:$I$3147,9,FALSE)*'National Throughput'!$B$12</f>
        <v>12.70901320928275</v>
      </c>
      <c r="H2205" s="43" t="str">
        <f>'Emissions Factor'!$D$2</f>
        <v>TON</v>
      </c>
      <c r="I2205" s="42">
        <v>515</v>
      </c>
      <c r="J2205" s="39" t="str">
        <f>'Emissions Factor'!$A$2</f>
        <v>7439976</v>
      </c>
      <c r="K2205" s="34">
        <f>'Emissions Factor'!$B$2</f>
        <v>1.5E-3</v>
      </c>
      <c r="L2205" s="41" t="str">
        <f>'Emissions Factor'!$C$2</f>
        <v>LB</v>
      </c>
      <c r="M2205" s="41" t="str">
        <f>'Emissions Factor'!$D$2</f>
        <v>TON</v>
      </c>
      <c r="N2205" s="51">
        <f t="shared" si="68"/>
        <v>1.9063519813924124E-2</v>
      </c>
      <c r="O2205" s="41" t="str">
        <f t="shared" si="69"/>
        <v>LB</v>
      </c>
    </row>
    <row r="2206" spans="1:15" x14ac:dyDescent="0.25">
      <c r="A2206" s="39" t="s">
        <v>2647</v>
      </c>
      <c r="B2206" s="39" t="s">
        <v>2535</v>
      </c>
      <c r="C2206" s="39" t="s">
        <v>4854</v>
      </c>
      <c r="D2206" s="12" t="s">
        <v>2872</v>
      </c>
      <c r="E2206" s="41" t="s">
        <v>2679</v>
      </c>
      <c r="F2206" s="41" t="s">
        <v>2536</v>
      </c>
      <c r="G2206" s="44">
        <f>VLOOKUP(Emissions!A2206,Population!$A$5:$I$3147,9,FALSE)*'National Throughput'!$B$12</f>
        <v>8.8392629322464273</v>
      </c>
      <c r="H2206" s="43" t="str">
        <f>'Emissions Factor'!$D$2</f>
        <v>TON</v>
      </c>
      <c r="I2206" s="42">
        <v>515</v>
      </c>
      <c r="J2206" s="39" t="str">
        <f>'Emissions Factor'!$A$2</f>
        <v>7439976</v>
      </c>
      <c r="K2206" s="34">
        <f>'Emissions Factor'!$B$2</f>
        <v>1.5E-3</v>
      </c>
      <c r="L2206" s="41" t="str">
        <f>'Emissions Factor'!$C$2</f>
        <v>LB</v>
      </c>
      <c r="M2206" s="41" t="str">
        <f>'Emissions Factor'!$D$2</f>
        <v>TON</v>
      </c>
      <c r="N2206" s="51">
        <f t="shared" si="68"/>
        <v>1.3258894398369641E-2</v>
      </c>
      <c r="O2206" s="41" t="str">
        <f t="shared" si="69"/>
        <v>LB</v>
      </c>
    </row>
    <row r="2207" spans="1:15" x14ac:dyDescent="0.25">
      <c r="A2207" s="39" t="s">
        <v>2648</v>
      </c>
      <c r="B2207" s="39" t="s">
        <v>2535</v>
      </c>
      <c r="C2207" s="39" t="s">
        <v>4857</v>
      </c>
      <c r="D2207" s="12" t="s">
        <v>2649</v>
      </c>
      <c r="E2207" s="41" t="s">
        <v>2679</v>
      </c>
      <c r="F2207" s="41" t="s">
        <v>2536</v>
      </c>
      <c r="G2207" s="44">
        <f>VLOOKUP(Emissions!A2207,Population!$A$5:$I$3147,9,FALSE)*'National Throughput'!$B$12</f>
        <v>1.9880451848740361</v>
      </c>
      <c r="H2207" s="43" t="str">
        <f>'Emissions Factor'!$D$2</f>
        <v>TON</v>
      </c>
      <c r="I2207" s="42">
        <v>515</v>
      </c>
      <c r="J2207" s="39" t="str">
        <f>'Emissions Factor'!$A$2</f>
        <v>7439976</v>
      </c>
      <c r="K2207" s="34">
        <f>'Emissions Factor'!$B$2</f>
        <v>1.5E-3</v>
      </c>
      <c r="L2207" s="41" t="str">
        <f>'Emissions Factor'!$C$2</f>
        <v>LB</v>
      </c>
      <c r="M2207" s="41" t="str">
        <f>'Emissions Factor'!$D$2</f>
        <v>TON</v>
      </c>
      <c r="N2207" s="51">
        <f t="shared" si="68"/>
        <v>2.9820677773110542E-3</v>
      </c>
      <c r="O2207" s="41" t="str">
        <f t="shared" si="69"/>
        <v>LB</v>
      </c>
    </row>
    <row r="2208" spans="1:15" x14ac:dyDescent="0.25">
      <c r="A2208" s="39" t="s">
        <v>2650</v>
      </c>
      <c r="B2208" s="39" t="s">
        <v>2535</v>
      </c>
      <c r="C2208" s="39" t="s">
        <v>5381</v>
      </c>
      <c r="D2208" s="12" t="s">
        <v>2651</v>
      </c>
      <c r="E2208" s="41" t="s">
        <v>2679</v>
      </c>
      <c r="F2208" s="41" t="s">
        <v>2536</v>
      </c>
      <c r="G2208" s="44">
        <f>VLOOKUP(Emissions!A2208,Population!$A$5:$I$3147,9,FALSE)*'National Throughput'!$B$12</f>
        <v>1.5021395676927625</v>
      </c>
      <c r="H2208" s="43" t="str">
        <f>'Emissions Factor'!$D$2</f>
        <v>TON</v>
      </c>
      <c r="I2208" s="42">
        <v>515</v>
      </c>
      <c r="J2208" s="39" t="str">
        <f>'Emissions Factor'!$A$2</f>
        <v>7439976</v>
      </c>
      <c r="K2208" s="34">
        <f>'Emissions Factor'!$B$2</f>
        <v>1.5E-3</v>
      </c>
      <c r="L2208" s="41" t="str">
        <f>'Emissions Factor'!$C$2</f>
        <v>LB</v>
      </c>
      <c r="M2208" s="41" t="str">
        <f>'Emissions Factor'!$D$2</f>
        <v>TON</v>
      </c>
      <c r="N2208" s="51">
        <f t="shared" si="68"/>
        <v>2.2532093515391437E-3</v>
      </c>
      <c r="O2208" s="41" t="str">
        <f t="shared" si="69"/>
        <v>LB</v>
      </c>
    </row>
    <row r="2209" spans="1:15" x14ac:dyDescent="0.25">
      <c r="A2209" s="39" t="s">
        <v>2652</v>
      </c>
      <c r="B2209" s="39" t="s">
        <v>2535</v>
      </c>
      <c r="C2209" s="39" t="s">
        <v>5383</v>
      </c>
      <c r="D2209" s="12" t="s">
        <v>2653</v>
      </c>
      <c r="E2209" s="41" t="s">
        <v>2679</v>
      </c>
      <c r="F2209" s="41" t="s">
        <v>2536</v>
      </c>
      <c r="G2209" s="44">
        <f>VLOOKUP(Emissions!A2209,Population!$A$5:$I$3147,9,FALSE)*'National Throughput'!$B$12</f>
        <v>3.4466196178106943</v>
      </c>
      <c r="H2209" s="43" t="str">
        <f>'Emissions Factor'!$D$2</f>
        <v>TON</v>
      </c>
      <c r="I2209" s="42">
        <v>515</v>
      </c>
      <c r="J2209" s="39" t="str">
        <f>'Emissions Factor'!$A$2</f>
        <v>7439976</v>
      </c>
      <c r="K2209" s="34">
        <f>'Emissions Factor'!$B$2</f>
        <v>1.5E-3</v>
      </c>
      <c r="L2209" s="41" t="str">
        <f>'Emissions Factor'!$C$2</f>
        <v>LB</v>
      </c>
      <c r="M2209" s="41" t="str">
        <f>'Emissions Factor'!$D$2</f>
        <v>TON</v>
      </c>
      <c r="N2209" s="51">
        <f t="shared" si="68"/>
        <v>5.1699294267160412E-3</v>
      </c>
      <c r="O2209" s="41" t="str">
        <f t="shared" si="69"/>
        <v>LB</v>
      </c>
    </row>
    <row r="2210" spans="1:15" x14ac:dyDescent="0.25">
      <c r="A2210" s="39" t="s">
        <v>2654</v>
      </c>
      <c r="B2210" s="39" t="s">
        <v>2655</v>
      </c>
      <c r="C2210" s="39" t="s">
        <v>2677</v>
      </c>
      <c r="D2210" s="12" t="s">
        <v>5134</v>
      </c>
      <c r="E2210" s="41" t="s">
        <v>2679</v>
      </c>
      <c r="F2210" s="41" t="s">
        <v>2656</v>
      </c>
      <c r="G2210" s="44">
        <f>VLOOKUP(Emissions!A2210,Population!$A$5:$I$3147,9,FALSE)*'National Throughput'!$B$12</f>
        <v>2.749062912877323</v>
      </c>
      <c r="H2210" s="43" t="str">
        <f>'Emissions Factor'!$D$2</f>
        <v>TON</v>
      </c>
      <c r="I2210" s="42">
        <v>515</v>
      </c>
      <c r="J2210" s="39" t="str">
        <f>'Emissions Factor'!$A$2</f>
        <v>7439976</v>
      </c>
      <c r="K2210" s="34">
        <f>'Emissions Factor'!$B$2</f>
        <v>1.5E-3</v>
      </c>
      <c r="L2210" s="41" t="str">
        <f>'Emissions Factor'!$C$2</f>
        <v>LB</v>
      </c>
      <c r="M2210" s="41" t="str">
        <f>'Emissions Factor'!$D$2</f>
        <v>TON</v>
      </c>
      <c r="N2210" s="51">
        <f t="shared" si="68"/>
        <v>4.1235943693159844E-3</v>
      </c>
      <c r="O2210" s="41" t="str">
        <f t="shared" si="69"/>
        <v>LB</v>
      </c>
    </row>
    <row r="2211" spans="1:15" x14ac:dyDescent="0.25">
      <c r="A2211" s="39" t="s">
        <v>2657</v>
      </c>
      <c r="B2211" s="39" t="s">
        <v>2655</v>
      </c>
      <c r="C2211" s="39" t="s">
        <v>2682</v>
      </c>
      <c r="D2211" s="12" t="s">
        <v>4726</v>
      </c>
      <c r="E2211" s="41" t="s">
        <v>2679</v>
      </c>
      <c r="F2211" s="41" t="s">
        <v>2656</v>
      </c>
      <c r="G2211" s="44">
        <f>VLOOKUP(Emissions!A2211,Population!$A$5:$I$3147,9,FALSE)*'National Throughput'!$B$12</f>
        <v>14.752458152134038</v>
      </c>
      <c r="H2211" s="43" t="str">
        <f>'Emissions Factor'!$D$2</f>
        <v>TON</v>
      </c>
      <c r="I2211" s="42">
        <v>515</v>
      </c>
      <c r="J2211" s="39" t="str">
        <f>'Emissions Factor'!$A$2</f>
        <v>7439976</v>
      </c>
      <c r="K2211" s="34">
        <f>'Emissions Factor'!$B$2</f>
        <v>1.5E-3</v>
      </c>
      <c r="L2211" s="41" t="str">
        <f>'Emissions Factor'!$C$2</f>
        <v>LB</v>
      </c>
      <c r="M2211" s="41" t="str">
        <f>'Emissions Factor'!$D$2</f>
        <v>TON</v>
      </c>
      <c r="N2211" s="51">
        <f t="shared" si="68"/>
        <v>2.2128687228201056E-2</v>
      </c>
      <c r="O2211" s="41" t="str">
        <f t="shared" si="69"/>
        <v>LB</v>
      </c>
    </row>
    <row r="2212" spans="1:15" x14ac:dyDescent="0.25">
      <c r="A2212" s="39" t="s">
        <v>2658</v>
      </c>
      <c r="B2212" s="39" t="s">
        <v>2655</v>
      </c>
      <c r="C2212" s="39" t="s">
        <v>2685</v>
      </c>
      <c r="D2212" s="12" t="s">
        <v>2659</v>
      </c>
      <c r="E2212" s="41" t="s">
        <v>2679</v>
      </c>
      <c r="F2212" s="41" t="s">
        <v>2656</v>
      </c>
      <c r="G2212" s="44">
        <f>VLOOKUP(Emissions!A2212,Population!$A$5:$I$3147,9,FALSE)*'National Throughput'!$B$12</f>
        <v>65.138452274304328</v>
      </c>
      <c r="H2212" s="43" t="str">
        <f>'Emissions Factor'!$D$2</f>
        <v>TON</v>
      </c>
      <c r="I2212" s="42">
        <v>515</v>
      </c>
      <c r="J2212" s="39" t="str">
        <f>'Emissions Factor'!$A$2</f>
        <v>7439976</v>
      </c>
      <c r="K2212" s="34">
        <f>'Emissions Factor'!$B$2</f>
        <v>1.5E-3</v>
      </c>
      <c r="L2212" s="41" t="str">
        <f>'Emissions Factor'!$C$2</f>
        <v>LB</v>
      </c>
      <c r="M2212" s="41" t="str">
        <f>'Emissions Factor'!$D$2</f>
        <v>TON</v>
      </c>
      <c r="N2212" s="51">
        <f t="shared" si="68"/>
        <v>9.77076784114565E-2</v>
      </c>
      <c r="O2212" s="41" t="str">
        <f t="shared" si="69"/>
        <v>LB</v>
      </c>
    </row>
    <row r="2213" spans="1:15" x14ac:dyDescent="0.25">
      <c r="A2213" s="39" t="s">
        <v>2660</v>
      </c>
      <c r="B2213" s="39" t="s">
        <v>2655</v>
      </c>
      <c r="C2213" s="39" t="s">
        <v>2688</v>
      </c>
      <c r="D2213" s="12" t="s">
        <v>2661</v>
      </c>
      <c r="E2213" s="41" t="s">
        <v>2679</v>
      </c>
      <c r="F2213" s="41" t="s">
        <v>2656</v>
      </c>
      <c r="G2213" s="44">
        <f>VLOOKUP(Emissions!A2213,Population!$A$5:$I$3147,9,FALSE)*'National Throughput'!$B$12</f>
        <v>6.3757746231837249</v>
      </c>
      <c r="H2213" s="43" t="str">
        <f>'Emissions Factor'!$D$2</f>
        <v>TON</v>
      </c>
      <c r="I2213" s="42">
        <v>515</v>
      </c>
      <c r="J2213" s="39" t="str">
        <f>'Emissions Factor'!$A$2</f>
        <v>7439976</v>
      </c>
      <c r="K2213" s="34">
        <f>'Emissions Factor'!$B$2</f>
        <v>1.5E-3</v>
      </c>
      <c r="L2213" s="41" t="str">
        <f>'Emissions Factor'!$C$2</f>
        <v>LB</v>
      </c>
      <c r="M2213" s="41" t="str">
        <f>'Emissions Factor'!$D$2</f>
        <v>TON</v>
      </c>
      <c r="N2213" s="51">
        <f t="shared" si="68"/>
        <v>9.5636619347755879E-3</v>
      </c>
      <c r="O2213" s="41" t="str">
        <f t="shared" si="69"/>
        <v>LB</v>
      </c>
    </row>
    <row r="2214" spans="1:15" x14ac:dyDescent="0.25">
      <c r="A2214" s="39" t="s">
        <v>2662</v>
      </c>
      <c r="B2214" s="39" t="s">
        <v>2655</v>
      </c>
      <c r="C2214" s="39" t="s">
        <v>2691</v>
      </c>
      <c r="D2214" s="12" t="s">
        <v>4743</v>
      </c>
      <c r="E2214" s="41" t="s">
        <v>2679</v>
      </c>
      <c r="F2214" s="41" t="s">
        <v>2656</v>
      </c>
      <c r="G2214" s="44">
        <f>VLOOKUP(Emissions!A2214,Population!$A$5:$I$3147,9,FALSE)*'National Throughput'!$B$12</f>
        <v>8.4648428961339235</v>
      </c>
      <c r="H2214" s="43" t="str">
        <f>'Emissions Factor'!$D$2</f>
        <v>TON</v>
      </c>
      <c r="I2214" s="42">
        <v>515</v>
      </c>
      <c r="J2214" s="39" t="str">
        <f>'Emissions Factor'!$A$2</f>
        <v>7439976</v>
      </c>
      <c r="K2214" s="34">
        <f>'Emissions Factor'!$B$2</f>
        <v>1.5E-3</v>
      </c>
      <c r="L2214" s="41" t="str">
        <f>'Emissions Factor'!$C$2</f>
        <v>LB</v>
      </c>
      <c r="M2214" s="41" t="str">
        <f>'Emissions Factor'!$D$2</f>
        <v>TON</v>
      </c>
      <c r="N2214" s="51">
        <f t="shared" si="68"/>
        <v>1.2697264344200886E-2</v>
      </c>
      <c r="O2214" s="41" t="str">
        <f t="shared" si="69"/>
        <v>LB</v>
      </c>
    </row>
    <row r="2215" spans="1:15" x14ac:dyDescent="0.25">
      <c r="A2215" s="39" t="s">
        <v>2663</v>
      </c>
      <c r="B2215" s="39" t="s">
        <v>2655</v>
      </c>
      <c r="C2215" s="39" t="s">
        <v>2694</v>
      </c>
      <c r="D2215" s="12" t="s">
        <v>1955</v>
      </c>
      <c r="E2215" s="41" t="s">
        <v>2679</v>
      </c>
      <c r="F2215" s="41" t="s">
        <v>2656</v>
      </c>
      <c r="G2215" s="44">
        <f>VLOOKUP(Emissions!A2215,Population!$A$5:$I$3147,9,FALSE)*'National Throughput'!$B$12</f>
        <v>10.763847094050547</v>
      </c>
      <c r="H2215" s="43" t="str">
        <f>'Emissions Factor'!$D$2</f>
        <v>TON</v>
      </c>
      <c r="I2215" s="42">
        <v>515</v>
      </c>
      <c r="J2215" s="39" t="str">
        <f>'Emissions Factor'!$A$2</f>
        <v>7439976</v>
      </c>
      <c r="K2215" s="34">
        <f>'Emissions Factor'!$B$2</f>
        <v>1.5E-3</v>
      </c>
      <c r="L2215" s="41" t="str">
        <f>'Emissions Factor'!$C$2</f>
        <v>LB</v>
      </c>
      <c r="M2215" s="41" t="str">
        <f>'Emissions Factor'!$D$2</f>
        <v>TON</v>
      </c>
      <c r="N2215" s="51">
        <f t="shared" si="68"/>
        <v>1.6145770641075821E-2</v>
      </c>
      <c r="O2215" s="41" t="str">
        <f t="shared" si="69"/>
        <v>LB</v>
      </c>
    </row>
    <row r="2216" spans="1:15" x14ac:dyDescent="0.25">
      <c r="A2216" s="39" t="s">
        <v>2664</v>
      </c>
      <c r="B2216" s="39" t="s">
        <v>2655</v>
      </c>
      <c r="C2216" s="39" t="s">
        <v>2697</v>
      </c>
      <c r="D2216" s="12" t="s">
        <v>2665</v>
      </c>
      <c r="E2216" s="41" t="s">
        <v>2679</v>
      </c>
      <c r="F2216" s="41" t="s">
        <v>2656</v>
      </c>
      <c r="G2216" s="44">
        <f>VLOOKUP(Emissions!A2216,Population!$A$5:$I$3147,9,FALSE)*'National Throughput'!$B$12</f>
        <v>3.5476427058868576</v>
      </c>
      <c r="H2216" s="43" t="str">
        <f>'Emissions Factor'!$D$2</f>
        <v>TON</v>
      </c>
      <c r="I2216" s="42">
        <v>515</v>
      </c>
      <c r="J2216" s="39" t="str">
        <f>'Emissions Factor'!$A$2</f>
        <v>7439976</v>
      </c>
      <c r="K2216" s="34">
        <f>'Emissions Factor'!$B$2</f>
        <v>1.5E-3</v>
      </c>
      <c r="L2216" s="41" t="str">
        <f>'Emissions Factor'!$C$2</f>
        <v>LB</v>
      </c>
      <c r="M2216" s="41" t="str">
        <f>'Emissions Factor'!$D$2</f>
        <v>TON</v>
      </c>
      <c r="N2216" s="51">
        <f t="shared" si="68"/>
        <v>5.3214640588302867E-3</v>
      </c>
      <c r="O2216" s="41" t="str">
        <f t="shared" si="69"/>
        <v>LB</v>
      </c>
    </row>
    <row r="2217" spans="1:15" x14ac:dyDescent="0.25">
      <c r="A2217" s="39" t="s">
        <v>2666</v>
      </c>
      <c r="B2217" s="39" t="s">
        <v>2655</v>
      </c>
      <c r="C2217" s="39" t="s">
        <v>2700</v>
      </c>
      <c r="D2217" s="12" t="s">
        <v>2013</v>
      </c>
      <c r="E2217" s="41" t="s">
        <v>2679</v>
      </c>
      <c r="F2217" s="41" t="s">
        <v>2656</v>
      </c>
      <c r="G2217" s="44">
        <f>VLOOKUP(Emissions!A2217,Population!$A$5:$I$3147,9,FALSE)*'National Throughput'!$B$12</f>
        <v>3.8563720073080696</v>
      </c>
      <c r="H2217" s="43" t="str">
        <f>'Emissions Factor'!$D$2</f>
        <v>TON</v>
      </c>
      <c r="I2217" s="42">
        <v>515</v>
      </c>
      <c r="J2217" s="39" t="str">
        <f>'Emissions Factor'!$A$2</f>
        <v>7439976</v>
      </c>
      <c r="K2217" s="34">
        <f>'Emissions Factor'!$B$2</f>
        <v>1.5E-3</v>
      </c>
      <c r="L2217" s="41" t="str">
        <f>'Emissions Factor'!$C$2</f>
        <v>LB</v>
      </c>
      <c r="M2217" s="41" t="str">
        <f>'Emissions Factor'!$D$2</f>
        <v>TON</v>
      </c>
      <c r="N2217" s="51">
        <f t="shared" si="68"/>
        <v>5.7845580109621049E-3</v>
      </c>
      <c r="O2217" s="41" t="str">
        <f t="shared" si="69"/>
        <v>LB</v>
      </c>
    </row>
    <row r="2218" spans="1:15" x14ac:dyDescent="0.25">
      <c r="A2218" s="39" t="s">
        <v>2667</v>
      </c>
      <c r="B2218" s="39" t="s">
        <v>2655</v>
      </c>
      <c r="C2218" s="39" t="s">
        <v>2703</v>
      </c>
      <c r="D2218" s="12" t="s">
        <v>2668</v>
      </c>
      <c r="E2218" s="41" t="s">
        <v>2679</v>
      </c>
      <c r="F2218" s="41" t="s">
        <v>2656</v>
      </c>
      <c r="G2218" s="44">
        <f>VLOOKUP(Emissions!A2218,Population!$A$5:$I$3147,9,FALSE)*'National Throughput'!$B$12</f>
        <v>27.40830131506091</v>
      </c>
      <c r="H2218" s="43" t="str">
        <f>'Emissions Factor'!$D$2</f>
        <v>TON</v>
      </c>
      <c r="I2218" s="42">
        <v>515</v>
      </c>
      <c r="J2218" s="39" t="str">
        <f>'Emissions Factor'!$A$2</f>
        <v>7439976</v>
      </c>
      <c r="K2218" s="34">
        <f>'Emissions Factor'!$B$2</f>
        <v>1.5E-3</v>
      </c>
      <c r="L2218" s="41" t="str">
        <f>'Emissions Factor'!$C$2</f>
        <v>LB</v>
      </c>
      <c r="M2218" s="41" t="str">
        <f>'Emissions Factor'!$D$2</f>
        <v>TON</v>
      </c>
      <c r="N2218" s="51">
        <f t="shared" si="68"/>
        <v>4.111245197259137E-2</v>
      </c>
      <c r="O2218" s="41" t="str">
        <f t="shared" si="69"/>
        <v>LB</v>
      </c>
    </row>
    <row r="2219" spans="1:15" x14ac:dyDescent="0.25">
      <c r="A2219" s="39" t="s">
        <v>2669</v>
      </c>
      <c r="B2219" s="39" t="s">
        <v>2655</v>
      </c>
      <c r="C2219" s="39" t="s">
        <v>2706</v>
      </c>
      <c r="D2219" s="12" t="s">
        <v>5015</v>
      </c>
      <c r="E2219" s="41" t="s">
        <v>2679</v>
      </c>
      <c r="F2219" s="41" t="s">
        <v>2656</v>
      </c>
      <c r="G2219" s="44">
        <f>VLOOKUP(Emissions!A2219,Population!$A$5:$I$3147,9,FALSE)*'National Throughput'!$B$12</f>
        <v>18.402496076325594</v>
      </c>
      <c r="H2219" s="43" t="str">
        <f>'Emissions Factor'!$D$2</f>
        <v>TON</v>
      </c>
      <c r="I2219" s="42">
        <v>515</v>
      </c>
      <c r="J2219" s="39" t="str">
        <f>'Emissions Factor'!$A$2</f>
        <v>7439976</v>
      </c>
      <c r="K2219" s="34">
        <f>'Emissions Factor'!$B$2</f>
        <v>1.5E-3</v>
      </c>
      <c r="L2219" s="41" t="str">
        <f>'Emissions Factor'!$C$2</f>
        <v>LB</v>
      </c>
      <c r="M2219" s="41" t="str">
        <f>'Emissions Factor'!$D$2</f>
        <v>TON</v>
      </c>
      <c r="N2219" s="51">
        <f t="shared" si="68"/>
        <v>2.760374411448839E-2</v>
      </c>
      <c r="O2219" s="41" t="str">
        <f t="shared" si="69"/>
        <v>LB</v>
      </c>
    </row>
    <row r="2220" spans="1:15" x14ac:dyDescent="0.25">
      <c r="A2220" s="39" t="s">
        <v>2884</v>
      </c>
      <c r="B2220" s="39" t="s">
        <v>2655</v>
      </c>
      <c r="C2220" s="39" t="s">
        <v>2709</v>
      </c>
      <c r="D2220" s="12" t="s">
        <v>2885</v>
      </c>
      <c r="E2220" s="41" t="s">
        <v>2679</v>
      </c>
      <c r="F2220" s="41" t="s">
        <v>2656</v>
      </c>
      <c r="G2220" s="44">
        <f>VLOOKUP(Emissions!A2220,Population!$A$5:$I$3147,9,FALSE)*'National Throughput'!$B$12</f>
        <v>0.33497129204201476</v>
      </c>
      <c r="H2220" s="43" t="str">
        <f>'Emissions Factor'!$D$2</f>
        <v>TON</v>
      </c>
      <c r="I2220" s="42">
        <v>515</v>
      </c>
      <c r="J2220" s="39" t="str">
        <f>'Emissions Factor'!$A$2</f>
        <v>7439976</v>
      </c>
      <c r="K2220" s="34">
        <f>'Emissions Factor'!$B$2</f>
        <v>1.5E-3</v>
      </c>
      <c r="L2220" s="41" t="str">
        <f>'Emissions Factor'!$C$2</f>
        <v>LB</v>
      </c>
      <c r="M2220" s="41" t="str">
        <f>'Emissions Factor'!$D$2</f>
        <v>TON</v>
      </c>
      <c r="N2220" s="51">
        <f t="shared" si="68"/>
        <v>5.0245693806302209E-4</v>
      </c>
      <c r="O2220" s="41" t="str">
        <f t="shared" si="69"/>
        <v>LB</v>
      </c>
    </row>
    <row r="2221" spans="1:15" x14ac:dyDescent="0.25">
      <c r="A2221" s="39" t="s">
        <v>2886</v>
      </c>
      <c r="B2221" s="39" t="s">
        <v>2655</v>
      </c>
      <c r="C2221" s="39" t="s">
        <v>2712</v>
      </c>
      <c r="D2221" s="12" t="s">
        <v>4767</v>
      </c>
      <c r="E2221" s="41" t="s">
        <v>2679</v>
      </c>
      <c r="F2221" s="41" t="s">
        <v>2656</v>
      </c>
      <c r="G2221" s="44">
        <f>VLOOKUP(Emissions!A2221,Population!$A$5:$I$3147,9,FALSE)*'National Throughput'!$B$12</f>
        <v>1.269735010234017</v>
      </c>
      <c r="H2221" s="43" t="str">
        <f>'Emissions Factor'!$D$2</f>
        <v>TON</v>
      </c>
      <c r="I2221" s="42">
        <v>515</v>
      </c>
      <c r="J2221" s="39" t="str">
        <f>'Emissions Factor'!$A$2</f>
        <v>7439976</v>
      </c>
      <c r="K2221" s="34">
        <f>'Emissions Factor'!$B$2</f>
        <v>1.5E-3</v>
      </c>
      <c r="L2221" s="41" t="str">
        <f>'Emissions Factor'!$C$2</f>
        <v>LB</v>
      </c>
      <c r="M2221" s="41" t="str">
        <f>'Emissions Factor'!$D$2</f>
        <v>TON</v>
      </c>
      <c r="N2221" s="51">
        <f t="shared" si="68"/>
        <v>1.9046025153510256E-3</v>
      </c>
      <c r="O2221" s="41" t="str">
        <f t="shared" si="69"/>
        <v>LB</v>
      </c>
    </row>
    <row r="2222" spans="1:15" x14ac:dyDescent="0.25">
      <c r="A2222" s="39" t="s">
        <v>2887</v>
      </c>
      <c r="B2222" s="39" t="s">
        <v>2655</v>
      </c>
      <c r="C2222" s="39" t="s">
        <v>2715</v>
      </c>
      <c r="D2222" s="12" t="s">
        <v>2888</v>
      </c>
      <c r="E2222" s="41" t="s">
        <v>2679</v>
      </c>
      <c r="F2222" s="41" t="s">
        <v>2656</v>
      </c>
      <c r="G2222" s="44">
        <f>VLOOKUP(Emissions!A2222,Population!$A$5:$I$3147,9,FALSE)*'National Throughput'!$B$12</f>
        <v>1.26373194048416</v>
      </c>
      <c r="H2222" s="43" t="str">
        <f>'Emissions Factor'!$D$2</f>
        <v>TON</v>
      </c>
      <c r="I2222" s="42">
        <v>515</v>
      </c>
      <c r="J2222" s="39" t="str">
        <f>'Emissions Factor'!$A$2</f>
        <v>7439976</v>
      </c>
      <c r="K2222" s="34">
        <f>'Emissions Factor'!$B$2</f>
        <v>1.5E-3</v>
      </c>
      <c r="L2222" s="41" t="str">
        <f>'Emissions Factor'!$C$2</f>
        <v>LB</v>
      </c>
      <c r="M2222" s="41" t="str">
        <f>'Emissions Factor'!$D$2</f>
        <v>TON</v>
      </c>
      <c r="N2222" s="51">
        <f t="shared" si="68"/>
        <v>1.89559791072624E-3</v>
      </c>
      <c r="O2222" s="41" t="str">
        <f t="shared" si="69"/>
        <v>LB</v>
      </c>
    </row>
    <row r="2223" spans="1:15" x14ac:dyDescent="0.25">
      <c r="A2223" s="39" t="s">
        <v>2889</v>
      </c>
      <c r="B2223" s="39" t="s">
        <v>2655</v>
      </c>
      <c r="C2223" s="39" t="s">
        <v>2718</v>
      </c>
      <c r="D2223" s="12" t="s">
        <v>2890</v>
      </c>
      <c r="E2223" s="41" t="s">
        <v>2679</v>
      </c>
      <c r="F2223" s="41" t="s">
        <v>2656</v>
      </c>
      <c r="G2223" s="44">
        <f>VLOOKUP(Emissions!A2223,Population!$A$5:$I$3147,9,FALSE)*'National Throughput'!$B$12</f>
        <v>3.8440228352512209</v>
      </c>
      <c r="H2223" s="43" t="str">
        <f>'Emissions Factor'!$D$2</f>
        <v>TON</v>
      </c>
      <c r="I2223" s="42">
        <v>515</v>
      </c>
      <c r="J2223" s="39" t="str">
        <f>'Emissions Factor'!$A$2</f>
        <v>7439976</v>
      </c>
      <c r="K2223" s="34">
        <f>'Emissions Factor'!$B$2</f>
        <v>1.5E-3</v>
      </c>
      <c r="L2223" s="41" t="str">
        <f>'Emissions Factor'!$C$2</f>
        <v>LB</v>
      </c>
      <c r="M2223" s="41" t="str">
        <f>'Emissions Factor'!$D$2</f>
        <v>TON</v>
      </c>
      <c r="N2223" s="51">
        <f t="shared" si="68"/>
        <v>5.7660342528768312E-3</v>
      </c>
      <c r="O2223" s="41" t="str">
        <f t="shared" si="69"/>
        <v>LB</v>
      </c>
    </row>
    <row r="2224" spans="1:15" x14ac:dyDescent="0.25">
      <c r="A2224" s="39" t="s">
        <v>2891</v>
      </c>
      <c r="B2224" s="39" t="s">
        <v>2655</v>
      </c>
      <c r="C2224" s="39" t="s">
        <v>2721</v>
      </c>
      <c r="D2224" s="12" t="s">
        <v>2785</v>
      </c>
      <c r="E2224" s="41" t="s">
        <v>2679</v>
      </c>
      <c r="F2224" s="41" t="s">
        <v>2656</v>
      </c>
      <c r="G2224" s="44">
        <f>VLOOKUP(Emissions!A2224,Population!$A$5:$I$3147,9,FALSE)*'National Throughput'!$B$12</f>
        <v>35.126533850591201</v>
      </c>
      <c r="H2224" s="43" t="str">
        <f>'Emissions Factor'!$D$2</f>
        <v>TON</v>
      </c>
      <c r="I2224" s="42">
        <v>515</v>
      </c>
      <c r="J2224" s="39" t="str">
        <f>'Emissions Factor'!$A$2</f>
        <v>7439976</v>
      </c>
      <c r="K2224" s="34">
        <f>'Emissions Factor'!$B$2</f>
        <v>1.5E-3</v>
      </c>
      <c r="L2224" s="41" t="str">
        <f>'Emissions Factor'!$C$2</f>
        <v>LB</v>
      </c>
      <c r="M2224" s="41" t="str">
        <f>'Emissions Factor'!$D$2</f>
        <v>TON</v>
      </c>
      <c r="N2224" s="51">
        <f t="shared" si="68"/>
        <v>5.2689800775886801E-2</v>
      </c>
      <c r="O2224" s="41" t="str">
        <f t="shared" si="69"/>
        <v>LB</v>
      </c>
    </row>
    <row r="2225" spans="1:15" x14ac:dyDescent="0.25">
      <c r="A2225" s="39" t="s">
        <v>2892</v>
      </c>
      <c r="B2225" s="39" t="s">
        <v>2655</v>
      </c>
      <c r="C2225" s="39" t="s">
        <v>2724</v>
      </c>
      <c r="D2225" s="12" t="s">
        <v>2788</v>
      </c>
      <c r="E2225" s="41" t="s">
        <v>2679</v>
      </c>
      <c r="F2225" s="41" t="s">
        <v>2656</v>
      </c>
      <c r="G2225" s="44">
        <f>VLOOKUP(Emissions!A2225,Population!$A$5:$I$3147,9,FALSE)*'National Throughput'!$B$12</f>
        <v>3.7232753751398135</v>
      </c>
      <c r="H2225" s="43" t="str">
        <f>'Emissions Factor'!$D$2</f>
        <v>TON</v>
      </c>
      <c r="I2225" s="42">
        <v>515</v>
      </c>
      <c r="J2225" s="39" t="str">
        <f>'Emissions Factor'!$A$2</f>
        <v>7439976</v>
      </c>
      <c r="K2225" s="34">
        <f>'Emissions Factor'!$B$2</f>
        <v>1.5E-3</v>
      </c>
      <c r="L2225" s="41" t="str">
        <f>'Emissions Factor'!$C$2</f>
        <v>LB</v>
      </c>
      <c r="M2225" s="41" t="str">
        <f>'Emissions Factor'!$D$2</f>
        <v>TON</v>
      </c>
      <c r="N2225" s="51">
        <f t="shared" si="68"/>
        <v>5.5849130627097206E-3</v>
      </c>
      <c r="O2225" s="41" t="str">
        <f t="shared" si="69"/>
        <v>LB</v>
      </c>
    </row>
    <row r="2226" spans="1:15" x14ac:dyDescent="0.25">
      <c r="A2226" s="39" t="s">
        <v>2893</v>
      </c>
      <c r="B2226" s="39" t="s">
        <v>2655</v>
      </c>
      <c r="C2226" s="39" t="s">
        <v>2727</v>
      </c>
      <c r="D2226" s="12" t="s">
        <v>2894</v>
      </c>
      <c r="E2226" s="41" t="s">
        <v>2679</v>
      </c>
      <c r="F2226" s="41" t="s">
        <v>2656</v>
      </c>
      <c r="G2226" s="44">
        <f>VLOOKUP(Emissions!A2226,Population!$A$5:$I$3147,9,FALSE)*'National Throughput'!$B$12</f>
        <v>14.174276777083533</v>
      </c>
      <c r="H2226" s="43" t="str">
        <f>'Emissions Factor'!$D$2</f>
        <v>TON</v>
      </c>
      <c r="I2226" s="42">
        <v>515</v>
      </c>
      <c r="J2226" s="39" t="str">
        <f>'Emissions Factor'!$A$2</f>
        <v>7439976</v>
      </c>
      <c r="K2226" s="34">
        <f>'Emissions Factor'!$B$2</f>
        <v>1.5E-3</v>
      </c>
      <c r="L2226" s="41" t="str">
        <f>'Emissions Factor'!$C$2</f>
        <v>LB</v>
      </c>
      <c r="M2226" s="41" t="str">
        <f>'Emissions Factor'!$D$2</f>
        <v>TON</v>
      </c>
      <c r="N2226" s="51">
        <f t="shared" si="68"/>
        <v>2.12614151656253E-2</v>
      </c>
      <c r="O2226" s="41" t="str">
        <f t="shared" si="69"/>
        <v>LB</v>
      </c>
    </row>
    <row r="2227" spans="1:15" x14ac:dyDescent="0.25">
      <c r="A2227" s="39" t="s">
        <v>2895</v>
      </c>
      <c r="B2227" s="39" t="s">
        <v>2655</v>
      </c>
      <c r="C2227" s="39" t="s">
        <v>2730</v>
      </c>
      <c r="D2227" s="12" t="s">
        <v>2896</v>
      </c>
      <c r="E2227" s="41" t="s">
        <v>2679</v>
      </c>
      <c r="F2227" s="41" t="s">
        <v>2656</v>
      </c>
      <c r="G2227" s="44">
        <f>VLOOKUP(Emissions!A2227,Population!$A$5:$I$3147,9,FALSE)*'National Throughput'!$B$12</f>
        <v>11.374445045750276</v>
      </c>
      <c r="H2227" s="43" t="str">
        <f>'Emissions Factor'!$D$2</f>
        <v>TON</v>
      </c>
      <c r="I2227" s="42">
        <v>515</v>
      </c>
      <c r="J2227" s="39" t="str">
        <f>'Emissions Factor'!$A$2</f>
        <v>7439976</v>
      </c>
      <c r="K2227" s="34">
        <f>'Emissions Factor'!$B$2</f>
        <v>1.5E-3</v>
      </c>
      <c r="L2227" s="41" t="str">
        <f>'Emissions Factor'!$C$2</f>
        <v>LB</v>
      </c>
      <c r="M2227" s="41" t="str">
        <f>'Emissions Factor'!$D$2</f>
        <v>TON</v>
      </c>
      <c r="N2227" s="51">
        <f t="shared" si="68"/>
        <v>1.7061667568625413E-2</v>
      </c>
      <c r="O2227" s="41" t="str">
        <f t="shared" si="69"/>
        <v>LB</v>
      </c>
    </row>
    <row r="2228" spans="1:15" x14ac:dyDescent="0.25">
      <c r="A2228" s="39" t="s">
        <v>2897</v>
      </c>
      <c r="B2228" s="39" t="s">
        <v>2655</v>
      </c>
      <c r="C2228" s="39" t="s">
        <v>2733</v>
      </c>
      <c r="D2228" s="12" t="s">
        <v>4894</v>
      </c>
      <c r="E2228" s="41" t="s">
        <v>2679</v>
      </c>
      <c r="F2228" s="41" t="s">
        <v>2656</v>
      </c>
      <c r="G2228" s="44">
        <f>VLOOKUP(Emissions!A2228,Population!$A$5:$I$3147,9,FALSE)*'National Throughput'!$B$12</f>
        <v>1.3587519588104664</v>
      </c>
      <c r="H2228" s="43" t="str">
        <f>'Emissions Factor'!$D$2</f>
        <v>TON</v>
      </c>
      <c r="I2228" s="42">
        <v>515</v>
      </c>
      <c r="J2228" s="39" t="str">
        <f>'Emissions Factor'!$A$2</f>
        <v>7439976</v>
      </c>
      <c r="K2228" s="34">
        <f>'Emissions Factor'!$B$2</f>
        <v>1.5E-3</v>
      </c>
      <c r="L2228" s="41" t="str">
        <f>'Emissions Factor'!$C$2</f>
        <v>LB</v>
      </c>
      <c r="M2228" s="41" t="str">
        <f>'Emissions Factor'!$D$2</f>
        <v>TON</v>
      </c>
      <c r="N2228" s="51">
        <f t="shared" si="68"/>
        <v>2.0381279382156998E-3</v>
      </c>
      <c r="O2228" s="41" t="str">
        <f t="shared" si="69"/>
        <v>LB</v>
      </c>
    </row>
    <row r="2229" spans="1:15" x14ac:dyDescent="0.25">
      <c r="A2229" s="39" t="s">
        <v>2898</v>
      </c>
      <c r="B2229" s="39" t="s">
        <v>2655</v>
      </c>
      <c r="C2229" s="39" t="s">
        <v>2736</v>
      </c>
      <c r="D2229" s="12" t="s">
        <v>800</v>
      </c>
      <c r="E2229" s="41" t="s">
        <v>2679</v>
      </c>
      <c r="F2229" s="41" t="s">
        <v>2656</v>
      </c>
      <c r="G2229" s="44">
        <f>VLOOKUP(Emissions!A2229,Population!$A$5:$I$3147,9,FALSE)*'National Throughput'!$B$12</f>
        <v>60.630146892161804</v>
      </c>
      <c r="H2229" s="43" t="str">
        <f>'Emissions Factor'!$D$2</f>
        <v>TON</v>
      </c>
      <c r="I2229" s="42">
        <v>515</v>
      </c>
      <c r="J2229" s="39" t="str">
        <f>'Emissions Factor'!$A$2</f>
        <v>7439976</v>
      </c>
      <c r="K2229" s="34">
        <f>'Emissions Factor'!$B$2</f>
        <v>1.5E-3</v>
      </c>
      <c r="L2229" s="41" t="str">
        <f>'Emissions Factor'!$C$2</f>
        <v>LB</v>
      </c>
      <c r="M2229" s="41" t="str">
        <f>'Emissions Factor'!$D$2</f>
        <v>TON</v>
      </c>
      <c r="N2229" s="51">
        <f t="shared" si="68"/>
        <v>9.0945220338242705E-2</v>
      </c>
      <c r="O2229" s="41" t="str">
        <f t="shared" si="69"/>
        <v>LB</v>
      </c>
    </row>
    <row r="2230" spans="1:15" x14ac:dyDescent="0.25">
      <c r="A2230" s="39" t="s">
        <v>2899</v>
      </c>
      <c r="B2230" s="39" t="s">
        <v>2655</v>
      </c>
      <c r="C2230" s="39" t="s">
        <v>2739</v>
      </c>
      <c r="D2230" s="12" t="s">
        <v>4788</v>
      </c>
      <c r="E2230" s="41" t="s">
        <v>2679</v>
      </c>
      <c r="F2230" s="41" t="s">
        <v>2656</v>
      </c>
      <c r="G2230" s="44">
        <f>VLOOKUP(Emissions!A2230,Population!$A$5:$I$3147,9,FALSE)*'National Throughput'!$B$12</f>
        <v>7.8638498560339647</v>
      </c>
      <c r="H2230" s="43" t="str">
        <f>'Emissions Factor'!$D$2</f>
        <v>TON</v>
      </c>
      <c r="I2230" s="42">
        <v>515</v>
      </c>
      <c r="J2230" s="39" t="str">
        <f>'Emissions Factor'!$A$2</f>
        <v>7439976</v>
      </c>
      <c r="K2230" s="34">
        <f>'Emissions Factor'!$B$2</f>
        <v>1.5E-3</v>
      </c>
      <c r="L2230" s="41" t="str">
        <f>'Emissions Factor'!$C$2</f>
        <v>LB</v>
      </c>
      <c r="M2230" s="41" t="str">
        <f>'Emissions Factor'!$D$2</f>
        <v>TON</v>
      </c>
      <c r="N2230" s="51">
        <f t="shared" si="68"/>
        <v>1.1795774784050948E-2</v>
      </c>
      <c r="O2230" s="41" t="str">
        <f t="shared" si="69"/>
        <v>LB</v>
      </c>
    </row>
    <row r="2231" spans="1:15" x14ac:dyDescent="0.25">
      <c r="A2231" s="39" t="s">
        <v>2900</v>
      </c>
      <c r="B2231" s="39" t="s">
        <v>2655</v>
      </c>
      <c r="C2231" s="39" t="s">
        <v>2742</v>
      </c>
      <c r="D2231" s="12" t="s">
        <v>652</v>
      </c>
      <c r="E2231" s="41" t="s">
        <v>2679</v>
      </c>
      <c r="F2231" s="41" t="s">
        <v>2656</v>
      </c>
      <c r="G2231" s="44">
        <f>VLOOKUP(Emissions!A2231,Population!$A$5:$I$3147,9,FALSE)*'National Throughput'!$B$12</f>
        <v>20.26945076853109</v>
      </c>
      <c r="H2231" s="43" t="str">
        <f>'Emissions Factor'!$D$2</f>
        <v>TON</v>
      </c>
      <c r="I2231" s="42">
        <v>515</v>
      </c>
      <c r="J2231" s="39" t="str">
        <f>'Emissions Factor'!$A$2</f>
        <v>7439976</v>
      </c>
      <c r="K2231" s="34">
        <f>'Emissions Factor'!$B$2</f>
        <v>1.5E-3</v>
      </c>
      <c r="L2231" s="41" t="str">
        <f>'Emissions Factor'!$C$2</f>
        <v>LB</v>
      </c>
      <c r="M2231" s="41" t="str">
        <f>'Emissions Factor'!$D$2</f>
        <v>TON</v>
      </c>
      <c r="N2231" s="51">
        <f t="shared" si="68"/>
        <v>3.0404176152796634E-2</v>
      </c>
      <c r="O2231" s="41" t="str">
        <f t="shared" si="69"/>
        <v>LB</v>
      </c>
    </row>
    <row r="2232" spans="1:15" x14ac:dyDescent="0.25">
      <c r="A2232" s="39" t="s">
        <v>2901</v>
      </c>
      <c r="B2232" s="39" t="s">
        <v>2655</v>
      </c>
      <c r="C2232" s="39" t="s">
        <v>2745</v>
      </c>
      <c r="D2232" s="12" t="s">
        <v>2902</v>
      </c>
      <c r="E2232" s="41" t="s">
        <v>2679</v>
      </c>
      <c r="F2232" s="41" t="s">
        <v>2656</v>
      </c>
      <c r="G2232" s="44">
        <f>VLOOKUP(Emissions!A2232,Population!$A$5:$I$3147,9,FALSE)*'National Throughput'!$B$12</f>
        <v>5.2792710543027201</v>
      </c>
      <c r="H2232" s="43" t="str">
        <f>'Emissions Factor'!$D$2</f>
        <v>TON</v>
      </c>
      <c r="I2232" s="42">
        <v>515</v>
      </c>
      <c r="J2232" s="39" t="str">
        <f>'Emissions Factor'!$A$2</f>
        <v>7439976</v>
      </c>
      <c r="K2232" s="34">
        <f>'Emissions Factor'!$B$2</f>
        <v>1.5E-3</v>
      </c>
      <c r="L2232" s="41" t="str">
        <f>'Emissions Factor'!$C$2</f>
        <v>LB</v>
      </c>
      <c r="M2232" s="41" t="str">
        <f>'Emissions Factor'!$D$2</f>
        <v>TON</v>
      </c>
      <c r="N2232" s="51">
        <f t="shared" si="68"/>
        <v>7.9189065814540809E-3</v>
      </c>
      <c r="O2232" s="41" t="str">
        <f t="shared" si="69"/>
        <v>LB</v>
      </c>
    </row>
    <row r="2233" spans="1:15" x14ac:dyDescent="0.25">
      <c r="A2233" s="39" t="s">
        <v>2903</v>
      </c>
      <c r="B2233" s="39" t="s">
        <v>2655</v>
      </c>
      <c r="C2233" s="39" t="s">
        <v>2748</v>
      </c>
      <c r="D2233" s="12" t="s">
        <v>2818</v>
      </c>
      <c r="E2233" s="41" t="s">
        <v>2679</v>
      </c>
      <c r="F2233" s="41" t="s">
        <v>2656</v>
      </c>
      <c r="G2233" s="44">
        <f>VLOOKUP(Emissions!A2233,Population!$A$5:$I$3147,9,FALSE)*'National Throughput'!$B$12</f>
        <v>54.51782127285751</v>
      </c>
      <c r="H2233" s="43" t="str">
        <f>'Emissions Factor'!$D$2</f>
        <v>TON</v>
      </c>
      <c r="I2233" s="42">
        <v>515</v>
      </c>
      <c r="J2233" s="39" t="str">
        <f>'Emissions Factor'!$A$2</f>
        <v>7439976</v>
      </c>
      <c r="K2233" s="34">
        <f>'Emissions Factor'!$B$2</f>
        <v>1.5E-3</v>
      </c>
      <c r="L2233" s="41" t="str">
        <f>'Emissions Factor'!$C$2</f>
        <v>LB</v>
      </c>
      <c r="M2233" s="41" t="str">
        <f>'Emissions Factor'!$D$2</f>
        <v>TON</v>
      </c>
      <c r="N2233" s="51">
        <f t="shared" si="68"/>
        <v>8.1776731909286263E-2</v>
      </c>
      <c r="O2233" s="41" t="str">
        <f t="shared" si="69"/>
        <v>LB</v>
      </c>
    </row>
    <row r="2234" spans="1:15" x14ac:dyDescent="0.25">
      <c r="A2234" s="39" t="s">
        <v>2904</v>
      </c>
      <c r="B2234" s="39" t="s">
        <v>2655</v>
      </c>
      <c r="C2234" s="39" t="s">
        <v>2751</v>
      </c>
      <c r="D2234" s="12" t="s">
        <v>2491</v>
      </c>
      <c r="E2234" s="41" t="s">
        <v>2679</v>
      </c>
      <c r="F2234" s="41" t="s">
        <v>2656</v>
      </c>
      <c r="G2234" s="44">
        <f>VLOOKUP(Emissions!A2234,Population!$A$5:$I$3147,9,FALSE)*'National Throughput'!$B$12</f>
        <v>1.9197817060042353</v>
      </c>
      <c r="H2234" s="43" t="str">
        <f>'Emissions Factor'!$D$2</f>
        <v>TON</v>
      </c>
      <c r="I2234" s="42">
        <v>515</v>
      </c>
      <c r="J2234" s="39" t="str">
        <f>'Emissions Factor'!$A$2</f>
        <v>7439976</v>
      </c>
      <c r="K2234" s="34">
        <f>'Emissions Factor'!$B$2</f>
        <v>1.5E-3</v>
      </c>
      <c r="L2234" s="41" t="str">
        <f>'Emissions Factor'!$C$2</f>
        <v>LB</v>
      </c>
      <c r="M2234" s="41" t="str">
        <f>'Emissions Factor'!$D$2</f>
        <v>TON</v>
      </c>
      <c r="N2234" s="51">
        <f t="shared" si="68"/>
        <v>2.8796725590063531E-3</v>
      </c>
      <c r="O2234" s="41" t="str">
        <f t="shared" si="69"/>
        <v>LB</v>
      </c>
    </row>
    <row r="2235" spans="1:15" x14ac:dyDescent="0.25">
      <c r="A2235" s="39" t="s">
        <v>2905</v>
      </c>
      <c r="B2235" s="39" t="s">
        <v>2655</v>
      </c>
      <c r="C2235" s="39" t="s">
        <v>2754</v>
      </c>
      <c r="D2235" s="12" t="s">
        <v>2906</v>
      </c>
      <c r="E2235" s="41" t="s">
        <v>2679</v>
      </c>
      <c r="F2235" s="41" t="s">
        <v>2656</v>
      </c>
      <c r="G2235" s="44">
        <f>VLOOKUP(Emissions!A2235,Population!$A$5:$I$3147,9,FALSE)*'National Throughput'!$B$12</f>
        <v>128.31956077759818</v>
      </c>
      <c r="H2235" s="43" t="str">
        <f>'Emissions Factor'!$D$2</f>
        <v>TON</v>
      </c>
      <c r="I2235" s="42">
        <v>515</v>
      </c>
      <c r="J2235" s="39" t="str">
        <f>'Emissions Factor'!$A$2</f>
        <v>7439976</v>
      </c>
      <c r="K2235" s="34">
        <f>'Emissions Factor'!$B$2</f>
        <v>1.5E-3</v>
      </c>
      <c r="L2235" s="41" t="str">
        <f>'Emissions Factor'!$C$2</f>
        <v>LB</v>
      </c>
      <c r="M2235" s="41" t="str">
        <f>'Emissions Factor'!$D$2</f>
        <v>TON</v>
      </c>
      <c r="N2235" s="51">
        <f t="shared" si="68"/>
        <v>0.19247934116639728</v>
      </c>
      <c r="O2235" s="41" t="str">
        <f t="shared" si="69"/>
        <v>LB</v>
      </c>
    </row>
    <row r="2236" spans="1:15" x14ac:dyDescent="0.25">
      <c r="A2236" s="39" t="s">
        <v>2907</v>
      </c>
      <c r="B2236" s="39" t="s">
        <v>2655</v>
      </c>
      <c r="C2236" s="39" t="s">
        <v>2757</v>
      </c>
      <c r="D2236" s="12" t="s">
        <v>4816</v>
      </c>
      <c r="E2236" s="41" t="s">
        <v>2679</v>
      </c>
      <c r="F2236" s="41" t="s">
        <v>2656</v>
      </c>
      <c r="G2236" s="44">
        <f>VLOOKUP(Emissions!A2236,Population!$A$5:$I$3147,9,FALSE)*'National Throughput'!$B$12</f>
        <v>13.036609301346367</v>
      </c>
      <c r="H2236" s="43" t="str">
        <f>'Emissions Factor'!$D$2</f>
        <v>TON</v>
      </c>
      <c r="I2236" s="42">
        <v>515</v>
      </c>
      <c r="J2236" s="39" t="str">
        <f>'Emissions Factor'!$A$2</f>
        <v>7439976</v>
      </c>
      <c r="K2236" s="34">
        <f>'Emissions Factor'!$B$2</f>
        <v>1.5E-3</v>
      </c>
      <c r="L2236" s="41" t="str">
        <f>'Emissions Factor'!$C$2</f>
        <v>LB</v>
      </c>
      <c r="M2236" s="41" t="str">
        <f>'Emissions Factor'!$D$2</f>
        <v>TON</v>
      </c>
      <c r="N2236" s="51">
        <f t="shared" si="68"/>
        <v>1.955491395201955E-2</v>
      </c>
      <c r="O2236" s="41" t="str">
        <f t="shared" si="69"/>
        <v>LB</v>
      </c>
    </row>
    <row r="2237" spans="1:15" x14ac:dyDescent="0.25">
      <c r="A2237" s="39" t="s">
        <v>2908</v>
      </c>
      <c r="B2237" s="39" t="s">
        <v>2655</v>
      </c>
      <c r="C2237" s="39" t="s">
        <v>2760</v>
      </c>
      <c r="D2237" s="12" t="s">
        <v>865</v>
      </c>
      <c r="E2237" s="41" t="s">
        <v>2679</v>
      </c>
      <c r="F2237" s="41" t="s">
        <v>2656</v>
      </c>
      <c r="G2237" s="44">
        <f>VLOOKUP(Emissions!A2237,Population!$A$5:$I$3147,9,FALSE)*'National Throughput'!$B$12</f>
        <v>0.29775225959290202</v>
      </c>
      <c r="H2237" s="43" t="str">
        <f>'Emissions Factor'!$D$2</f>
        <v>TON</v>
      </c>
      <c r="I2237" s="42">
        <v>515</v>
      </c>
      <c r="J2237" s="39" t="str">
        <f>'Emissions Factor'!$A$2</f>
        <v>7439976</v>
      </c>
      <c r="K2237" s="34">
        <f>'Emissions Factor'!$B$2</f>
        <v>1.5E-3</v>
      </c>
      <c r="L2237" s="41" t="str">
        <f>'Emissions Factor'!$C$2</f>
        <v>LB</v>
      </c>
      <c r="M2237" s="41" t="str">
        <f>'Emissions Factor'!$D$2</f>
        <v>TON</v>
      </c>
      <c r="N2237" s="51">
        <f t="shared" si="68"/>
        <v>4.4662838938935303E-4</v>
      </c>
      <c r="O2237" s="41" t="str">
        <f t="shared" si="69"/>
        <v>LB</v>
      </c>
    </row>
    <row r="2238" spans="1:15" x14ac:dyDescent="0.25">
      <c r="A2238" s="39" t="s">
        <v>2909</v>
      </c>
      <c r="B2238" s="39" t="s">
        <v>2655</v>
      </c>
      <c r="C2238" s="39" t="s">
        <v>2763</v>
      </c>
      <c r="D2238" s="12" t="s">
        <v>2910</v>
      </c>
      <c r="E2238" s="41" t="s">
        <v>2679</v>
      </c>
      <c r="F2238" s="41" t="s">
        <v>2656</v>
      </c>
      <c r="G2238" s="44">
        <f>VLOOKUP(Emissions!A2238,Population!$A$5:$I$3147,9,FALSE)*'National Throughput'!$B$12</f>
        <v>4.3602868337389138</v>
      </c>
      <c r="H2238" s="43" t="str">
        <f>'Emissions Factor'!$D$2</f>
        <v>TON</v>
      </c>
      <c r="I2238" s="42">
        <v>515</v>
      </c>
      <c r="J2238" s="39" t="str">
        <f>'Emissions Factor'!$A$2</f>
        <v>7439976</v>
      </c>
      <c r="K2238" s="34">
        <f>'Emissions Factor'!$B$2</f>
        <v>1.5E-3</v>
      </c>
      <c r="L2238" s="41" t="str">
        <f>'Emissions Factor'!$C$2</f>
        <v>LB</v>
      </c>
      <c r="M2238" s="41" t="str">
        <f>'Emissions Factor'!$D$2</f>
        <v>TON</v>
      </c>
      <c r="N2238" s="51">
        <f t="shared" si="68"/>
        <v>6.5404302506083707E-3</v>
      </c>
      <c r="O2238" s="41" t="str">
        <f t="shared" si="69"/>
        <v>LB</v>
      </c>
    </row>
    <row r="2239" spans="1:15" x14ac:dyDescent="0.25">
      <c r="A2239" s="39" t="s">
        <v>2911</v>
      </c>
      <c r="B2239" s="39" t="s">
        <v>2655</v>
      </c>
      <c r="C2239" s="39" t="s">
        <v>2766</v>
      </c>
      <c r="D2239" s="12" t="s">
        <v>2912</v>
      </c>
      <c r="E2239" s="41" t="s">
        <v>2679</v>
      </c>
      <c r="F2239" s="41" t="s">
        <v>2656</v>
      </c>
      <c r="G2239" s="44">
        <f>VLOOKUP(Emissions!A2239,Population!$A$5:$I$3147,9,FALSE)*'National Throughput'!$B$12</f>
        <v>13.152039756822187</v>
      </c>
      <c r="H2239" s="43" t="str">
        <f>'Emissions Factor'!$D$2</f>
        <v>TON</v>
      </c>
      <c r="I2239" s="42">
        <v>515</v>
      </c>
      <c r="J2239" s="39" t="str">
        <f>'Emissions Factor'!$A$2</f>
        <v>7439976</v>
      </c>
      <c r="K2239" s="34">
        <f>'Emissions Factor'!$B$2</f>
        <v>1.5E-3</v>
      </c>
      <c r="L2239" s="41" t="str">
        <f>'Emissions Factor'!$C$2</f>
        <v>LB</v>
      </c>
      <c r="M2239" s="41" t="str">
        <f>'Emissions Factor'!$D$2</f>
        <v>TON</v>
      </c>
      <c r="N2239" s="51">
        <f t="shared" si="68"/>
        <v>1.9728059635233282E-2</v>
      </c>
      <c r="O2239" s="41" t="str">
        <f t="shared" si="69"/>
        <v>LB</v>
      </c>
    </row>
    <row r="2240" spans="1:15" x14ac:dyDescent="0.25">
      <c r="A2240" s="39" t="s">
        <v>2913</v>
      </c>
      <c r="B2240" s="39" t="s">
        <v>2655</v>
      </c>
      <c r="C2240" s="39" t="s">
        <v>2769</v>
      </c>
      <c r="D2240" s="12" t="s">
        <v>4844</v>
      </c>
      <c r="E2240" s="41" t="s">
        <v>2679</v>
      </c>
      <c r="F2240" s="41" t="s">
        <v>2656</v>
      </c>
      <c r="G2240" s="44">
        <f>VLOOKUP(Emissions!A2240,Population!$A$5:$I$3147,9,FALSE)*'National Throughput'!$B$12</f>
        <v>4.4429576800083721</v>
      </c>
      <c r="H2240" s="43" t="str">
        <f>'Emissions Factor'!$D$2</f>
        <v>TON</v>
      </c>
      <c r="I2240" s="42">
        <v>515</v>
      </c>
      <c r="J2240" s="39" t="str">
        <f>'Emissions Factor'!$A$2</f>
        <v>7439976</v>
      </c>
      <c r="K2240" s="34">
        <f>'Emissions Factor'!$B$2</f>
        <v>1.5E-3</v>
      </c>
      <c r="L2240" s="41" t="str">
        <f>'Emissions Factor'!$C$2</f>
        <v>LB</v>
      </c>
      <c r="M2240" s="41" t="str">
        <f>'Emissions Factor'!$D$2</f>
        <v>TON</v>
      </c>
      <c r="N2240" s="51">
        <f t="shared" si="68"/>
        <v>6.6644365200125583E-3</v>
      </c>
      <c r="O2240" s="41" t="str">
        <f t="shared" si="69"/>
        <v>LB</v>
      </c>
    </row>
    <row r="2241" spans="1:15" x14ac:dyDescent="0.25">
      <c r="A2241" s="39" t="s">
        <v>2914</v>
      </c>
      <c r="B2241" s="39" t="s">
        <v>2655</v>
      </c>
      <c r="C2241" s="39" t="s">
        <v>2772</v>
      </c>
      <c r="D2241" s="12" t="s">
        <v>2915</v>
      </c>
      <c r="E2241" s="41" t="s">
        <v>2679</v>
      </c>
      <c r="F2241" s="41" t="s">
        <v>2656</v>
      </c>
      <c r="G2241" s="44">
        <f>VLOOKUP(Emissions!A2241,Population!$A$5:$I$3147,9,FALSE)*'National Throughput'!$B$12</f>
        <v>1.2004424336928117</v>
      </c>
      <c r="H2241" s="43" t="str">
        <f>'Emissions Factor'!$D$2</f>
        <v>TON</v>
      </c>
      <c r="I2241" s="42">
        <v>515</v>
      </c>
      <c r="J2241" s="39" t="str">
        <f>'Emissions Factor'!$A$2</f>
        <v>7439976</v>
      </c>
      <c r="K2241" s="34">
        <f>'Emissions Factor'!$B$2</f>
        <v>1.5E-3</v>
      </c>
      <c r="L2241" s="41" t="str">
        <f>'Emissions Factor'!$C$2</f>
        <v>LB</v>
      </c>
      <c r="M2241" s="41" t="str">
        <f>'Emissions Factor'!$D$2</f>
        <v>TON</v>
      </c>
      <c r="N2241" s="51">
        <f t="shared" si="68"/>
        <v>1.8006636505392176E-3</v>
      </c>
      <c r="O2241" s="41" t="str">
        <f t="shared" si="69"/>
        <v>LB</v>
      </c>
    </row>
    <row r="2242" spans="1:15" x14ac:dyDescent="0.25">
      <c r="A2242" s="39" t="s">
        <v>2916</v>
      </c>
      <c r="B2242" s="39" t="s">
        <v>2655</v>
      </c>
      <c r="C2242" s="39" t="s">
        <v>2775</v>
      </c>
      <c r="D2242" s="12" t="s">
        <v>2917</v>
      </c>
      <c r="E2242" s="41" t="s">
        <v>2679</v>
      </c>
      <c r="F2242" s="41" t="s">
        <v>2656</v>
      </c>
      <c r="G2242" s="44">
        <f>VLOOKUP(Emissions!A2242,Population!$A$5:$I$3147,9,FALSE)*'National Throughput'!$B$12</f>
        <v>4.3256405454683113</v>
      </c>
      <c r="H2242" s="43" t="str">
        <f>'Emissions Factor'!$D$2</f>
        <v>TON</v>
      </c>
      <c r="I2242" s="42">
        <v>515</v>
      </c>
      <c r="J2242" s="39" t="str">
        <f>'Emissions Factor'!$A$2</f>
        <v>7439976</v>
      </c>
      <c r="K2242" s="34">
        <f>'Emissions Factor'!$B$2</f>
        <v>1.5E-3</v>
      </c>
      <c r="L2242" s="41" t="str">
        <f>'Emissions Factor'!$C$2</f>
        <v>LB</v>
      </c>
      <c r="M2242" s="41" t="str">
        <f>'Emissions Factor'!$D$2</f>
        <v>TON</v>
      </c>
      <c r="N2242" s="51">
        <f t="shared" si="68"/>
        <v>6.4884608182024673E-3</v>
      </c>
      <c r="O2242" s="41" t="str">
        <f t="shared" si="69"/>
        <v>LB</v>
      </c>
    </row>
    <row r="2243" spans="1:15" x14ac:dyDescent="0.25">
      <c r="A2243" s="39" t="s">
        <v>2918</v>
      </c>
      <c r="B2243" s="39" t="s">
        <v>2655</v>
      </c>
      <c r="C2243" s="39" t="s">
        <v>2778</v>
      </c>
      <c r="D2243" s="12" t="s">
        <v>2872</v>
      </c>
      <c r="E2243" s="41" t="s">
        <v>2679</v>
      </c>
      <c r="F2243" s="41" t="s">
        <v>2656</v>
      </c>
      <c r="G2243" s="44">
        <f>VLOOKUP(Emissions!A2243,Population!$A$5:$I$3147,9,FALSE)*'National Throughput'!$B$12</f>
        <v>92.527715282444262</v>
      </c>
      <c r="H2243" s="43" t="str">
        <f>'Emissions Factor'!$D$2</f>
        <v>TON</v>
      </c>
      <c r="I2243" s="42">
        <v>515</v>
      </c>
      <c r="J2243" s="39" t="str">
        <f>'Emissions Factor'!$A$2</f>
        <v>7439976</v>
      </c>
      <c r="K2243" s="34">
        <f>'Emissions Factor'!$B$2</f>
        <v>1.5E-3</v>
      </c>
      <c r="L2243" s="41" t="str">
        <f>'Emissions Factor'!$C$2</f>
        <v>LB</v>
      </c>
      <c r="M2243" s="41" t="str">
        <f>'Emissions Factor'!$D$2</f>
        <v>TON</v>
      </c>
      <c r="N2243" s="51">
        <f t="shared" ref="N2243:N2306" si="70">K2243*G2243</f>
        <v>0.1387915729236664</v>
      </c>
      <c r="O2243" s="41" t="str">
        <f t="shared" ref="O2243:O2306" si="71">L2243</f>
        <v>LB</v>
      </c>
    </row>
    <row r="2244" spans="1:15" x14ac:dyDescent="0.25">
      <c r="A2244" s="39" t="s">
        <v>2919</v>
      </c>
      <c r="B2244" s="39" t="s">
        <v>2655</v>
      </c>
      <c r="C2244" s="39" t="s">
        <v>2781</v>
      </c>
      <c r="D2244" s="12" t="s">
        <v>169</v>
      </c>
      <c r="E2244" s="41" t="s">
        <v>2679</v>
      </c>
      <c r="F2244" s="41" t="s">
        <v>2656</v>
      </c>
      <c r="G2244" s="44">
        <f>VLOOKUP(Emissions!A2244,Population!$A$5:$I$3147,9,FALSE)*'National Throughput'!$B$12</f>
        <v>0.24303856672992058</v>
      </c>
      <c r="H2244" s="43" t="str">
        <f>'Emissions Factor'!$D$2</f>
        <v>TON</v>
      </c>
      <c r="I2244" s="42">
        <v>515</v>
      </c>
      <c r="J2244" s="39" t="str">
        <f>'Emissions Factor'!$A$2</f>
        <v>7439976</v>
      </c>
      <c r="K2244" s="34">
        <f>'Emissions Factor'!$B$2</f>
        <v>1.5E-3</v>
      </c>
      <c r="L2244" s="41" t="str">
        <f>'Emissions Factor'!$C$2</f>
        <v>LB</v>
      </c>
      <c r="M2244" s="41" t="str">
        <f>'Emissions Factor'!$D$2</f>
        <v>TON</v>
      </c>
      <c r="N2244" s="51">
        <f t="shared" si="70"/>
        <v>3.6455785009488088E-4</v>
      </c>
      <c r="O2244" s="41" t="str">
        <f t="shared" si="71"/>
        <v>LB</v>
      </c>
    </row>
    <row r="2245" spans="1:15" x14ac:dyDescent="0.25">
      <c r="A2245" s="39" t="s">
        <v>2920</v>
      </c>
      <c r="B2245" s="39" t="s">
        <v>2655</v>
      </c>
      <c r="C2245" s="39" t="s">
        <v>2784</v>
      </c>
      <c r="D2245" s="12" t="s">
        <v>2921</v>
      </c>
      <c r="E2245" s="41" t="s">
        <v>2679</v>
      </c>
      <c r="F2245" s="41" t="s">
        <v>2656</v>
      </c>
      <c r="G2245" s="44">
        <f>VLOOKUP(Emissions!A2245,Population!$A$5:$I$3147,9,FALSE)*'National Throughput'!$B$12</f>
        <v>17.098800842935244</v>
      </c>
      <c r="H2245" s="43" t="str">
        <f>'Emissions Factor'!$D$2</f>
        <v>TON</v>
      </c>
      <c r="I2245" s="42">
        <v>515</v>
      </c>
      <c r="J2245" s="39" t="str">
        <f>'Emissions Factor'!$A$2</f>
        <v>7439976</v>
      </c>
      <c r="K2245" s="34">
        <f>'Emissions Factor'!$B$2</f>
        <v>1.5E-3</v>
      </c>
      <c r="L2245" s="41" t="str">
        <f>'Emissions Factor'!$C$2</f>
        <v>LB</v>
      </c>
      <c r="M2245" s="41" t="str">
        <f>'Emissions Factor'!$D$2</f>
        <v>TON</v>
      </c>
      <c r="N2245" s="51">
        <f t="shared" si="70"/>
        <v>2.5648201264402867E-2</v>
      </c>
      <c r="O2245" s="41" t="str">
        <f t="shared" si="71"/>
        <v>LB</v>
      </c>
    </row>
    <row r="2246" spans="1:15" x14ac:dyDescent="0.25">
      <c r="A2246" s="39" t="s">
        <v>2922</v>
      </c>
      <c r="B2246" s="39" t="s">
        <v>2923</v>
      </c>
      <c r="C2246" s="39" t="s">
        <v>2677</v>
      </c>
      <c r="D2246" s="12" t="s">
        <v>4977</v>
      </c>
      <c r="E2246" s="41" t="s">
        <v>2679</v>
      </c>
      <c r="F2246" s="41" t="s">
        <v>2924</v>
      </c>
      <c r="G2246" s="44">
        <f>VLOOKUP(Emissions!A2246,Population!$A$5:$I$3147,9,FALSE)*'National Throughput'!$B$12</f>
        <v>17.427940581505972</v>
      </c>
      <c r="H2246" s="43" t="str">
        <f>'Emissions Factor'!$D$2</f>
        <v>TON</v>
      </c>
      <c r="I2246" s="42">
        <v>515</v>
      </c>
      <c r="J2246" s="39" t="str">
        <f>'Emissions Factor'!$A$2</f>
        <v>7439976</v>
      </c>
      <c r="K2246" s="34">
        <f>'Emissions Factor'!$B$2</f>
        <v>1.5E-3</v>
      </c>
      <c r="L2246" s="41" t="str">
        <f>'Emissions Factor'!$C$2</f>
        <v>LB</v>
      </c>
      <c r="M2246" s="41" t="str">
        <f>'Emissions Factor'!$D$2</f>
        <v>TON</v>
      </c>
      <c r="N2246" s="51">
        <f t="shared" si="70"/>
        <v>2.6141910872258957E-2</v>
      </c>
      <c r="O2246" s="41" t="str">
        <f t="shared" si="71"/>
        <v>LB</v>
      </c>
    </row>
    <row r="2247" spans="1:15" x14ac:dyDescent="0.25">
      <c r="A2247" s="39" t="s">
        <v>2925</v>
      </c>
      <c r="B2247" s="39" t="s">
        <v>2923</v>
      </c>
      <c r="C2247" s="39" t="s">
        <v>2682</v>
      </c>
      <c r="D2247" s="12" t="s">
        <v>2926</v>
      </c>
      <c r="E2247" s="41" t="s">
        <v>2679</v>
      </c>
      <c r="F2247" s="41" t="s">
        <v>2924</v>
      </c>
      <c r="G2247" s="44">
        <f>VLOOKUP(Emissions!A2247,Population!$A$5:$I$3147,9,FALSE)*'National Throughput'!$B$12</f>
        <v>210.50330081592477</v>
      </c>
      <c r="H2247" s="43" t="str">
        <f>'Emissions Factor'!$D$2</f>
        <v>TON</v>
      </c>
      <c r="I2247" s="42">
        <v>515</v>
      </c>
      <c r="J2247" s="39" t="str">
        <f>'Emissions Factor'!$A$2</f>
        <v>7439976</v>
      </c>
      <c r="K2247" s="34">
        <f>'Emissions Factor'!$B$2</f>
        <v>1.5E-3</v>
      </c>
      <c r="L2247" s="41" t="str">
        <f>'Emissions Factor'!$C$2</f>
        <v>LB</v>
      </c>
      <c r="M2247" s="41" t="str">
        <f>'Emissions Factor'!$D$2</f>
        <v>TON</v>
      </c>
      <c r="N2247" s="51">
        <f t="shared" si="70"/>
        <v>0.31575495122388719</v>
      </c>
      <c r="O2247" s="41" t="str">
        <f t="shared" si="71"/>
        <v>LB</v>
      </c>
    </row>
    <row r="2248" spans="1:15" x14ac:dyDescent="0.25">
      <c r="A2248" s="39" t="s">
        <v>2927</v>
      </c>
      <c r="B2248" s="39" t="s">
        <v>2923</v>
      </c>
      <c r="C2248" s="39" t="s">
        <v>2685</v>
      </c>
      <c r="D2248" s="12" t="s">
        <v>2928</v>
      </c>
      <c r="E2248" s="41" t="s">
        <v>2679</v>
      </c>
      <c r="F2248" s="41" t="s">
        <v>2924</v>
      </c>
      <c r="G2248" s="44">
        <f>VLOOKUP(Emissions!A2248,Population!$A$5:$I$3147,9,FALSE)*'National Throughput'!$B$12</f>
        <v>11.773563425976477</v>
      </c>
      <c r="H2248" s="43" t="str">
        <f>'Emissions Factor'!$D$2</f>
        <v>TON</v>
      </c>
      <c r="I2248" s="42">
        <v>515</v>
      </c>
      <c r="J2248" s="39" t="str">
        <f>'Emissions Factor'!$A$2</f>
        <v>7439976</v>
      </c>
      <c r="K2248" s="34">
        <f>'Emissions Factor'!$B$2</f>
        <v>1.5E-3</v>
      </c>
      <c r="L2248" s="41" t="str">
        <f>'Emissions Factor'!$C$2</f>
        <v>LB</v>
      </c>
      <c r="M2248" s="41" t="str">
        <f>'Emissions Factor'!$D$2</f>
        <v>TON</v>
      </c>
      <c r="N2248" s="51">
        <f t="shared" si="70"/>
        <v>1.7660345138964716E-2</v>
      </c>
      <c r="O2248" s="41" t="str">
        <f t="shared" si="71"/>
        <v>LB</v>
      </c>
    </row>
    <row r="2249" spans="1:15" x14ac:dyDescent="0.25">
      <c r="A2249" s="39" t="s">
        <v>2929</v>
      </c>
      <c r="B2249" s="39" t="s">
        <v>2923</v>
      </c>
      <c r="C2249" s="39" t="s">
        <v>2688</v>
      </c>
      <c r="D2249" s="12" t="s">
        <v>2542</v>
      </c>
      <c r="E2249" s="41" t="s">
        <v>2679</v>
      </c>
      <c r="F2249" s="41" t="s">
        <v>2924</v>
      </c>
      <c r="G2249" s="44">
        <f>VLOOKUP(Emissions!A2249,Population!$A$5:$I$3147,9,FALSE)*'National Throughput'!$B$12</f>
        <v>29.226373867874713</v>
      </c>
      <c r="H2249" s="43" t="str">
        <f>'Emissions Factor'!$D$2</f>
        <v>TON</v>
      </c>
      <c r="I2249" s="42">
        <v>515</v>
      </c>
      <c r="J2249" s="39" t="str">
        <f>'Emissions Factor'!$A$2</f>
        <v>7439976</v>
      </c>
      <c r="K2249" s="34">
        <f>'Emissions Factor'!$B$2</f>
        <v>1.5E-3</v>
      </c>
      <c r="L2249" s="41" t="str">
        <f>'Emissions Factor'!$C$2</f>
        <v>LB</v>
      </c>
      <c r="M2249" s="41" t="str">
        <f>'Emissions Factor'!$D$2</f>
        <v>TON</v>
      </c>
      <c r="N2249" s="51">
        <f t="shared" si="70"/>
        <v>4.3839560801812068E-2</v>
      </c>
      <c r="O2249" s="41" t="str">
        <f t="shared" si="71"/>
        <v>LB</v>
      </c>
    </row>
    <row r="2250" spans="1:15" x14ac:dyDescent="0.25">
      <c r="A2250" s="39" t="s">
        <v>2930</v>
      </c>
      <c r="B2250" s="39" t="s">
        <v>2923</v>
      </c>
      <c r="C2250" s="39" t="s">
        <v>2691</v>
      </c>
      <c r="D2250" s="12" t="s">
        <v>2931</v>
      </c>
      <c r="E2250" s="41" t="s">
        <v>2679</v>
      </c>
      <c r="F2250" s="41" t="s">
        <v>2924</v>
      </c>
      <c r="G2250" s="44">
        <f>VLOOKUP(Emissions!A2250,Population!$A$5:$I$3147,9,FALSE)*'National Throughput'!$B$12</f>
        <v>8.4747908402908294</v>
      </c>
      <c r="H2250" s="43" t="str">
        <f>'Emissions Factor'!$D$2</f>
        <v>TON</v>
      </c>
      <c r="I2250" s="42">
        <v>515</v>
      </c>
      <c r="J2250" s="39" t="str">
        <f>'Emissions Factor'!$A$2</f>
        <v>7439976</v>
      </c>
      <c r="K2250" s="34">
        <f>'Emissions Factor'!$B$2</f>
        <v>1.5E-3</v>
      </c>
      <c r="L2250" s="41" t="str">
        <f>'Emissions Factor'!$C$2</f>
        <v>LB</v>
      </c>
      <c r="M2250" s="41" t="str">
        <f>'Emissions Factor'!$D$2</f>
        <v>TON</v>
      </c>
      <c r="N2250" s="51">
        <f t="shared" si="70"/>
        <v>1.2712186260436244E-2</v>
      </c>
      <c r="O2250" s="41" t="str">
        <f t="shared" si="71"/>
        <v>LB</v>
      </c>
    </row>
    <row r="2251" spans="1:15" x14ac:dyDescent="0.25">
      <c r="A2251" s="39" t="s">
        <v>2932</v>
      </c>
      <c r="B2251" s="39" t="s">
        <v>2923</v>
      </c>
      <c r="C2251" s="39" t="s">
        <v>2694</v>
      </c>
      <c r="D2251" s="12" t="s">
        <v>2933</v>
      </c>
      <c r="E2251" s="41" t="s">
        <v>2679</v>
      </c>
      <c r="F2251" s="41" t="s">
        <v>2924</v>
      </c>
      <c r="G2251" s="44">
        <f>VLOOKUP(Emissions!A2251,Population!$A$5:$I$3147,9,FALSE)*'National Throughput'!$B$12</f>
        <v>70.712559811464303</v>
      </c>
      <c r="H2251" s="43" t="str">
        <f>'Emissions Factor'!$D$2</f>
        <v>TON</v>
      </c>
      <c r="I2251" s="42">
        <v>515</v>
      </c>
      <c r="J2251" s="39" t="str">
        <f>'Emissions Factor'!$A$2</f>
        <v>7439976</v>
      </c>
      <c r="K2251" s="34">
        <f>'Emissions Factor'!$B$2</f>
        <v>1.5E-3</v>
      </c>
      <c r="L2251" s="41" t="str">
        <f>'Emissions Factor'!$C$2</f>
        <v>LB</v>
      </c>
      <c r="M2251" s="41" t="str">
        <f>'Emissions Factor'!$D$2</f>
        <v>TON</v>
      </c>
      <c r="N2251" s="51">
        <f t="shared" si="70"/>
        <v>0.10606883971719645</v>
      </c>
      <c r="O2251" s="41" t="str">
        <f t="shared" si="71"/>
        <v>LB</v>
      </c>
    </row>
    <row r="2252" spans="1:15" x14ac:dyDescent="0.25">
      <c r="A2252" s="39" t="s">
        <v>2934</v>
      </c>
      <c r="B2252" s="39" t="s">
        <v>2923</v>
      </c>
      <c r="C2252" s="39" t="s">
        <v>2697</v>
      </c>
      <c r="D2252" s="12" t="s">
        <v>2935</v>
      </c>
      <c r="E2252" s="41" t="s">
        <v>2679</v>
      </c>
      <c r="F2252" s="41" t="s">
        <v>2924</v>
      </c>
      <c r="G2252" s="44">
        <f>VLOOKUP(Emissions!A2252,Population!$A$5:$I$3147,9,FALSE)*'National Throughput'!$B$12</f>
        <v>21.816870633765632</v>
      </c>
      <c r="H2252" s="43" t="str">
        <f>'Emissions Factor'!$D$2</f>
        <v>TON</v>
      </c>
      <c r="I2252" s="42">
        <v>515</v>
      </c>
      <c r="J2252" s="39" t="str">
        <f>'Emissions Factor'!$A$2</f>
        <v>7439976</v>
      </c>
      <c r="K2252" s="34">
        <f>'Emissions Factor'!$B$2</f>
        <v>1.5E-3</v>
      </c>
      <c r="L2252" s="41" t="str">
        <f>'Emissions Factor'!$C$2</f>
        <v>LB</v>
      </c>
      <c r="M2252" s="41" t="str">
        <f>'Emissions Factor'!$D$2</f>
        <v>TON</v>
      </c>
      <c r="N2252" s="51">
        <f t="shared" si="70"/>
        <v>3.2725305950648445E-2</v>
      </c>
      <c r="O2252" s="41" t="str">
        <f t="shared" si="71"/>
        <v>LB</v>
      </c>
    </row>
    <row r="2253" spans="1:15" x14ac:dyDescent="0.25">
      <c r="A2253" s="39" t="s">
        <v>2936</v>
      </c>
      <c r="B2253" s="39" t="s">
        <v>2923</v>
      </c>
      <c r="C2253" s="39" t="s">
        <v>2700</v>
      </c>
      <c r="D2253" s="12" t="s">
        <v>5138</v>
      </c>
      <c r="E2253" s="41" t="s">
        <v>2679</v>
      </c>
      <c r="F2253" s="41" t="s">
        <v>2924</v>
      </c>
      <c r="G2253" s="44">
        <f>VLOOKUP(Emissions!A2253,Population!$A$5:$I$3147,9,FALSE)*'National Throughput'!$B$12</f>
        <v>10.804667968349573</v>
      </c>
      <c r="H2253" s="43" t="str">
        <f>'Emissions Factor'!$D$2</f>
        <v>TON</v>
      </c>
      <c r="I2253" s="42">
        <v>515</v>
      </c>
      <c r="J2253" s="39" t="str">
        <f>'Emissions Factor'!$A$2</f>
        <v>7439976</v>
      </c>
      <c r="K2253" s="34">
        <f>'Emissions Factor'!$B$2</f>
        <v>1.5E-3</v>
      </c>
      <c r="L2253" s="41" t="str">
        <f>'Emissions Factor'!$C$2</f>
        <v>LB</v>
      </c>
      <c r="M2253" s="41" t="str">
        <f>'Emissions Factor'!$D$2</f>
        <v>TON</v>
      </c>
      <c r="N2253" s="51">
        <f t="shared" si="70"/>
        <v>1.620700195252436E-2</v>
      </c>
      <c r="O2253" s="41" t="str">
        <f t="shared" si="71"/>
        <v>LB</v>
      </c>
    </row>
    <row r="2254" spans="1:15" x14ac:dyDescent="0.25">
      <c r="A2254" s="39" t="s">
        <v>2937</v>
      </c>
      <c r="B2254" s="39" t="s">
        <v>2923</v>
      </c>
      <c r="C2254" s="39" t="s">
        <v>2703</v>
      </c>
      <c r="D2254" s="12" t="s">
        <v>2938</v>
      </c>
      <c r="E2254" s="41" t="s">
        <v>2679</v>
      </c>
      <c r="F2254" s="41" t="s">
        <v>2924</v>
      </c>
      <c r="G2254" s="44">
        <f>VLOOKUP(Emissions!A2254,Population!$A$5:$I$3147,9,FALSE)*'National Throughput'!$B$12</f>
        <v>107.45220426198134</v>
      </c>
      <c r="H2254" s="43" t="str">
        <f>'Emissions Factor'!$D$2</f>
        <v>TON</v>
      </c>
      <c r="I2254" s="42">
        <v>515</v>
      </c>
      <c r="J2254" s="39" t="str">
        <f>'Emissions Factor'!$A$2</f>
        <v>7439976</v>
      </c>
      <c r="K2254" s="34">
        <f>'Emissions Factor'!$B$2</f>
        <v>1.5E-3</v>
      </c>
      <c r="L2254" s="41" t="str">
        <f>'Emissions Factor'!$C$2</f>
        <v>LB</v>
      </c>
      <c r="M2254" s="41" t="str">
        <f>'Emissions Factor'!$D$2</f>
        <v>TON</v>
      </c>
      <c r="N2254" s="51">
        <f t="shared" si="70"/>
        <v>0.16117830639297201</v>
      </c>
      <c r="O2254" s="41" t="str">
        <f t="shared" si="71"/>
        <v>LB</v>
      </c>
    </row>
    <row r="2255" spans="1:15" x14ac:dyDescent="0.25">
      <c r="A2255" s="39" t="s">
        <v>2939</v>
      </c>
      <c r="B2255" s="39" t="s">
        <v>2923</v>
      </c>
      <c r="C2255" s="39" t="s">
        <v>2706</v>
      </c>
      <c r="D2255" s="12" t="s">
        <v>2698</v>
      </c>
      <c r="E2255" s="41" t="s">
        <v>2679</v>
      </c>
      <c r="F2255" s="41" t="s">
        <v>2924</v>
      </c>
      <c r="G2255" s="44">
        <f>VLOOKUP(Emissions!A2255,Population!$A$5:$I$3147,9,FALSE)*'National Throughput'!$B$12</f>
        <v>31.684888204858961</v>
      </c>
      <c r="H2255" s="43" t="str">
        <f>'Emissions Factor'!$D$2</f>
        <v>TON</v>
      </c>
      <c r="I2255" s="42">
        <v>515</v>
      </c>
      <c r="J2255" s="39" t="str">
        <f>'Emissions Factor'!$A$2</f>
        <v>7439976</v>
      </c>
      <c r="K2255" s="34">
        <f>'Emissions Factor'!$B$2</f>
        <v>1.5E-3</v>
      </c>
      <c r="L2255" s="41" t="str">
        <f>'Emissions Factor'!$C$2</f>
        <v>LB</v>
      </c>
      <c r="M2255" s="41" t="str">
        <f>'Emissions Factor'!$D$2</f>
        <v>TON</v>
      </c>
      <c r="N2255" s="51">
        <f t="shared" si="70"/>
        <v>4.7527332307288443E-2</v>
      </c>
      <c r="O2255" s="41" t="str">
        <f t="shared" si="71"/>
        <v>LB</v>
      </c>
    </row>
    <row r="2256" spans="1:15" x14ac:dyDescent="0.25">
      <c r="A2256" s="39" t="s">
        <v>2940</v>
      </c>
      <c r="B2256" s="39" t="s">
        <v>2923</v>
      </c>
      <c r="C2256" s="39" t="s">
        <v>2709</v>
      </c>
      <c r="D2256" s="12" t="s">
        <v>2941</v>
      </c>
      <c r="E2256" s="41" t="s">
        <v>2679</v>
      </c>
      <c r="F2256" s="41" t="s">
        <v>2924</v>
      </c>
      <c r="G2256" s="44">
        <f>VLOOKUP(Emissions!A2256,Population!$A$5:$I$3147,9,FALSE)*'National Throughput'!$B$12</f>
        <v>24.452732802788507</v>
      </c>
      <c r="H2256" s="43" t="str">
        <f>'Emissions Factor'!$D$2</f>
        <v>TON</v>
      </c>
      <c r="I2256" s="42">
        <v>515</v>
      </c>
      <c r="J2256" s="39" t="str">
        <f>'Emissions Factor'!$A$2</f>
        <v>7439976</v>
      </c>
      <c r="K2256" s="34">
        <f>'Emissions Factor'!$B$2</f>
        <v>1.5E-3</v>
      </c>
      <c r="L2256" s="41" t="str">
        <f>'Emissions Factor'!$C$2</f>
        <v>LB</v>
      </c>
      <c r="M2256" s="41" t="str">
        <f>'Emissions Factor'!$D$2</f>
        <v>TON</v>
      </c>
      <c r="N2256" s="51">
        <f t="shared" si="70"/>
        <v>3.6679099204182761E-2</v>
      </c>
      <c r="O2256" s="41" t="str">
        <f t="shared" si="71"/>
        <v>LB</v>
      </c>
    </row>
    <row r="2257" spans="1:15" x14ac:dyDescent="0.25">
      <c r="A2257" s="39" t="s">
        <v>2942</v>
      </c>
      <c r="B2257" s="39" t="s">
        <v>2923</v>
      </c>
      <c r="C2257" s="39" t="s">
        <v>2712</v>
      </c>
      <c r="D2257" s="12" t="s">
        <v>4562</v>
      </c>
      <c r="E2257" s="41" t="s">
        <v>2679</v>
      </c>
      <c r="F2257" s="41" t="s">
        <v>2924</v>
      </c>
      <c r="G2257" s="44">
        <f>VLOOKUP(Emissions!A2257,Population!$A$5:$I$3147,9,FALSE)*'National Throughput'!$B$12</f>
        <v>0.85603774632959329</v>
      </c>
      <c r="H2257" s="43" t="str">
        <f>'Emissions Factor'!$D$2</f>
        <v>TON</v>
      </c>
      <c r="I2257" s="42">
        <v>515</v>
      </c>
      <c r="J2257" s="39" t="str">
        <f>'Emissions Factor'!$A$2</f>
        <v>7439976</v>
      </c>
      <c r="K2257" s="34">
        <f>'Emissions Factor'!$B$2</f>
        <v>1.5E-3</v>
      </c>
      <c r="L2257" s="41" t="str">
        <f>'Emissions Factor'!$C$2</f>
        <v>LB</v>
      </c>
      <c r="M2257" s="41" t="str">
        <f>'Emissions Factor'!$D$2</f>
        <v>TON</v>
      </c>
      <c r="N2257" s="51">
        <f t="shared" si="70"/>
        <v>1.28405661949439E-3</v>
      </c>
      <c r="O2257" s="41" t="str">
        <f t="shared" si="71"/>
        <v>LB</v>
      </c>
    </row>
    <row r="2258" spans="1:15" x14ac:dyDescent="0.25">
      <c r="A2258" s="39" t="s">
        <v>2943</v>
      </c>
      <c r="B2258" s="39" t="s">
        <v>2923</v>
      </c>
      <c r="C2258" s="39" t="s">
        <v>2715</v>
      </c>
      <c r="D2258" s="12" t="s">
        <v>1697</v>
      </c>
      <c r="E2258" s="41" t="s">
        <v>2679</v>
      </c>
      <c r="F2258" s="41" t="s">
        <v>2924</v>
      </c>
      <c r="G2258" s="44">
        <f>VLOOKUP(Emissions!A2258,Population!$A$5:$I$3147,9,FALSE)*'National Throughput'!$B$12</f>
        <v>11.173599483547923</v>
      </c>
      <c r="H2258" s="43" t="str">
        <f>'Emissions Factor'!$D$2</f>
        <v>TON</v>
      </c>
      <c r="I2258" s="42">
        <v>515</v>
      </c>
      <c r="J2258" s="39" t="str">
        <f>'Emissions Factor'!$A$2</f>
        <v>7439976</v>
      </c>
      <c r="K2258" s="34">
        <f>'Emissions Factor'!$B$2</f>
        <v>1.5E-3</v>
      </c>
      <c r="L2258" s="41" t="str">
        <f>'Emissions Factor'!$C$2</f>
        <v>LB</v>
      </c>
      <c r="M2258" s="41" t="str">
        <f>'Emissions Factor'!$D$2</f>
        <v>TON</v>
      </c>
      <c r="N2258" s="51">
        <f t="shared" si="70"/>
        <v>1.6760399225321885E-2</v>
      </c>
      <c r="O2258" s="41" t="str">
        <f t="shared" si="71"/>
        <v>LB</v>
      </c>
    </row>
    <row r="2259" spans="1:15" x14ac:dyDescent="0.25">
      <c r="A2259" s="39" t="s">
        <v>2944</v>
      </c>
      <c r="B2259" s="39" t="s">
        <v>2923</v>
      </c>
      <c r="C2259" s="39" t="s">
        <v>2718</v>
      </c>
      <c r="D2259" s="12" t="s">
        <v>2945</v>
      </c>
      <c r="E2259" s="41" t="s">
        <v>2679</v>
      </c>
      <c r="F2259" s="41" t="s">
        <v>2924</v>
      </c>
      <c r="G2259" s="44">
        <f>VLOOKUP(Emissions!A2259,Population!$A$5:$I$3147,9,FALSE)*'National Throughput'!$B$12</f>
        <v>26.515387568839337</v>
      </c>
      <c r="H2259" s="43" t="str">
        <f>'Emissions Factor'!$D$2</f>
        <v>TON</v>
      </c>
      <c r="I2259" s="42">
        <v>515</v>
      </c>
      <c r="J2259" s="39" t="str">
        <f>'Emissions Factor'!$A$2</f>
        <v>7439976</v>
      </c>
      <c r="K2259" s="34">
        <f>'Emissions Factor'!$B$2</f>
        <v>1.5E-3</v>
      </c>
      <c r="L2259" s="41" t="str">
        <f>'Emissions Factor'!$C$2</f>
        <v>LB</v>
      </c>
      <c r="M2259" s="41" t="str">
        <f>'Emissions Factor'!$D$2</f>
        <v>TON</v>
      </c>
      <c r="N2259" s="51">
        <f t="shared" si="70"/>
        <v>3.9773081353259007E-2</v>
      </c>
      <c r="O2259" s="41" t="str">
        <f t="shared" si="71"/>
        <v>LB</v>
      </c>
    </row>
    <row r="2260" spans="1:15" x14ac:dyDescent="0.25">
      <c r="A2260" s="39" t="s">
        <v>2946</v>
      </c>
      <c r="B2260" s="39" t="s">
        <v>2923</v>
      </c>
      <c r="C2260" s="39" t="s">
        <v>2721</v>
      </c>
      <c r="D2260" s="12" t="s">
        <v>2947</v>
      </c>
      <c r="E2260" s="41" t="s">
        <v>2679</v>
      </c>
      <c r="F2260" s="41" t="s">
        <v>2924</v>
      </c>
      <c r="G2260" s="44">
        <f>VLOOKUP(Emissions!A2260,Population!$A$5:$I$3147,9,FALSE)*'National Throughput'!$B$12</f>
        <v>86.368737235369665</v>
      </c>
      <c r="H2260" s="43" t="str">
        <f>'Emissions Factor'!$D$2</f>
        <v>TON</v>
      </c>
      <c r="I2260" s="42">
        <v>515</v>
      </c>
      <c r="J2260" s="39" t="str">
        <f>'Emissions Factor'!$A$2</f>
        <v>7439976</v>
      </c>
      <c r="K2260" s="34">
        <f>'Emissions Factor'!$B$2</f>
        <v>1.5E-3</v>
      </c>
      <c r="L2260" s="41" t="str">
        <f>'Emissions Factor'!$C$2</f>
        <v>LB</v>
      </c>
      <c r="M2260" s="41" t="str">
        <f>'Emissions Factor'!$D$2</f>
        <v>TON</v>
      </c>
      <c r="N2260" s="51">
        <f t="shared" si="70"/>
        <v>0.12955310585305449</v>
      </c>
      <c r="O2260" s="41" t="str">
        <f t="shared" si="71"/>
        <v>LB</v>
      </c>
    </row>
    <row r="2261" spans="1:15" x14ac:dyDescent="0.25">
      <c r="A2261" s="39" t="s">
        <v>2948</v>
      </c>
      <c r="B2261" s="39" t="s">
        <v>2923</v>
      </c>
      <c r="C2261" s="39" t="s">
        <v>2724</v>
      </c>
      <c r="D2261" s="12" t="s">
        <v>2949</v>
      </c>
      <c r="E2261" s="41" t="s">
        <v>2679</v>
      </c>
      <c r="F2261" s="41" t="s">
        <v>2924</v>
      </c>
      <c r="G2261" s="44">
        <f>VLOOKUP(Emissions!A2261,Population!$A$5:$I$3147,9,FALSE)*'National Throughput'!$B$12</f>
        <v>6.8400691892655132</v>
      </c>
      <c r="H2261" s="43" t="str">
        <f>'Emissions Factor'!$D$2</f>
        <v>TON</v>
      </c>
      <c r="I2261" s="42">
        <v>515</v>
      </c>
      <c r="J2261" s="39" t="str">
        <f>'Emissions Factor'!$A$2</f>
        <v>7439976</v>
      </c>
      <c r="K2261" s="34">
        <f>'Emissions Factor'!$B$2</f>
        <v>1.5E-3</v>
      </c>
      <c r="L2261" s="41" t="str">
        <f>'Emissions Factor'!$C$2</f>
        <v>LB</v>
      </c>
      <c r="M2261" s="41" t="str">
        <f>'Emissions Factor'!$D$2</f>
        <v>TON</v>
      </c>
      <c r="N2261" s="51">
        <f t="shared" si="70"/>
        <v>1.0260103783898271E-2</v>
      </c>
      <c r="O2261" s="41" t="str">
        <f t="shared" si="71"/>
        <v>LB</v>
      </c>
    </row>
    <row r="2262" spans="1:15" x14ac:dyDescent="0.25">
      <c r="A2262" s="39" t="s">
        <v>2950</v>
      </c>
      <c r="B2262" s="39" t="s">
        <v>2923</v>
      </c>
      <c r="C2262" s="39" t="s">
        <v>2727</v>
      </c>
      <c r="D2262" s="12" t="s">
        <v>2951</v>
      </c>
      <c r="E2262" s="41" t="s">
        <v>2679</v>
      </c>
      <c r="F2262" s="41" t="s">
        <v>2924</v>
      </c>
      <c r="G2262" s="44">
        <f>VLOOKUP(Emissions!A2262,Population!$A$5:$I$3147,9,FALSE)*'National Throughput'!$B$12</f>
        <v>13.979948833466738</v>
      </c>
      <c r="H2262" s="43" t="str">
        <f>'Emissions Factor'!$D$2</f>
        <v>TON</v>
      </c>
      <c r="I2262" s="42">
        <v>515</v>
      </c>
      <c r="J2262" s="39" t="str">
        <f>'Emissions Factor'!$A$2</f>
        <v>7439976</v>
      </c>
      <c r="K2262" s="34">
        <f>'Emissions Factor'!$B$2</f>
        <v>1.5E-3</v>
      </c>
      <c r="L2262" s="41" t="str">
        <f>'Emissions Factor'!$C$2</f>
        <v>LB</v>
      </c>
      <c r="M2262" s="41" t="str">
        <f>'Emissions Factor'!$D$2</f>
        <v>TON</v>
      </c>
      <c r="N2262" s="51">
        <f t="shared" si="70"/>
        <v>2.0969923250200109E-2</v>
      </c>
      <c r="O2262" s="41" t="str">
        <f t="shared" si="71"/>
        <v>LB</v>
      </c>
    </row>
    <row r="2263" spans="1:15" x14ac:dyDescent="0.25">
      <c r="A2263" s="39" t="s">
        <v>2952</v>
      </c>
      <c r="B2263" s="39" t="s">
        <v>2923</v>
      </c>
      <c r="C2263" s="39" t="s">
        <v>2730</v>
      </c>
      <c r="D2263" s="12" t="s">
        <v>300</v>
      </c>
      <c r="E2263" s="41" t="s">
        <v>2679</v>
      </c>
      <c r="F2263" s="41" t="s">
        <v>2924</v>
      </c>
      <c r="G2263" s="44">
        <f>VLOOKUP(Emissions!A2263,Population!$A$5:$I$3147,9,FALSE)*'National Throughput'!$B$12</f>
        <v>6.776093617359896</v>
      </c>
      <c r="H2263" s="43" t="str">
        <f>'Emissions Factor'!$D$2</f>
        <v>TON</v>
      </c>
      <c r="I2263" s="42">
        <v>515</v>
      </c>
      <c r="J2263" s="39" t="str">
        <f>'Emissions Factor'!$A$2</f>
        <v>7439976</v>
      </c>
      <c r="K2263" s="34">
        <f>'Emissions Factor'!$B$2</f>
        <v>1.5E-3</v>
      </c>
      <c r="L2263" s="41" t="str">
        <f>'Emissions Factor'!$C$2</f>
        <v>LB</v>
      </c>
      <c r="M2263" s="41" t="str">
        <f>'Emissions Factor'!$D$2</f>
        <v>TON</v>
      </c>
      <c r="N2263" s="51">
        <f t="shared" si="70"/>
        <v>1.0164140426039844E-2</v>
      </c>
      <c r="O2263" s="41" t="str">
        <f t="shared" si="71"/>
        <v>LB</v>
      </c>
    </row>
    <row r="2264" spans="1:15" x14ac:dyDescent="0.25">
      <c r="A2264" s="39" t="s">
        <v>2953</v>
      </c>
      <c r="B2264" s="39" t="s">
        <v>2923</v>
      </c>
      <c r="C2264" s="39" t="s">
        <v>2733</v>
      </c>
      <c r="D2264" s="12" t="s">
        <v>4743</v>
      </c>
      <c r="E2264" s="41" t="s">
        <v>2679</v>
      </c>
      <c r="F2264" s="41" t="s">
        <v>2924</v>
      </c>
      <c r="G2264" s="44">
        <f>VLOOKUP(Emissions!A2264,Population!$A$5:$I$3147,9,FALSE)*'National Throughput'!$B$12</f>
        <v>11.477354812890681</v>
      </c>
      <c r="H2264" s="43" t="str">
        <f>'Emissions Factor'!$D$2</f>
        <v>TON</v>
      </c>
      <c r="I2264" s="42">
        <v>515</v>
      </c>
      <c r="J2264" s="39" t="str">
        <f>'Emissions Factor'!$A$2</f>
        <v>7439976</v>
      </c>
      <c r="K2264" s="34">
        <f>'Emissions Factor'!$B$2</f>
        <v>1.5E-3</v>
      </c>
      <c r="L2264" s="41" t="str">
        <f>'Emissions Factor'!$C$2</f>
        <v>LB</v>
      </c>
      <c r="M2264" s="41" t="str">
        <f>'Emissions Factor'!$D$2</f>
        <v>TON</v>
      </c>
      <c r="N2264" s="51">
        <f t="shared" si="70"/>
        <v>1.7216032219336021E-2</v>
      </c>
      <c r="O2264" s="41" t="str">
        <f t="shared" si="71"/>
        <v>LB</v>
      </c>
    </row>
    <row r="2265" spans="1:15" x14ac:dyDescent="0.25">
      <c r="A2265" s="39" t="s">
        <v>2954</v>
      </c>
      <c r="B2265" s="39" t="s">
        <v>2923</v>
      </c>
      <c r="C2265" s="39" t="s">
        <v>2736</v>
      </c>
      <c r="D2265" s="12" t="s">
        <v>4749</v>
      </c>
      <c r="E2265" s="41" t="s">
        <v>2679</v>
      </c>
      <c r="F2265" s="41" t="s">
        <v>2924</v>
      </c>
      <c r="G2265" s="44">
        <f>VLOOKUP(Emissions!A2265,Population!$A$5:$I$3147,9,FALSE)*'National Throughput'!$B$12</f>
        <v>15.109555044111236</v>
      </c>
      <c r="H2265" s="43" t="str">
        <f>'Emissions Factor'!$D$2</f>
        <v>TON</v>
      </c>
      <c r="I2265" s="42">
        <v>515</v>
      </c>
      <c r="J2265" s="39" t="str">
        <f>'Emissions Factor'!$A$2</f>
        <v>7439976</v>
      </c>
      <c r="K2265" s="34">
        <f>'Emissions Factor'!$B$2</f>
        <v>1.5E-3</v>
      </c>
      <c r="L2265" s="41" t="str">
        <f>'Emissions Factor'!$C$2</f>
        <v>LB</v>
      </c>
      <c r="M2265" s="41" t="str">
        <f>'Emissions Factor'!$D$2</f>
        <v>TON</v>
      </c>
      <c r="N2265" s="51">
        <f t="shared" si="70"/>
        <v>2.2664332566166855E-2</v>
      </c>
      <c r="O2265" s="41" t="str">
        <f t="shared" si="71"/>
        <v>LB</v>
      </c>
    </row>
    <row r="2266" spans="1:15" x14ac:dyDescent="0.25">
      <c r="A2266" s="39" t="s">
        <v>2955</v>
      </c>
      <c r="B2266" s="39" t="s">
        <v>2923</v>
      </c>
      <c r="C2266" s="39" t="s">
        <v>2739</v>
      </c>
      <c r="D2266" s="12" t="s">
        <v>306</v>
      </c>
      <c r="E2266" s="41" t="s">
        <v>2679</v>
      </c>
      <c r="F2266" s="41" t="s">
        <v>2924</v>
      </c>
      <c r="G2266" s="44">
        <f>VLOOKUP(Emissions!A2266,Population!$A$5:$I$3147,9,FALSE)*'National Throughput'!$B$12</f>
        <v>40.645756178609631</v>
      </c>
      <c r="H2266" s="43" t="str">
        <f>'Emissions Factor'!$D$2</f>
        <v>TON</v>
      </c>
      <c r="I2266" s="42">
        <v>515</v>
      </c>
      <c r="J2266" s="39" t="str">
        <f>'Emissions Factor'!$A$2</f>
        <v>7439976</v>
      </c>
      <c r="K2266" s="34">
        <f>'Emissions Factor'!$B$2</f>
        <v>1.5E-3</v>
      </c>
      <c r="L2266" s="41" t="str">
        <f>'Emissions Factor'!$C$2</f>
        <v>LB</v>
      </c>
      <c r="M2266" s="41" t="str">
        <f>'Emissions Factor'!$D$2</f>
        <v>TON</v>
      </c>
      <c r="N2266" s="51">
        <f t="shared" si="70"/>
        <v>6.0968634267914448E-2</v>
      </c>
      <c r="O2266" s="41" t="str">
        <f t="shared" si="71"/>
        <v>LB</v>
      </c>
    </row>
    <row r="2267" spans="1:15" x14ac:dyDescent="0.25">
      <c r="A2267" s="39" t="s">
        <v>2956</v>
      </c>
      <c r="B2267" s="39" t="s">
        <v>2923</v>
      </c>
      <c r="C2267" s="39" t="s">
        <v>2742</v>
      </c>
      <c r="D2267" s="12" t="s">
        <v>2957</v>
      </c>
      <c r="E2267" s="41" t="s">
        <v>2679</v>
      </c>
      <c r="F2267" s="41" t="s">
        <v>2924</v>
      </c>
      <c r="G2267" s="44">
        <f>VLOOKUP(Emissions!A2267,Population!$A$5:$I$3147,9,FALSE)*'National Throughput'!$B$12</f>
        <v>46.152286302014083</v>
      </c>
      <c r="H2267" s="43" t="str">
        <f>'Emissions Factor'!$D$2</f>
        <v>TON</v>
      </c>
      <c r="I2267" s="42">
        <v>515</v>
      </c>
      <c r="J2267" s="39" t="str">
        <f>'Emissions Factor'!$A$2</f>
        <v>7439976</v>
      </c>
      <c r="K2267" s="34">
        <f>'Emissions Factor'!$B$2</f>
        <v>1.5E-3</v>
      </c>
      <c r="L2267" s="41" t="str">
        <f>'Emissions Factor'!$C$2</f>
        <v>LB</v>
      </c>
      <c r="M2267" s="41" t="str">
        <f>'Emissions Factor'!$D$2</f>
        <v>TON</v>
      </c>
      <c r="N2267" s="51">
        <f t="shared" si="70"/>
        <v>6.9228429453021129E-2</v>
      </c>
      <c r="O2267" s="41" t="str">
        <f t="shared" si="71"/>
        <v>LB</v>
      </c>
    </row>
    <row r="2268" spans="1:15" x14ac:dyDescent="0.25">
      <c r="A2268" s="39" t="s">
        <v>2958</v>
      </c>
      <c r="B2268" s="39" t="s">
        <v>2923</v>
      </c>
      <c r="C2268" s="39" t="s">
        <v>2745</v>
      </c>
      <c r="D2268" s="12" t="s">
        <v>462</v>
      </c>
      <c r="E2268" s="41" t="s">
        <v>2679</v>
      </c>
      <c r="F2268" s="41" t="s">
        <v>2924</v>
      </c>
      <c r="G2268" s="44">
        <f>VLOOKUP(Emissions!A2268,Population!$A$5:$I$3147,9,FALSE)*'National Throughput'!$B$12</f>
        <v>95.887547663299884</v>
      </c>
      <c r="H2268" s="43" t="str">
        <f>'Emissions Factor'!$D$2</f>
        <v>TON</v>
      </c>
      <c r="I2268" s="42">
        <v>515</v>
      </c>
      <c r="J2268" s="39" t="str">
        <f>'Emissions Factor'!$A$2</f>
        <v>7439976</v>
      </c>
      <c r="K2268" s="34">
        <f>'Emissions Factor'!$B$2</f>
        <v>1.5E-3</v>
      </c>
      <c r="L2268" s="41" t="str">
        <f>'Emissions Factor'!$C$2</f>
        <v>LB</v>
      </c>
      <c r="M2268" s="41" t="str">
        <f>'Emissions Factor'!$D$2</f>
        <v>TON</v>
      </c>
      <c r="N2268" s="51">
        <f t="shared" si="70"/>
        <v>0.14383132149494982</v>
      </c>
      <c r="O2268" s="41" t="str">
        <f t="shared" si="71"/>
        <v>LB</v>
      </c>
    </row>
    <row r="2269" spans="1:15" x14ac:dyDescent="0.25">
      <c r="A2269" s="39" t="s">
        <v>2959</v>
      </c>
      <c r="B2269" s="39" t="s">
        <v>2923</v>
      </c>
      <c r="C2269" s="39" t="s">
        <v>2748</v>
      </c>
      <c r="D2269" s="12" t="s">
        <v>757</v>
      </c>
      <c r="E2269" s="41" t="s">
        <v>2679</v>
      </c>
      <c r="F2269" s="41" t="s">
        <v>2924</v>
      </c>
      <c r="G2269" s="44">
        <f>VLOOKUP(Emissions!A2269,Population!$A$5:$I$3147,9,FALSE)*'National Throughput'!$B$12</f>
        <v>5.4555897886699469</v>
      </c>
      <c r="H2269" s="43" t="str">
        <f>'Emissions Factor'!$D$2</f>
        <v>TON</v>
      </c>
      <c r="I2269" s="42">
        <v>515</v>
      </c>
      <c r="J2269" s="39" t="str">
        <f>'Emissions Factor'!$A$2</f>
        <v>7439976</v>
      </c>
      <c r="K2269" s="34">
        <f>'Emissions Factor'!$B$2</f>
        <v>1.5E-3</v>
      </c>
      <c r="L2269" s="41" t="str">
        <f>'Emissions Factor'!$C$2</f>
        <v>LB</v>
      </c>
      <c r="M2269" s="41" t="str">
        <f>'Emissions Factor'!$D$2</f>
        <v>TON</v>
      </c>
      <c r="N2269" s="51">
        <f t="shared" si="70"/>
        <v>8.1833846830049201E-3</v>
      </c>
      <c r="O2269" s="41" t="str">
        <f t="shared" si="71"/>
        <v>LB</v>
      </c>
    </row>
    <row r="2270" spans="1:15" x14ac:dyDescent="0.25">
      <c r="A2270" s="39" t="s">
        <v>2960</v>
      </c>
      <c r="B2270" s="39" t="s">
        <v>2923</v>
      </c>
      <c r="C2270" s="39" t="s">
        <v>2751</v>
      </c>
      <c r="D2270" s="12" t="s">
        <v>2087</v>
      </c>
      <c r="E2270" s="41" t="s">
        <v>2679</v>
      </c>
      <c r="F2270" s="41" t="s">
        <v>2924</v>
      </c>
      <c r="G2270" s="44">
        <f>VLOOKUP(Emissions!A2270,Population!$A$5:$I$3147,9,FALSE)*'National Throughput'!$B$12</f>
        <v>48.182524491415677</v>
      </c>
      <c r="H2270" s="43" t="str">
        <f>'Emissions Factor'!$D$2</f>
        <v>TON</v>
      </c>
      <c r="I2270" s="42">
        <v>515</v>
      </c>
      <c r="J2270" s="39" t="str">
        <f>'Emissions Factor'!$A$2</f>
        <v>7439976</v>
      </c>
      <c r="K2270" s="34">
        <f>'Emissions Factor'!$B$2</f>
        <v>1.5E-3</v>
      </c>
      <c r="L2270" s="41" t="str">
        <f>'Emissions Factor'!$C$2</f>
        <v>LB</v>
      </c>
      <c r="M2270" s="41" t="str">
        <f>'Emissions Factor'!$D$2</f>
        <v>TON</v>
      </c>
      <c r="N2270" s="51">
        <f t="shared" si="70"/>
        <v>7.2273786737123522E-2</v>
      </c>
      <c r="O2270" s="41" t="str">
        <f t="shared" si="71"/>
        <v>LB</v>
      </c>
    </row>
    <row r="2271" spans="1:15" x14ac:dyDescent="0.25">
      <c r="A2271" s="39" t="s">
        <v>2961</v>
      </c>
      <c r="B2271" s="39" t="s">
        <v>2923</v>
      </c>
      <c r="C2271" s="39" t="s">
        <v>2754</v>
      </c>
      <c r="D2271" s="12" t="s">
        <v>2764</v>
      </c>
      <c r="E2271" s="41" t="s">
        <v>2679</v>
      </c>
      <c r="F2271" s="41" t="s">
        <v>2924</v>
      </c>
      <c r="G2271" s="44">
        <f>VLOOKUP(Emissions!A2271,Population!$A$5:$I$3147,9,FALSE)*'National Throughput'!$B$12</f>
        <v>23.348167968814838</v>
      </c>
      <c r="H2271" s="43" t="str">
        <f>'Emissions Factor'!$D$2</f>
        <v>TON</v>
      </c>
      <c r="I2271" s="42">
        <v>515</v>
      </c>
      <c r="J2271" s="39" t="str">
        <f>'Emissions Factor'!$A$2</f>
        <v>7439976</v>
      </c>
      <c r="K2271" s="34">
        <f>'Emissions Factor'!$B$2</f>
        <v>1.5E-3</v>
      </c>
      <c r="L2271" s="41" t="str">
        <f>'Emissions Factor'!$C$2</f>
        <v>LB</v>
      </c>
      <c r="M2271" s="41" t="str">
        <f>'Emissions Factor'!$D$2</f>
        <v>TON</v>
      </c>
      <c r="N2271" s="51">
        <f t="shared" si="70"/>
        <v>3.5022251953222255E-2</v>
      </c>
      <c r="O2271" s="41" t="str">
        <f t="shared" si="71"/>
        <v>LB</v>
      </c>
    </row>
    <row r="2272" spans="1:15" x14ac:dyDescent="0.25">
      <c r="A2272" s="39" t="s">
        <v>2962</v>
      </c>
      <c r="B2272" s="39" t="s">
        <v>2923</v>
      </c>
      <c r="C2272" s="39" t="s">
        <v>2757</v>
      </c>
      <c r="D2272" s="12" t="s">
        <v>2963</v>
      </c>
      <c r="E2272" s="41" t="s">
        <v>2679</v>
      </c>
      <c r="F2272" s="41" t="s">
        <v>2924</v>
      </c>
      <c r="G2272" s="44">
        <f>VLOOKUP(Emissions!A2272,Population!$A$5:$I$3147,9,FALSE)*'National Throughput'!$B$12</f>
        <v>1.3285650937826146</v>
      </c>
      <c r="H2272" s="43" t="str">
        <f>'Emissions Factor'!$D$2</f>
        <v>TON</v>
      </c>
      <c r="I2272" s="42">
        <v>515</v>
      </c>
      <c r="J2272" s="39" t="str">
        <f>'Emissions Factor'!$A$2</f>
        <v>7439976</v>
      </c>
      <c r="K2272" s="34">
        <f>'Emissions Factor'!$B$2</f>
        <v>1.5E-3</v>
      </c>
      <c r="L2272" s="41" t="str">
        <f>'Emissions Factor'!$C$2</f>
        <v>LB</v>
      </c>
      <c r="M2272" s="41" t="str">
        <f>'Emissions Factor'!$D$2</f>
        <v>TON</v>
      </c>
      <c r="N2272" s="51">
        <f t="shared" si="70"/>
        <v>1.9928476406739217E-3</v>
      </c>
      <c r="O2272" s="41" t="str">
        <f t="shared" si="71"/>
        <v>LB</v>
      </c>
    </row>
    <row r="2273" spans="1:15" x14ac:dyDescent="0.25">
      <c r="A2273" s="39" t="s">
        <v>2964</v>
      </c>
      <c r="B2273" s="39" t="s">
        <v>2923</v>
      </c>
      <c r="C2273" s="39" t="s">
        <v>2760</v>
      </c>
      <c r="D2273" s="12" t="s">
        <v>2767</v>
      </c>
      <c r="E2273" s="41" t="s">
        <v>2679</v>
      </c>
      <c r="F2273" s="41" t="s">
        <v>2924</v>
      </c>
      <c r="G2273" s="44">
        <f>VLOOKUP(Emissions!A2273,Population!$A$5:$I$3147,9,FALSE)*'National Throughput'!$B$12</f>
        <v>25.889353152068548</v>
      </c>
      <c r="H2273" s="43" t="str">
        <f>'Emissions Factor'!$D$2</f>
        <v>TON</v>
      </c>
      <c r="I2273" s="42">
        <v>515</v>
      </c>
      <c r="J2273" s="39" t="str">
        <f>'Emissions Factor'!$A$2</f>
        <v>7439976</v>
      </c>
      <c r="K2273" s="34">
        <f>'Emissions Factor'!$B$2</f>
        <v>1.5E-3</v>
      </c>
      <c r="L2273" s="41" t="str">
        <f>'Emissions Factor'!$C$2</f>
        <v>LB</v>
      </c>
      <c r="M2273" s="41" t="str">
        <f>'Emissions Factor'!$D$2</f>
        <v>TON</v>
      </c>
      <c r="N2273" s="51">
        <f t="shared" si="70"/>
        <v>3.883402972810282E-2</v>
      </c>
      <c r="O2273" s="41" t="str">
        <f t="shared" si="71"/>
        <v>LB</v>
      </c>
    </row>
    <row r="2274" spans="1:15" x14ac:dyDescent="0.25">
      <c r="A2274" s="39" t="s">
        <v>2965</v>
      </c>
      <c r="B2274" s="39" t="s">
        <v>2923</v>
      </c>
      <c r="C2274" s="39" t="s">
        <v>2763</v>
      </c>
      <c r="D2274" s="12" t="s">
        <v>4763</v>
      </c>
      <c r="E2274" s="41" t="s">
        <v>2679</v>
      </c>
      <c r="F2274" s="41" t="s">
        <v>2924</v>
      </c>
      <c r="G2274" s="44">
        <f>VLOOKUP(Emissions!A2274,Population!$A$5:$I$3147,9,FALSE)*'National Throughput'!$B$12</f>
        <v>2.5346675646681485</v>
      </c>
      <c r="H2274" s="43" t="str">
        <f>'Emissions Factor'!$D$2</f>
        <v>TON</v>
      </c>
      <c r="I2274" s="42">
        <v>515</v>
      </c>
      <c r="J2274" s="39" t="str">
        <f>'Emissions Factor'!$A$2</f>
        <v>7439976</v>
      </c>
      <c r="K2274" s="34">
        <f>'Emissions Factor'!$B$2</f>
        <v>1.5E-3</v>
      </c>
      <c r="L2274" s="41" t="str">
        <f>'Emissions Factor'!$C$2</f>
        <v>LB</v>
      </c>
      <c r="M2274" s="41" t="str">
        <f>'Emissions Factor'!$D$2</f>
        <v>TON</v>
      </c>
      <c r="N2274" s="51">
        <f t="shared" si="70"/>
        <v>3.8020013470022227E-3</v>
      </c>
      <c r="O2274" s="41" t="str">
        <f t="shared" si="71"/>
        <v>LB</v>
      </c>
    </row>
    <row r="2275" spans="1:15" x14ac:dyDescent="0.25">
      <c r="A2275" s="39" t="s">
        <v>2966</v>
      </c>
      <c r="B2275" s="39" t="s">
        <v>2923</v>
      </c>
      <c r="C2275" s="39" t="s">
        <v>2766</v>
      </c>
      <c r="D2275" s="12" t="s">
        <v>2773</v>
      </c>
      <c r="E2275" s="41" t="s">
        <v>2679</v>
      </c>
      <c r="F2275" s="41" t="s">
        <v>2924</v>
      </c>
      <c r="G2275" s="44">
        <f>VLOOKUP(Emissions!A2275,Population!$A$5:$I$3147,9,FALSE)*'National Throughput'!$B$12</f>
        <v>6.5877687434929566</v>
      </c>
      <c r="H2275" s="43" t="str">
        <f>'Emissions Factor'!$D$2</f>
        <v>TON</v>
      </c>
      <c r="I2275" s="42">
        <v>515</v>
      </c>
      <c r="J2275" s="39" t="str">
        <f>'Emissions Factor'!$A$2</f>
        <v>7439976</v>
      </c>
      <c r="K2275" s="34">
        <f>'Emissions Factor'!$B$2</f>
        <v>1.5E-3</v>
      </c>
      <c r="L2275" s="41" t="str">
        <f>'Emissions Factor'!$C$2</f>
        <v>LB</v>
      </c>
      <c r="M2275" s="41" t="str">
        <f>'Emissions Factor'!$D$2</f>
        <v>TON</v>
      </c>
      <c r="N2275" s="51">
        <f t="shared" si="70"/>
        <v>9.881653115239435E-3</v>
      </c>
      <c r="O2275" s="41" t="str">
        <f t="shared" si="71"/>
        <v>LB</v>
      </c>
    </row>
    <row r="2276" spans="1:15" x14ac:dyDescent="0.25">
      <c r="A2276" s="39" t="s">
        <v>2967</v>
      </c>
      <c r="B2276" s="39" t="s">
        <v>2923</v>
      </c>
      <c r="C2276" s="39" t="s">
        <v>2769</v>
      </c>
      <c r="D2276" s="12" t="s">
        <v>2968</v>
      </c>
      <c r="E2276" s="41" t="s">
        <v>2679</v>
      </c>
      <c r="F2276" s="41" t="s">
        <v>2924</v>
      </c>
      <c r="G2276" s="44">
        <f>VLOOKUP(Emissions!A2276,Population!$A$5:$I$3147,9,FALSE)*'National Throughput'!$B$12</f>
        <v>7.8907779117690371</v>
      </c>
      <c r="H2276" s="43" t="str">
        <f>'Emissions Factor'!$D$2</f>
        <v>TON</v>
      </c>
      <c r="I2276" s="42">
        <v>515</v>
      </c>
      <c r="J2276" s="39" t="str">
        <f>'Emissions Factor'!$A$2</f>
        <v>7439976</v>
      </c>
      <c r="K2276" s="34">
        <f>'Emissions Factor'!$B$2</f>
        <v>1.5E-3</v>
      </c>
      <c r="L2276" s="41" t="str">
        <f>'Emissions Factor'!$C$2</f>
        <v>LB</v>
      </c>
      <c r="M2276" s="41" t="str">
        <f>'Emissions Factor'!$D$2</f>
        <v>TON</v>
      </c>
      <c r="N2276" s="51">
        <f t="shared" si="70"/>
        <v>1.1836166867653555E-2</v>
      </c>
      <c r="O2276" s="41" t="str">
        <f t="shared" si="71"/>
        <v>LB</v>
      </c>
    </row>
    <row r="2277" spans="1:15" x14ac:dyDescent="0.25">
      <c r="A2277" s="39" t="s">
        <v>2969</v>
      </c>
      <c r="B2277" s="39" t="s">
        <v>2923</v>
      </c>
      <c r="C2277" s="39" t="s">
        <v>2772</v>
      </c>
      <c r="D2277" s="12" t="s">
        <v>2970</v>
      </c>
      <c r="E2277" s="41" t="s">
        <v>2679</v>
      </c>
      <c r="F2277" s="41" t="s">
        <v>2924</v>
      </c>
      <c r="G2277" s="44">
        <f>VLOOKUP(Emissions!A2277,Population!$A$5:$I$3147,9,FALSE)*'National Throughput'!$B$12</f>
        <v>15.178676104373874</v>
      </c>
      <c r="H2277" s="43" t="str">
        <f>'Emissions Factor'!$D$2</f>
        <v>TON</v>
      </c>
      <c r="I2277" s="42">
        <v>515</v>
      </c>
      <c r="J2277" s="39" t="str">
        <f>'Emissions Factor'!$A$2</f>
        <v>7439976</v>
      </c>
      <c r="K2277" s="34">
        <f>'Emissions Factor'!$B$2</f>
        <v>1.5E-3</v>
      </c>
      <c r="L2277" s="41" t="str">
        <f>'Emissions Factor'!$C$2</f>
        <v>LB</v>
      </c>
      <c r="M2277" s="41" t="str">
        <f>'Emissions Factor'!$D$2</f>
        <v>TON</v>
      </c>
      <c r="N2277" s="51">
        <f t="shared" si="70"/>
        <v>2.2768014156560813E-2</v>
      </c>
      <c r="O2277" s="41" t="str">
        <f t="shared" si="71"/>
        <v>LB</v>
      </c>
    </row>
    <row r="2278" spans="1:15" x14ac:dyDescent="0.25">
      <c r="A2278" s="39" t="s">
        <v>2971</v>
      </c>
      <c r="B2278" s="39" t="s">
        <v>2923</v>
      </c>
      <c r="C2278" s="39" t="s">
        <v>2775</v>
      </c>
      <c r="D2278" s="12" t="s">
        <v>2788</v>
      </c>
      <c r="E2278" s="41" t="s">
        <v>2679</v>
      </c>
      <c r="F2278" s="41" t="s">
        <v>2924</v>
      </c>
      <c r="G2278" s="44">
        <f>VLOOKUP(Emissions!A2278,Population!$A$5:$I$3147,9,FALSE)*'National Throughput'!$B$12</f>
        <v>7.7093136890447926</v>
      </c>
      <c r="H2278" s="43" t="str">
        <f>'Emissions Factor'!$D$2</f>
        <v>TON</v>
      </c>
      <c r="I2278" s="42">
        <v>515</v>
      </c>
      <c r="J2278" s="39" t="str">
        <f>'Emissions Factor'!$A$2</f>
        <v>7439976</v>
      </c>
      <c r="K2278" s="34">
        <f>'Emissions Factor'!$B$2</f>
        <v>1.5E-3</v>
      </c>
      <c r="L2278" s="41" t="str">
        <f>'Emissions Factor'!$C$2</f>
        <v>LB</v>
      </c>
      <c r="M2278" s="41" t="str">
        <f>'Emissions Factor'!$D$2</f>
        <v>TON</v>
      </c>
      <c r="N2278" s="51">
        <f t="shared" si="70"/>
        <v>1.1563970533567189E-2</v>
      </c>
      <c r="O2278" s="41" t="str">
        <f t="shared" si="71"/>
        <v>LB</v>
      </c>
    </row>
    <row r="2279" spans="1:15" x14ac:dyDescent="0.25">
      <c r="A2279" s="39" t="s">
        <v>2972</v>
      </c>
      <c r="B2279" s="39" t="s">
        <v>2923</v>
      </c>
      <c r="C2279" s="39" t="s">
        <v>2778</v>
      </c>
      <c r="D2279" s="12" t="s">
        <v>2973</v>
      </c>
      <c r="E2279" s="41" t="s">
        <v>2679</v>
      </c>
      <c r="F2279" s="41" t="s">
        <v>2924</v>
      </c>
      <c r="G2279" s="44">
        <f>VLOOKUP(Emissions!A2279,Population!$A$5:$I$3147,9,FALSE)*'National Throughput'!$B$12</f>
        <v>4.2729850479481382</v>
      </c>
      <c r="H2279" s="43" t="str">
        <f>'Emissions Factor'!$D$2</f>
        <v>TON</v>
      </c>
      <c r="I2279" s="42">
        <v>515</v>
      </c>
      <c r="J2279" s="39" t="str">
        <f>'Emissions Factor'!$A$2</f>
        <v>7439976</v>
      </c>
      <c r="K2279" s="34">
        <f>'Emissions Factor'!$B$2</f>
        <v>1.5E-3</v>
      </c>
      <c r="L2279" s="41" t="str">
        <f>'Emissions Factor'!$C$2</f>
        <v>LB</v>
      </c>
      <c r="M2279" s="41" t="str">
        <f>'Emissions Factor'!$D$2</f>
        <v>TON</v>
      </c>
      <c r="N2279" s="51">
        <f t="shared" si="70"/>
        <v>6.4094775719222077E-3</v>
      </c>
      <c r="O2279" s="41" t="str">
        <f t="shared" si="71"/>
        <v>LB</v>
      </c>
    </row>
    <row r="2280" spans="1:15" x14ac:dyDescent="0.25">
      <c r="A2280" s="39" t="s">
        <v>2974</v>
      </c>
      <c r="B2280" s="39" t="s">
        <v>2923</v>
      </c>
      <c r="C2280" s="39" t="s">
        <v>2781</v>
      </c>
      <c r="D2280" s="12" t="s">
        <v>2975</v>
      </c>
      <c r="E2280" s="41" t="s">
        <v>2679</v>
      </c>
      <c r="F2280" s="41" t="s">
        <v>2924</v>
      </c>
      <c r="G2280" s="44">
        <f>VLOOKUP(Emissions!A2280,Population!$A$5:$I$3147,9,FALSE)*'National Throughput'!$B$12</f>
        <v>36.787497492237321</v>
      </c>
      <c r="H2280" s="43" t="str">
        <f>'Emissions Factor'!$D$2</f>
        <v>TON</v>
      </c>
      <c r="I2280" s="42">
        <v>515</v>
      </c>
      <c r="J2280" s="39" t="str">
        <f>'Emissions Factor'!$A$2</f>
        <v>7439976</v>
      </c>
      <c r="K2280" s="34">
        <f>'Emissions Factor'!$B$2</f>
        <v>1.5E-3</v>
      </c>
      <c r="L2280" s="41" t="str">
        <f>'Emissions Factor'!$C$2</f>
        <v>LB</v>
      </c>
      <c r="M2280" s="41" t="str">
        <f>'Emissions Factor'!$D$2</f>
        <v>TON</v>
      </c>
      <c r="N2280" s="51">
        <f t="shared" si="70"/>
        <v>5.5181246238355984E-2</v>
      </c>
      <c r="O2280" s="41" t="str">
        <f t="shared" si="71"/>
        <v>LB</v>
      </c>
    </row>
    <row r="2281" spans="1:15" x14ac:dyDescent="0.25">
      <c r="A2281" s="39" t="s">
        <v>2976</v>
      </c>
      <c r="B2281" s="39" t="s">
        <v>2923</v>
      </c>
      <c r="C2281" s="39" t="s">
        <v>2784</v>
      </c>
      <c r="D2281" s="12" t="s">
        <v>1864</v>
      </c>
      <c r="E2281" s="41" t="s">
        <v>2679</v>
      </c>
      <c r="F2281" s="41" t="s">
        <v>2924</v>
      </c>
      <c r="G2281" s="44">
        <f>VLOOKUP(Emissions!A2281,Population!$A$5:$I$3147,9,FALSE)*'National Throughput'!$B$12</f>
        <v>89.807981653201963</v>
      </c>
      <c r="H2281" s="43" t="str">
        <f>'Emissions Factor'!$D$2</f>
        <v>TON</v>
      </c>
      <c r="I2281" s="42">
        <v>515</v>
      </c>
      <c r="J2281" s="39" t="str">
        <f>'Emissions Factor'!$A$2</f>
        <v>7439976</v>
      </c>
      <c r="K2281" s="34">
        <f>'Emissions Factor'!$B$2</f>
        <v>1.5E-3</v>
      </c>
      <c r="L2281" s="41" t="str">
        <f>'Emissions Factor'!$C$2</f>
        <v>LB</v>
      </c>
      <c r="M2281" s="41" t="str">
        <f>'Emissions Factor'!$D$2</f>
        <v>TON</v>
      </c>
      <c r="N2281" s="51">
        <f t="shared" si="70"/>
        <v>0.13471197247980296</v>
      </c>
      <c r="O2281" s="41" t="str">
        <f t="shared" si="71"/>
        <v>LB</v>
      </c>
    </row>
    <row r="2282" spans="1:15" x14ac:dyDescent="0.25">
      <c r="A2282" s="39" t="s">
        <v>2977</v>
      </c>
      <c r="B2282" s="39" t="s">
        <v>2923</v>
      </c>
      <c r="C2282" s="39" t="s">
        <v>2787</v>
      </c>
      <c r="D2282" s="12" t="s">
        <v>2797</v>
      </c>
      <c r="E2282" s="41" t="s">
        <v>2679</v>
      </c>
      <c r="F2282" s="41" t="s">
        <v>2924</v>
      </c>
      <c r="G2282" s="44">
        <f>VLOOKUP(Emissions!A2282,Population!$A$5:$I$3147,9,FALSE)*'National Throughput'!$B$12</f>
        <v>15.501984289473311</v>
      </c>
      <c r="H2282" s="43" t="str">
        <f>'Emissions Factor'!$D$2</f>
        <v>TON</v>
      </c>
      <c r="I2282" s="42">
        <v>515</v>
      </c>
      <c r="J2282" s="39" t="str">
        <f>'Emissions Factor'!$A$2</f>
        <v>7439976</v>
      </c>
      <c r="K2282" s="34">
        <f>'Emissions Factor'!$B$2</f>
        <v>1.5E-3</v>
      </c>
      <c r="L2282" s="41" t="str">
        <f>'Emissions Factor'!$C$2</f>
        <v>LB</v>
      </c>
      <c r="M2282" s="41" t="str">
        <f>'Emissions Factor'!$D$2</f>
        <v>TON</v>
      </c>
      <c r="N2282" s="51">
        <f t="shared" si="70"/>
        <v>2.3252976434209968E-2</v>
      </c>
      <c r="O2282" s="41" t="str">
        <f t="shared" si="71"/>
        <v>LB</v>
      </c>
    </row>
    <row r="2283" spans="1:15" x14ac:dyDescent="0.25">
      <c r="A2283" s="39" t="s">
        <v>2978</v>
      </c>
      <c r="B2283" s="39" t="s">
        <v>2923</v>
      </c>
      <c r="C2283" s="39" t="s">
        <v>2790</v>
      </c>
      <c r="D2283" s="12" t="s">
        <v>2979</v>
      </c>
      <c r="E2283" s="41" t="s">
        <v>2679</v>
      </c>
      <c r="F2283" s="41" t="s">
        <v>2924</v>
      </c>
      <c r="G2283" s="44">
        <f>VLOOKUP(Emissions!A2283,Population!$A$5:$I$3147,9,FALSE)*'National Throughput'!$B$12</f>
        <v>23.062936397557355</v>
      </c>
      <c r="H2283" s="43" t="str">
        <f>'Emissions Factor'!$D$2</f>
        <v>TON</v>
      </c>
      <c r="I2283" s="42">
        <v>515</v>
      </c>
      <c r="J2283" s="39" t="str">
        <f>'Emissions Factor'!$A$2</f>
        <v>7439976</v>
      </c>
      <c r="K2283" s="34">
        <f>'Emissions Factor'!$B$2</f>
        <v>1.5E-3</v>
      </c>
      <c r="L2283" s="41" t="str">
        <f>'Emissions Factor'!$C$2</f>
        <v>LB</v>
      </c>
      <c r="M2283" s="41" t="str">
        <f>'Emissions Factor'!$D$2</f>
        <v>TON</v>
      </c>
      <c r="N2283" s="51">
        <f t="shared" si="70"/>
        <v>3.4594404596336031E-2</v>
      </c>
      <c r="O2283" s="41" t="str">
        <f t="shared" si="71"/>
        <v>LB</v>
      </c>
    </row>
    <row r="2284" spans="1:15" x14ac:dyDescent="0.25">
      <c r="A2284" s="39" t="s">
        <v>2980</v>
      </c>
      <c r="B2284" s="39" t="s">
        <v>2923</v>
      </c>
      <c r="C2284" s="39" t="s">
        <v>2793</v>
      </c>
      <c r="D2284" s="12" t="s">
        <v>2981</v>
      </c>
      <c r="E2284" s="41" t="s">
        <v>2679</v>
      </c>
      <c r="F2284" s="41" t="s">
        <v>2924</v>
      </c>
      <c r="G2284" s="44">
        <f>VLOOKUP(Emissions!A2284,Population!$A$5:$I$3147,9,FALSE)*'National Throughput'!$B$12</f>
        <v>60.588982985305641</v>
      </c>
      <c r="H2284" s="43" t="str">
        <f>'Emissions Factor'!$D$2</f>
        <v>TON</v>
      </c>
      <c r="I2284" s="42">
        <v>515</v>
      </c>
      <c r="J2284" s="39" t="str">
        <f>'Emissions Factor'!$A$2</f>
        <v>7439976</v>
      </c>
      <c r="K2284" s="34">
        <f>'Emissions Factor'!$B$2</f>
        <v>1.5E-3</v>
      </c>
      <c r="L2284" s="41" t="str">
        <f>'Emissions Factor'!$C$2</f>
        <v>LB</v>
      </c>
      <c r="M2284" s="41" t="str">
        <f>'Emissions Factor'!$D$2</f>
        <v>TON</v>
      </c>
      <c r="N2284" s="51">
        <f t="shared" si="70"/>
        <v>9.088347447795847E-2</v>
      </c>
      <c r="O2284" s="41" t="str">
        <f t="shared" si="71"/>
        <v>LB</v>
      </c>
    </row>
    <row r="2285" spans="1:15" x14ac:dyDescent="0.25">
      <c r="A2285" s="39" t="s">
        <v>2982</v>
      </c>
      <c r="B2285" s="39" t="s">
        <v>2923</v>
      </c>
      <c r="C2285" s="39" t="s">
        <v>2796</v>
      </c>
      <c r="D2285" s="12" t="s">
        <v>2983</v>
      </c>
      <c r="E2285" s="41" t="s">
        <v>2679</v>
      </c>
      <c r="F2285" s="41" t="s">
        <v>2924</v>
      </c>
      <c r="G2285" s="44">
        <f>VLOOKUP(Emissions!A2285,Population!$A$5:$I$3147,9,FALSE)*'National Throughput'!$B$12</f>
        <v>55.083481959572602</v>
      </c>
      <c r="H2285" s="43" t="str">
        <f>'Emissions Factor'!$D$2</f>
        <v>TON</v>
      </c>
      <c r="I2285" s="42">
        <v>515</v>
      </c>
      <c r="J2285" s="39" t="str">
        <f>'Emissions Factor'!$A$2</f>
        <v>7439976</v>
      </c>
      <c r="K2285" s="34">
        <f>'Emissions Factor'!$B$2</f>
        <v>1.5E-3</v>
      </c>
      <c r="L2285" s="41" t="str">
        <f>'Emissions Factor'!$C$2</f>
        <v>LB</v>
      </c>
      <c r="M2285" s="41" t="str">
        <f>'Emissions Factor'!$D$2</f>
        <v>TON</v>
      </c>
      <c r="N2285" s="51">
        <f t="shared" si="70"/>
        <v>8.2625222939358908E-2</v>
      </c>
      <c r="O2285" s="41" t="str">
        <f t="shared" si="71"/>
        <v>LB</v>
      </c>
    </row>
    <row r="2286" spans="1:15" x14ac:dyDescent="0.25">
      <c r="A2286" s="39" t="s">
        <v>2984</v>
      </c>
      <c r="B2286" s="39" t="s">
        <v>2923</v>
      </c>
      <c r="C2286" s="39" t="s">
        <v>2799</v>
      </c>
      <c r="D2286" s="12" t="s">
        <v>2985</v>
      </c>
      <c r="E2286" s="41" t="s">
        <v>2679</v>
      </c>
      <c r="F2286" s="41" t="s">
        <v>2924</v>
      </c>
      <c r="G2286" s="44">
        <f>VLOOKUP(Emissions!A2286,Population!$A$5:$I$3147,9,FALSE)*'National Throughput'!$B$12</f>
        <v>20.01457757858002</v>
      </c>
      <c r="H2286" s="43" t="str">
        <f>'Emissions Factor'!$D$2</f>
        <v>TON</v>
      </c>
      <c r="I2286" s="42">
        <v>515</v>
      </c>
      <c r="J2286" s="39" t="str">
        <f>'Emissions Factor'!$A$2</f>
        <v>7439976</v>
      </c>
      <c r="K2286" s="34">
        <f>'Emissions Factor'!$B$2</f>
        <v>1.5E-3</v>
      </c>
      <c r="L2286" s="41" t="str">
        <f>'Emissions Factor'!$C$2</f>
        <v>LB</v>
      </c>
      <c r="M2286" s="41" t="str">
        <f>'Emissions Factor'!$D$2</f>
        <v>TON</v>
      </c>
      <c r="N2286" s="51">
        <f t="shared" si="70"/>
        <v>3.0021866367870031E-2</v>
      </c>
      <c r="O2286" s="41" t="str">
        <f t="shared" si="71"/>
        <v>LB</v>
      </c>
    </row>
    <row r="2287" spans="1:15" x14ac:dyDescent="0.25">
      <c r="A2287" s="39" t="s">
        <v>2986</v>
      </c>
      <c r="B2287" s="39" t="s">
        <v>2923</v>
      </c>
      <c r="C2287" s="39" t="s">
        <v>2802</v>
      </c>
      <c r="D2287" s="12" t="s">
        <v>2987</v>
      </c>
      <c r="E2287" s="41" t="s">
        <v>2679</v>
      </c>
      <c r="F2287" s="41" t="s">
        <v>2924</v>
      </c>
      <c r="G2287" s="44">
        <f>VLOOKUP(Emissions!A2287,Population!$A$5:$I$3147,9,FALSE)*'National Throughput'!$B$12</f>
        <v>7.4071020062091391</v>
      </c>
      <c r="H2287" s="43" t="str">
        <f>'Emissions Factor'!$D$2</f>
        <v>TON</v>
      </c>
      <c r="I2287" s="42">
        <v>515</v>
      </c>
      <c r="J2287" s="39" t="str">
        <f>'Emissions Factor'!$A$2</f>
        <v>7439976</v>
      </c>
      <c r="K2287" s="34">
        <f>'Emissions Factor'!$B$2</f>
        <v>1.5E-3</v>
      </c>
      <c r="L2287" s="41" t="str">
        <f>'Emissions Factor'!$C$2</f>
        <v>LB</v>
      </c>
      <c r="M2287" s="41" t="str">
        <f>'Emissions Factor'!$D$2</f>
        <v>TON</v>
      </c>
      <c r="N2287" s="51">
        <f t="shared" si="70"/>
        <v>1.1110653009313709E-2</v>
      </c>
      <c r="O2287" s="41" t="str">
        <f t="shared" si="71"/>
        <v>LB</v>
      </c>
    </row>
    <row r="2288" spans="1:15" x14ac:dyDescent="0.25">
      <c r="A2288" s="39" t="s">
        <v>2988</v>
      </c>
      <c r="B2288" s="39" t="s">
        <v>2923</v>
      </c>
      <c r="C2288" s="39" t="s">
        <v>2805</v>
      </c>
      <c r="D2288" s="12" t="s">
        <v>380</v>
      </c>
      <c r="E2288" s="41" t="s">
        <v>2679</v>
      </c>
      <c r="F2288" s="41" t="s">
        <v>2924</v>
      </c>
      <c r="G2288" s="44">
        <f>VLOOKUP(Emissions!A2288,Population!$A$5:$I$3147,9,FALSE)*'National Throughput'!$B$12</f>
        <v>19.91732784863234</v>
      </c>
      <c r="H2288" s="43" t="str">
        <f>'Emissions Factor'!$D$2</f>
        <v>TON</v>
      </c>
      <c r="I2288" s="42">
        <v>515</v>
      </c>
      <c r="J2288" s="39" t="str">
        <f>'Emissions Factor'!$A$2</f>
        <v>7439976</v>
      </c>
      <c r="K2288" s="34">
        <f>'Emissions Factor'!$B$2</f>
        <v>1.5E-3</v>
      </c>
      <c r="L2288" s="41" t="str">
        <f>'Emissions Factor'!$C$2</f>
        <v>LB</v>
      </c>
      <c r="M2288" s="41" t="str">
        <f>'Emissions Factor'!$D$2</f>
        <v>TON</v>
      </c>
      <c r="N2288" s="51">
        <f t="shared" si="70"/>
        <v>2.9875991772948512E-2</v>
      </c>
      <c r="O2288" s="41" t="str">
        <f t="shared" si="71"/>
        <v>LB</v>
      </c>
    </row>
    <row r="2289" spans="1:15" x14ac:dyDescent="0.25">
      <c r="A2289" s="39" t="s">
        <v>2989</v>
      </c>
      <c r="B2289" s="39" t="s">
        <v>2923</v>
      </c>
      <c r="C2289" s="39" t="s">
        <v>2808</v>
      </c>
      <c r="D2289" s="12" t="s">
        <v>2990</v>
      </c>
      <c r="E2289" s="41" t="s">
        <v>2679</v>
      </c>
      <c r="F2289" s="41" t="s">
        <v>2924</v>
      </c>
      <c r="G2289" s="44">
        <f>VLOOKUP(Emissions!A2289,Population!$A$5:$I$3147,9,FALSE)*'National Throughput'!$B$12</f>
        <v>8.0218163485944842</v>
      </c>
      <c r="H2289" s="43" t="str">
        <f>'Emissions Factor'!$D$2</f>
        <v>TON</v>
      </c>
      <c r="I2289" s="42">
        <v>515</v>
      </c>
      <c r="J2289" s="39" t="str">
        <f>'Emissions Factor'!$A$2</f>
        <v>7439976</v>
      </c>
      <c r="K2289" s="34">
        <f>'Emissions Factor'!$B$2</f>
        <v>1.5E-3</v>
      </c>
      <c r="L2289" s="41" t="str">
        <f>'Emissions Factor'!$C$2</f>
        <v>LB</v>
      </c>
      <c r="M2289" s="41" t="str">
        <f>'Emissions Factor'!$D$2</f>
        <v>TON</v>
      </c>
      <c r="N2289" s="51">
        <f t="shared" si="70"/>
        <v>1.2032724522891726E-2</v>
      </c>
      <c r="O2289" s="41" t="str">
        <f t="shared" si="71"/>
        <v>LB</v>
      </c>
    </row>
    <row r="2290" spans="1:15" x14ac:dyDescent="0.25">
      <c r="A2290" s="39" t="s">
        <v>2991</v>
      </c>
      <c r="B2290" s="39" t="s">
        <v>2923</v>
      </c>
      <c r="C2290" s="39" t="s">
        <v>2811</v>
      </c>
      <c r="D2290" s="12" t="s">
        <v>2827</v>
      </c>
      <c r="E2290" s="41" t="s">
        <v>2679</v>
      </c>
      <c r="F2290" s="41" t="s">
        <v>2924</v>
      </c>
      <c r="G2290" s="44">
        <f>VLOOKUP(Emissions!A2290,Population!$A$5:$I$3147,9,FALSE)*'National Throughput'!$B$12</f>
        <v>29.12723745886279</v>
      </c>
      <c r="H2290" s="43" t="str">
        <f>'Emissions Factor'!$D$2</f>
        <v>TON</v>
      </c>
      <c r="I2290" s="42">
        <v>515</v>
      </c>
      <c r="J2290" s="39" t="str">
        <f>'Emissions Factor'!$A$2</f>
        <v>7439976</v>
      </c>
      <c r="K2290" s="34">
        <f>'Emissions Factor'!$B$2</f>
        <v>1.5E-3</v>
      </c>
      <c r="L2290" s="41" t="str">
        <f>'Emissions Factor'!$C$2</f>
        <v>LB</v>
      </c>
      <c r="M2290" s="41" t="str">
        <f>'Emissions Factor'!$D$2</f>
        <v>TON</v>
      </c>
      <c r="N2290" s="51">
        <f t="shared" si="70"/>
        <v>4.3690856188294186E-2</v>
      </c>
      <c r="O2290" s="41" t="str">
        <f t="shared" si="71"/>
        <v>LB</v>
      </c>
    </row>
    <row r="2291" spans="1:15" x14ac:dyDescent="0.25">
      <c r="A2291" s="39" t="s">
        <v>2992</v>
      </c>
      <c r="B2291" s="39" t="s">
        <v>2923</v>
      </c>
      <c r="C2291" s="39" t="s">
        <v>2814</v>
      </c>
      <c r="D2291" s="12" t="s">
        <v>2830</v>
      </c>
      <c r="E2291" s="41" t="s">
        <v>2679</v>
      </c>
      <c r="F2291" s="41" t="s">
        <v>2924</v>
      </c>
      <c r="G2291" s="44">
        <f>VLOOKUP(Emissions!A2291,Population!$A$5:$I$3147,9,FALSE)*'National Throughput'!$B$12</f>
        <v>138.10782327915769</v>
      </c>
      <c r="H2291" s="43" t="str">
        <f>'Emissions Factor'!$D$2</f>
        <v>TON</v>
      </c>
      <c r="I2291" s="42">
        <v>515</v>
      </c>
      <c r="J2291" s="39" t="str">
        <f>'Emissions Factor'!$A$2</f>
        <v>7439976</v>
      </c>
      <c r="K2291" s="34">
        <f>'Emissions Factor'!$B$2</f>
        <v>1.5E-3</v>
      </c>
      <c r="L2291" s="41" t="str">
        <f>'Emissions Factor'!$C$2</f>
        <v>LB</v>
      </c>
      <c r="M2291" s="41" t="str">
        <f>'Emissions Factor'!$D$2</f>
        <v>TON</v>
      </c>
      <c r="N2291" s="51">
        <f t="shared" si="70"/>
        <v>0.20716173491873655</v>
      </c>
      <c r="O2291" s="41" t="str">
        <f t="shared" si="71"/>
        <v>LB</v>
      </c>
    </row>
    <row r="2292" spans="1:15" x14ac:dyDescent="0.25">
      <c r="A2292" s="39" t="s">
        <v>2993</v>
      </c>
      <c r="B2292" s="39" t="s">
        <v>2923</v>
      </c>
      <c r="C2292" s="39" t="s">
        <v>2817</v>
      </c>
      <c r="D2292" s="12" t="s">
        <v>2994</v>
      </c>
      <c r="E2292" s="41" t="s">
        <v>2679</v>
      </c>
      <c r="F2292" s="41" t="s">
        <v>2924</v>
      </c>
      <c r="G2292" s="44">
        <f>VLOOKUP(Emissions!A2292,Population!$A$5:$I$3147,9,FALSE)*'National Throughput'!$B$12</f>
        <v>3.1507540372820331</v>
      </c>
      <c r="H2292" s="43" t="str">
        <f>'Emissions Factor'!$D$2</f>
        <v>TON</v>
      </c>
      <c r="I2292" s="42">
        <v>515</v>
      </c>
      <c r="J2292" s="39" t="str">
        <f>'Emissions Factor'!$A$2</f>
        <v>7439976</v>
      </c>
      <c r="K2292" s="34">
        <f>'Emissions Factor'!$B$2</f>
        <v>1.5E-3</v>
      </c>
      <c r="L2292" s="41" t="str">
        <f>'Emissions Factor'!$C$2</f>
        <v>LB</v>
      </c>
      <c r="M2292" s="41" t="str">
        <f>'Emissions Factor'!$D$2</f>
        <v>TON</v>
      </c>
      <c r="N2292" s="51">
        <f t="shared" si="70"/>
        <v>4.7261310559230498E-3</v>
      </c>
      <c r="O2292" s="41" t="str">
        <f t="shared" si="71"/>
        <v>LB</v>
      </c>
    </row>
    <row r="2293" spans="1:15" x14ac:dyDescent="0.25">
      <c r="A2293" s="39" t="s">
        <v>2995</v>
      </c>
      <c r="B2293" s="39" t="s">
        <v>2923</v>
      </c>
      <c r="C2293" s="39" t="s">
        <v>2820</v>
      </c>
      <c r="D2293" s="12" t="s">
        <v>2267</v>
      </c>
      <c r="E2293" s="41" t="s">
        <v>2679</v>
      </c>
      <c r="F2293" s="41" t="s">
        <v>2924</v>
      </c>
      <c r="G2293" s="44">
        <f>VLOOKUP(Emissions!A2293,Population!$A$5:$I$3147,9,FALSE)*'National Throughput'!$B$12</f>
        <v>51.173768389630091</v>
      </c>
      <c r="H2293" s="43" t="str">
        <f>'Emissions Factor'!$D$2</f>
        <v>TON</v>
      </c>
      <c r="I2293" s="42">
        <v>515</v>
      </c>
      <c r="J2293" s="39" t="str">
        <f>'Emissions Factor'!$A$2</f>
        <v>7439976</v>
      </c>
      <c r="K2293" s="34">
        <f>'Emissions Factor'!$B$2</f>
        <v>1.5E-3</v>
      </c>
      <c r="L2293" s="41" t="str">
        <f>'Emissions Factor'!$C$2</f>
        <v>LB</v>
      </c>
      <c r="M2293" s="41" t="str">
        <f>'Emissions Factor'!$D$2</f>
        <v>TON</v>
      </c>
      <c r="N2293" s="51">
        <f t="shared" si="70"/>
        <v>7.6760652584445144E-2</v>
      </c>
      <c r="O2293" s="41" t="str">
        <f t="shared" si="71"/>
        <v>LB</v>
      </c>
    </row>
    <row r="2294" spans="1:15" x14ac:dyDescent="0.25">
      <c r="A2294" s="39" t="s">
        <v>2996</v>
      </c>
      <c r="B2294" s="39" t="s">
        <v>2923</v>
      </c>
      <c r="C2294" s="39" t="s">
        <v>2823</v>
      </c>
      <c r="D2294" s="12" t="s">
        <v>2997</v>
      </c>
      <c r="E2294" s="41" t="s">
        <v>2679</v>
      </c>
      <c r="F2294" s="41" t="s">
        <v>2924</v>
      </c>
      <c r="G2294" s="44">
        <f>VLOOKUP(Emissions!A2294,Population!$A$5:$I$3147,9,FALSE)*'National Throughput'!$B$12</f>
        <v>16.201770706028057</v>
      </c>
      <c r="H2294" s="43" t="str">
        <f>'Emissions Factor'!$D$2</f>
        <v>TON</v>
      </c>
      <c r="I2294" s="42">
        <v>515</v>
      </c>
      <c r="J2294" s="39" t="str">
        <f>'Emissions Factor'!$A$2</f>
        <v>7439976</v>
      </c>
      <c r="K2294" s="34">
        <f>'Emissions Factor'!$B$2</f>
        <v>1.5E-3</v>
      </c>
      <c r="L2294" s="41" t="str">
        <f>'Emissions Factor'!$C$2</f>
        <v>LB</v>
      </c>
      <c r="M2294" s="41" t="str">
        <f>'Emissions Factor'!$D$2</f>
        <v>TON</v>
      </c>
      <c r="N2294" s="51">
        <f t="shared" si="70"/>
        <v>2.4302656059042086E-2</v>
      </c>
      <c r="O2294" s="41" t="str">
        <f t="shared" si="71"/>
        <v>LB</v>
      </c>
    </row>
    <row r="2295" spans="1:15" x14ac:dyDescent="0.25">
      <c r="A2295" s="39" t="s">
        <v>2998</v>
      </c>
      <c r="B2295" s="39" t="s">
        <v>2923</v>
      </c>
      <c r="C2295" s="39" t="s">
        <v>2826</v>
      </c>
      <c r="D2295" s="12" t="s">
        <v>2836</v>
      </c>
      <c r="E2295" s="41" t="s">
        <v>2679</v>
      </c>
      <c r="F2295" s="41" t="s">
        <v>2924</v>
      </c>
      <c r="G2295" s="44">
        <f>VLOOKUP(Emissions!A2295,Population!$A$5:$I$3147,9,FALSE)*'National Throughput'!$B$12</f>
        <v>7.8657365350982067</v>
      </c>
      <c r="H2295" s="43" t="str">
        <f>'Emissions Factor'!$D$2</f>
        <v>TON</v>
      </c>
      <c r="I2295" s="42">
        <v>515</v>
      </c>
      <c r="J2295" s="39" t="str">
        <f>'Emissions Factor'!$A$2</f>
        <v>7439976</v>
      </c>
      <c r="K2295" s="34">
        <f>'Emissions Factor'!$B$2</f>
        <v>1.5E-3</v>
      </c>
      <c r="L2295" s="41" t="str">
        <f>'Emissions Factor'!$C$2</f>
        <v>LB</v>
      </c>
      <c r="M2295" s="41" t="str">
        <f>'Emissions Factor'!$D$2</f>
        <v>TON</v>
      </c>
      <c r="N2295" s="51">
        <f t="shared" si="70"/>
        <v>1.179860480264731E-2</v>
      </c>
      <c r="O2295" s="41" t="str">
        <f t="shared" si="71"/>
        <v>LB</v>
      </c>
    </row>
    <row r="2296" spans="1:15" x14ac:dyDescent="0.25">
      <c r="A2296" s="39" t="s">
        <v>2999</v>
      </c>
      <c r="B2296" s="39" t="s">
        <v>2923</v>
      </c>
      <c r="C2296" s="39" t="s">
        <v>2829</v>
      </c>
      <c r="D2296" s="12" t="s">
        <v>3000</v>
      </c>
      <c r="E2296" s="41" t="s">
        <v>2679</v>
      </c>
      <c r="F2296" s="41" t="s">
        <v>2924</v>
      </c>
      <c r="G2296" s="44">
        <f>VLOOKUP(Emissions!A2296,Population!$A$5:$I$3147,9,FALSE)*'National Throughput'!$B$12</f>
        <v>263.8772800270167</v>
      </c>
      <c r="H2296" s="43" t="str">
        <f>'Emissions Factor'!$D$2</f>
        <v>TON</v>
      </c>
      <c r="I2296" s="42">
        <v>515</v>
      </c>
      <c r="J2296" s="39" t="str">
        <f>'Emissions Factor'!$A$2</f>
        <v>7439976</v>
      </c>
      <c r="K2296" s="34">
        <f>'Emissions Factor'!$B$2</f>
        <v>1.5E-3</v>
      </c>
      <c r="L2296" s="41" t="str">
        <f>'Emissions Factor'!$C$2</f>
        <v>LB</v>
      </c>
      <c r="M2296" s="41" t="str">
        <f>'Emissions Factor'!$D$2</f>
        <v>TON</v>
      </c>
      <c r="N2296" s="51">
        <f t="shared" si="70"/>
        <v>0.39581592004052507</v>
      </c>
      <c r="O2296" s="41" t="str">
        <f t="shared" si="71"/>
        <v>LB</v>
      </c>
    </row>
    <row r="2297" spans="1:15" x14ac:dyDescent="0.25">
      <c r="A2297" s="39" t="s">
        <v>3001</v>
      </c>
      <c r="B2297" s="39" t="s">
        <v>2923</v>
      </c>
      <c r="C2297" s="39" t="s">
        <v>2832</v>
      </c>
      <c r="D2297" s="12" t="s">
        <v>2842</v>
      </c>
      <c r="E2297" s="41" t="s">
        <v>2679</v>
      </c>
      <c r="F2297" s="41" t="s">
        <v>2924</v>
      </c>
      <c r="G2297" s="44">
        <f>VLOOKUP(Emissions!A2297,Population!$A$5:$I$3147,9,FALSE)*'National Throughput'!$B$12</f>
        <v>9.8654448269148212</v>
      </c>
      <c r="H2297" s="43" t="str">
        <f>'Emissions Factor'!$D$2</f>
        <v>TON</v>
      </c>
      <c r="I2297" s="42">
        <v>515</v>
      </c>
      <c r="J2297" s="39" t="str">
        <f>'Emissions Factor'!$A$2</f>
        <v>7439976</v>
      </c>
      <c r="K2297" s="34">
        <f>'Emissions Factor'!$B$2</f>
        <v>1.5E-3</v>
      </c>
      <c r="L2297" s="41" t="str">
        <f>'Emissions Factor'!$C$2</f>
        <v>LB</v>
      </c>
      <c r="M2297" s="41" t="str">
        <f>'Emissions Factor'!$D$2</f>
        <v>TON</v>
      </c>
      <c r="N2297" s="51">
        <f t="shared" si="70"/>
        <v>1.4798167240372232E-2</v>
      </c>
      <c r="O2297" s="41" t="str">
        <f t="shared" si="71"/>
        <v>LB</v>
      </c>
    </row>
    <row r="2298" spans="1:15" x14ac:dyDescent="0.25">
      <c r="A2298" s="39" t="s">
        <v>3002</v>
      </c>
      <c r="B2298" s="39" t="s">
        <v>2923</v>
      </c>
      <c r="C2298" s="39" t="s">
        <v>2835</v>
      </c>
      <c r="D2298" s="12" t="s">
        <v>3003</v>
      </c>
      <c r="E2298" s="41" t="s">
        <v>2679</v>
      </c>
      <c r="F2298" s="41" t="s">
        <v>2924</v>
      </c>
      <c r="G2298" s="44">
        <f>VLOOKUP(Emissions!A2298,Population!$A$5:$I$3147,9,FALSE)*'National Throughput'!$B$12</f>
        <v>2.9926160284429462</v>
      </c>
      <c r="H2298" s="43" t="str">
        <f>'Emissions Factor'!$D$2</f>
        <v>TON</v>
      </c>
      <c r="I2298" s="42">
        <v>515</v>
      </c>
      <c r="J2298" s="39" t="str">
        <f>'Emissions Factor'!$A$2</f>
        <v>7439976</v>
      </c>
      <c r="K2298" s="34">
        <f>'Emissions Factor'!$B$2</f>
        <v>1.5E-3</v>
      </c>
      <c r="L2298" s="41" t="str">
        <f>'Emissions Factor'!$C$2</f>
        <v>LB</v>
      </c>
      <c r="M2298" s="41" t="str">
        <f>'Emissions Factor'!$D$2</f>
        <v>TON</v>
      </c>
      <c r="N2298" s="51">
        <f t="shared" si="70"/>
        <v>4.4889240426644189E-3</v>
      </c>
      <c r="O2298" s="41" t="str">
        <f t="shared" si="71"/>
        <v>LB</v>
      </c>
    </row>
    <row r="2299" spans="1:15" x14ac:dyDescent="0.25">
      <c r="A2299" s="39" t="s">
        <v>3004</v>
      </c>
      <c r="B2299" s="39" t="s">
        <v>2923</v>
      </c>
      <c r="C2299" s="39" t="s">
        <v>2838</v>
      </c>
      <c r="D2299" s="12" t="s">
        <v>3005</v>
      </c>
      <c r="E2299" s="41" t="s">
        <v>2679</v>
      </c>
      <c r="F2299" s="41" t="s">
        <v>2924</v>
      </c>
      <c r="G2299" s="44">
        <f>VLOOKUP(Emissions!A2299,Population!$A$5:$I$3147,9,FALSE)*'National Throughput'!$B$12</f>
        <v>25.318890009553574</v>
      </c>
      <c r="H2299" s="43" t="str">
        <f>'Emissions Factor'!$D$2</f>
        <v>TON</v>
      </c>
      <c r="I2299" s="42">
        <v>515</v>
      </c>
      <c r="J2299" s="39" t="str">
        <f>'Emissions Factor'!$A$2</f>
        <v>7439976</v>
      </c>
      <c r="K2299" s="34">
        <f>'Emissions Factor'!$B$2</f>
        <v>1.5E-3</v>
      </c>
      <c r="L2299" s="41" t="str">
        <f>'Emissions Factor'!$C$2</f>
        <v>LB</v>
      </c>
      <c r="M2299" s="41" t="str">
        <f>'Emissions Factor'!$D$2</f>
        <v>TON</v>
      </c>
      <c r="N2299" s="51">
        <f t="shared" si="70"/>
        <v>3.7978335014330358E-2</v>
      </c>
      <c r="O2299" s="41" t="str">
        <f t="shared" si="71"/>
        <v>LB</v>
      </c>
    </row>
    <row r="2300" spans="1:15" x14ac:dyDescent="0.25">
      <c r="A2300" s="39" t="s">
        <v>3006</v>
      </c>
      <c r="B2300" s="39" t="s">
        <v>2923</v>
      </c>
      <c r="C2300" s="39" t="s">
        <v>2841</v>
      </c>
      <c r="D2300" s="12" t="s">
        <v>3007</v>
      </c>
      <c r="E2300" s="41" t="s">
        <v>2679</v>
      </c>
      <c r="F2300" s="41" t="s">
        <v>2924</v>
      </c>
      <c r="G2300" s="44">
        <f>VLOOKUP(Emissions!A2300,Population!$A$5:$I$3147,9,FALSE)*'National Throughput'!$B$12</f>
        <v>6.7999343800807566</v>
      </c>
      <c r="H2300" s="43" t="str">
        <f>'Emissions Factor'!$D$2</f>
        <v>TON</v>
      </c>
      <c r="I2300" s="42">
        <v>515</v>
      </c>
      <c r="J2300" s="39" t="str">
        <f>'Emissions Factor'!$A$2</f>
        <v>7439976</v>
      </c>
      <c r="K2300" s="34">
        <f>'Emissions Factor'!$B$2</f>
        <v>1.5E-3</v>
      </c>
      <c r="L2300" s="41" t="str">
        <f>'Emissions Factor'!$C$2</f>
        <v>LB</v>
      </c>
      <c r="M2300" s="41" t="str">
        <f>'Emissions Factor'!$D$2</f>
        <v>TON</v>
      </c>
      <c r="N2300" s="51">
        <f t="shared" si="70"/>
        <v>1.0199901570121135E-2</v>
      </c>
      <c r="O2300" s="41" t="str">
        <f t="shared" si="71"/>
        <v>LB</v>
      </c>
    </row>
    <row r="2301" spans="1:15" x14ac:dyDescent="0.25">
      <c r="A2301" s="39" t="s">
        <v>3008</v>
      </c>
      <c r="B2301" s="39" t="s">
        <v>2923</v>
      </c>
      <c r="C2301" s="39" t="s">
        <v>2844</v>
      </c>
      <c r="D2301" s="12" t="s">
        <v>1041</v>
      </c>
      <c r="E2301" s="41" t="s">
        <v>2679</v>
      </c>
      <c r="F2301" s="41" t="s">
        <v>2924</v>
      </c>
      <c r="G2301" s="44">
        <f>VLOOKUP(Emissions!A2301,Population!$A$5:$I$3147,9,FALSE)*'National Throughput'!$B$12</f>
        <v>13.266784147183737</v>
      </c>
      <c r="H2301" s="43" t="str">
        <f>'Emissions Factor'!$D$2</f>
        <v>TON</v>
      </c>
      <c r="I2301" s="42">
        <v>515</v>
      </c>
      <c r="J2301" s="39" t="str">
        <f>'Emissions Factor'!$A$2</f>
        <v>7439976</v>
      </c>
      <c r="K2301" s="34">
        <f>'Emissions Factor'!$B$2</f>
        <v>1.5E-3</v>
      </c>
      <c r="L2301" s="41" t="str">
        <f>'Emissions Factor'!$C$2</f>
        <v>LB</v>
      </c>
      <c r="M2301" s="41" t="str">
        <f>'Emissions Factor'!$D$2</f>
        <v>TON</v>
      </c>
      <c r="N2301" s="51">
        <f t="shared" si="70"/>
        <v>1.9900176220775605E-2</v>
      </c>
      <c r="O2301" s="41" t="str">
        <f t="shared" si="71"/>
        <v>LB</v>
      </c>
    </row>
    <row r="2302" spans="1:15" x14ac:dyDescent="0.25">
      <c r="A2302" s="39" t="s">
        <v>3009</v>
      </c>
      <c r="B2302" s="39" t="s">
        <v>2923</v>
      </c>
      <c r="C2302" s="39" t="s">
        <v>2847</v>
      </c>
      <c r="D2302" s="12" t="s">
        <v>547</v>
      </c>
      <c r="E2302" s="41" t="s">
        <v>2679</v>
      </c>
      <c r="F2302" s="41" t="s">
        <v>2924</v>
      </c>
      <c r="G2302" s="44">
        <f>VLOOKUP(Emissions!A2302,Population!$A$5:$I$3147,9,FALSE)*'National Throughput'!$B$12</f>
        <v>1.1061084804807748</v>
      </c>
      <c r="H2302" s="43" t="str">
        <f>'Emissions Factor'!$D$2</f>
        <v>TON</v>
      </c>
      <c r="I2302" s="42">
        <v>515</v>
      </c>
      <c r="J2302" s="39" t="str">
        <f>'Emissions Factor'!$A$2</f>
        <v>7439976</v>
      </c>
      <c r="K2302" s="34">
        <f>'Emissions Factor'!$B$2</f>
        <v>1.5E-3</v>
      </c>
      <c r="L2302" s="41" t="str">
        <f>'Emissions Factor'!$C$2</f>
        <v>LB</v>
      </c>
      <c r="M2302" s="41" t="str">
        <f>'Emissions Factor'!$D$2</f>
        <v>TON</v>
      </c>
      <c r="N2302" s="51">
        <f t="shared" si="70"/>
        <v>1.6591627207211623E-3</v>
      </c>
      <c r="O2302" s="41" t="str">
        <f t="shared" si="71"/>
        <v>LB</v>
      </c>
    </row>
    <row r="2303" spans="1:15" x14ac:dyDescent="0.25">
      <c r="A2303" s="39" t="s">
        <v>3010</v>
      </c>
      <c r="B2303" s="39" t="s">
        <v>2923</v>
      </c>
      <c r="C2303" s="39" t="s">
        <v>2850</v>
      </c>
      <c r="D2303" s="12" t="s">
        <v>3011</v>
      </c>
      <c r="E2303" s="41" t="s">
        <v>2679</v>
      </c>
      <c r="F2303" s="41" t="s">
        <v>2924</v>
      </c>
      <c r="G2303" s="44">
        <f>VLOOKUP(Emissions!A2303,Population!$A$5:$I$3147,9,FALSE)*'National Throughput'!$B$12</f>
        <v>7.3860055039453574</v>
      </c>
      <c r="H2303" s="43" t="str">
        <f>'Emissions Factor'!$D$2</f>
        <v>TON</v>
      </c>
      <c r="I2303" s="42">
        <v>515</v>
      </c>
      <c r="J2303" s="39" t="str">
        <f>'Emissions Factor'!$A$2</f>
        <v>7439976</v>
      </c>
      <c r="K2303" s="34">
        <f>'Emissions Factor'!$B$2</f>
        <v>1.5E-3</v>
      </c>
      <c r="L2303" s="41" t="str">
        <f>'Emissions Factor'!$C$2</f>
        <v>LB</v>
      </c>
      <c r="M2303" s="41" t="str">
        <f>'Emissions Factor'!$D$2</f>
        <v>TON</v>
      </c>
      <c r="N2303" s="51">
        <f t="shared" si="70"/>
        <v>1.1079008255918036E-2</v>
      </c>
      <c r="O2303" s="41" t="str">
        <f t="shared" si="71"/>
        <v>LB</v>
      </c>
    </row>
    <row r="2304" spans="1:15" x14ac:dyDescent="0.25">
      <c r="A2304" s="39" t="s">
        <v>3012</v>
      </c>
      <c r="B2304" s="39" t="s">
        <v>2923</v>
      </c>
      <c r="C2304" s="39" t="s">
        <v>2853</v>
      </c>
      <c r="D2304" s="12" t="s">
        <v>2141</v>
      </c>
      <c r="E2304" s="41" t="s">
        <v>2679</v>
      </c>
      <c r="F2304" s="41" t="s">
        <v>2924</v>
      </c>
      <c r="G2304" s="44">
        <f>VLOOKUP(Emissions!A2304,Population!$A$5:$I$3147,9,FALSE)*'National Throughput'!$B$12</f>
        <v>7.2781217647264986</v>
      </c>
      <c r="H2304" s="43" t="str">
        <f>'Emissions Factor'!$D$2</f>
        <v>TON</v>
      </c>
      <c r="I2304" s="42">
        <v>515</v>
      </c>
      <c r="J2304" s="39" t="str">
        <f>'Emissions Factor'!$A$2</f>
        <v>7439976</v>
      </c>
      <c r="K2304" s="34">
        <f>'Emissions Factor'!$B$2</f>
        <v>1.5E-3</v>
      </c>
      <c r="L2304" s="41" t="str">
        <f>'Emissions Factor'!$C$2</f>
        <v>LB</v>
      </c>
      <c r="M2304" s="41" t="str">
        <f>'Emissions Factor'!$D$2</f>
        <v>TON</v>
      </c>
      <c r="N2304" s="51">
        <f t="shared" si="70"/>
        <v>1.0917182647089747E-2</v>
      </c>
      <c r="O2304" s="41" t="str">
        <f t="shared" si="71"/>
        <v>LB</v>
      </c>
    </row>
    <row r="2305" spans="1:15" x14ac:dyDescent="0.25">
      <c r="A2305" s="39" t="s">
        <v>3013</v>
      </c>
      <c r="B2305" s="39" t="s">
        <v>2923</v>
      </c>
      <c r="C2305" s="39" t="s">
        <v>2856</v>
      </c>
      <c r="D2305" s="12" t="s">
        <v>4844</v>
      </c>
      <c r="E2305" s="41" t="s">
        <v>2679</v>
      </c>
      <c r="F2305" s="41" t="s">
        <v>2924</v>
      </c>
      <c r="G2305" s="44">
        <f>VLOOKUP(Emissions!A2305,Population!$A$5:$I$3147,9,FALSE)*'National Throughput'!$B$12</f>
        <v>7.7204622471516693</v>
      </c>
      <c r="H2305" s="43" t="str">
        <f>'Emissions Factor'!$D$2</f>
        <v>TON</v>
      </c>
      <c r="I2305" s="42">
        <v>515</v>
      </c>
      <c r="J2305" s="39" t="str">
        <f>'Emissions Factor'!$A$2</f>
        <v>7439976</v>
      </c>
      <c r="K2305" s="34">
        <f>'Emissions Factor'!$B$2</f>
        <v>1.5E-3</v>
      </c>
      <c r="L2305" s="41" t="str">
        <f>'Emissions Factor'!$C$2</f>
        <v>LB</v>
      </c>
      <c r="M2305" s="41" t="str">
        <f>'Emissions Factor'!$D$2</f>
        <v>TON</v>
      </c>
      <c r="N2305" s="51">
        <f t="shared" si="70"/>
        <v>1.1580693370727504E-2</v>
      </c>
      <c r="O2305" s="41" t="str">
        <f t="shared" si="71"/>
        <v>LB</v>
      </c>
    </row>
    <row r="2306" spans="1:15" x14ac:dyDescent="0.25">
      <c r="A2306" s="39" t="s">
        <v>3014</v>
      </c>
      <c r="B2306" s="39" t="s">
        <v>2923</v>
      </c>
      <c r="C2306" s="39" t="s">
        <v>2859</v>
      </c>
      <c r="D2306" s="12" t="s">
        <v>3015</v>
      </c>
      <c r="E2306" s="41" t="s">
        <v>2679</v>
      </c>
      <c r="F2306" s="41" t="s">
        <v>2924</v>
      </c>
      <c r="G2306" s="44">
        <f>VLOOKUP(Emissions!A2306,Population!$A$5:$I$3147,9,FALSE)*'National Throughput'!$B$12</f>
        <v>9.3858853120405392</v>
      </c>
      <c r="H2306" s="43" t="str">
        <f>'Emissions Factor'!$D$2</f>
        <v>TON</v>
      </c>
      <c r="I2306" s="42">
        <v>515</v>
      </c>
      <c r="J2306" s="39" t="str">
        <f>'Emissions Factor'!$A$2</f>
        <v>7439976</v>
      </c>
      <c r="K2306" s="34">
        <f>'Emissions Factor'!$B$2</f>
        <v>1.5E-3</v>
      </c>
      <c r="L2306" s="41" t="str">
        <f>'Emissions Factor'!$C$2</f>
        <v>LB</v>
      </c>
      <c r="M2306" s="41" t="str">
        <f>'Emissions Factor'!$D$2</f>
        <v>TON</v>
      </c>
      <c r="N2306" s="51">
        <f t="shared" si="70"/>
        <v>1.4078827968060809E-2</v>
      </c>
      <c r="O2306" s="41" t="str">
        <f t="shared" si="71"/>
        <v>LB</v>
      </c>
    </row>
    <row r="2307" spans="1:15" x14ac:dyDescent="0.25">
      <c r="A2307" s="39" t="s">
        <v>3016</v>
      </c>
      <c r="B2307" s="39" t="s">
        <v>2923</v>
      </c>
      <c r="C2307" s="39" t="s">
        <v>2862</v>
      </c>
      <c r="D2307" s="12" t="s">
        <v>158</v>
      </c>
      <c r="E2307" s="41" t="s">
        <v>2679</v>
      </c>
      <c r="F2307" s="41" t="s">
        <v>2924</v>
      </c>
      <c r="G2307" s="44">
        <f>VLOOKUP(Emissions!A2307,Population!$A$5:$I$3147,9,FALSE)*'National Throughput'!$B$12</f>
        <v>7.1158673652017956</v>
      </c>
      <c r="H2307" s="43" t="str">
        <f>'Emissions Factor'!$D$2</f>
        <v>TON</v>
      </c>
      <c r="I2307" s="42">
        <v>515</v>
      </c>
      <c r="J2307" s="39" t="str">
        <f>'Emissions Factor'!$A$2</f>
        <v>7439976</v>
      </c>
      <c r="K2307" s="34">
        <f>'Emissions Factor'!$B$2</f>
        <v>1.5E-3</v>
      </c>
      <c r="L2307" s="41" t="str">
        <f>'Emissions Factor'!$C$2</f>
        <v>LB</v>
      </c>
      <c r="M2307" s="41" t="str">
        <f>'Emissions Factor'!$D$2</f>
        <v>TON</v>
      </c>
      <c r="N2307" s="51">
        <f t="shared" ref="N2307:N2370" si="72">K2307*G2307</f>
        <v>1.0673801047802694E-2</v>
      </c>
      <c r="O2307" s="41" t="str">
        <f t="shared" ref="O2307:O2370" si="73">L2307</f>
        <v>LB</v>
      </c>
    </row>
    <row r="2308" spans="1:15" x14ac:dyDescent="0.25">
      <c r="A2308" s="39" t="s">
        <v>3017</v>
      </c>
      <c r="B2308" s="39" t="s">
        <v>2923</v>
      </c>
      <c r="C2308" s="39" t="s">
        <v>2865</v>
      </c>
      <c r="D2308" s="12" t="s">
        <v>2872</v>
      </c>
      <c r="E2308" s="41" t="s">
        <v>2679</v>
      </c>
      <c r="F2308" s="41" t="s">
        <v>2924</v>
      </c>
      <c r="G2308" s="44">
        <f>VLOOKUP(Emissions!A2308,Population!$A$5:$I$3147,9,FALSE)*'National Throughput'!$B$12</f>
        <v>35.693052118699129</v>
      </c>
      <c r="H2308" s="43" t="str">
        <f>'Emissions Factor'!$D$2</f>
        <v>TON</v>
      </c>
      <c r="I2308" s="42">
        <v>515</v>
      </c>
      <c r="J2308" s="39" t="str">
        <f>'Emissions Factor'!$A$2</f>
        <v>7439976</v>
      </c>
      <c r="K2308" s="34">
        <f>'Emissions Factor'!$B$2</f>
        <v>1.5E-3</v>
      </c>
      <c r="L2308" s="41" t="str">
        <f>'Emissions Factor'!$C$2</f>
        <v>LB</v>
      </c>
      <c r="M2308" s="41" t="str">
        <f>'Emissions Factor'!$D$2</f>
        <v>TON</v>
      </c>
      <c r="N2308" s="51">
        <f t="shared" si="72"/>
        <v>5.3539578178048691E-2</v>
      </c>
      <c r="O2308" s="41" t="str">
        <f t="shared" si="73"/>
        <v>LB</v>
      </c>
    </row>
    <row r="2309" spans="1:15" x14ac:dyDescent="0.25">
      <c r="A2309" s="39" t="s">
        <v>3018</v>
      </c>
      <c r="B2309" s="39" t="s">
        <v>2923</v>
      </c>
      <c r="C2309" s="39" t="s">
        <v>2868</v>
      </c>
      <c r="D2309" s="12" t="s">
        <v>163</v>
      </c>
      <c r="E2309" s="41" t="s">
        <v>2679</v>
      </c>
      <c r="F2309" s="41" t="s">
        <v>2924</v>
      </c>
      <c r="G2309" s="44">
        <f>VLOOKUP(Emissions!A2309,Population!$A$5:$I$3147,9,FALSE)*'National Throughput'!$B$12</f>
        <v>8.966013462107691</v>
      </c>
      <c r="H2309" s="43" t="str">
        <f>'Emissions Factor'!$D$2</f>
        <v>TON</v>
      </c>
      <c r="I2309" s="42">
        <v>515</v>
      </c>
      <c r="J2309" s="39" t="str">
        <f>'Emissions Factor'!$A$2</f>
        <v>7439976</v>
      </c>
      <c r="K2309" s="34">
        <f>'Emissions Factor'!$B$2</f>
        <v>1.5E-3</v>
      </c>
      <c r="L2309" s="41" t="str">
        <f>'Emissions Factor'!$C$2</f>
        <v>LB</v>
      </c>
      <c r="M2309" s="41" t="str">
        <f>'Emissions Factor'!$D$2</f>
        <v>TON</v>
      </c>
      <c r="N2309" s="51">
        <f t="shared" si="72"/>
        <v>1.3449020193161536E-2</v>
      </c>
      <c r="O2309" s="41" t="str">
        <f t="shared" si="73"/>
        <v>LB</v>
      </c>
    </row>
    <row r="2310" spans="1:15" x14ac:dyDescent="0.25">
      <c r="A2310" s="39" t="s">
        <v>3019</v>
      </c>
      <c r="B2310" s="39" t="s">
        <v>2923</v>
      </c>
      <c r="C2310" s="39" t="s">
        <v>2871</v>
      </c>
      <c r="D2310" s="12" t="s">
        <v>3020</v>
      </c>
      <c r="E2310" s="41" t="s">
        <v>2679</v>
      </c>
      <c r="F2310" s="41" t="s">
        <v>2924</v>
      </c>
      <c r="G2310" s="44">
        <f>VLOOKUP(Emissions!A2310,Population!$A$5:$I$3147,9,FALSE)*'National Throughput'!$B$12</f>
        <v>62.511851984324089</v>
      </c>
      <c r="H2310" s="43" t="str">
        <f>'Emissions Factor'!$D$2</f>
        <v>TON</v>
      </c>
      <c r="I2310" s="42">
        <v>515</v>
      </c>
      <c r="J2310" s="39" t="str">
        <f>'Emissions Factor'!$A$2</f>
        <v>7439976</v>
      </c>
      <c r="K2310" s="34">
        <f>'Emissions Factor'!$B$2</f>
        <v>1.5E-3</v>
      </c>
      <c r="L2310" s="41" t="str">
        <f>'Emissions Factor'!$C$2</f>
        <v>LB</v>
      </c>
      <c r="M2310" s="41" t="str">
        <f>'Emissions Factor'!$D$2</f>
        <v>TON</v>
      </c>
      <c r="N2310" s="51">
        <f t="shared" si="72"/>
        <v>9.3767777976486139E-2</v>
      </c>
      <c r="O2310" s="41" t="str">
        <f t="shared" si="73"/>
        <v>LB</v>
      </c>
    </row>
    <row r="2311" spans="1:15" x14ac:dyDescent="0.25">
      <c r="A2311" s="39" t="s">
        <v>3021</v>
      </c>
      <c r="B2311" s="39" t="s">
        <v>2923</v>
      </c>
      <c r="C2311" s="39" t="s">
        <v>2874</v>
      </c>
      <c r="D2311" s="12" t="s">
        <v>2152</v>
      </c>
      <c r="E2311" s="41" t="s">
        <v>2679</v>
      </c>
      <c r="F2311" s="41" t="s">
        <v>2924</v>
      </c>
      <c r="G2311" s="44">
        <f>VLOOKUP(Emissions!A2311,Population!$A$5:$I$3147,9,FALSE)*'National Throughput'!$B$12</f>
        <v>4.8305844695705602</v>
      </c>
      <c r="H2311" s="43" t="str">
        <f>'Emissions Factor'!$D$2</f>
        <v>TON</v>
      </c>
      <c r="I2311" s="42">
        <v>515</v>
      </c>
      <c r="J2311" s="39" t="str">
        <f>'Emissions Factor'!$A$2</f>
        <v>7439976</v>
      </c>
      <c r="K2311" s="34">
        <f>'Emissions Factor'!$B$2</f>
        <v>1.5E-3</v>
      </c>
      <c r="L2311" s="41" t="str">
        <f>'Emissions Factor'!$C$2</f>
        <v>LB</v>
      </c>
      <c r="M2311" s="41" t="str">
        <f>'Emissions Factor'!$D$2</f>
        <v>TON</v>
      </c>
      <c r="N2311" s="51">
        <f t="shared" si="72"/>
        <v>7.2458767043558402E-3</v>
      </c>
      <c r="O2311" s="41" t="str">
        <f t="shared" si="73"/>
        <v>LB</v>
      </c>
    </row>
    <row r="2312" spans="1:15" x14ac:dyDescent="0.25">
      <c r="A2312" s="39" t="s">
        <v>3022</v>
      </c>
      <c r="B2312" s="39" t="s">
        <v>2923</v>
      </c>
      <c r="C2312" s="39" t="s">
        <v>2877</v>
      </c>
      <c r="D2312" s="12" t="s">
        <v>1046</v>
      </c>
      <c r="E2312" s="41" t="s">
        <v>2679</v>
      </c>
      <c r="F2312" s="41" t="s">
        <v>2924</v>
      </c>
      <c r="G2312" s="44">
        <f>VLOOKUP(Emissions!A2312,Population!$A$5:$I$3147,9,FALSE)*'National Throughput'!$B$12</f>
        <v>74.915737734035531</v>
      </c>
      <c r="H2312" s="43" t="str">
        <f>'Emissions Factor'!$D$2</f>
        <v>TON</v>
      </c>
      <c r="I2312" s="42">
        <v>515</v>
      </c>
      <c r="J2312" s="39" t="str">
        <f>'Emissions Factor'!$A$2</f>
        <v>7439976</v>
      </c>
      <c r="K2312" s="34">
        <f>'Emissions Factor'!$B$2</f>
        <v>1.5E-3</v>
      </c>
      <c r="L2312" s="41" t="str">
        <f>'Emissions Factor'!$C$2</f>
        <v>LB</v>
      </c>
      <c r="M2312" s="41" t="str">
        <f>'Emissions Factor'!$D$2</f>
        <v>TON</v>
      </c>
      <c r="N2312" s="51">
        <f t="shared" si="72"/>
        <v>0.11237360660105331</v>
      </c>
      <c r="O2312" s="41" t="str">
        <f t="shared" si="73"/>
        <v>LB</v>
      </c>
    </row>
    <row r="2313" spans="1:15" x14ac:dyDescent="0.25">
      <c r="A2313" s="39" t="s">
        <v>3023</v>
      </c>
      <c r="B2313" s="39" t="s">
        <v>3024</v>
      </c>
      <c r="C2313" s="39" t="s">
        <v>2677</v>
      </c>
      <c r="D2313" s="12" t="s">
        <v>1097</v>
      </c>
      <c r="E2313" s="41" t="s">
        <v>2679</v>
      </c>
      <c r="F2313" s="41" t="s">
        <v>3025</v>
      </c>
      <c r="G2313" s="44">
        <f>VLOOKUP(Emissions!A2313,Population!$A$5:$I$3147,9,FALSE)*'National Throughput'!$B$12</f>
        <v>8.4099576869923762</v>
      </c>
      <c r="H2313" s="43" t="str">
        <f>'Emissions Factor'!$D$2</f>
        <v>TON</v>
      </c>
      <c r="I2313" s="42">
        <v>515</v>
      </c>
      <c r="J2313" s="39" t="str">
        <f>'Emissions Factor'!$A$2</f>
        <v>7439976</v>
      </c>
      <c r="K2313" s="34">
        <f>'Emissions Factor'!$B$2</f>
        <v>1.5E-3</v>
      </c>
      <c r="L2313" s="41" t="str">
        <f>'Emissions Factor'!$C$2</f>
        <v>LB</v>
      </c>
      <c r="M2313" s="41" t="str">
        <f>'Emissions Factor'!$D$2</f>
        <v>TON</v>
      </c>
      <c r="N2313" s="51">
        <f t="shared" si="72"/>
        <v>1.2614936530488565E-2</v>
      </c>
      <c r="O2313" s="41" t="str">
        <f t="shared" si="73"/>
        <v>LB</v>
      </c>
    </row>
    <row r="2314" spans="1:15" x14ac:dyDescent="0.25">
      <c r="A2314" s="39" t="s">
        <v>3026</v>
      </c>
      <c r="B2314" s="39" t="s">
        <v>3024</v>
      </c>
      <c r="C2314" s="39" t="s">
        <v>2682</v>
      </c>
      <c r="D2314" s="12" t="s">
        <v>5118</v>
      </c>
      <c r="E2314" s="41" t="s">
        <v>2679</v>
      </c>
      <c r="F2314" s="41" t="s">
        <v>3025</v>
      </c>
      <c r="G2314" s="44">
        <f>VLOOKUP(Emissions!A2314,Population!$A$5:$I$3147,9,FALSE)*'National Throughput'!$B$12</f>
        <v>28.368106409923744</v>
      </c>
      <c r="H2314" s="43" t="str">
        <f>'Emissions Factor'!$D$2</f>
        <v>TON</v>
      </c>
      <c r="I2314" s="42">
        <v>515</v>
      </c>
      <c r="J2314" s="39" t="str">
        <f>'Emissions Factor'!$A$2</f>
        <v>7439976</v>
      </c>
      <c r="K2314" s="34">
        <f>'Emissions Factor'!$B$2</f>
        <v>1.5E-3</v>
      </c>
      <c r="L2314" s="41" t="str">
        <f>'Emissions Factor'!$C$2</f>
        <v>LB</v>
      </c>
      <c r="M2314" s="41" t="str">
        <f>'Emissions Factor'!$D$2</f>
        <v>TON</v>
      </c>
      <c r="N2314" s="51">
        <f t="shared" si="72"/>
        <v>4.2552159614885614E-2</v>
      </c>
      <c r="O2314" s="41" t="str">
        <f t="shared" si="73"/>
        <v>LB</v>
      </c>
    </row>
    <row r="2315" spans="1:15" x14ac:dyDescent="0.25">
      <c r="A2315" s="39" t="s">
        <v>3027</v>
      </c>
      <c r="B2315" s="39" t="s">
        <v>3024</v>
      </c>
      <c r="C2315" s="39" t="s">
        <v>2685</v>
      </c>
      <c r="D2315" s="12" t="s">
        <v>3028</v>
      </c>
      <c r="E2315" s="41" t="s">
        <v>2679</v>
      </c>
      <c r="F2315" s="41" t="s">
        <v>3025</v>
      </c>
      <c r="G2315" s="44">
        <f>VLOOKUP(Emissions!A2315,Population!$A$5:$I$3147,9,FALSE)*'National Throughput'!$B$12</f>
        <v>14.119734600499118</v>
      </c>
      <c r="H2315" s="43" t="str">
        <f>'Emissions Factor'!$D$2</f>
        <v>TON</v>
      </c>
      <c r="I2315" s="42">
        <v>515</v>
      </c>
      <c r="J2315" s="39" t="str">
        <f>'Emissions Factor'!$A$2</f>
        <v>7439976</v>
      </c>
      <c r="K2315" s="34">
        <f>'Emissions Factor'!$B$2</f>
        <v>1.5E-3</v>
      </c>
      <c r="L2315" s="41" t="str">
        <f>'Emissions Factor'!$C$2</f>
        <v>LB</v>
      </c>
      <c r="M2315" s="41" t="str">
        <f>'Emissions Factor'!$D$2</f>
        <v>TON</v>
      </c>
      <c r="N2315" s="51">
        <f t="shared" si="72"/>
        <v>2.1179601900748676E-2</v>
      </c>
      <c r="O2315" s="41" t="str">
        <f t="shared" si="73"/>
        <v>LB</v>
      </c>
    </row>
    <row r="2316" spans="1:15" x14ac:dyDescent="0.25">
      <c r="A2316" s="39" t="s">
        <v>3029</v>
      </c>
      <c r="B2316" s="39" t="s">
        <v>3024</v>
      </c>
      <c r="C2316" s="39" t="s">
        <v>2688</v>
      </c>
      <c r="D2316" s="12" t="s">
        <v>3030</v>
      </c>
      <c r="E2316" s="41" t="s">
        <v>2679</v>
      </c>
      <c r="F2316" s="41" t="s">
        <v>3025</v>
      </c>
      <c r="G2316" s="44">
        <f>VLOOKUP(Emissions!A2316,Population!$A$5:$I$3147,9,FALSE)*'National Throughput'!$B$12</f>
        <v>107.58941728483522</v>
      </c>
      <c r="H2316" s="43" t="str">
        <f>'Emissions Factor'!$D$2</f>
        <v>TON</v>
      </c>
      <c r="I2316" s="42">
        <v>515</v>
      </c>
      <c r="J2316" s="39" t="str">
        <f>'Emissions Factor'!$A$2</f>
        <v>7439976</v>
      </c>
      <c r="K2316" s="34">
        <f>'Emissions Factor'!$B$2</f>
        <v>1.5E-3</v>
      </c>
      <c r="L2316" s="41" t="str">
        <f>'Emissions Factor'!$C$2</f>
        <v>LB</v>
      </c>
      <c r="M2316" s="41" t="str">
        <f>'Emissions Factor'!$D$2</f>
        <v>TON</v>
      </c>
      <c r="N2316" s="51">
        <f t="shared" si="72"/>
        <v>0.16138412592725285</v>
      </c>
      <c r="O2316" s="41" t="str">
        <f t="shared" si="73"/>
        <v>LB</v>
      </c>
    </row>
    <row r="2317" spans="1:15" x14ac:dyDescent="0.25">
      <c r="A2317" s="39" t="s">
        <v>3031</v>
      </c>
      <c r="B2317" s="39" t="s">
        <v>3024</v>
      </c>
      <c r="C2317" s="39" t="s">
        <v>2691</v>
      </c>
      <c r="D2317" s="12" t="s">
        <v>2872</v>
      </c>
      <c r="E2317" s="41" t="s">
        <v>2679</v>
      </c>
      <c r="F2317" s="41" t="s">
        <v>3025</v>
      </c>
      <c r="G2317" s="44">
        <f>VLOOKUP(Emissions!A2317,Population!$A$5:$I$3147,9,FALSE)*'National Throughput'!$B$12</f>
        <v>21.664907210954969</v>
      </c>
      <c r="H2317" s="43" t="str">
        <f>'Emissions Factor'!$D$2</f>
        <v>TON</v>
      </c>
      <c r="I2317" s="42">
        <v>515</v>
      </c>
      <c r="J2317" s="39" t="str">
        <f>'Emissions Factor'!$A$2</f>
        <v>7439976</v>
      </c>
      <c r="K2317" s="34">
        <f>'Emissions Factor'!$B$2</f>
        <v>1.5E-3</v>
      </c>
      <c r="L2317" s="41" t="str">
        <f>'Emissions Factor'!$C$2</f>
        <v>LB</v>
      </c>
      <c r="M2317" s="41" t="str">
        <f>'Emissions Factor'!$D$2</f>
        <v>TON</v>
      </c>
      <c r="N2317" s="51">
        <f t="shared" si="72"/>
        <v>3.2497360816432452E-2</v>
      </c>
      <c r="O2317" s="41" t="str">
        <f t="shared" si="73"/>
        <v>LB</v>
      </c>
    </row>
    <row r="2318" spans="1:15" x14ac:dyDescent="0.25">
      <c r="A2318" s="39" t="s">
        <v>3032</v>
      </c>
      <c r="B2318" s="39" t="s">
        <v>3033</v>
      </c>
      <c r="C2318" s="39" t="s">
        <v>2677</v>
      </c>
      <c r="D2318" s="12" t="s">
        <v>3034</v>
      </c>
      <c r="E2318" s="41" t="s">
        <v>2679</v>
      </c>
      <c r="F2318" s="41" t="s">
        <v>3035</v>
      </c>
      <c r="G2318" s="44">
        <f>VLOOKUP(Emissions!A2318,Population!$A$5:$I$3147,9,FALSE)*'National Throughput'!$B$12</f>
        <v>4.309174982725847</v>
      </c>
      <c r="H2318" s="43" t="str">
        <f>'Emissions Factor'!$D$2</f>
        <v>TON</v>
      </c>
      <c r="I2318" s="42">
        <v>515</v>
      </c>
      <c r="J2318" s="39" t="str">
        <f>'Emissions Factor'!$A$2</f>
        <v>7439976</v>
      </c>
      <c r="K2318" s="34">
        <f>'Emissions Factor'!$B$2</f>
        <v>1.5E-3</v>
      </c>
      <c r="L2318" s="41" t="str">
        <f>'Emissions Factor'!$C$2</f>
        <v>LB</v>
      </c>
      <c r="M2318" s="41" t="str">
        <f>'Emissions Factor'!$D$2</f>
        <v>TON</v>
      </c>
      <c r="N2318" s="51">
        <f t="shared" si="72"/>
        <v>6.4637624740887705E-3</v>
      </c>
      <c r="O2318" s="41" t="str">
        <f t="shared" si="73"/>
        <v>LB</v>
      </c>
    </row>
    <row r="2319" spans="1:15" x14ac:dyDescent="0.25">
      <c r="A2319" s="39" t="s">
        <v>3036</v>
      </c>
      <c r="B2319" s="39" t="s">
        <v>3033</v>
      </c>
      <c r="C2319" s="39" t="s">
        <v>2682</v>
      </c>
      <c r="D2319" s="12" t="s">
        <v>3037</v>
      </c>
      <c r="E2319" s="41" t="s">
        <v>2679</v>
      </c>
      <c r="F2319" s="41" t="s">
        <v>3035</v>
      </c>
      <c r="G2319" s="44">
        <f>VLOOKUP(Emissions!A2319,Population!$A$5:$I$3147,9,FALSE)*'National Throughput'!$B$12</f>
        <v>27.781863769780571</v>
      </c>
      <c r="H2319" s="43" t="str">
        <f>'Emissions Factor'!$D$2</f>
        <v>TON</v>
      </c>
      <c r="I2319" s="42">
        <v>515</v>
      </c>
      <c r="J2319" s="39" t="str">
        <f>'Emissions Factor'!$A$2</f>
        <v>7439976</v>
      </c>
      <c r="K2319" s="34">
        <f>'Emissions Factor'!$B$2</f>
        <v>1.5E-3</v>
      </c>
      <c r="L2319" s="41" t="str">
        <f>'Emissions Factor'!$C$2</f>
        <v>LB</v>
      </c>
      <c r="M2319" s="41" t="str">
        <f>'Emissions Factor'!$D$2</f>
        <v>TON</v>
      </c>
      <c r="N2319" s="51">
        <f t="shared" si="72"/>
        <v>4.1672795654670858E-2</v>
      </c>
      <c r="O2319" s="41" t="str">
        <f t="shared" si="73"/>
        <v>LB</v>
      </c>
    </row>
    <row r="2320" spans="1:15" x14ac:dyDescent="0.25">
      <c r="A2320" s="39" t="s">
        <v>3038</v>
      </c>
      <c r="B2320" s="39" t="s">
        <v>3033</v>
      </c>
      <c r="C2320" s="39" t="s">
        <v>2685</v>
      </c>
      <c r="D2320" s="12" t="s">
        <v>3039</v>
      </c>
      <c r="E2320" s="41" t="s">
        <v>2679</v>
      </c>
      <c r="F2320" s="41" t="s">
        <v>3035</v>
      </c>
      <c r="G2320" s="44">
        <f>VLOOKUP(Emissions!A2320,Population!$A$5:$I$3147,9,FALSE)*'National Throughput'!$B$12</f>
        <v>1.7592424692652051</v>
      </c>
      <c r="H2320" s="43" t="str">
        <f>'Emissions Factor'!$D$2</f>
        <v>TON</v>
      </c>
      <c r="I2320" s="42">
        <v>515</v>
      </c>
      <c r="J2320" s="39" t="str">
        <f>'Emissions Factor'!$A$2</f>
        <v>7439976</v>
      </c>
      <c r="K2320" s="34">
        <f>'Emissions Factor'!$B$2</f>
        <v>1.5E-3</v>
      </c>
      <c r="L2320" s="41" t="str">
        <f>'Emissions Factor'!$C$2</f>
        <v>LB</v>
      </c>
      <c r="M2320" s="41" t="str">
        <f>'Emissions Factor'!$D$2</f>
        <v>TON</v>
      </c>
      <c r="N2320" s="51">
        <f t="shared" si="72"/>
        <v>2.6388637038978076E-3</v>
      </c>
      <c r="O2320" s="41" t="str">
        <f t="shared" si="73"/>
        <v>LB</v>
      </c>
    </row>
    <row r="2321" spans="1:15" x14ac:dyDescent="0.25">
      <c r="A2321" s="39" t="s">
        <v>3040</v>
      </c>
      <c r="B2321" s="39" t="s">
        <v>3033</v>
      </c>
      <c r="C2321" s="39" t="s">
        <v>2688</v>
      </c>
      <c r="D2321" s="12" t="s">
        <v>722</v>
      </c>
      <c r="E2321" s="41" t="s">
        <v>2679</v>
      </c>
      <c r="F2321" s="41" t="s">
        <v>3035</v>
      </c>
      <c r="G2321" s="44">
        <f>VLOOKUP(Emissions!A2321,Population!$A$5:$I$3147,9,FALSE)*'National Throughput'!$B$12</f>
        <v>32.336307030857718</v>
      </c>
      <c r="H2321" s="43" t="str">
        <f>'Emissions Factor'!$D$2</f>
        <v>TON</v>
      </c>
      <c r="I2321" s="42">
        <v>515</v>
      </c>
      <c r="J2321" s="39" t="str">
        <f>'Emissions Factor'!$A$2</f>
        <v>7439976</v>
      </c>
      <c r="K2321" s="34">
        <f>'Emissions Factor'!$B$2</f>
        <v>1.5E-3</v>
      </c>
      <c r="L2321" s="41" t="str">
        <f>'Emissions Factor'!$C$2</f>
        <v>LB</v>
      </c>
      <c r="M2321" s="41" t="str">
        <f>'Emissions Factor'!$D$2</f>
        <v>TON</v>
      </c>
      <c r="N2321" s="51">
        <f t="shared" si="72"/>
        <v>4.8504460546286578E-2</v>
      </c>
      <c r="O2321" s="41" t="str">
        <f t="shared" si="73"/>
        <v>LB</v>
      </c>
    </row>
    <row r="2322" spans="1:15" x14ac:dyDescent="0.25">
      <c r="A2322" s="39" t="s">
        <v>3041</v>
      </c>
      <c r="B2322" s="39" t="s">
        <v>3033</v>
      </c>
      <c r="C2322" s="39" t="s">
        <v>2691</v>
      </c>
      <c r="D2322" s="12" t="s">
        <v>3042</v>
      </c>
      <c r="E2322" s="41" t="s">
        <v>2679</v>
      </c>
      <c r="F2322" s="41" t="s">
        <v>3035</v>
      </c>
      <c r="G2322" s="44">
        <f>VLOOKUP(Emissions!A2322,Population!$A$5:$I$3147,9,FALSE)*'National Throughput'!$B$12</f>
        <v>2.7219633408636836</v>
      </c>
      <c r="H2322" s="43" t="str">
        <f>'Emissions Factor'!$D$2</f>
        <v>TON</v>
      </c>
      <c r="I2322" s="42">
        <v>515</v>
      </c>
      <c r="J2322" s="39" t="str">
        <f>'Emissions Factor'!$A$2</f>
        <v>7439976</v>
      </c>
      <c r="K2322" s="34">
        <f>'Emissions Factor'!$B$2</f>
        <v>1.5E-3</v>
      </c>
      <c r="L2322" s="41" t="str">
        <f>'Emissions Factor'!$C$2</f>
        <v>LB</v>
      </c>
      <c r="M2322" s="41" t="str">
        <f>'Emissions Factor'!$D$2</f>
        <v>TON</v>
      </c>
      <c r="N2322" s="51">
        <f t="shared" si="72"/>
        <v>4.0829450112955254E-3</v>
      </c>
      <c r="O2322" s="41" t="str">
        <f t="shared" si="73"/>
        <v>LB</v>
      </c>
    </row>
    <row r="2323" spans="1:15" x14ac:dyDescent="0.25">
      <c r="A2323" s="39" t="s">
        <v>3043</v>
      </c>
      <c r="B2323" s="39" t="s">
        <v>3033</v>
      </c>
      <c r="C2323" s="39" t="s">
        <v>2694</v>
      </c>
      <c r="D2323" s="12" t="s">
        <v>3044</v>
      </c>
      <c r="E2323" s="41" t="s">
        <v>2679</v>
      </c>
      <c r="F2323" s="41" t="s">
        <v>3035</v>
      </c>
      <c r="G2323" s="44">
        <f>VLOOKUP(Emissions!A2323,Population!$A$5:$I$3147,9,FALSE)*'National Throughput'!$B$12</f>
        <v>3.8390488631727684</v>
      </c>
      <c r="H2323" s="43" t="str">
        <f>'Emissions Factor'!$D$2</f>
        <v>TON</v>
      </c>
      <c r="I2323" s="42">
        <v>515</v>
      </c>
      <c r="J2323" s="39" t="str">
        <f>'Emissions Factor'!$A$2</f>
        <v>7439976</v>
      </c>
      <c r="K2323" s="34">
        <f>'Emissions Factor'!$B$2</f>
        <v>1.5E-3</v>
      </c>
      <c r="L2323" s="41" t="str">
        <f>'Emissions Factor'!$C$2</f>
        <v>LB</v>
      </c>
      <c r="M2323" s="41" t="str">
        <f>'Emissions Factor'!$D$2</f>
        <v>TON</v>
      </c>
      <c r="N2323" s="51">
        <f t="shared" si="72"/>
        <v>5.7585732947591523E-3</v>
      </c>
      <c r="O2323" s="41" t="str">
        <f t="shared" si="73"/>
        <v>LB</v>
      </c>
    </row>
    <row r="2324" spans="1:15" x14ac:dyDescent="0.25">
      <c r="A2324" s="39" t="s">
        <v>3045</v>
      </c>
      <c r="B2324" s="39" t="s">
        <v>3033</v>
      </c>
      <c r="C2324" s="39" t="s">
        <v>2697</v>
      </c>
      <c r="D2324" s="12" t="s">
        <v>2169</v>
      </c>
      <c r="E2324" s="41" t="s">
        <v>2679</v>
      </c>
      <c r="F2324" s="41" t="s">
        <v>3035</v>
      </c>
      <c r="G2324" s="44">
        <f>VLOOKUP(Emissions!A2324,Population!$A$5:$I$3147,9,FALSE)*'National Throughput'!$B$12</f>
        <v>28.165888717492852</v>
      </c>
      <c r="H2324" s="43" t="str">
        <f>'Emissions Factor'!$D$2</f>
        <v>TON</v>
      </c>
      <c r="I2324" s="42">
        <v>515</v>
      </c>
      <c r="J2324" s="39" t="str">
        <f>'Emissions Factor'!$A$2</f>
        <v>7439976</v>
      </c>
      <c r="K2324" s="34">
        <f>'Emissions Factor'!$B$2</f>
        <v>1.5E-3</v>
      </c>
      <c r="L2324" s="41" t="str">
        <f>'Emissions Factor'!$C$2</f>
        <v>LB</v>
      </c>
      <c r="M2324" s="41" t="str">
        <f>'Emissions Factor'!$D$2</f>
        <v>TON</v>
      </c>
      <c r="N2324" s="51">
        <f t="shared" si="72"/>
        <v>4.2248833076239278E-2</v>
      </c>
      <c r="O2324" s="41" t="str">
        <f t="shared" si="73"/>
        <v>LB</v>
      </c>
    </row>
    <row r="2325" spans="1:15" x14ac:dyDescent="0.25">
      <c r="A2325" s="39" t="s">
        <v>3046</v>
      </c>
      <c r="B2325" s="39" t="s">
        <v>3033</v>
      </c>
      <c r="C2325" s="39" t="s">
        <v>2700</v>
      </c>
      <c r="D2325" s="12" t="s">
        <v>3047</v>
      </c>
      <c r="E2325" s="41" t="s">
        <v>2679</v>
      </c>
      <c r="F2325" s="41" t="s">
        <v>3035</v>
      </c>
      <c r="G2325" s="44">
        <f>VLOOKUP(Emissions!A2325,Population!$A$5:$I$3147,9,FALSE)*'National Throughput'!$B$12</f>
        <v>31.576146884247265</v>
      </c>
      <c r="H2325" s="43" t="str">
        <f>'Emissions Factor'!$D$2</f>
        <v>TON</v>
      </c>
      <c r="I2325" s="42">
        <v>515</v>
      </c>
      <c r="J2325" s="39" t="str">
        <f>'Emissions Factor'!$A$2</f>
        <v>7439976</v>
      </c>
      <c r="K2325" s="34">
        <f>'Emissions Factor'!$B$2</f>
        <v>1.5E-3</v>
      </c>
      <c r="L2325" s="41" t="str">
        <f>'Emissions Factor'!$C$2</f>
        <v>LB</v>
      </c>
      <c r="M2325" s="41" t="str">
        <f>'Emissions Factor'!$D$2</f>
        <v>TON</v>
      </c>
      <c r="N2325" s="51">
        <f t="shared" si="72"/>
        <v>4.7364220326370901E-2</v>
      </c>
      <c r="O2325" s="41" t="str">
        <f t="shared" si="73"/>
        <v>LB</v>
      </c>
    </row>
    <row r="2326" spans="1:15" x14ac:dyDescent="0.25">
      <c r="A2326" s="39" t="s">
        <v>3048</v>
      </c>
      <c r="B2326" s="39" t="s">
        <v>3033</v>
      </c>
      <c r="C2326" s="39" t="s">
        <v>2703</v>
      </c>
      <c r="D2326" s="12" t="s">
        <v>2701</v>
      </c>
      <c r="E2326" s="41" t="s">
        <v>2679</v>
      </c>
      <c r="F2326" s="41" t="s">
        <v>3035</v>
      </c>
      <c r="G2326" s="44">
        <f>VLOOKUP(Emissions!A2326,Population!$A$5:$I$3147,9,FALSE)*'National Throughput'!$B$12</f>
        <v>2.6041316574879212</v>
      </c>
      <c r="H2326" s="43" t="str">
        <f>'Emissions Factor'!$D$2</f>
        <v>TON</v>
      </c>
      <c r="I2326" s="42">
        <v>515</v>
      </c>
      <c r="J2326" s="39" t="str">
        <f>'Emissions Factor'!$A$2</f>
        <v>7439976</v>
      </c>
      <c r="K2326" s="34">
        <f>'Emissions Factor'!$B$2</f>
        <v>1.5E-3</v>
      </c>
      <c r="L2326" s="41" t="str">
        <f>'Emissions Factor'!$C$2</f>
        <v>LB</v>
      </c>
      <c r="M2326" s="41" t="str">
        <f>'Emissions Factor'!$D$2</f>
        <v>TON</v>
      </c>
      <c r="N2326" s="51">
        <f t="shared" si="72"/>
        <v>3.9061974862318817E-3</v>
      </c>
      <c r="O2326" s="41" t="str">
        <f t="shared" si="73"/>
        <v>LB</v>
      </c>
    </row>
    <row r="2327" spans="1:15" x14ac:dyDescent="0.25">
      <c r="A2327" s="39" t="s">
        <v>3049</v>
      </c>
      <c r="B2327" s="39" t="s">
        <v>3033</v>
      </c>
      <c r="C2327" s="39" t="s">
        <v>2706</v>
      </c>
      <c r="D2327" s="12" t="s">
        <v>3050</v>
      </c>
      <c r="E2327" s="41" t="s">
        <v>2679</v>
      </c>
      <c r="F2327" s="41" t="s">
        <v>3035</v>
      </c>
      <c r="G2327" s="44">
        <f>VLOOKUP(Emissions!A2327,Population!$A$5:$I$3147,9,FALSE)*'National Throughput'!$B$12</f>
        <v>61.337823057530649</v>
      </c>
      <c r="H2327" s="43" t="str">
        <f>'Emissions Factor'!$D$2</f>
        <v>TON</v>
      </c>
      <c r="I2327" s="42">
        <v>515</v>
      </c>
      <c r="J2327" s="39" t="str">
        <f>'Emissions Factor'!$A$2</f>
        <v>7439976</v>
      </c>
      <c r="K2327" s="34">
        <f>'Emissions Factor'!$B$2</f>
        <v>1.5E-3</v>
      </c>
      <c r="L2327" s="41" t="str">
        <f>'Emissions Factor'!$C$2</f>
        <v>LB</v>
      </c>
      <c r="M2327" s="41" t="str">
        <f>'Emissions Factor'!$D$2</f>
        <v>TON</v>
      </c>
      <c r="N2327" s="51">
        <f t="shared" si="72"/>
        <v>9.2006734586295977E-2</v>
      </c>
      <c r="O2327" s="41" t="str">
        <f t="shared" si="73"/>
        <v>LB</v>
      </c>
    </row>
    <row r="2328" spans="1:15" x14ac:dyDescent="0.25">
      <c r="A2328" s="39" t="s">
        <v>3051</v>
      </c>
      <c r="B2328" s="39" t="s">
        <v>3033</v>
      </c>
      <c r="C2328" s="39" t="s">
        <v>2709</v>
      </c>
      <c r="D2328" s="12" t="s">
        <v>2707</v>
      </c>
      <c r="E2328" s="41" t="s">
        <v>2679</v>
      </c>
      <c r="F2328" s="41" t="s">
        <v>3035</v>
      </c>
      <c r="G2328" s="44">
        <f>VLOOKUP(Emissions!A2328,Population!$A$5:$I$3147,9,FALSE)*'National Throughput'!$B$12</f>
        <v>9.5402499627511439</v>
      </c>
      <c r="H2328" s="43" t="str">
        <f>'Emissions Factor'!$D$2</f>
        <v>TON</v>
      </c>
      <c r="I2328" s="42">
        <v>515</v>
      </c>
      <c r="J2328" s="39" t="str">
        <f>'Emissions Factor'!$A$2</f>
        <v>7439976</v>
      </c>
      <c r="K2328" s="34">
        <f>'Emissions Factor'!$B$2</f>
        <v>1.5E-3</v>
      </c>
      <c r="L2328" s="41" t="str">
        <f>'Emissions Factor'!$C$2</f>
        <v>LB</v>
      </c>
      <c r="M2328" s="41" t="str">
        <f>'Emissions Factor'!$D$2</f>
        <v>TON</v>
      </c>
      <c r="N2328" s="51">
        <f t="shared" si="72"/>
        <v>1.4310374944126717E-2</v>
      </c>
      <c r="O2328" s="41" t="str">
        <f t="shared" si="73"/>
        <v>LB</v>
      </c>
    </row>
    <row r="2329" spans="1:15" x14ac:dyDescent="0.25">
      <c r="A2329" s="39" t="s">
        <v>3052</v>
      </c>
      <c r="B2329" s="39" t="s">
        <v>3033</v>
      </c>
      <c r="C2329" s="39" t="s">
        <v>2712</v>
      </c>
      <c r="D2329" s="12" t="s">
        <v>2947</v>
      </c>
      <c r="E2329" s="41" t="s">
        <v>2679</v>
      </c>
      <c r="F2329" s="41" t="s">
        <v>3035</v>
      </c>
      <c r="G2329" s="44">
        <f>VLOOKUP(Emissions!A2329,Population!$A$5:$I$3147,9,FALSE)*'National Throughput'!$B$12</f>
        <v>5.6377400765084609</v>
      </c>
      <c r="H2329" s="43" t="str">
        <f>'Emissions Factor'!$D$2</f>
        <v>TON</v>
      </c>
      <c r="I2329" s="42">
        <v>515</v>
      </c>
      <c r="J2329" s="39" t="str">
        <f>'Emissions Factor'!$A$2</f>
        <v>7439976</v>
      </c>
      <c r="K2329" s="34">
        <f>'Emissions Factor'!$B$2</f>
        <v>1.5E-3</v>
      </c>
      <c r="L2329" s="41" t="str">
        <f>'Emissions Factor'!$C$2</f>
        <v>LB</v>
      </c>
      <c r="M2329" s="41" t="str">
        <f>'Emissions Factor'!$D$2</f>
        <v>TON</v>
      </c>
      <c r="N2329" s="51">
        <f t="shared" si="72"/>
        <v>8.4566101147626922E-3</v>
      </c>
      <c r="O2329" s="41" t="str">
        <f t="shared" si="73"/>
        <v>LB</v>
      </c>
    </row>
    <row r="2330" spans="1:15" x14ac:dyDescent="0.25">
      <c r="A2330" s="39" t="s">
        <v>3053</v>
      </c>
      <c r="B2330" s="39" t="s">
        <v>3033</v>
      </c>
      <c r="C2330" s="39" t="s">
        <v>2715</v>
      </c>
      <c r="D2330" s="12" t="s">
        <v>3054</v>
      </c>
      <c r="E2330" s="41" t="s">
        <v>2679</v>
      </c>
      <c r="F2330" s="41" t="s">
        <v>3035</v>
      </c>
      <c r="G2330" s="44">
        <f>VLOOKUP(Emissions!A2330,Population!$A$5:$I$3147,9,FALSE)*'National Throughput'!$B$12</f>
        <v>7.9966034556450856</v>
      </c>
      <c r="H2330" s="43" t="str">
        <f>'Emissions Factor'!$D$2</f>
        <v>TON</v>
      </c>
      <c r="I2330" s="42">
        <v>515</v>
      </c>
      <c r="J2330" s="39" t="str">
        <f>'Emissions Factor'!$A$2</f>
        <v>7439976</v>
      </c>
      <c r="K2330" s="34">
        <f>'Emissions Factor'!$B$2</f>
        <v>1.5E-3</v>
      </c>
      <c r="L2330" s="41" t="str">
        <f>'Emissions Factor'!$C$2</f>
        <v>LB</v>
      </c>
      <c r="M2330" s="41" t="str">
        <f>'Emissions Factor'!$D$2</f>
        <v>TON</v>
      </c>
      <c r="N2330" s="51">
        <f t="shared" si="72"/>
        <v>1.1994905183467628E-2</v>
      </c>
      <c r="O2330" s="41" t="str">
        <f t="shared" si="73"/>
        <v>LB</v>
      </c>
    </row>
    <row r="2331" spans="1:15" x14ac:dyDescent="0.25">
      <c r="A2331" s="39" t="s">
        <v>3055</v>
      </c>
      <c r="B2331" s="39" t="s">
        <v>3033</v>
      </c>
      <c r="C2331" s="39" t="s">
        <v>2718</v>
      </c>
      <c r="D2331" s="12" t="s">
        <v>3056</v>
      </c>
      <c r="E2331" s="41" t="s">
        <v>2679</v>
      </c>
      <c r="F2331" s="41" t="s">
        <v>3035</v>
      </c>
      <c r="G2331" s="44">
        <f>VLOOKUP(Emissions!A2331,Population!$A$5:$I$3147,9,FALSE)*'National Throughput'!$B$12</f>
        <v>5.9430390523583263</v>
      </c>
      <c r="H2331" s="43" t="str">
        <f>'Emissions Factor'!$D$2</f>
        <v>TON</v>
      </c>
      <c r="I2331" s="42">
        <v>515</v>
      </c>
      <c r="J2331" s="39" t="str">
        <f>'Emissions Factor'!$A$2</f>
        <v>7439976</v>
      </c>
      <c r="K2331" s="34">
        <f>'Emissions Factor'!$B$2</f>
        <v>1.5E-3</v>
      </c>
      <c r="L2331" s="41" t="str">
        <f>'Emissions Factor'!$C$2</f>
        <v>LB</v>
      </c>
      <c r="M2331" s="41" t="str">
        <f>'Emissions Factor'!$D$2</f>
        <v>TON</v>
      </c>
      <c r="N2331" s="51">
        <f t="shared" si="72"/>
        <v>8.91455857853749E-3</v>
      </c>
      <c r="O2331" s="41" t="str">
        <f t="shared" si="73"/>
        <v>LB</v>
      </c>
    </row>
    <row r="2332" spans="1:15" x14ac:dyDescent="0.25">
      <c r="A2332" s="39" t="s">
        <v>3057</v>
      </c>
      <c r="B2332" s="39" t="s">
        <v>3033</v>
      </c>
      <c r="C2332" s="39" t="s">
        <v>2721</v>
      </c>
      <c r="D2332" s="12" t="s">
        <v>3058</v>
      </c>
      <c r="E2332" s="41" t="s">
        <v>2679</v>
      </c>
      <c r="F2332" s="41" t="s">
        <v>3035</v>
      </c>
      <c r="G2332" s="44">
        <f>VLOOKUP(Emissions!A2332,Population!$A$5:$I$3147,9,FALSE)*'National Throughput'!$B$12</f>
        <v>6.6011470132212091</v>
      </c>
      <c r="H2332" s="43" t="str">
        <f>'Emissions Factor'!$D$2</f>
        <v>TON</v>
      </c>
      <c r="I2332" s="42">
        <v>515</v>
      </c>
      <c r="J2332" s="39" t="str">
        <f>'Emissions Factor'!$A$2</f>
        <v>7439976</v>
      </c>
      <c r="K2332" s="34">
        <f>'Emissions Factor'!$B$2</f>
        <v>1.5E-3</v>
      </c>
      <c r="L2332" s="41" t="str">
        <f>'Emissions Factor'!$C$2</f>
        <v>LB</v>
      </c>
      <c r="M2332" s="41" t="str">
        <f>'Emissions Factor'!$D$2</f>
        <v>TON</v>
      </c>
      <c r="N2332" s="51">
        <f t="shared" si="72"/>
        <v>9.901720519831814E-3</v>
      </c>
      <c r="O2332" s="41" t="str">
        <f t="shared" si="73"/>
        <v>LB</v>
      </c>
    </row>
    <row r="2333" spans="1:15" x14ac:dyDescent="0.25">
      <c r="A2333" s="39" t="s">
        <v>3059</v>
      </c>
      <c r="B2333" s="39" t="s">
        <v>3033</v>
      </c>
      <c r="C2333" s="39" t="s">
        <v>2724</v>
      </c>
      <c r="D2333" s="12" t="s">
        <v>3060</v>
      </c>
      <c r="E2333" s="41" t="s">
        <v>2679</v>
      </c>
      <c r="F2333" s="41" t="s">
        <v>3035</v>
      </c>
      <c r="G2333" s="44">
        <f>VLOOKUP(Emissions!A2333,Population!$A$5:$I$3147,9,FALSE)*'National Throughput'!$B$12</f>
        <v>11.710273919185129</v>
      </c>
      <c r="H2333" s="43" t="str">
        <f>'Emissions Factor'!$D$2</f>
        <v>TON</v>
      </c>
      <c r="I2333" s="42">
        <v>515</v>
      </c>
      <c r="J2333" s="39" t="str">
        <f>'Emissions Factor'!$A$2</f>
        <v>7439976</v>
      </c>
      <c r="K2333" s="34">
        <f>'Emissions Factor'!$B$2</f>
        <v>1.5E-3</v>
      </c>
      <c r="L2333" s="41" t="str">
        <f>'Emissions Factor'!$C$2</f>
        <v>LB</v>
      </c>
      <c r="M2333" s="41" t="str">
        <f>'Emissions Factor'!$D$2</f>
        <v>TON</v>
      </c>
      <c r="N2333" s="51">
        <f t="shared" si="72"/>
        <v>1.7565410878777693E-2</v>
      </c>
      <c r="O2333" s="41" t="str">
        <f t="shared" si="73"/>
        <v>LB</v>
      </c>
    </row>
    <row r="2334" spans="1:15" x14ac:dyDescent="0.25">
      <c r="A2334" s="39" t="s">
        <v>3061</v>
      </c>
      <c r="B2334" s="39" t="s">
        <v>3033</v>
      </c>
      <c r="C2334" s="39" t="s">
        <v>2727</v>
      </c>
      <c r="D2334" s="12" t="s">
        <v>3062</v>
      </c>
      <c r="E2334" s="41" t="s">
        <v>2679</v>
      </c>
      <c r="F2334" s="41" t="s">
        <v>3035</v>
      </c>
      <c r="G2334" s="44">
        <f>VLOOKUP(Emissions!A2334,Population!$A$5:$I$3147,9,FALSE)*'National Throughput'!$B$12</f>
        <v>5.4404963561560198</v>
      </c>
      <c r="H2334" s="43" t="str">
        <f>'Emissions Factor'!$D$2</f>
        <v>TON</v>
      </c>
      <c r="I2334" s="42">
        <v>515</v>
      </c>
      <c r="J2334" s="39" t="str">
        <f>'Emissions Factor'!$A$2</f>
        <v>7439976</v>
      </c>
      <c r="K2334" s="34">
        <f>'Emissions Factor'!$B$2</f>
        <v>1.5E-3</v>
      </c>
      <c r="L2334" s="41" t="str">
        <f>'Emissions Factor'!$C$2</f>
        <v>LB</v>
      </c>
      <c r="M2334" s="41" t="str">
        <f>'Emissions Factor'!$D$2</f>
        <v>TON</v>
      </c>
      <c r="N2334" s="51">
        <f t="shared" si="72"/>
        <v>8.1607445342340296E-3</v>
      </c>
      <c r="O2334" s="41" t="str">
        <f t="shared" si="73"/>
        <v>LB</v>
      </c>
    </row>
    <row r="2335" spans="1:15" x14ac:dyDescent="0.25">
      <c r="A2335" s="39" t="s">
        <v>3063</v>
      </c>
      <c r="B2335" s="39" t="s">
        <v>3033</v>
      </c>
      <c r="C2335" s="39" t="s">
        <v>2730</v>
      </c>
      <c r="D2335" s="12" t="s">
        <v>1065</v>
      </c>
      <c r="E2335" s="41" t="s">
        <v>2679</v>
      </c>
      <c r="F2335" s="41" t="s">
        <v>3035</v>
      </c>
      <c r="G2335" s="44">
        <f>VLOOKUP(Emissions!A2335,Population!$A$5:$I$3147,9,FALSE)*'National Throughput'!$B$12</f>
        <v>23.997014050635087</v>
      </c>
      <c r="H2335" s="43" t="str">
        <f>'Emissions Factor'!$D$2</f>
        <v>TON</v>
      </c>
      <c r="I2335" s="42">
        <v>515</v>
      </c>
      <c r="J2335" s="39" t="str">
        <f>'Emissions Factor'!$A$2</f>
        <v>7439976</v>
      </c>
      <c r="K2335" s="34">
        <f>'Emissions Factor'!$B$2</f>
        <v>1.5E-3</v>
      </c>
      <c r="L2335" s="41" t="str">
        <f>'Emissions Factor'!$C$2</f>
        <v>LB</v>
      </c>
      <c r="M2335" s="41" t="str">
        <f>'Emissions Factor'!$D$2</f>
        <v>TON</v>
      </c>
      <c r="N2335" s="51">
        <f t="shared" si="72"/>
        <v>3.5995521075952629E-2</v>
      </c>
      <c r="O2335" s="41" t="str">
        <f t="shared" si="73"/>
        <v>LB</v>
      </c>
    </row>
    <row r="2336" spans="1:15" x14ac:dyDescent="0.25">
      <c r="A2336" s="39" t="s">
        <v>3064</v>
      </c>
      <c r="B2336" s="39" t="s">
        <v>3033</v>
      </c>
      <c r="C2336" s="39" t="s">
        <v>2733</v>
      </c>
      <c r="D2336" s="12" t="s">
        <v>3065</v>
      </c>
      <c r="E2336" s="41" t="s">
        <v>2679</v>
      </c>
      <c r="F2336" s="41" t="s">
        <v>3035</v>
      </c>
      <c r="G2336" s="44">
        <f>VLOOKUP(Emissions!A2336,Population!$A$5:$I$3147,9,FALSE)*'National Throughput'!$B$12</f>
        <v>4.5734815679981171</v>
      </c>
      <c r="H2336" s="43" t="str">
        <f>'Emissions Factor'!$D$2</f>
        <v>TON</v>
      </c>
      <c r="I2336" s="42">
        <v>515</v>
      </c>
      <c r="J2336" s="39" t="str">
        <f>'Emissions Factor'!$A$2</f>
        <v>7439976</v>
      </c>
      <c r="K2336" s="34">
        <f>'Emissions Factor'!$B$2</f>
        <v>1.5E-3</v>
      </c>
      <c r="L2336" s="41" t="str">
        <f>'Emissions Factor'!$C$2</f>
        <v>LB</v>
      </c>
      <c r="M2336" s="41" t="str">
        <f>'Emissions Factor'!$D$2</f>
        <v>TON</v>
      </c>
      <c r="N2336" s="51">
        <f t="shared" si="72"/>
        <v>6.8602223519971762E-3</v>
      </c>
      <c r="O2336" s="41" t="str">
        <f t="shared" si="73"/>
        <v>LB</v>
      </c>
    </row>
    <row r="2337" spans="1:15" x14ac:dyDescent="0.25">
      <c r="A2337" s="39" t="s">
        <v>3066</v>
      </c>
      <c r="B2337" s="39" t="s">
        <v>3033</v>
      </c>
      <c r="C2337" s="39" t="s">
        <v>2736</v>
      </c>
      <c r="D2337" s="12" t="s">
        <v>5100</v>
      </c>
      <c r="E2337" s="41" t="s">
        <v>2679</v>
      </c>
      <c r="F2337" s="41" t="s">
        <v>3035</v>
      </c>
      <c r="G2337" s="44">
        <f>VLOOKUP(Emissions!A2337,Population!$A$5:$I$3147,9,FALSE)*'National Throughput'!$B$12</f>
        <v>4.0414380718822294</v>
      </c>
      <c r="H2337" s="43" t="str">
        <f>'Emissions Factor'!$D$2</f>
        <v>TON</v>
      </c>
      <c r="I2337" s="42">
        <v>515</v>
      </c>
      <c r="J2337" s="39" t="str">
        <f>'Emissions Factor'!$A$2</f>
        <v>7439976</v>
      </c>
      <c r="K2337" s="34">
        <f>'Emissions Factor'!$B$2</f>
        <v>1.5E-3</v>
      </c>
      <c r="L2337" s="41" t="str">
        <f>'Emissions Factor'!$C$2</f>
        <v>LB</v>
      </c>
      <c r="M2337" s="41" t="str">
        <f>'Emissions Factor'!$D$2</f>
        <v>TON</v>
      </c>
      <c r="N2337" s="51">
        <f t="shared" si="72"/>
        <v>6.0621571078233443E-3</v>
      </c>
      <c r="O2337" s="41" t="str">
        <f t="shared" si="73"/>
        <v>LB</v>
      </c>
    </row>
    <row r="2338" spans="1:15" x14ac:dyDescent="0.25">
      <c r="A2338" s="39" t="s">
        <v>3067</v>
      </c>
      <c r="B2338" s="39" t="s">
        <v>3033</v>
      </c>
      <c r="C2338" s="39" t="s">
        <v>2739</v>
      </c>
      <c r="D2338" s="12" t="s">
        <v>3068</v>
      </c>
      <c r="E2338" s="41" t="s">
        <v>2679</v>
      </c>
      <c r="F2338" s="41" t="s">
        <v>3035</v>
      </c>
      <c r="G2338" s="44">
        <f>VLOOKUP(Emissions!A2338,Population!$A$5:$I$3147,9,FALSE)*'National Throughput'!$B$12</f>
        <v>23.583316786730663</v>
      </c>
      <c r="H2338" s="43" t="str">
        <f>'Emissions Factor'!$D$2</f>
        <v>TON</v>
      </c>
      <c r="I2338" s="42">
        <v>515</v>
      </c>
      <c r="J2338" s="39" t="str">
        <f>'Emissions Factor'!$A$2</f>
        <v>7439976</v>
      </c>
      <c r="K2338" s="34">
        <f>'Emissions Factor'!$B$2</f>
        <v>1.5E-3</v>
      </c>
      <c r="L2338" s="41" t="str">
        <f>'Emissions Factor'!$C$2</f>
        <v>LB</v>
      </c>
      <c r="M2338" s="41" t="str">
        <f>'Emissions Factor'!$D$2</f>
        <v>TON</v>
      </c>
      <c r="N2338" s="51">
        <f t="shared" si="72"/>
        <v>3.5374975180095997E-2</v>
      </c>
      <c r="O2338" s="41" t="str">
        <f t="shared" si="73"/>
        <v>LB</v>
      </c>
    </row>
    <row r="2339" spans="1:15" x14ac:dyDescent="0.25">
      <c r="A2339" s="39" t="s">
        <v>3069</v>
      </c>
      <c r="B2339" s="39" t="s">
        <v>3033</v>
      </c>
      <c r="C2339" s="39" t="s">
        <v>2742</v>
      </c>
      <c r="D2339" s="12" t="s">
        <v>3070</v>
      </c>
      <c r="E2339" s="41" t="s">
        <v>2679</v>
      </c>
      <c r="F2339" s="41" t="s">
        <v>3035</v>
      </c>
      <c r="G2339" s="44">
        <f>VLOOKUP(Emissions!A2339,Population!$A$5:$I$3147,9,FALSE)*'National Throughput'!$B$12</f>
        <v>10.321335095346811</v>
      </c>
      <c r="H2339" s="43" t="str">
        <f>'Emissions Factor'!$D$2</f>
        <v>TON</v>
      </c>
      <c r="I2339" s="42">
        <v>515</v>
      </c>
      <c r="J2339" s="39" t="str">
        <f>'Emissions Factor'!$A$2</f>
        <v>7439976</v>
      </c>
      <c r="K2339" s="34">
        <f>'Emissions Factor'!$B$2</f>
        <v>1.5E-3</v>
      </c>
      <c r="L2339" s="41" t="str">
        <f>'Emissions Factor'!$C$2</f>
        <v>LB</v>
      </c>
      <c r="M2339" s="41" t="str">
        <f>'Emissions Factor'!$D$2</f>
        <v>TON</v>
      </c>
      <c r="N2339" s="51">
        <f t="shared" si="72"/>
        <v>1.5482002643020217E-2</v>
      </c>
      <c r="O2339" s="41" t="str">
        <f t="shared" si="73"/>
        <v>LB</v>
      </c>
    </row>
    <row r="2340" spans="1:15" x14ac:dyDescent="0.25">
      <c r="A2340" s="39" t="s">
        <v>3071</v>
      </c>
      <c r="B2340" s="39" t="s">
        <v>3033</v>
      </c>
      <c r="C2340" s="39" t="s">
        <v>2745</v>
      </c>
      <c r="D2340" s="12" t="s">
        <v>3072</v>
      </c>
      <c r="E2340" s="41" t="s">
        <v>2679</v>
      </c>
      <c r="F2340" s="41" t="s">
        <v>3035</v>
      </c>
      <c r="G2340" s="44">
        <f>VLOOKUP(Emissions!A2340,Population!$A$5:$I$3147,9,FALSE)*'National Throughput'!$B$12</f>
        <v>78.699386839231053</v>
      </c>
      <c r="H2340" s="43" t="str">
        <f>'Emissions Factor'!$D$2</f>
        <v>TON</v>
      </c>
      <c r="I2340" s="42">
        <v>515</v>
      </c>
      <c r="J2340" s="39" t="str">
        <f>'Emissions Factor'!$A$2</f>
        <v>7439976</v>
      </c>
      <c r="K2340" s="34">
        <f>'Emissions Factor'!$B$2</f>
        <v>1.5E-3</v>
      </c>
      <c r="L2340" s="41" t="str">
        <f>'Emissions Factor'!$C$2</f>
        <v>LB</v>
      </c>
      <c r="M2340" s="41" t="str">
        <f>'Emissions Factor'!$D$2</f>
        <v>TON</v>
      </c>
      <c r="N2340" s="51">
        <f t="shared" si="72"/>
        <v>0.11804908025884658</v>
      </c>
      <c r="O2340" s="41" t="str">
        <f t="shared" si="73"/>
        <v>LB</v>
      </c>
    </row>
    <row r="2341" spans="1:15" x14ac:dyDescent="0.25">
      <c r="A2341" s="39" t="s">
        <v>3073</v>
      </c>
      <c r="B2341" s="39" t="s">
        <v>3033</v>
      </c>
      <c r="C2341" s="39" t="s">
        <v>2748</v>
      </c>
      <c r="D2341" s="12" t="s">
        <v>777</v>
      </c>
      <c r="E2341" s="41" t="s">
        <v>2679</v>
      </c>
      <c r="F2341" s="41" t="s">
        <v>3035</v>
      </c>
      <c r="G2341" s="44">
        <f>VLOOKUP(Emissions!A2341,Population!$A$5:$I$3147,9,FALSE)*'National Throughput'!$B$12</f>
        <v>11.970635630050351</v>
      </c>
      <c r="H2341" s="43" t="str">
        <f>'Emissions Factor'!$D$2</f>
        <v>TON</v>
      </c>
      <c r="I2341" s="42">
        <v>515</v>
      </c>
      <c r="J2341" s="39" t="str">
        <f>'Emissions Factor'!$A$2</f>
        <v>7439976</v>
      </c>
      <c r="K2341" s="34">
        <f>'Emissions Factor'!$B$2</f>
        <v>1.5E-3</v>
      </c>
      <c r="L2341" s="41" t="str">
        <f>'Emissions Factor'!$C$2</f>
        <v>LB</v>
      </c>
      <c r="M2341" s="41" t="str">
        <f>'Emissions Factor'!$D$2</f>
        <v>TON</v>
      </c>
      <c r="N2341" s="51">
        <f t="shared" si="72"/>
        <v>1.7955953445075529E-2</v>
      </c>
      <c r="O2341" s="41" t="str">
        <f t="shared" si="73"/>
        <v>LB</v>
      </c>
    </row>
    <row r="2342" spans="1:15" x14ac:dyDescent="0.25">
      <c r="A2342" s="39" t="s">
        <v>3074</v>
      </c>
      <c r="B2342" s="39" t="s">
        <v>3033</v>
      </c>
      <c r="C2342" s="39" t="s">
        <v>2751</v>
      </c>
      <c r="D2342" s="12" t="s">
        <v>3075</v>
      </c>
      <c r="E2342" s="41" t="s">
        <v>2679</v>
      </c>
      <c r="F2342" s="41" t="s">
        <v>3035</v>
      </c>
      <c r="G2342" s="44">
        <f>VLOOKUP(Emissions!A2342,Population!$A$5:$I$3147,9,FALSE)*'National Throughput'!$B$12</f>
        <v>3.5659949476935631</v>
      </c>
      <c r="H2342" s="43" t="str">
        <f>'Emissions Factor'!$D$2</f>
        <v>TON</v>
      </c>
      <c r="I2342" s="42">
        <v>515</v>
      </c>
      <c r="J2342" s="39" t="str">
        <f>'Emissions Factor'!$A$2</f>
        <v>7439976</v>
      </c>
      <c r="K2342" s="34">
        <f>'Emissions Factor'!$B$2</f>
        <v>1.5E-3</v>
      </c>
      <c r="L2342" s="41" t="str">
        <f>'Emissions Factor'!$C$2</f>
        <v>LB</v>
      </c>
      <c r="M2342" s="41" t="str">
        <f>'Emissions Factor'!$D$2</f>
        <v>TON</v>
      </c>
      <c r="N2342" s="51">
        <f t="shared" si="72"/>
        <v>5.3489924215403446E-3</v>
      </c>
      <c r="O2342" s="41" t="str">
        <f t="shared" si="73"/>
        <v>LB</v>
      </c>
    </row>
    <row r="2343" spans="1:15" x14ac:dyDescent="0.25">
      <c r="A2343" s="39" t="s">
        <v>3076</v>
      </c>
      <c r="B2343" s="39" t="s">
        <v>3033</v>
      </c>
      <c r="C2343" s="39" t="s">
        <v>2754</v>
      </c>
      <c r="D2343" s="12" t="s">
        <v>3077</v>
      </c>
      <c r="E2343" s="41" t="s">
        <v>2679</v>
      </c>
      <c r="F2343" s="41" t="s">
        <v>3035</v>
      </c>
      <c r="G2343" s="44">
        <f>VLOOKUP(Emissions!A2343,Population!$A$5:$I$3147,9,FALSE)*'National Throughput'!$B$12</f>
        <v>47.261653591787635</v>
      </c>
      <c r="H2343" s="43" t="str">
        <f>'Emissions Factor'!$D$2</f>
        <v>TON</v>
      </c>
      <c r="I2343" s="42">
        <v>515</v>
      </c>
      <c r="J2343" s="39" t="str">
        <f>'Emissions Factor'!$A$2</f>
        <v>7439976</v>
      </c>
      <c r="K2343" s="34">
        <f>'Emissions Factor'!$B$2</f>
        <v>1.5E-3</v>
      </c>
      <c r="L2343" s="41" t="str">
        <f>'Emissions Factor'!$C$2</f>
        <v>LB</v>
      </c>
      <c r="M2343" s="41" t="str">
        <f>'Emissions Factor'!$D$2</f>
        <v>TON</v>
      </c>
      <c r="N2343" s="51">
        <f t="shared" si="72"/>
        <v>7.089248038768145E-2</v>
      </c>
      <c r="O2343" s="41" t="str">
        <f t="shared" si="73"/>
        <v>LB</v>
      </c>
    </row>
    <row r="2344" spans="1:15" x14ac:dyDescent="0.25">
      <c r="A2344" s="39" t="s">
        <v>3078</v>
      </c>
      <c r="B2344" s="39" t="s">
        <v>3033</v>
      </c>
      <c r="C2344" s="39" t="s">
        <v>2757</v>
      </c>
      <c r="D2344" s="12" t="s">
        <v>5391</v>
      </c>
      <c r="E2344" s="41" t="s">
        <v>2679</v>
      </c>
      <c r="F2344" s="41" t="s">
        <v>3035</v>
      </c>
      <c r="G2344" s="44">
        <f>VLOOKUP(Emissions!A2344,Population!$A$5:$I$3147,9,FALSE)*'National Throughput'!$B$12</f>
        <v>4.3496528244677393</v>
      </c>
      <c r="H2344" s="43" t="str">
        <f>'Emissions Factor'!$D$2</f>
        <v>TON</v>
      </c>
      <c r="I2344" s="42">
        <v>515</v>
      </c>
      <c r="J2344" s="39" t="str">
        <f>'Emissions Factor'!$A$2</f>
        <v>7439976</v>
      </c>
      <c r="K2344" s="34">
        <f>'Emissions Factor'!$B$2</f>
        <v>1.5E-3</v>
      </c>
      <c r="L2344" s="41" t="str">
        <f>'Emissions Factor'!$C$2</f>
        <v>LB</v>
      </c>
      <c r="M2344" s="41" t="str">
        <f>'Emissions Factor'!$D$2</f>
        <v>TON</v>
      </c>
      <c r="N2344" s="51">
        <f t="shared" si="72"/>
        <v>6.5244792367016094E-3</v>
      </c>
      <c r="O2344" s="41" t="str">
        <f t="shared" si="73"/>
        <v>LB</v>
      </c>
    </row>
    <row r="2345" spans="1:15" x14ac:dyDescent="0.25">
      <c r="A2345" s="39" t="s">
        <v>3079</v>
      </c>
      <c r="B2345" s="39" t="s">
        <v>3033</v>
      </c>
      <c r="C2345" s="39" t="s">
        <v>2760</v>
      </c>
      <c r="D2345" s="12" t="s">
        <v>3080</v>
      </c>
      <c r="E2345" s="41" t="s">
        <v>2679</v>
      </c>
      <c r="F2345" s="41" t="s">
        <v>3035</v>
      </c>
      <c r="G2345" s="44">
        <f>VLOOKUP(Emissions!A2345,Population!$A$5:$I$3147,9,FALSE)*'National Throughput'!$B$12</f>
        <v>10.641384471153467</v>
      </c>
      <c r="H2345" s="43" t="str">
        <f>'Emissions Factor'!$D$2</f>
        <v>TON</v>
      </c>
      <c r="I2345" s="42">
        <v>515</v>
      </c>
      <c r="J2345" s="39" t="str">
        <f>'Emissions Factor'!$A$2</f>
        <v>7439976</v>
      </c>
      <c r="K2345" s="34">
        <f>'Emissions Factor'!$B$2</f>
        <v>1.5E-3</v>
      </c>
      <c r="L2345" s="41" t="str">
        <f>'Emissions Factor'!$C$2</f>
        <v>LB</v>
      </c>
      <c r="M2345" s="41" t="str">
        <f>'Emissions Factor'!$D$2</f>
        <v>TON</v>
      </c>
      <c r="N2345" s="51">
        <f t="shared" si="72"/>
        <v>1.5962076706730201E-2</v>
      </c>
      <c r="O2345" s="41" t="str">
        <f t="shared" si="73"/>
        <v>LB</v>
      </c>
    </row>
    <row r="2346" spans="1:15" x14ac:dyDescent="0.25">
      <c r="A2346" s="39" t="s">
        <v>3081</v>
      </c>
      <c r="B2346" s="39" t="s">
        <v>3033</v>
      </c>
      <c r="C2346" s="39" t="s">
        <v>2763</v>
      </c>
      <c r="D2346" s="12" t="s">
        <v>1864</v>
      </c>
      <c r="E2346" s="41" t="s">
        <v>2679</v>
      </c>
      <c r="F2346" s="41" t="s">
        <v>3035</v>
      </c>
      <c r="G2346" s="44">
        <f>VLOOKUP(Emissions!A2346,Population!$A$5:$I$3147,9,FALSE)*'National Throughput'!$B$12</f>
        <v>13.340536146967695</v>
      </c>
      <c r="H2346" s="43" t="str">
        <f>'Emissions Factor'!$D$2</f>
        <v>TON</v>
      </c>
      <c r="I2346" s="42">
        <v>515</v>
      </c>
      <c r="J2346" s="39" t="str">
        <f>'Emissions Factor'!$A$2</f>
        <v>7439976</v>
      </c>
      <c r="K2346" s="34">
        <f>'Emissions Factor'!$B$2</f>
        <v>1.5E-3</v>
      </c>
      <c r="L2346" s="41" t="str">
        <f>'Emissions Factor'!$C$2</f>
        <v>LB</v>
      </c>
      <c r="M2346" s="41" t="str">
        <f>'Emissions Factor'!$D$2</f>
        <v>TON</v>
      </c>
      <c r="N2346" s="51">
        <f t="shared" si="72"/>
        <v>2.0010804220451543E-2</v>
      </c>
      <c r="O2346" s="41" t="str">
        <f t="shared" si="73"/>
        <v>LB</v>
      </c>
    </row>
    <row r="2347" spans="1:15" x14ac:dyDescent="0.25">
      <c r="A2347" s="39" t="s">
        <v>3082</v>
      </c>
      <c r="B2347" s="39" t="s">
        <v>3033</v>
      </c>
      <c r="C2347" s="39" t="s">
        <v>2766</v>
      </c>
      <c r="D2347" s="12" t="s">
        <v>5412</v>
      </c>
      <c r="E2347" s="41" t="s">
        <v>2679</v>
      </c>
      <c r="F2347" s="41" t="s">
        <v>3035</v>
      </c>
      <c r="G2347" s="44">
        <f>VLOOKUP(Emissions!A2347,Population!$A$5:$I$3147,9,FALSE)*'National Throughput'!$B$12</f>
        <v>11.387137250364262</v>
      </c>
      <c r="H2347" s="43" t="str">
        <f>'Emissions Factor'!$D$2</f>
        <v>TON</v>
      </c>
      <c r="I2347" s="42">
        <v>515</v>
      </c>
      <c r="J2347" s="39" t="str">
        <f>'Emissions Factor'!$A$2</f>
        <v>7439976</v>
      </c>
      <c r="K2347" s="34">
        <f>'Emissions Factor'!$B$2</f>
        <v>1.5E-3</v>
      </c>
      <c r="L2347" s="41" t="str">
        <f>'Emissions Factor'!$C$2</f>
        <v>LB</v>
      </c>
      <c r="M2347" s="41" t="str">
        <f>'Emissions Factor'!$D$2</f>
        <v>TON</v>
      </c>
      <c r="N2347" s="51">
        <f t="shared" si="72"/>
        <v>1.7080705875546394E-2</v>
      </c>
      <c r="O2347" s="41" t="str">
        <f t="shared" si="73"/>
        <v>LB</v>
      </c>
    </row>
    <row r="2348" spans="1:15" x14ac:dyDescent="0.25">
      <c r="A2348" s="39" t="s">
        <v>3083</v>
      </c>
      <c r="B2348" s="39" t="s">
        <v>3033</v>
      </c>
      <c r="C2348" s="39" t="s">
        <v>2769</v>
      </c>
      <c r="D2348" s="12" t="s">
        <v>2800</v>
      </c>
      <c r="E2348" s="41" t="s">
        <v>2679</v>
      </c>
      <c r="F2348" s="41" t="s">
        <v>3035</v>
      </c>
      <c r="G2348" s="44">
        <f>VLOOKUP(Emissions!A2348,Population!$A$5:$I$3147,9,FALSE)*'National Throughput'!$B$12</f>
        <v>3.2444019253798011</v>
      </c>
      <c r="H2348" s="43" t="str">
        <f>'Emissions Factor'!$D$2</f>
        <v>TON</v>
      </c>
      <c r="I2348" s="42">
        <v>515</v>
      </c>
      <c r="J2348" s="39" t="str">
        <f>'Emissions Factor'!$A$2</f>
        <v>7439976</v>
      </c>
      <c r="K2348" s="34">
        <f>'Emissions Factor'!$B$2</f>
        <v>1.5E-3</v>
      </c>
      <c r="L2348" s="41" t="str">
        <f>'Emissions Factor'!$C$2</f>
        <v>LB</v>
      </c>
      <c r="M2348" s="41" t="str">
        <f>'Emissions Factor'!$D$2</f>
        <v>TON</v>
      </c>
      <c r="N2348" s="51">
        <f t="shared" si="72"/>
        <v>4.8666028880697014E-3</v>
      </c>
      <c r="O2348" s="41" t="str">
        <f t="shared" si="73"/>
        <v>LB</v>
      </c>
    </row>
    <row r="2349" spans="1:15" x14ac:dyDescent="0.25">
      <c r="A2349" s="39" t="s">
        <v>3084</v>
      </c>
      <c r="B2349" s="39" t="s">
        <v>3033</v>
      </c>
      <c r="C2349" s="39" t="s">
        <v>2772</v>
      </c>
      <c r="D2349" s="12" t="s">
        <v>3085</v>
      </c>
      <c r="E2349" s="41" t="s">
        <v>2679</v>
      </c>
      <c r="F2349" s="41" t="s">
        <v>3035</v>
      </c>
      <c r="G2349" s="44">
        <f>VLOOKUP(Emissions!A2349,Population!$A$5:$I$3147,9,FALSE)*'National Throughput'!$B$12</f>
        <v>45.717149503288738</v>
      </c>
      <c r="H2349" s="43" t="str">
        <f>'Emissions Factor'!$D$2</f>
        <v>TON</v>
      </c>
      <c r="I2349" s="42">
        <v>515</v>
      </c>
      <c r="J2349" s="39" t="str">
        <f>'Emissions Factor'!$A$2</f>
        <v>7439976</v>
      </c>
      <c r="K2349" s="34">
        <f>'Emissions Factor'!$B$2</f>
        <v>1.5E-3</v>
      </c>
      <c r="L2349" s="41" t="str">
        <f>'Emissions Factor'!$C$2</f>
        <v>LB</v>
      </c>
      <c r="M2349" s="41" t="str">
        <f>'Emissions Factor'!$D$2</f>
        <v>TON</v>
      </c>
      <c r="N2349" s="51">
        <f t="shared" si="72"/>
        <v>6.8575724254933107E-2</v>
      </c>
      <c r="O2349" s="41" t="str">
        <f t="shared" si="73"/>
        <v>LB</v>
      </c>
    </row>
    <row r="2350" spans="1:15" x14ac:dyDescent="0.25">
      <c r="A2350" s="39" t="s">
        <v>3086</v>
      </c>
      <c r="B2350" s="39" t="s">
        <v>3033</v>
      </c>
      <c r="C2350" s="39" t="s">
        <v>2775</v>
      </c>
      <c r="D2350" s="12" t="s">
        <v>3087</v>
      </c>
      <c r="E2350" s="41" t="s">
        <v>2679</v>
      </c>
      <c r="F2350" s="41" t="s">
        <v>3035</v>
      </c>
      <c r="G2350" s="44">
        <f>VLOOKUP(Emissions!A2350,Population!$A$5:$I$3147,9,FALSE)*'National Throughput'!$B$12</f>
        <v>1.7266543763374105</v>
      </c>
      <c r="H2350" s="43" t="str">
        <f>'Emissions Factor'!$D$2</f>
        <v>TON</v>
      </c>
      <c r="I2350" s="42">
        <v>515</v>
      </c>
      <c r="J2350" s="39" t="str">
        <f>'Emissions Factor'!$A$2</f>
        <v>7439976</v>
      </c>
      <c r="K2350" s="34">
        <f>'Emissions Factor'!$B$2</f>
        <v>1.5E-3</v>
      </c>
      <c r="L2350" s="41" t="str">
        <f>'Emissions Factor'!$C$2</f>
        <v>LB</v>
      </c>
      <c r="M2350" s="41" t="str">
        <f>'Emissions Factor'!$D$2</f>
        <v>TON</v>
      </c>
      <c r="N2350" s="51">
        <f t="shared" si="72"/>
        <v>2.5899815645061158E-3</v>
      </c>
      <c r="O2350" s="41" t="str">
        <f t="shared" si="73"/>
        <v>LB</v>
      </c>
    </row>
    <row r="2351" spans="1:15" x14ac:dyDescent="0.25">
      <c r="A2351" s="39" t="s">
        <v>3088</v>
      </c>
      <c r="B2351" s="39" t="s">
        <v>3033</v>
      </c>
      <c r="C2351" s="39" t="s">
        <v>2778</v>
      </c>
      <c r="D2351" s="12" t="s">
        <v>2818</v>
      </c>
      <c r="E2351" s="41" t="s">
        <v>2679</v>
      </c>
      <c r="F2351" s="41" t="s">
        <v>3035</v>
      </c>
      <c r="G2351" s="44">
        <f>VLOOKUP(Emissions!A2351,Population!$A$5:$I$3147,9,FALSE)*'National Throughput'!$B$12</f>
        <v>5.6171581230803804</v>
      </c>
      <c r="H2351" s="43" t="str">
        <f>'Emissions Factor'!$D$2</f>
        <v>TON</v>
      </c>
      <c r="I2351" s="42">
        <v>515</v>
      </c>
      <c r="J2351" s="39" t="str">
        <f>'Emissions Factor'!$A$2</f>
        <v>7439976</v>
      </c>
      <c r="K2351" s="34">
        <f>'Emissions Factor'!$B$2</f>
        <v>1.5E-3</v>
      </c>
      <c r="L2351" s="41" t="str">
        <f>'Emissions Factor'!$C$2</f>
        <v>LB</v>
      </c>
      <c r="M2351" s="41" t="str">
        <f>'Emissions Factor'!$D$2</f>
        <v>TON</v>
      </c>
      <c r="N2351" s="51">
        <f t="shared" si="72"/>
        <v>8.4257371846205714E-3</v>
      </c>
      <c r="O2351" s="41" t="str">
        <f t="shared" si="73"/>
        <v>LB</v>
      </c>
    </row>
    <row r="2352" spans="1:15" x14ac:dyDescent="0.25">
      <c r="A2352" s="39" t="s">
        <v>3089</v>
      </c>
      <c r="B2352" s="39" t="s">
        <v>3033</v>
      </c>
      <c r="C2352" s="39" t="s">
        <v>2781</v>
      </c>
      <c r="D2352" s="12" t="s">
        <v>3090</v>
      </c>
      <c r="E2352" s="41" t="s">
        <v>2679</v>
      </c>
      <c r="F2352" s="41" t="s">
        <v>3035</v>
      </c>
      <c r="G2352" s="44">
        <f>VLOOKUP(Emissions!A2352,Population!$A$5:$I$3147,9,FALSE)*'National Throughput'!$B$12</f>
        <v>4.883068450812166</v>
      </c>
      <c r="H2352" s="43" t="str">
        <f>'Emissions Factor'!$D$2</f>
        <v>TON</v>
      </c>
      <c r="I2352" s="42">
        <v>515</v>
      </c>
      <c r="J2352" s="39" t="str">
        <f>'Emissions Factor'!$A$2</f>
        <v>7439976</v>
      </c>
      <c r="K2352" s="34">
        <f>'Emissions Factor'!$B$2</f>
        <v>1.5E-3</v>
      </c>
      <c r="L2352" s="41" t="str">
        <f>'Emissions Factor'!$C$2</f>
        <v>LB</v>
      </c>
      <c r="M2352" s="41" t="str">
        <f>'Emissions Factor'!$D$2</f>
        <v>TON</v>
      </c>
      <c r="N2352" s="51">
        <f t="shared" si="72"/>
        <v>7.3246026762182493E-3</v>
      </c>
      <c r="O2352" s="41" t="str">
        <f t="shared" si="73"/>
        <v>LB</v>
      </c>
    </row>
    <row r="2353" spans="1:15" x14ac:dyDescent="0.25">
      <c r="A2353" s="39" t="s">
        <v>3091</v>
      </c>
      <c r="B2353" s="39" t="s">
        <v>3033</v>
      </c>
      <c r="C2353" s="39" t="s">
        <v>2784</v>
      </c>
      <c r="D2353" s="12" t="s">
        <v>3092</v>
      </c>
      <c r="E2353" s="41" t="s">
        <v>2679</v>
      </c>
      <c r="F2353" s="41" t="s">
        <v>3035</v>
      </c>
      <c r="G2353" s="44">
        <f>VLOOKUP(Emissions!A2353,Population!$A$5:$I$3147,9,FALSE)*'National Throughput'!$B$12</f>
        <v>6.4289446695396002</v>
      </c>
      <c r="H2353" s="43" t="str">
        <f>'Emissions Factor'!$D$2</f>
        <v>TON</v>
      </c>
      <c r="I2353" s="42">
        <v>515</v>
      </c>
      <c r="J2353" s="39" t="str">
        <f>'Emissions Factor'!$A$2</f>
        <v>7439976</v>
      </c>
      <c r="K2353" s="34">
        <f>'Emissions Factor'!$B$2</f>
        <v>1.5E-3</v>
      </c>
      <c r="L2353" s="41" t="str">
        <f>'Emissions Factor'!$C$2</f>
        <v>LB</v>
      </c>
      <c r="M2353" s="41" t="str">
        <f>'Emissions Factor'!$D$2</f>
        <v>TON</v>
      </c>
      <c r="N2353" s="51">
        <f t="shared" si="72"/>
        <v>9.6434170043093997E-3</v>
      </c>
      <c r="O2353" s="41" t="str">
        <f t="shared" si="73"/>
        <v>LB</v>
      </c>
    </row>
    <row r="2354" spans="1:15" x14ac:dyDescent="0.25">
      <c r="A2354" s="39" t="s">
        <v>3093</v>
      </c>
      <c r="B2354" s="39" t="s">
        <v>3033</v>
      </c>
      <c r="C2354" s="39" t="s">
        <v>2787</v>
      </c>
      <c r="D2354" s="12" t="s">
        <v>48</v>
      </c>
      <c r="E2354" s="41" t="s">
        <v>2679</v>
      </c>
      <c r="F2354" s="41" t="s">
        <v>3035</v>
      </c>
      <c r="G2354" s="44">
        <f>VLOOKUP(Emissions!A2354,Population!$A$5:$I$3147,9,FALSE)*'National Throughput'!$B$12</f>
        <v>12.731481841775071</v>
      </c>
      <c r="H2354" s="43" t="str">
        <f>'Emissions Factor'!$D$2</f>
        <v>TON</v>
      </c>
      <c r="I2354" s="42">
        <v>515</v>
      </c>
      <c r="J2354" s="39" t="str">
        <f>'Emissions Factor'!$A$2</f>
        <v>7439976</v>
      </c>
      <c r="K2354" s="34">
        <f>'Emissions Factor'!$B$2</f>
        <v>1.5E-3</v>
      </c>
      <c r="L2354" s="41" t="str">
        <f>'Emissions Factor'!$C$2</f>
        <v>LB</v>
      </c>
      <c r="M2354" s="41" t="str">
        <f>'Emissions Factor'!$D$2</f>
        <v>TON</v>
      </c>
      <c r="N2354" s="51">
        <f t="shared" si="72"/>
        <v>1.9097222762662607E-2</v>
      </c>
      <c r="O2354" s="41" t="str">
        <f t="shared" si="73"/>
        <v>LB</v>
      </c>
    </row>
    <row r="2355" spans="1:15" x14ac:dyDescent="0.25">
      <c r="A2355" s="39" t="s">
        <v>3094</v>
      </c>
      <c r="B2355" s="39" t="s">
        <v>3033</v>
      </c>
      <c r="C2355" s="39" t="s">
        <v>2790</v>
      </c>
      <c r="D2355" s="12" t="s">
        <v>3095</v>
      </c>
      <c r="E2355" s="41" t="s">
        <v>2679</v>
      </c>
      <c r="F2355" s="41" t="s">
        <v>3035</v>
      </c>
      <c r="G2355" s="44">
        <f>VLOOKUP(Emissions!A2355,Population!$A$5:$I$3147,9,FALSE)*'National Throughput'!$B$12</f>
        <v>15.739019786453374</v>
      </c>
      <c r="H2355" s="43" t="str">
        <f>'Emissions Factor'!$D$2</f>
        <v>TON</v>
      </c>
      <c r="I2355" s="42">
        <v>515</v>
      </c>
      <c r="J2355" s="39" t="str">
        <f>'Emissions Factor'!$A$2</f>
        <v>7439976</v>
      </c>
      <c r="K2355" s="34">
        <f>'Emissions Factor'!$B$2</f>
        <v>1.5E-3</v>
      </c>
      <c r="L2355" s="41" t="str">
        <f>'Emissions Factor'!$C$2</f>
        <v>LB</v>
      </c>
      <c r="M2355" s="41" t="str">
        <f>'Emissions Factor'!$D$2</f>
        <v>TON</v>
      </c>
      <c r="N2355" s="51">
        <f t="shared" si="72"/>
        <v>2.3608529679680062E-2</v>
      </c>
      <c r="O2355" s="41" t="str">
        <f t="shared" si="73"/>
        <v>LB</v>
      </c>
    </row>
    <row r="2356" spans="1:15" x14ac:dyDescent="0.25">
      <c r="A2356" s="39" t="s">
        <v>3096</v>
      </c>
      <c r="B2356" s="39" t="s">
        <v>3033</v>
      </c>
      <c r="C2356" s="39" t="s">
        <v>2793</v>
      </c>
      <c r="D2356" s="12" t="s">
        <v>2839</v>
      </c>
      <c r="E2356" s="41" t="s">
        <v>2679</v>
      </c>
      <c r="F2356" s="41" t="s">
        <v>3035</v>
      </c>
      <c r="G2356" s="44">
        <f>VLOOKUP(Emissions!A2356,Population!$A$5:$I$3147,9,FALSE)*'National Throughput'!$B$12</f>
        <v>20.487276442311611</v>
      </c>
      <c r="H2356" s="43" t="str">
        <f>'Emissions Factor'!$D$2</f>
        <v>TON</v>
      </c>
      <c r="I2356" s="42">
        <v>515</v>
      </c>
      <c r="J2356" s="39" t="str">
        <f>'Emissions Factor'!$A$2</f>
        <v>7439976</v>
      </c>
      <c r="K2356" s="34">
        <f>'Emissions Factor'!$B$2</f>
        <v>1.5E-3</v>
      </c>
      <c r="L2356" s="41" t="str">
        <f>'Emissions Factor'!$C$2</f>
        <v>LB</v>
      </c>
      <c r="M2356" s="41" t="str">
        <f>'Emissions Factor'!$D$2</f>
        <v>TON</v>
      </c>
      <c r="N2356" s="51">
        <f t="shared" si="72"/>
        <v>3.0730914663467418E-2</v>
      </c>
      <c r="O2356" s="41" t="str">
        <f t="shared" si="73"/>
        <v>LB</v>
      </c>
    </row>
    <row r="2357" spans="1:15" x14ac:dyDescent="0.25">
      <c r="A2357" s="39" t="s">
        <v>3097</v>
      </c>
      <c r="B2357" s="39" t="s">
        <v>3033</v>
      </c>
      <c r="C2357" s="39" t="s">
        <v>2796</v>
      </c>
      <c r="D2357" s="12" t="s">
        <v>399</v>
      </c>
      <c r="E2357" s="41" t="s">
        <v>2679</v>
      </c>
      <c r="F2357" s="41" t="s">
        <v>3035</v>
      </c>
      <c r="G2357" s="44">
        <f>VLOOKUP(Emissions!A2357,Population!$A$5:$I$3147,9,FALSE)*'National Throughput'!$B$12</f>
        <v>66.790668585743518</v>
      </c>
      <c r="H2357" s="43" t="str">
        <f>'Emissions Factor'!$D$2</f>
        <v>TON</v>
      </c>
      <c r="I2357" s="42">
        <v>515</v>
      </c>
      <c r="J2357" s="39" t="str">
        <f>'Emissions Factor'!$A$2</f>
        <v>7439976</v>
      </c>
      <c r="K2357" s="34">
        <f>'Emissions Factor'!$B$2</f>
        <v>1.5E-3</v>
      </c>
      <c r="L2357" s="41" t="str">
        <f>'Emissions Factor'!$C$2</f>
        <v>LB</v>
      </c>
      <c r="M2357" s="41" t="str">
        <f>'Emissions Factor'!$D$2</f>
        <v>TON</v>
      </c>
      <c r="N2357" s="51">
        <f t="shared" si="72"/>
        <v>0.10018600287861527</v>
      </c>
      <c r="O2357" s="41" t="str">
        <f t="shared" si="73"/>
        <v>LB</v>
      </c>
    </row>
    <row r="2358" spans="1:15" x14ac:dyDescent="0.25">
      <c r="A2358" s="39" t="s">
        <v>3098</v>
      </c>
      <c r="B2358" s="39" t="s">
        <v>3033</v>
      </c>
      <c r="C2358" s="39" t="s">
        <v>2799</v>
      </c>
      <c r="D2358" s="12" t="s">
        <v>3099</v>
      </c>
      <c r="E2358" s="41" t="s">
        <v>2679</v>
      </c>
      <c r="F2358" s="41" t="s">
        <v>3035</v>
      </c>
      <c r="G2358" s="44">
        <f>VLOOKUP(Emissions!A2358,Population!$A$5:$I$3147,9,FALSE)*'National Throughput'!$B$12</f>
        <v>3.4051126783973982</v>
      </c>
      <c r="H2358" s="43" t="str">
        <f>'Emissions Factor'!$D$2</f>
        <v>TON</v>
      </c>
      <c r="I2358" s="42">
        <v>515</v>
      </c>
      <c r="J2358" s="39" t="str">
        <f>'Emissions Factor'!$A$2</f>
        <v>7439976</v>
      </c>
      <c r="K2358" s="34">
        <f>'Emissions Factor'!$B$2</f>
        <v>1.5E-3</v>
      </c>
      <c r="L2358" s="41" t="str">
        <f>'Emissions Factor'!$C$2</f>
        <v>LB</v>
      </c>
      <c r="M2358" s="41" t="str">
        <f>'Emissions Factor'!$D$2</f>
        <v>TON</v>
      </c>
      <c r="N2358" s="51">
        <f t="shared" si="72"/>
        <v>5.1076690175960978E-3</v>
      </c>
      <c r="O2358" s="41" t="str">
        <f t="shared" si="73"/>
        <v>LB</v>
      </c>
    </row>
    <row r="2359" spans="1:15" x14ac:dyDescent="0.25">
      <c r="A2359" s="39" t="s">
        <v>3100</v>
      </c>
      <c r="B2359" s="39" t="s">
        <v>3033</v>
      </c>
      <c r="C2359" s="39" t="s">
        <v>2802</v>
      </c>
      <c r="D2359" s="12" t="s">
        <v>3101</v>
      </c>
      <c r="E2359" s="41" t="s">
        <v>2679</v>
      </c>
      <c r="F2359" s="41" t="s">
        <v>3035</v>
      </c>
      <c r="G2359" s="44">
        <f>VLOOKUP(Emissions!A2359,Population!$A$5:$I$3147,9,FALSE)*'National Throughput'!$B$12</f>
        <v>49.110770591022124</v>
      </c>
      <c r="H2359" s="43" t="str">
        <f>'Emissions Factor'!$D$2</f>
        <v>TON</v>
      </c>
      <c r="I2359" s="42">
        <v>515</v>
      </c>
      <c r="J2359" s="39" t="str">
        <f>'Emissions Factor'!$A$2</f>
        <v>7439976</v>
      </c>
      <c r="K2359" s="34">
        <f>'Emissions Factor'!$B$2</f>
        <v>1.5E-3</v>
      </c>
      <c r="L2359" s="41" t="str">
        <f>'Emissions Factor'!$C$2</f>
        <v>LB</v>
      </c>
      <c r="M2359" s="41" t="str">
        <f>'Emissions Factor'!$D$2</f>
        <v>TON</v>
      </c>
      <c r="N2359" s="51">
        <f t="shared" si="72"/>
        <v>7.3666155886533191E-2</v>
      </c>
      <c r="O2359" s="41" t="str">
        <f t="shared" si="73"/>
        <v>LB</v>
      </c>
    </row>
    <row r="2360" spans="1:15" x14ac:dyDescent="0.25">
      <c r="A2360" s="39" t="s">
        <v>3102</v>
      </c>
      <c r="B2360" s="39" t="s">
        <v>3033</v>
      </c>
      <c r="C2360" s="39" t="s">
        <v>2805</v>
      </c>
      <c r="D2360" s="12" t="s">
        <v>2857</v>
      </c>
      <c r="E2360" s="41" t="s">
        <v>2679</v>
      </c>
      <c r="F2360" s="41" t="s">
        <v>3035</v>
      </c>
      <c r="G2360" s="44">
        <f>VLOOKUP(Emissions!A2360,Population!$A$5:$I$3147,9,FALSE)*'National Throughput'!$B$12</f>
        <v>18.421019834410867</v>
      </c>
      <c r="H2360" s="43" t="str">
        <f>'Emissions Factor'!$D$2</f>
        <v>TON</v>
      </c>
      <c r="I2360" s="42">
        <v>515</v>
      </c>
      <c r="J2360" s="39" t="str">
        <f>'Emissions Factor'!$A$2</f>
        <v>7439976</v>
      </c>
      <c r="K2360" s="34">
        <f>'Emissions Factor'!$B$2</f>
        <v>1.5E-3</v>
      </c>
      <c r="L2360" s="41" t="str">
        <f>'Emissions Factor'!$C$2</f>
        <v>LB</v>
      </c>
      <c r="M2360" s="41" t="str">
        <f>'Emissions Factor'!$D$2</f>
        <v>TON</v>
      </c>
      <c r="N2360" s="51">
        <f t="shared" si="72"/>
        <v>2.7631529751616302E-2</v>
      </c>
      <c r="O2360" s="41" t="str">
        <f t="shared" si="73"/>
        <v>LB</v>
      </c>
    </row>
    <row r="2361" spans="1:15" x14ac:dyDescent="0.25">
      <c r="A2361" s="39" t="s">
        <v>3103</v>
      </c>
      <c r="B2361" s="39" t="s">
        <v>3033</v>
      </c>
      <c r="C2361" s="39" t="s">
        <v>2808</v>
      </c>
      <c r="D2361" s="12" t="s">
        <v>4844</v>
      </c>
      <c r="E2361" s="41" t="s">
        <v>2679</v>
      </c>
      <c r="F2361" s="41" t="s">
        <v>3035</v>
      </c>
      <c r="G2361" s="44">
        <f>VLOOKUP(Emissions!A2361,Population!$A$5:$I$3147,9,FALSE)*'National Throughput'!$B$12</f>
        <v>4.9156565437399609</v>
      </c>
      <c r="H2361" s="43" t="str">
        <f>'Emissions Factor'!$D$2</f>
        <v>TON</v>
      </c>
      <c r="I2361" s="42">
        <v>515</v>
      </c>
      <c r="J2361" s="39" t="str">
        <f>'Emissions Factor'!$A$2</f>
        <v>7439976</v>
      </c>
      <c r="K2361" s="34">
        <f>'Emissions Factor'!$B$2</f>
        <v>1.5E-3</v>
      </c>
      <c r="L2361" s="41" t="str">
        <f>'Emissions Factor'!$C$2</f>
        <v>LB</v>
      </c>
      <c r="M2361" s="41" t="str">
        <f>'Emissions Factor'!$D$2</f>
        <v>TON</v>
      </c>
      <c r="N2361" s="51">
        <f t="shared" si="72"/>
        <v>7.3734848156099412E-3</v>
      </c>
      <c r="O2361" s="41" t="str">
        <f t="shared" si="73"/>
        <v>LB</v>
      </c>
    </row>
    <row r="2362" spans="1:15" x14ac:dyDescent="0.25">
      <c r="A2362" s="39" t="s">
        <v>3104</v>
      </c>
      <c r="B2362" s="39" t="s">
        <v>3033</v>
      </c>
      <c r="C2362" s="39" t="s">
        <v>2811</v>
      </c>
      <c r="D2362" s="12" t="s">
        <v>3105</v>
      </c>
      <c r="E2362" s="41" t="s">
        <v>2679</v>
      </c>
      <c r="F2362" s="41" t="s">
        <v>3035</v>
      </c>
      <c r="G2362" s="44">
        <f>VLOOKUP(Emissions!A2362,Population!$A$5:$I$3147,9,FALSE)*'National Throughput'!$B$12</f>
        <v>5.8514493596033663</v>
      </c>
      <c r="H2362" s="43" t="str">
        <f>'Emissions Factor'!$D$2</f>
        <v>TON</v>
      </c>
      <c r="I2362" s="42">
        <v>515</v>
      </c>
      <c r="J2362" s="39" t="str">
        <f>'Emissions Factor'!$A$2</f>
        <v>7439976</v>
      </c>
      <c r="K2362" s="34">
        <f>'Emissions Factor'!$B$2</f>
        <v>1.5E-3</v>
      </c>
      <c r="L2362" s="41" t="str">
        <f>'Emissions Factor'!$C$2</f>
        <v>LB</v>
      </c>
      <c r="M2362" s="41" t="str">
        <f>'Emissions Factor'!$D$2</f>
        <v>TON</v>
      </c>
      <c r="N2362" s="51">
        <f t="shared" si="72"/>
        <v>8.7771740394050491E-3</v>
      </c>
      <c r="O2362" s="41" t="str">
        <f t="shared" si="73"/>
        <v>LB</v>
      </c>
    </row>
    <row r="2363" spans="1:15" x14ac:dyDescent="0.25">
      <c r="A2363" s="39" t="s">
        <v>3106</v>
      </c>
      <c r="B2363" s="39" t="s">
        <v>3033</v>
      </c>
      <c r="C2363" s="39" t="s">
        <v>2814</v>
      </c>
      <c r="D2363" s="12" t="s">
        <v>1046</v>
      </c>
      <c r="E2363" s="41" t="s">
        <v>2679</v>
      </c>
      <c r="F2363" s="41" t="s">
        <v>3035</v>
      </c>
      <c r="G2363" s="44">
        <f>VLOOKUP(Emissions!A2363,Population!$A$5:$I$3147,9,FALSE)*'National Throughput'!$B$12</f>
        <v>39.478930935516019</v>
      </c>
      <c r="H2363" s="43" t="str">
        <f>'Emissions Factor'!$D$2</f>
        <v>TON</v>
      </c>
      <c r="I2363" s="42">
        <v>515</v>
      </c>
      <c r="J2363" s="39" t="str">
        <f>'Emissions Factor'!$A$2</f>
        <v>7439976</v>
      </c>
      <c r="K2363" s="34">
        <f>'Emissions Factor'!$B$2</f>
        <v>1.5E-3</v>
      </c>
      <c r="L2363" s="41" t="str">
        <f>'Emissions Factor'!$C$2</f>
        <v>LB</v>
      </c>
      <c r="M2363" s="41" t="str">
        <f>'Emissions Factor'!$D$2</f>
        <v>TON</v>
      </c>
      <c r="N2363" s="51">
        <f t="shared" si="72"/>
        <v>5.9218396403274032E-2</v>
      </c>
      <c r="O2363" s="41" t="str">
        <f t="shared" si="73"/>
        <v>LB</v>
      </c>
    </row>
    <row r="2364" spans="1:15" x14ac:dyDescent="0.25">
      <c r="A2364" s="39" t="s">
        <v>3107</v>
      </c>
      <c r="B2364" s="39" t="s">
        <v>3108</v>
      </c>
      <c r="C2364" s="39" t="s">
        <v>2682</v>
      </c>
      <c r="D2364" s="12" t="s">
        <v>3109</v>
      </c>
      <c r="E2364" s="41" t="s">
        <v>2679</v>
      </c>
      <c r="F2364" s="41" t="s">
        <v>3110</v>
      </c>
      <c r="G2364" s="44">
        <f>VLOOKUP(Emissions!A2364,Population!$A$5:$I$3147,9,FALSE)*'National Throughput'!$B$12</f>
        <v>0.46703882653886647</v>
      </c>
      <c r="H2364" s="43" t="str">
        <f>'Emissions Factor'!$D$2</f>
        <v>TON</v>
      </c>
      <c r="I2364" s="42">
        <v>515</v>
      </c>
      <c r="J2364" s="39" t="str">
        <f>'Emissions Factor'!$A$2</f>
        <v>7439976</v>
      </c>
      <c r="K2364" s="34">
        <f>'Emissions Factor'!$B$2</f>
        <v>1.5E-3</v>
      </c>
      <c r="L2364" s="41" t="str">
        <f>'Emissions Factor'!$C$2</f>
        <v>LB</v>
      </c>
      <c r="M2364" s="41" t="str">
        <f>'Emissions Factor'!$D$2</f>
        <v>TON</v>
      </c>
      <c r="N2364" s="51">
        <f t="shared" si="72"/>
        <v>7.0055823980829973E-4</v>
      </c>
      <c r="O2364" s="41" t="str">
        <f t="shared" si="73"/>
        <v>LB</v>
      </c>
    </row>
    <row r="2365" spans="1:15" x14ac:dyDescent="0.25">
      <c r="A2365" s="39" t="s">
        <v>3111</v>
      </c>
      <c r="B2365" s="39" t="s">
        <v>3108</v>
      </c>
      <c r="C2365" s="39" t="s">
        <v>2685</v>
      </c>
      <c r="D2365" s="12" t="s">
        <v>3112</v>
      </c>
      <c r="E2365" s="41" t="s">
        <v>2679</v>
      </c>
      <c r="F2365" s="41" t="s">
        <v>3110</v>
      </c>
      <c r="G2365" s="44">
        <f>VLOOKUP(Emissions!A2365,Population!$A$5:$I$3147,9,FALSE)*'National Throughput'!$B$12</f>
        <v>3.0291489957777893</v>
      </c>
      <c r="H2365" s="43" t="str">
        <f>'Emissions Factor'!$D$2</f>
        <v>TON</v>
      </c>
      <c r="I2365" s="42">
        <v>515</v>
      </c>
      <c r="J2365" s="39" t="str">
        <f>'Emissions Factor'!$A$2</f>
        <v>7439976</v>
      </c>
      <c r="K2365" s="34">
        <f>'Emissions Factor'!$B$2</f>
        <v>1.5E-3</v>
      </c>
      <c r="L2365" s="41" t="str">
        <f>'Emissions Factor'!$C$2</f>
        <v>LB</v>
      </c>
      <c r="M2365" s="41" t="str">
        <f>'Emissions Factor'!$D$2</f>
        <v>TON</v>
      </c>
      <c r="N2365" s="51">
        <f t="shared" si="72"/>
        <v>4.5437234936666843E-3</v>
      </c>
      <c r="O2365" s="41" t="str">
        <f t="shared" si="73"/>
        <v>LB</v>
      </c>
    </row>
    <row r="2366" spans="1:15" x14ac:dyDescent="0.25">
      <c r="A2366" s="39" t="s">
        <v>3113</v>
      </c>
      <c r="B2366" s="39" t="s">
        <v>3108</v>
      </c>
      <c r="C2366" s="39" t="s">
        <v>2688</v>
      </c>
      <c r="D2366" s="12" t="s">
        <v>3114</v>
      </c>
      <c r="E2366" s="41" t="s">
        <v>2679</v>
      </c>
      <c r="F2366" s="41" t="s">
        <v>3110</v>
      </c>
      <c r="G2366" s="44">
        <f>VLOOKUP(Emissions!A2366,Population!$A$5:$I$3147,9,FALSE)*'National Throughput'!$B$12</f>
        <v>0.59001599827164908</v>
      </c>
      <c r="H2366" s="43" t="str">
        <f>'Emissions Factor'!$D$2</f>
        <v>TON</v>
      </c>
      <c r="I2366" s="42">
        <v>515</v>
      </c>
      <c r="J2366" s="39" t="str">
        <f>'Emissions Factor'!$A$2</f>
        <v>7439976</v>
      </c>
      <c r="K2366" s="34">
        <f>'Emissions Factor'!$B$2</f>
        <v>1.5E-3</v>
      </c>
      <c r="L2366" s="41" t="str">
        <f>'Emissions Factor'!$C$2</f>
        <v>LB</v>
      </c>
      <c r="M2366" s="41" t="str">
        <f>'Emissions Factor'!$D$2</f>
        <v>TON</v>
      </c>
      <c r="N2366" s="51">
        <f t="shared" si="72"/>
        <v>8.8502399740747364E-4</v>
      </c>
      <c r="O2366" s="41" t="str">
        <f t="shared" si="73"/>
        <v>LB</v>
      </c>
    </row>
    <row r="2367" spans="1:15" x14ac:dyDescent="0.25">
      <c r="A2367" s="39" t="s">
        <v>3115</v>
      </c>
      <c r="B2367" s="39" t="s">
        <v>3108</v>
      </c>
      <c r="C2367" s="39" t="s">
        <v>2691</v>
      </c>
      <c r="D2367" s="12" t="s">
        <v>3116</v>
      </c>
      <c r="E2367" s="41" t="s">
        <v>2679</v>
      </c>
      <c r="F2367" s="41" t="s">
        <v>3110</v>
      </c>
      <c r="G2367" s="44">
        <f>VLOOKUP(Emissions!A2367,Population!$A$5:$I$3147,9,FALSE)*'National Throughput'!$B$12</f>
        <v>1.2057594383283992</v>
      </c>
      <c r="H2367" s="43" t="str">
        <f>'Emissions Factor'!$D$2</f>
        <v>TON</v>
      </c>
      <c r="I2367" s="42">
        <v>515</v>
      </c>
      <c r="J2367" s="39" t="str">
        <f>'Emissions Factor'!$A$2</f>
        <v>7439976</v>
      </c>
      <c r="K2367" s="34">
        <f>'Emissions Factor'!$B$2</f>
        <v>1.5E-3</v>
      </c>
      <c r="L2367" s="41" t="str">
        <f>'Emissions Factor'!$C$2</f>
        <v>LB</v>
      </c>
      <c r="M2367" s="41" t="str">
        <f>'Emissions Factor'!$D$2</f>
        <v>TON</v>
      </c>
      <c r="N2367" s="51">
        <f t="shared" si="72"/>
        <v>1.8086391574925987E-3</v>
      </c>
      <c r="O2367" s="41" t="str">
        <f t="shared" si="73"/>
        <v>LB</v>
      </c>
    </row>
    <row r="2368" spans="1:15" x14ac:dyDescent="0.25">
      <c r="A2368" s="39" t="s">
        <v>3117</v>
      </c>
      <c r="B2368" s="39" t="s">
        <v>3108</v>
      </c>
      <c r="C2368" s="39" t="s">
        <v>2694</v>
      </c>
      <c r="D2368" s="12" t="s">
        <v>3118</v>
      </c>
      <c r="E2368" s="41" t="s">
        <v>2679</v>
      </c>
      <c r="F2368" s="41" t="s">
        <v>3110</v>
      </c>
      <c r="G2368" s="44">
        <f>VLOOKUP(Emissions!A2368,Population!$A$5:$I$3147,9,FALSE)*'National Throughput'!$B$12</f>
        <v>5.507216188518715</v>
      </c>
      <c r="H2368" s="43" t="str">
        <f>'Emissions Factor'!$D$2</f>
        <v>TON</v>
      </c>
      <c r="I2368" s="42">
        <v>515</v>
      </c>
      <c r="J2368" s="39" t="str">
        <f>'Emissions Factor'!$A$2</f>
        <v>7439976</v>
      </c>
      <c r="K2368" s="34">
        <f>'Emissions Factor'!$B$2</f>
        <v>1.5E-3</v>
      </c>
      <c r="L2368" s="41" t="str">
        <f>'Emissions Factor'!$C$2</f>
        <v>LB</v>
      </c>
      <c r="M2368" s="41" t="str">
        <f>'Emissions Factor'!$D$2</f>
        <v>TON</v>
      </c>
      <c r="N2368" s="51">
        <f t="shared" si="72"/>
        <v>8.2608242827780735E-3</v>
      </c>
      <c r="O2368" s="41" t="str">
        <f t="shared" si="73"/>
        <v>LB</v>
      </c>
    </row>
    <row r="2369" spans="1:15" x14ac:dyDescent="0.25">
      <c r="A2369" s="39" t="s">
        <v>3119</v>
      </c>
      <c r="B2369" s="39" t="s">
        <v>3108</v>
      </c>
      <c r="C2369" s="39" t="s">
        <v>2697</v>
      </c>
      <c r="D2369" s="12" t="s">
        <v>286</v>
      </c>
      <c r="E2369" s="41" t="s">
        <v>2679</v>
      </c>
      <c r="F2369" s="41" t="s">
        <v>3110</v>
      </c>
      <c r="G2369" s="44">
        <f>VLOOKUP(Emissions!A2369,Population!$A$5:$I$3147,9,FALSE)*'National Throughput'!$B$12</f>
        <v>6.3184881861422335</v>
      </c>
      <c r="H2369" s="43" t="str">
        <f>'Emissions Factor'!$D$2</f>
        <v>TON</v>
      </c>
      <c r="I2369" s="42">
        <v>515</v>
      </c>
      <c r="J2369" s="39" t="str">
        <f>'Emissions Factor'!$A$2</f>
        <v>7439976</v>
      </c>
      <c r="K2369" s="34">
        <f>'Emissions Factor'!$B$2</f>
        <v>1.5E-3</v>
      </c>
      <c r="L2369" s="41" t="str">
        <f>'Emissions Factor'!$C$2</f>
        <v>LB</v>
      </c>
      <c r="M2369" s="41" t="str">
        <f>'Emissions Factor'!$D$2</f>
        <v>TON</v>
      </c>
      <c r="N2369" s="51">
        <f t="shared" si="72"/>
        <v>9.4777322792133512E-3</v>
      </c>
      <c r="O2369" s="41" t="str">
        <f t="shared" si="73"/>
        <v>LB</v>
      </c>
    </row>
    <row r="2370" spans="1:15" x14ac:dyDescent="0.25">
      <c r="A2370" s="39" t="s">
        <v>3120</v>
      </c>
      <c r="B2370" s="39" t="s">
        <v>3108</v>
      </c>
      <c r="C2370" s="39" t="s">
        <v>2700</v>
      </c>
      <c r="D2370" s="12" t="s">
        <v>3121</v>
      </c>
      <c r="E2370" s="41" t="s">
        <v>2679</v>
      </c>
      <c r="F2370" s="41" t="s">
        <v>3110</v>
      </c>
      <c r="G2370" s="44">
        <f>VLOOKUP(Emissions!A2370,Population!$A$5:$I$3147,9,FALSE)*'National Throughput'!$B$12</f>
        <v>0.91178053686397864</v>
      </c>
      <c r="H2370" s="43" t="str">
        <f>'Emissions Factor'!$D$2</f>
        <v>TON</v>
      </c>
      <c r="I2370" s="42">
        <v>515</v>
      </c>
      <c r="J2370" s="39" t="str">
        <f>'Emissions Factor'!$A$2</f>
        <v>7439976</v>
      </c>
      <c r="K2370" s="34">
        <f>'Emissions Factor'!$B$2</f>
        <v>1.5E-3</v>
      </c>
      <c r="L2370" s="41" t="str">
        <f>'Emissions Factor'!$C$2</f>
        <v>LB</v>
      </c>
      <c r="M2370" s="41" t="str">
        <f>'Emissions Factor'!$D$2</f>
        <v>TON</v>
      </c>
      <c r="N2370" s="51">
        <f t="shared" si="72"/>
        <v>1.367670805295968E-3</v>
      </c>
      <c r="O2370" s="41" t="str">
        <f t="shared" si="73"/>
        <v>LB</v>
      </c>
    </row>
    <row r="2371" spans="1:15" x14ac:dyDescent="0.25">
      <c r="A2371" s="39" t="s">
        <v>3122</v>
      </c>
      <c r="B2371" s="39" t="s">
        <v>3108</v>
      </c>
      <c r="C2371" s="39" t="s">
        <v>2703</v>
      </c>
      <c r="D2371" s="12" t="s">
        <v>1798</v>
      </c>
      <c r="E2371" s="41" t="s">
        <v>2679</v>
      </c>
      <c r="F2371" s="41" t="s">
        <v>3110</v>
      </c>
      <c r="G2371" s="44">
        <f>VLOOKUP(Emissions!A2371,Population!$A$5:$I$3147,9,FALSE)*'National Throughput'!$B$12</f>
        <v>0.34097436179187168</v>
      </c>
      <c r="H2371" s="43" t="str">
        <f>'Emissions Factor'!$D$2</f>
        <v>TON</v>
      </c>
      <c r="I2371" s="42">
        <v>515</v>
      </c>
      <c r="J2371" s="39" t="str">
        <f>'Emissions Factor'!$A$2</f>
        <v>7439976</v>
      </c>
      <c r="K2371" s="34">
        <f>'Emissions Factor'!$B$2</f>
        <v>1.5E-3</v>
      </c>
      <c r="L2371" s="41" t="str">
        <f>'Emissions Factor'!$C$2</f>
        <v>LB</v>
      </c>
      <c r="M2371" s="41" t="str">
        <f>'Emissions Factor'!$D$2</f>
        <v>TON</v>
      </c>
      <c r="N2371" s="51">
        <f t="shared" ref="N2371:N2434" si="74">K2371*G2371</f>
        <v>5.1146154268780751E-4</v>
      </c>
      <c r="O2371" s="41" t="str">
        <f t="shared" ref="O2371:O2434" si="75">L2371</f>
        <v>LB</v>
      </c>
    </row>
    <row r="2372" spans="1:15" x14ac:dyDescent="0.25">
      <c r="A2372" s="39" t="s">
        <v>3123</v>
      </c>
      <c r="B2372" s="39" t="s">
        <v>3108</v>
      </c>
      <c r="C2372" s="39" t="s">
        <v>2706</v>
      </c>
      <c r="D2372" s="12" t="s">
        <v>4868</v>
      </c>
      <c r="E2372" s="41" t="s">
        <v>2679</v>
      </c>
      <c r="F2372" s="41" t="s">
        <v>3110</v>
      </c>
      <c r="G2372" s="44">
        <f>VLOOKUP(Emissions!A2372,Population!$A$5:$I$3147,9,FALSE)*'National Throughput'!$B$12</f>
        <v>1.7666176692436006</v>
      </c>
      <c r="H2372" s="43" t="str">
        <f>'Emissions Factor'!$D$2</f>
        <v>TON</v>
      </c>
      <c r="I2372" s="42">
        <v>515</v>
      </c>
      <c r="J2372" s="39" t="str">
        <f>'Emissions Factor'!$A$2</f>
        <v>7439976</v>
      </c>
      <c r="K2372" s="34">
        <f>'Emissions Factor'!$B$2</f>
        <v>1.5E-3</v>
      </c>
      <c r="L2372" s="41" t="str">
        <f>'Emissions Factor'!$C$2</f>
        <v>LB</v>
      </c>
      <c r="M2372" s="41" t="str">
        <f>'Emissions Factor'!$D$2</f>
        <v>TON</v>
      </c>
      <c r="N2372" s="51">
        <f t="shared" si="74"/>
        <v>2.6499265038654012E-3</v>
      </c>
      <c r="O2372" s="41" t="str">
        <f t="shared" si="75"/>
        <v>LB</v>
      </c>
    </row>
    <row r="2373" spans="1:15" x14ac:dyDescent="0.25">
      <c r="A2373" s="39" t="s">
        <v>3124</v>
      </c>
      <c r="B2373" s="39" t="s">
        <v>3108</v>
      </c>
      <c r="C2373" s="39" t="s">
        <v>2709</v>
      </c>
      <c r="D2373" s="12" t="s">
        <v>925</v>
      </c>
      <c r="E2373" s="41" t="s">
        <v>2679</v>
      </c>
      <c r="F2373" s="41" t="s">
        <v>3110</v>
      </c>
      <c r="G2373" s="44">
        <f>VLOOKUP(Emissions!A2373,Population!$A$5:$I$3147,9,FALSE)*'National Throughput'!$B$12</f>
        <v>0.24235250161565122</v>
      </c>
      <c r="H2373" s="43" t="str">
        <f>'Emissions Factor'!$D$2</f>
        <v>TON</v>
      </c>
      <c r="I2373" s="42">
        <v>515</v>
      </c>
      <c r="J2373" s="39" t="str">
        <f>'Emissions Factor'!$A$2</f>
        <v>7439976</v>
      </c>
      <c r="K2373" s="34">
        <f>'Emissions Factor'!$B$2</f>
        <v>1.5E-3</v>
      </c>
      <c r="L2373" s="41" t="str">
        <f>'Emissions Factor'!$C$2</f>
        <v>LB</v>
      </c>
      <c r="M2373" s="41" t="str">
        <f>'Emissions Factor'!$D$2</f>
        <v>TON</v>
      </c>
      <c r="N2373" s="51">
        <f t="shared" si="74"/>
        <v>3.6352875242347683E-4</v>
      </c>
      <c r="O2373" s="41" t="str">
        <f t="shared" si="75"/>
        <v>LB</v>
      </c>
    </row>
    <row r="2374" spans="1:15" x14ac:dyDescent="0.25">
      <c r="A2374" s="39" t="s">
        <v>3125</v>
      </c>
      <c r="B2374" s="39" t="s">
        <v>3108</v>
      </c>
      <c r="C2374" s="39" t="s">
        <v>2712</v>
      </c>
      <c r="D2374" s="12" t="s">
        <v>3126</v>
      </c>
      <c r="E2374" s="41" t="s">
        <v>2679</v>
      </c>
      <c r="F2374" s="41" t="s">
        <v>3110</v>
      </c>
      <c r="G2374" s="44">
        <f>VLOOKUP(Emissions!A2374,Population!$A$5:$I$3147,9,FALSE)*'National Throughput'!$B$12</f>
        <v>1.5774352139838246</v>
      </c>
      <c r="H2374" s="43" t="str">
        <f>'Emissions Factor'!$D$2</f>
        <v>TON</v>
      </c>
      <c r="I2374" s="42">
        <v>515</v>
      </c>
      <c r="J2374" s="39" t="str">
        <f>'Emissions Factor'!$A$2</f>
        <v>7439976</v>
      </c>
      <c r="K2374" s="34">
        <f>'Emissions Factor'!$B$2</f>
        <v>1.5E-3</v>
      </c>
      <c r="L2374" s="41" t="str">
        <f>'Emissions Factor'!$C$2</f>
        <v>LB</v>
      </c>
      <c r="M2374" s="41" t="str">
        <f>'Emissions Factor'!$D$2</f>
        <v>TON</v>
      </c>
      <c r="N2374" s="51">
        <f t="shared" si="74"/>
        <v>2.3661528209757369E-3</v>
      </c>
      <c r="O2374" s="41" t="str">
        <f t="shared" si="75"/>
        <v>LB</v>
      </c>
    </row>
    <row r="2375" spans="1:15" x14ac:dyDescent="0.25">
      <c r="A2375" s="39" t="s">
        <v>3127</v>
      </c>
      <c r="B2375" s="39" t="s">
        <v>3108</v>
      </c>
      <c r="C2375" s="39" t="s">
        <v>2715</v>
      </c>
      <c r="D2375" s="12" t="s">
        <v>4737</v>
      </c>
      <c r="E2375" s="41" t="s">
        <v>2679</v>
      </c>
      <c r="F2375" s="41" t="s">
        <v>3110</v>
      </c>
      <c r="G2375" s="44">
        <f>VLOOKUP(Emissions!A2375,Population!$A$5:$I$3147,9,FALSE)*'National Throughput'!$B$12</f>
        <v>0.61608647261388472</v>
      </c>
      <c r="H2375" s="43" t="str">
        <f>'Emissions Factor'!$D$2</f>
        <v>TON</v>
      </c>
      <c r="I2375" s="42">
        <v>515</v>
      </c>
      <c r="J2375" s="39" t="str">
        <f>'Emissions Factor'!$A$2</f>
        <v>7439976</v>
      </c>
      <c r="K2375" s="34">
        <f>'Emissions Factor'!$B$2</f>
        <v>1.5E-3</v>
      </c>
      <c r="L2375" s="41" t="str">
        <f>'Emissions Factor'!$C$2</f>
        <v>LB</v>
      </c>
      <c r="M2375" s="41" t="str">
        <f>'Emissions Factor'!$D$2</f>
        <v>TON</v>
      </c>
      <c r="N2375" s="51">
        <f t="shared" si="74"/>
        <v>9.2412970892082709E-4</v>
      </c>
      <c r="O2375" s="41" t="str">
        <f t="shared" si="75"/>
        <v>LB</v>
      </c>
    </row>
    <row r="2376" spans="1:15" x14ac:dyDescent="0.25">
      <c r="A2376" s="39" t="s">
        <v>3128</v>
      </c>
      <c r="B2376" s="39" t="s">
        <v>3108</v>
      </c>
      <c r="C2376" s="39" t="s">
        <v>2718</v>
      </c>
      <c r="D2376" s="12" t="s">
        <v>2719</v>
      </c>
      <c r="E2376" s="41" t="s">
        <v>2679</v>
      </c>
      <c r="F2376" s="41" t="s">
        <v>3110</v>
      </c>
      <c r="G2376" s="44">
        <f>VLOOKUP(Emissions!A2376,Population!$A$5:$I$3147,9,FALSE)*'National Throughput'!$B$12</f>
        <v>2.4072309696926149</v>
      </c>
      <c r="H2376" s="43" t="str">
        <f>'Emissions Factor'!$D$2</f>
        <v>TON</v>
      </c>
      <c r="I2376" s="42">
        <v>515</v>
      </c>
      <c r="J2376" s="39" t="str">
        <f>'Emissions Factor'!$A$2</f>
        <v>7439976</v>
      </c>
      <c r="K2376" s="34">
        <f>'Emissions Factor'!$B$2</f>
        <v>1.5E-3</v>
      </c>
      <c r="L2376" s="41" t="str">
        <f>'Emissions Factor'!$C$2</f>
        <v>LB</v>
      </c>
      <c r="M2376" s="41" t="str">
        <f>'Emissions Factor'!$D$2</f>
        <v>TON</v>
      </c>
      <c r="N2376" s="51">
        <f t="shared" si="74"/>
        <v>3.6108464545389221E-3</v>
      </c>
      <c r="O2376" s="41" t="str">
        <f t="shared" si="75"/>
        <v>LB</v>
      </c>
    </row>
    <row r="2377" spans="1:15" x14ac:dyDescent="0.25">
      <c r="A2377" s="39" t="s">
        <v>3129</v>
      </c>
      <c r="B2377" s="39" t="s">
        <v>3108</v>
      </c>
      <c r="C2377" s="39" t="s">
        <v>2721</v>
      </c>
      <c r="D2377" s="12" t="s">
        <v>3130</v>
      </c>
      <c r="E2377" s="41" t="s">
        <v>2679</v>
      </c>
      <c r="F2377" s="41" t="s">
        <v>3110</v>
      </c>
      <c r="G2377" s="44">
        <f>VLOOKUP(Emissions!A2377,Population!$A$5:$I$3147,9,FALSE)*'National Throughput'!$B$12</f>
        <v>4.6993745164665448</v>
      </c>
      <c r="H2377" s="43" t="str">
        <f>'Emissions Factor'!$D$2</f>
        <v>TON</v>
      </c>
      <c r="I2377" s="42">
        <v>515</v>
      </c>
      <c r="J2377" s="39" t="str">
        <f>'Emissions Factor'!$A$2</f>
        <v>7439976</v>
      </c>
      <c r="K2377" s="34">
        <f>'Emissions Factor'!$B$2</f>
        <v>1.5E-3</v>
      </c>
      <c r="L2377" s="41" t="str">
        <f>'Emissions Factor'!$C$2</f>
        <v>LB</v>
      </c>
      <c r="M2377" s="41" t="str">
        <f>'Emissions Factor'!$D$2</f>
        <v>TON</v>
      </c>
      <c r="N2377" s="51">
        <f t="shared" si="74"/>
        <v>7.049061774699817E-3</v>
      </c>
      <c r="O2377" s="41" t="str">
        <f t="shared" si="75"/>
        <v>LB</v>
      </c>
    </row>
    <row r="2378" spans="1:15" x14ac:dyDescent="0.25">
      <c r="A2378" s="39" t="s">
        <v>3131</v>
      </c>
      <c r="B2378" s="39" t="s">
        <v>3108</v>
      </c>
      <c r="C2378" s="39" t="s">
        <v>2724</v>
      </c>
      <c r="D2378" s="12" t="s">
        <v>3132</v>
      </c>
      <c r="E2378" s="41" t="s">
        <v>2679</v>
      </c>
      <c r="F2378" s="41" t="s">
        <v>3110</v>
      </c>
      <c r="G2378" s="44">
        <f>VLOOKUP(Emissions!A2378,Population!$A$5:$I$3147,9,FALSE)*'National Throughput'!$B$12</f>
        <v>0.6934403142477551</v>
      </c>
      <c r="H2378" s="43" t="str">
        <f>'Emissions Factor'!$D$2</f>
        <v>TON</v>
      </c>
      <c r="I2378" s="42">
        <v>515</v>
      </c>
      <c r="J2378" s="39" t="str">
        <f>'Emissions Factor'!$A$2</f>
        <v>7439976</v>
      </c>
      <c r="K2378" s="34">
        <f>'Emissions Factor'!$B$2</f>
        <v>1.5E-3</v>
      </c>
      <c r="L2378" s="41" t="str">
        <f>'Emissions Factor'!$C$2</f>
        <v>LB</v>
      </c>
      <c r="M2378" s="41" t="str">
        <f>'Emissions Factor'!$D$2</f>
        <v>TON</v>
      </c>
      <c r="N2378" s="51">
        <f t="shared" si="74"/>
        <v>1.0401604713716327E-3</v>
      </c>
      <c r="O2378" s="41" t="str">
        <f t="shared" si="75"/>
        <v>LB</v>
      </c>
    </row>
    <row r="2379" spans="1:15" x14ac:dyDescent="0.25">
      <c r="A2379" s="39" t="s">
        <v>3133</v>
      </c>
      <c r="B2379" s="39" t="s">
        <v>3108</v>
      </c>
      <c r="C2379" s="39" t="s">
        <v>2727</v>
      </c>
      <c r="D2379" s="12" t="s">
        <v>5007</v>
      </c>
      <c r="E2379" s="41" t="s">
        <v>2679</v>
      </c>
      <c r="F2379" s="41" t="s">
        <v>3110</v>
      </c>
      <c r="G2379" s="44">
        <f>VLOOKUP(Emissions!A2379,Population!$A$5:$I$3147,9,FALSE)*'National Throughput'!$B$12</f>
        <v>1.4316463772015857</v>
      </c>
      <c r="H2379" s="43" t="str">
        <f>'Emissions Factor'!$D$2</f>
        <v>TON</v>
      </c>
      <c r="I2379" s="42">
        <v>515</v>
      </c>
      <c r="J2379" s="39" t="str">
        <f>'Emissions Factor'!$A$2</f>
        <v>7439976</v>
      </c>
      <c r="K2379" s="34">
        <f>'Emissions Factor'!$B$2</f>
        <v>1.5E-3</v>
      </c>
      <c r="L2379" s="41" t="str">
        <f>'Emissions Factor'!$C$2</f>
        <v>LB</v>
      </c>
      <c r="M2379" s="41" t="str">
        <f>'Emissions Factor'!$D$2</f>
        <v>TON</v>
      </c>
      <c r="N2379" s="51">
        <f t="shared" si="74"/>
        <v>2.1474695658023784E-3</v>
      </c>
      <c r="O2379" s="41" t="str">
        <f t="shared" si="75"/>
        <v>LB</v>
      </c>
    </row>
    <row r="2380" spans="1:15" x14ac:dyDescent="0.25">
      <c r="A2380" s="39" t="s">
        <v>3134</v>
      </c>
      <c r="B2380" s="39" t="s">
        <v>3108</v>
      </c>
      <c r="C2380" s="39" t="s">
        <v>2730</v>
      </c>
      <c r="D2380" s="12" t="s">
        <v>3135</v>
      </c>
      <c r="E2380" s="41" t="s">
        <v>2679</v>
      </c>
      <c r="F2380" s="41" t="s">
        <v>3110</v>
      </c>
      <c r="G2380" s="44">
        <f>VLOOKUP(Emissions!A2380,Population!$A$5:$I$3147,9,FALSE)*'National Throughput'!$B$12</f>
        <v>3.3622336087555631</v>
      </c>
      <c r="H2380" s="43" t="str">
        <f>'Emissions Factor'!$D$2</f>
        <v>TON</v>
      </c>
      <c r="I2380" s="42">
        <v>515</v>
      </c>
      <c r="J2380" s="39" t="str">
        <f>'Emissions Factor'!$A$2</f>
        <v>7439976</v>
      </c>
      <c r="K2380" s="34">
        <f>'Emissions Factor'!$B$2</f>
        <v>1.5E-3</v>
      </c>
      <c r="L2380" s="41" t="str">
        <f>'Emissions Factor'!$C$2</f>
        <v>LB</v>
      </c>
      <c r="M2380" s="41" t="str">
        <f>'Emissions Factor'!$D$2</f>
        <v>TON</v>
      </c>
      <c r="N2380" s="51">
        <f t="shared" si="74"/>
        <v>5.0433504131333446E-3</v>
      </c>
      <c r="O2380" s="41" t="str">
        <f t="shared" si="75"/>
        <v>LB</v>
      </c>
    </row>
    <row r="2381" spans="1:15" x14ac:dyDescent="0.25">
      <c r="A2381" s="39" t="s">
        <v>3136</v>
      </c>
      <c r="B2381" s="39" t="s">
        <v>3108</v>
      </c>
      <c r="C2381" s="39" t="s">
        <v>2733</v>
      </c>
      <c r="D2381" s="12" t="s">
        <v>3137</v>
      </c>
      <c r="E2381" s="41" t="s">
        <v>2679</v>
      </c>
      <c r="F2381" s="41" t="s">
        <v>3110</v>
      </c>
      <c r="G2381" s="44">
        <f>VLOOKUP(Emissions!A2381,Population!$A$5:$I$3147,9,FALSE)*'National Throughput'!$B$12</f>
        <v>0.9869046668764736</v>
      </c>
      <c r="H2381" s="43" t="str">
        <f>'Emissions Factor'!$D$2</f>
        <v>TON</v>
      </c>
      <c r="I2381" s="42">
        <v>515</v>
      </c>
      <c r="J2381" s="39" t="str">
        <f>'Emissions Factor'!$A$2</f>
        <v>7439976</v>
      </c>
      <c r="K2381" s="34">
        <f>'Emissions Factor'!$B$2</f>
        <v>1.5E-3</v>
      </c>
      <c r="L2381" s="41" t="str">
        <f>'Emissions Factor'!$C$2</f>
        <v>LB</v>
      </c>
      <c r="M2381" s="41" t="str">
        <f>'Emissions Factor'!$D$2</f>
        <v>TON</v>
      </c>
      <c r="N2381" s="51">
        <f t="shared" si="74"/>
        <v>1.4803570003147104E-3</v>
      </c>
      <c r="O2381" s="41" t="str">
        <f t="shared" si="75"/>
        <v>LB</v>
      </c>
    </row>
    <row r="2382" spans="1:15" x14ac:dyDescent="0.25">
      <c r="A2382" s="39" t="s">
        <v>3138</v>
      </c>
      <c r="B2382" s="39" t="s">
        <v>3108</v>
      </c>
      <c r="C2382" s="39" t="s">
        <v>2736</v>
      </c>
      <c r="D2382" s="12" t="s">
        <v>1819</v>
      </c>
      <c r="E2382" s="41" t="s">
        <v>2679</v>
      </c>
      <c r="F2382" s="41" t="s">
        <v>3110</v>
      </c>
      <c r="G2382" s="44">
        <f>VLOOKUP(Emissions!A2382,Population!$A$5:$I$3147,9,FALSE)*'National Throughput'!$B$12</f>
        <v>0.75089826756781386</v>
      </c>
      <c r="H2382" s="43" t="str">
        <f>'Emissions Factor'!$D$2</f>
        <v>TON</v>
      </c>
      <c r="I2382" s="42">
        <v>515</v>
      </c>
      <c r="J2382" s="39" t="str">
        <f>'Emissions Factor'!$A$2</f>
        <v>7439976</v>
      </c>
      <c r="K2382" s="34">
        <f>'Emissions Factor'!$B$2</f>
        <v>1.5E-3</v>
      </c>
      <c r="L2382" s="41" t="str">
        <f>'Emissions Factor'!$C$2</f>
        <v>LB</v>
      </c>
      <c r="M2382" s="41" t="str">
        <f>'Emissions Factor'!$D$2</f>
        <v>TON</v>
      </c>
      <c r="N2382" s="51">
        <f t="shared" si="74"/>
        <v>1.1263474013517207E-3</v>
      </c>
      <c r="O2382" s="41" t="str">
        <f t="shared" si="75"/>
        <v>LB</v>
      </c>
    </row>
    <row r="2383" spans="1:15" x14ac:dyDescent="0.25">
      <c r="A2383" s="39" t="s">
        <v>3139</v>
      </c>
      <c r="B2383" s="39" t="s">
        <v>3108</v>
      </c>
      <c r="C2383" s="39" t="s">
        <v>2739</v>
      </c>
      <c r="D2383" s="12" t="s">
        <v>2568</v>
      </c>
      <c r="E2383" s="41" t="s">
        <v>2679</v>
      </c>
      <c r="F2383" s="41" t="s">
        <v>3110</v>
      </c>
      <c r="G2383" s="44">
        <f>VLOOKUP(Emissions!A2383,Population!$A$5:$I$3147,9,FALSE)*'National Throughput'!$B$12</f>
        <v>0.9272170019350392</v>
      </c>
      <c r="H2383" s="43" t="str">
        <f>'Emissions Factor'!$D$2</f>
        <v>TON</v>
      </c>
      <c r="I2383" s="42">
        <v>515</v>
      </c>
      <c r="J2383" s="39" t="str">
        <f>'Emissions Factor'!$A$2</f>
        <v>7439976</v>
      </c>
      <c r="K2383" s="34">
        <f>'Emissions Factor'!$B$2</f>
        <v>1.5E-3</v>
      </c>
      <c r="L2383" s="41" t="str">
        <f>'Emissions Factor'!$C$2</f>
        <v>LB</v>
      </c>
      <c r="M2383" s="41" t="str">
        <f>'Emissions Factor'!$D$2</f>
        <v>TON</v>
      </c>
      <c r="N2383" s="51">
        <f t="shared" si="74"/>
        <v>1.3908255029025588E-3</v>
      </c>
      <c r="O2383" s="41" t="str">
        <f t="shared" si="75"/>
        <v>LB</v>
      </c>
    </row>
    <row r="2384" spans="1:15" x14ac:dyDescent="0.25">
      <c r="A2384" s="39" t="s">
        <v>3140</v>
      </c>
      <c r="B2384" s="39" t="s">
        <v>3108</v>
      </c>
      <c r="C2384" s="39" t="s">
        <v>2742</v>
      </c>
      <c r="D2384" s="12" t="s">
        <v>5015</v>
      </c>
      <c r="E2384" s="41" t="s">
        <v>2679</v>
      </c>
      <c r="F2384" s="41" t="s">
        <v>3110</v>
      </c>
      <c r="G2384" s="44">
        <f>VLOOKUP(Emissions!A2384,Population!$A$5:$I$3147,9,FALSE)*'National Throughput'!$B$12</f>
        <v>0.51334822175204819</v>
      </c>
      <c r="H2384" s="43" t="str">
        <f>'Emissions Factor'!$D$2</f>
        <v>TON</v>
      </c>
      <c r="I2384" s="42">
        <v>515</v>
      </c>
      <c r="J2384" s="39" t="str">
        <f>'Emissions Factor'!$A$2</f>
        <v>7439976</v>
      </c>
      <c r="K2384" s="34">
        <f>'Emissions Factor'!$B$2</f>
        <v>1.5E-3</v>
      </c>
      <c r="L2384" s="41" t="str">
        <f>'Emissions Factor'!$C$2</f>
        <v>LB</v>
      </c>
      <c r="M2384" s="41" t="str">
        <f>'Emissions Factor'!$D$2</f>
        <v>TON</v>
      </c>
      <c r="N2384" s="51">
        <f t="shared" si="74"/>
        <v>7.7002233262807231E-4</v>
      </c>
      <c r="O2384" s="41" t="str">
        <f t="shared" si="75"/>
        <v>LB</v>
      </c>
    </row>
    <row r="2385" spans="1:15" x14ac:dyDescent="0.25">
      <c r="A2385" s="39" t="s">
        <v>3141</v>
      </c>
      <c r="B2385" s="39" t="s">
        <v>3108</v>
      </c>
      <c r="C2385" s="39" t="s">
        <v>2745</v>
      </c>
      <c r="D2385" s="12" t="s">
        <v>3142</v>
      </c>
      <c r="E2385" s="41" t="s">
        <v>2679</v>
      </c>
      <c r="F2385" s="41" t="s">
        <v>3110</v>
      </c>
      <c r="G2385" s="44">
        <f>VLOOKUP(Emissions!A2385,Population!$A$5:$I$3147,9,FALSE)*'National Throughput'!$B$12</f>
        <v>0.6968706398191018</v>
      </c>
      <c r="H2385" s="43" t="str">
        <f>'Emissions Factor'!$D$2</f>
        <v>TON</v>
      </c>
      <c r="I2385" s="42">
        <v>515</v>
      </c>
      <c r="J2385" s="39" t="str">
        <f>'Emissions Factor'!$A$2</f>
        <v>7439976</v>
      </c>
      <c r="K2385" s="34">
        <f>'Emissions Factor'!$B$2</f>
        <v>1.5E-3</v>
      </c>
      <c r="L2385" s="41" t="str">
        <f>'Emissions Factor'!$C$2</f>
        <v>LB</v>
      </c>
      <c r="M2385" s="41" t="str">
        <f>'Emissions Factor'!$D$2</f>
        <v>TON</v>
      </c>
      <c r="N2385" s="51">
        <f t="shared" si="74"/>
        <v>1.0453059597286527E-3</v>
      </c>
      <c r="O2385" s="41" t="str">
        <f t="shared" si="75"/>
        <v>LB</v>
      </c>
    </row>
    <row r="2386" spans="1:15" x14ac:dyDescent="0.25">
      <c r="A2386" s="39" t="s">
        <v>3143</v>
      </c>
      <c r="B2386" s="39" t="s">
        <v>3108</v>
      </c>
      <c r="C2386" s="39" t="s">
        <v>2748</v>
      </c>
      <c r="D2386" s="12" t="s">
        <v>3144</v>
      </c>
      <c r="E2386" s="41" t="s">
        <v>2679</v>
      </c>
      <c r="F2386" s="41" t="s">
        <v>3110</v>
      </c>
      <c r="G2386" s="44">
        <f>VLOOKUP(Emissions!A2386,Population!$A$5:$I$3147,9,FALSE)*'National Throughput'!$B$12</f>
        <v>1.1976981732357344</v>
      </c>
      <c r="H2386" s="43" t="str">
        <f>'Emissions Factor'!$D$2</f>
        <v>TON</v>
      </c>
      <c r="I2386" s="42">
        <v>515</v>
      </c>
      <c r="J2386" s="39" t="str">
        <f>'Emissions Factor'!$A$2</f>
        <v>7439976</v>
      </c>
      <c r="K2386" s="34">
        <f>'Emissions Factor'!$B$2</f>
        <v>1.5E-3</v>
      </c>
      <c r="L2386" s="41" t="str">
        <f>'Emissions Factor'!$C$2</f>
        <v>LB</v>
      </c>
      <c r="M2386" s="41" t="str">
        <f>'Emissions Factor'!$D$2</f>
        <v>TON</v>
      </c>
      <c r="N2386" s="51">
        <f t="shared" si="74"/>
        <v>1.7965472598536016E-3</v>
      </c>
      <c r="O2386" s="41" t="str">
        <f t="shared" si="75"/>
        <v>LB</v>
      </c>
    </row>
    <row r="2387" spans="1:15" x14ac:dyDescent="0.25">
      <c r="A2387" s="39" t="s">
        <v>3145</v>
      </c>
      <c r="B2387" s="39" t="s">
        <v>3108</v>
      </c>
      <c r="C2387" s="39" t="s">
        <v>2751</v>
      </c>
      <c r="D2387" s="12" t="s">
        <v>3146</v>
      </c>
      <c r="E2387" s="41" t="s">
        <v>2679</v>
      </c>
      <c r="F2387" s="41" t="s">
        <v>3110</v>
      </c>
      <c r="G2387" s="44">
        <f>VLOOKUP(Emissions!A2387,Population!$A$5:$I$3147,9,FALSE)*'National Throughput'!$B$12</f>
        <v>0.40649358020459547</v>
      </c>
      <c r="H2387" s="43" t="str">
        <f>'Emissions Factor'!$D$2</f>
        <v>TON</v>
      </c>
      <c r="I2387" s="42">
        <v>515</v>
      </c>
      <c r="J2387" s="39" t="str">
        <f>'Emissions Factor'!$A$2</f>
        <v>7439976</v>
      </c>
      <c r="K2387" s="34">
        <f>'Emissions Factor'!$B$2</f>
        <v>1.5E-3</v>
      </c>
      <c r="L2387" s="41" t="str">
        <f>'Emissions Factor'!$C$2</f>
        <v>LB</v>
      </c>
      <c r="M2387" s="41" t="str">
        <f>'Emissions Factor'!$D$2</f>
        <v>TON</v>
      </c>
      <c r="N2387" s="51">
        <f t="shared" si="74"/>
        <v>6.0974037030689322E-4</v>
      </c>
      <c r="O2387" s="41" t="str">
        <f t="shared" si="75"/>
        <v>LB</v>
      </c>
    </row>
    <row r="2388" spans="1:15" x14ac:dyDescent="0.25">
      <c r="A2388" s="39" t="s">
        <v>3147</v>
      </c>
      <c r="B2388" s="39" t="s">
        <v>3108</v>
      </c>
      <c r="C2388" s="39" t="s">
        <v>2754</v>
      </c>
      <c r="D2388" s="12" t="s">
        <v>4767</v>
      </c>
      <c r="E2388" s="41" t="s">
        <v>2679</v>
      </c>
      <c r="F2388" s="41" t="s">
        <v>3110</v>
      </c>
      <c r="G2388" s="44">
        <f>VLOOKUP(Emissions!A2388,Population!$A$5:$I$3147,9,FALSE)*'National Throughput'!$B$12</f>
        <v>1.2445221172846179</v>
      </c>
      <c r="H2388" s="43" t="str">
        <f>'Emissions Factor'!$D$2</f>
        <v>TON</v>
      </c>
      <c r="I2388" s="42">
        <v>515</v>
      </c>
      <c r="J2388" s="39" t="str">
        <f>'Emissions Factor'!$A$2</f>
        <v>7439976</v>
      </c>
      <c r="K2388" s="34">
        <f>'Emissions Factor'!$B$2</f>
        <v>1.5E-3</v>
      </c>
      <c r="L2388" s="41" t="str">
        <f>'Emissions Factor'!$C$2</f>
        <v>LB</v>
      </c>
      <c r="M2388" s="41" t="str">
        <f>'Emissions Factor'!$D$2</f>
        <v>TON</v>
      </c>
      <c r="N2388" s="51">
        <f t="shared" si="74"/>
        <v>1.866783175926927E-3</v>
      </c>
      <c r="O2388" s="41" t="str">
        <f t="shared" si="75"/>
        <v>LB</v>
      </c>
    </row>
    <row r="2389" spans="1:15" x14ac:dyDescent="0.25">
      <c r="A2389" s="39" t="s">
        <v>3148</v>
      </c>
      <c r="B2389" s="39" t="s">
        <v>3108</v>
      </c>
      <c r="C2389" s="39" t="s">
        <v>2757</v>
      </c>
      <c r="D2389" s="12" t="s">
        <v>3149</v>
      </c>
      <c r="E2389" s="41" t="s">
        <v>2679</v>
      </c>
      <c r="F2389" s="41" t="s">
        <v>3110</v>
      </c>
      <c r="G2389" s="44">
        <f>VLOOKUP(Emissions!A2389,Population!$A$5:$I$3147,9,FALSE)*'National Throughput'!$B$12</f>
        <v>0.72328414671847219</v>
      </c>
      <c r="H2389" s="43" t="str">
        <f>'Emissions Factor'!$D$2</f>
        <v>TON</v>
      </c>
      <c r="I2389" s="42">
        <v>515</v>
      </c>
      <c r="J2389" s="39" t="str">
        <f>'Emissions Factor'!$A$2</f>
        <v>7439976</v>
      </c>
      <c r="K2389" s="34">
        <f>'Emissions Factor'!$B$2</f>
        <v>1.5E-3</v>
      </c>
      <c r="L2389" s="41" t="str">
        <f>'Emissions Factor'!$C$2</f>
        <v>LB</v>
      </c>
      <c r="M2389" s="41" t="str">
        <f>'Emissions Factor'!$D$2</f>
        <v>TON</v>
      </c>
      <c r="N2389" s="51">
        <f t="shared" si="74"/>
        <v>1.0849262200777084E-3</v>
      </c>
      <c r="O2389" s="41" t="str">
        <f t="shared" si="75"/>
        <v>LB</v>
      </c>
    </row>
    <row r="2390" spans="1:15" x14ac:dyDescent="0.25">
      <c r="A2390" s="39" t="s">
        <v>3150</v>
      </c>
      <c r="B2390" s="39" t="s">
        <v>3108</v>
      </c>
      <c r="C2390" s="39" t="s">
        <v>2760</v>
      </c>
      <c r="D2390" s="12" t="s">
        <v>3151</v>
      </c>
      <c r="E2390" s="41" t="s">
        <v>2679</v>
      </c>
      <c r="F2390" s="41" t="s">
        <v>3110</v>
      </c>
      <c r="G2390" s="44">
        <f>VLOOKUP(Emissions!A2390,Population!$A$5:$I$3147,9,FALSE)*'National Throughput'!$B$12</f>
        <v>0.32776760834218649</v>
      </c>
      <c r="H2390" s="43" t="str">
        <f>'Emissions Factor'!$D$2</f>
        <v>TON</v>
      </c>
      <c r="I2390" s="42">
        <v>515</v>
      </c>
      <c r="J2390" s="39" t="str">
        <f>'Emissions Factor'!$A$2</f>
        <v>7439976</v>
      </c>
      <c r="K2390" s="34">
        <f>'Emissions Factor'!$B$2</f>
        <v>1.5E-3</v>
      </c>
      <c r="L2390" s="41" t="str">
        <f>'Emissions Factor'!$C$2</f>
        <v>LB</v>
      </c>
      <c r="M2390" s="41" t="str">
        <f>'Emissions Factor'!$D$2</f>
        <v>TON</v>
      </c>
      <c r="N2390" s="51">
        <f t="shared" si="74"/>
        <v>4.9165141251327979E-4</v>
      </c>
      <c r="O2390" s="41" t="str">
        <f t="shared" si="75"/>
        <v>LB</v>
      </c>
    </row>
    <row r="2391" spans="1:15" x14ac:dyDescent="0.25">
      <c r="A2391" s="39" t="s">
        <v>3152</v>
      </c>
      <c r="B2391" s="39" t="s">
        <v>3108</v>
      </c>
      <c r="C2391" s="39" t="s">
        <v>2763</v>
      </c>
      <c r="D2391" s="12" t="s">
        <v>3153</v>
      </c>
      <c r="E2391" s="41" t="s">
        <v>2679</v>
      </c>
      <c r="F2391" s="41" t="s">
        <v>3110</v>
      </c>
      <c r="G2391" s="44">
        <f>VLOOKUP(Emissions!A2391,Population!$A$5:$I$3147,9,FALSE)*'National Throughput'!$B$12</f>
        <v>1.0212079225899415</v>
      </c>
      <c r="H2391" s="43" t="str">
        <f>'Emissions Factor'!$D$2</f>
        <v>TON</v>
      </c>
      <c r="I2391" s="42">
        <v>515</v>
      </c>
      <c r="J2391" s="39" t="str">
        <f>'Emissions Factor'!$A$2</f>
        <v>7439976</v>
      </c>
      <c r="K2391" s="34">
        <f>'Emissions Factor'!$B$2</f>
        <v>1.5E-3</v>
      </c>
      <c r="L2391" s="41" t="str">
        <f>'Emissions Factor'!$C$2</f>
        <v>LB</v>
      </c>
      <c r="M2391" s="41" t="str">
        <f>'Emissions Factor'!$D$2</f>
        <v>TON</v>
      </c>
      <c r="N2391" s="51">
        <f t="shared" si="74"/>
        <v>1.5318118838849124E-3</v>
      </c>
      <c r="O2391" s="41" t="str">
        <f t="shared" si="75"/>
        <v>LB</v>
      </c>
    </row>
    <row r="2392" spans="1:15" x14ac:dyDescent="0.25">
      <c r="A2392" s="39" t="s">
        <v>3154</v>
      </c>
      <c r="B2392" s="39" t="s">
        <v>3108</v>
      </c>
      <c r="C2392" s="39" t="s">
        <v>2766</v>
      </c>
      <c r="D2392" s="12" t="s">
        <v>3155</v>
      </c>
      <c r="E2392" s="41" t="s">
        <v>2679</v>
      </c>
      <c r="F2392" s="41" t="s">
        <v>3110</v>
      </c>
      <c r="G2392" s="44">
        <f>VLOOKUP(Emissions!A2392,Population!$A$5:$I$3147,9,FALSE)*'National Throughput'!$B$12</f>
        <v>0.58984448199308182</v>
      </c>
      <c r="H2392" s="43" t="str">
        <f>'Emissions Factor'!$D$2</f>
        <v>TON</v>
      </c>
      <c r="I2392" s="42">
        <v>515</v>
      </c>
      <c r="J2392" s="39" t="str">
        <f>'Emissions Factor'!$A$2</f>
        <v>7439976</v>
      </c>
      <c r="K2392" s="34">
        <f>'Emissions Factor'!$B$2</f>
        <v>1.5E-3</v>
      </c>
      <c r="L2392" s="41" t="str">
        <f>'Emissions Factor'!$C$2</f>
        <v>LB</v>
      </c>
      <c r="M2392" s="41" t="str">
        <f>'Emissions Factor'!$D$2</f>
        <v>TON</v>
      </c>
      <c r="N2392" s="51">
        <f t="shared" si="74"/>
        <v>8.8476672298962275E-4</v>
      </c>
      <c r="O2392" s="41" t="str">
        <f t="shared" si="75"/>
        <v>LB</v>
      </c>
    </row>
    <row r="2393" spans="1:15" x14ac:dyDescent="0.25">
      <c r="A2393" s="39" t="s">
        <v>3156</v>
      </c>
      <c r="B2393" s="39" t="s">
        <v>3108</v>
      </c>
      <c r="C2393" s="39" t="s">
        <v>2769</v>
      </c>
      <c r="D2393" s="12" t="s">
        <v>3157</v>
      </c>
      <c r="E2393" s="41" t="s">
        <v>2679</v>
      </c>
      <c r="F2393" s="41" t="s">
        <v>3110</v>
      </c>
      <c r="G2393" s="44">
        <f>VLOOKUP(Emissions!A2393,Population!$A$5:$I$3147,9,FALSE)*'National Throughput'!$B$12</f>
        <v>0.58144018434328215</v>
      </c>
      <c r="H2393" s="43" t="str">
        <f>'Emissions Factor'!$D$2</f>
        <v>TON</v>
      </c>
      <c r="I2393" s="42">
        <v>515</v>
      </c>
      <c r="J2393" s="39" t="str">
        <f>'Emissions Factor'!$A$2</f>
        <v>7439976</v>
      </c>
      <c r="K2393" s="34">
        <f>'Emissions Factor'!$B$2</f>
        <v>1.5E-3</v>
      </c>
      <c r="L2393" s="41" t="str">
        <f>'Emissions Factor'!$C$2</f>
        <v>LB</v>
      </c>
      <c r="M2393" s="41" t="str">
        <f>'Emissions Factor'!$D$2</f>
        <v>TON</v>
      </c>
      <c r="N2393" s="51">
        <f t="shared" si="74"/>
        <v>8.7216027651492323E-4</v>
      </c>
      <c r="O2393" s="41" t="str">
        <f t="shared" si="75"/>
        <v>LB</v>
      </c>
    </row>
    <row r="2394" spans="1:15" x14ac:dyDescent="0.25">
      <c r="A2394" s="39" t="s">
        <v>3158</v>
      </c>
      <c r="B2394" s="39" t="s">
        <v>3108</v>
      </c>
      <c r="C2394" s="39" t="s">
        <v>2772</v>
      </c>
      <c r="D2394" s="12" t="s">
        <v>2024</v>
      </c>
      <c r="E2394" s="41" t="s">
        <v>2679</v>
      </c>
      <c r="F2394" s="41" t="s">
        <v>3110</v>
      </c>
      <c r="G2394" s="44">
        <f>VLOOKUP(Emissions!A2394,Population!$A$5:$I$3147,9,FALSE)*'National Throughput'!$B$12</f>
        <v>0.2212559993518684</v>
      </c>
      <c r="H2394" s="43" t="str">
        <f>'Emissions Factor'!$D$2</f>
        <v>TON</v>
      </c>
      <c r="I2394" s="42">
        <v>515</v>
      </c>
      <c r="J2394" s="39" t="str">
        <f>'Emissions Factor'!$A$2</f>
        <v>7439976</v>
      </c>
      <c r="K2394" s="34">
        <f>'Emissions Factor'!$B$2</f>
        <v>1.5E-3</v>
      </c>
      <c r="L2394" s="41" t="str">
        <f>'Emissions Factor'!$C$2</f>
        <v>LB</v>
      </c>
      <c r="M2394" s="41" t="str">
        <f>'Emissions Factor'!$D$2</f>
        <v>TON</v>
      </c>
      <c r="N2394" s="51">
        <f t="shared" si="74"/>
        <v>3.3188399902780259E-4</v>
      </c>
      <c r="O2394" s="41" t="str">
        <f t="shared" si="75"/>
        <v>LB</v>
      </c>
    </row>
    <row r="2395" spans="1:15" x14ac:dyDescent="0.25">
      <c r="A2395" s="39" t="s">
        <v>3159</v>
      </c>
      <c r="B2395" s="39" t="s">
        <v>3108</v>
      </c>
      <c r="C2395" s="39" t="s">
        <v>2775</v>
      </c>
      <c r="D2395" s="12" t="s">
        <v>2582</v>
      </c>
      <c r="E2395" s="41" t="s">
        <v>2679</v>
      </c>
      <c r="F2395" s="41" t="s">
        <v>3110</v>
      </c>
      <c r="G2395" s="44">
        <f>VLOOKUP(Emissions!A2395,Population!$A$5:$I$3147,9,FALSE)*'National Throughput'!$B$12</f>
        <v>2.9644873587579021</v>
      </c>
      <c r="H2395" s="43" t="str">
        <f>'Emissions Factor'!$D$2</f>
        <v>TON</v>
      </c>
      <c r="I2395" s="42">
        <v>515</v>
      </c>
      <c r="J2395" s="39" t="str">
        <f>'Emissions Factor'!$A$2</f>
        <v>7439976</v>
      </c>
      <c r="K2395" s="34">
        <f>'Emissions Factor'!$B$2</f>
        <v>1.5E-3</v>
      </c>
      <c r="L2395" s="41" t="str">
        <f>'Emissions Factor'!$C$2</f>
        <v>LB</v>
      </c>
      <c r="M2395" s="41" t="str">
        <f>'Emissions Factor'!$D$2</f>
        <v>TON</v>
      </c>
      <c r="N2395" s="51">
        <f t="shared" si="74"/>
        <v>4.4467310381368537E-3</v>
      </c>
      <c r="O2395" s="41" t="str">
        <f t="shared" si="75"/>
        <v>LB</v>
      </c>
    </row>
    <row r="2396" spans="1:15" x14ac:dyDescent="0.25">
      <c r="A2396" s="39" t="s">
        <v>3160</v>
      </c>
      <c r="B2396" s="39" t="s">
        <v>3108</v>
      </c>
      <c r="C2396" s="39" t="s">
        <v>2778</v>
      </c>
      <c r="D2396" s="12" t="s">
        <v>3161</v>
      </c>
      <c r="E2396" s="41" t="s">
        <v>2679</v>
      </c>
      <c r="F2396" s="41" t="s">
        <v>3110</v>
      </c>
      <c r="G2396" s="44">
        <f>VLOOKUP(Emissions!A2396,Population!$A$5:$I$3147,9,FALSE)*'National Throughput'!$B$12</f>
        <v>1.2333735591777411</v>
      </c>
      <c r="H2396" s="43" t="str">
        <f>'Emissions Factor'!$D$2</f>
        <v>TON</v>
      </c>
      <c r="I2396" s="42">
        <v>515</v>
      </c>
      <c r="J2396" s="39" t="str">
        <f>'Emissions Factor'!$A$2</f>
        <v>7439976</v>
      </c>
      <c r="K2396" s="34">
        <f>'Emissions Factor'!$B$2</f>
        <v>1.5E-3</v>
      </c>
      <c r="L2396" s="41" t="str">
        <f>'Emissions Factor'!$C$2</f>
        <v>LB</v>
      </c>
      <c r="M2396" s="41" t="str">
        <f>'Emissions Factor'!$D$2</f>
        <v>TON</v>
      </c>
      <c r="N2396" s="51">
        <f t="shared" si="74"/>
        <v>1.8500603387666117E-3</v>
      </c>
      <c r="O2396" s="41" t="str">
        <f t="shared" si="75"/>
        <v>LB</v>
      </c>
    </row>
    <row r="2397" spans="1:15" x14ac:dyDescent="0.25">
      <c r="A2397" s="39" t="s">
        <v>3162</v>
      </c>
      <c r="B2397" s="39" t="s">
        <v>3108</v>
      </c>
      <c r="C2397" s="39" t="s">
        <v>2781</v>
      </c>
      <c r="D2397" s="12" t="s">
        <v>2240</v>
      </c>
      <c r="E2397" s="41" t="s">
        <v>2679</v>
      </c>
      <c r="F2397" s="41" t="s">
        <v>3110</v>
      </c>
      <c r="G2397" s="44">
        <f>VLOOKUP(Emissions!A2397,Population!$A$5:$I$3147,9,FALSE)*'National Throughput'!$B$12</f>
        <v>0.23960824115857376</v>
      </c>
      <c r="H2397" s="43" t="str">
        <f>'Emissions Factor'!$D$2</f>
        <v>TON</v>
      </c>
      <c r="I2397" s="42">
        <v>515</v>
      </c>
      <c r="J2397" s="39" t="str">
        <f>'Emissions Factor'!$A$2</f>
        <v>7439976</v>
      </c>
      <c r="K2397" s="34">
        <f>'Emissions Factor'!$B$2</f>
        <v>1.5E-3</v>
      </c>
      <c r="L2397" s="41" t="str">
        <f>'Emissions Factor'!$C$2</f>
        <v>LB</v>
      </c>
      <c r="M2397" s="41" t="str">
        <f>'Emissions Factor'!$D$2</f>
        <v>TON</v>
      </c>
      <c r="N2397" s="51">
        <f t="shared" si="74"/>
        <v>3.5941236173786067E-4</v>
      </c>
      <c r="O2397" s="41" t="str">
        <f t="shared" si="75"/>
        <v>LB</v>
      </c>
    </row>
    <row r="2398" spans="1:15" x14ac:dyDescent="0.25">
      <c r="A2398" s="39" t="s">
        <v>3163</v>
      </c>
      <c r="B2398" s="39" t="s">
        <v>3108</v>
      </c>
      <c r="C2398" s="39" t="s">
        <v>2784</v>
      </c>
      <c r="D2398" s="12" t="s">
        <v>2785</v>
      </c>
      <c r="E2398" s="41" t="s">
        <v>2679</v>
      </c>
      <c r="F2398" s="41" t="s">
        <v>3110</v>
      </c>
      <c r="G2398" s="44">
        <f>VLOOKUP(Emissions!A2398,Population!$A$5:$I$3147,9,FALSE)*'National Throughput'!$B$12</f>
        <v>0.54233447282992864</v>
      </c>
      <c r="H2398" s="43" t="str">
        <f>'Emissions Factor'!$D$2</f>
        <v>TON</v>
      </c>
      <c r="I2398" s="42">
        <v>515</v>
      </c>
      <c r="J2398" s="39" t="str">
        <f>'Emissions Factor'!$A$2</f>
        <v>7439976</v>
      </c>
      <c r="K2398" s="34">
        <f>'Emissions Factor'!$B$2</f>
        <v>1.5E-3</v>
      </c>
      <c r="L2398" s="41" t="str">
        <f>'Emissions Factor'!$C$2</f>
        <v>LB</v>
      </c>
      <c r="M2398" s="41" t="str">
        <f>'Emissions Factor'!$D$2</f>
        <v>TON</v>
      </c>
      <c r="N2398" s="51">
        <f t="shared" si="74"/>
        <v>8.1350170924489296E-4</v>
      </c>
      <c r="O2398" s="41" t="str">
        <f t="shared" si="75"/>
        <v>LB</v>
      </c>
    </row>
    <row r="2399" spans="1:15" x14ac:dyDescent="0.25">
      <c r="A2399" s="39" t="s">
        <v>3164</v>
      </c>
      <c r="B2399" s="39" t="s">
        <v>3108</v>
      </c>
      <c r="C2399" s="39" t="s">
        <v>2787</v>
      </c>
      <c r="D2399" s="12" t="s">
        <v>3165</v>
      </c>
      <c r="E2399" s="41" t="s">
        <v>2679</v>
      </c>
      <c r="F2399" s="41" t="s">
        <v>3110</v>
      </c>
      <c r="G2399" s="44">
        <f>VLOOKUP(Emissions!A2399,Population!$A$5:$I$3147,9,FALSE)*'National Throughput'!$B$12</f>
        <v>0.3540095989629895</v>
      </c>
      <c r="H2399" s="43" t="str">
        <f>'Emissions Factor'!$D$2</f>
        <v>TON</v>
      </c>
      <c r="I2399" s="42">
        <v>515</v>
      </c>
      <c r="J2399" s="39" t="str">
        <f>'Emissions Factor'!$A$2</f>
        <v>7439976</v>
      </c>
      <c r="K2399" s="34">
        <f>'Emissions Factor'!$B$2</f>
        <v>1.5E-3</v>
      </c>
      <c r="L2399" s="41" t="str">
        <f>'Emissions Factor'!$C$2</f>
        <v>LB</v>
      </c>
      <c r="M2399" s="41" t="str">
        <f>'Emissions Factor'!$D$2</f>
        <v>TON</v>
      </c>
      <c r="N2399" s="51">
        <f t="shared" si="74"/>
        <v>5.3101439844448423E-4</v>
      </c>
      <c r="O2399" s="41" t="str">
        <f t="shared" si="75"/>
        <v>LB</v>
      </c>
    </row>
    <row r="2400" spans="1:15" x14ac:dyDescent="0.25">
      <c r="A2400" s="39" t="s">
        <v>3166</v>
      </c>
      <c r="B2400" s="39" t="s">
        <v>3108</v>
      </c>
      <c r="C2400" s="39" t="s">
        <v>2790</v>
      </c>
      <c r="D2400" s="12" t="s">
        <v>5404</v>
      </c>
      <c r="E2400" s="41" t="s">
        <v>2679</v>
      </c>
      <c r="F2400" s="41" t="s">
        <v>3110</v>
      </c>
      <c r="G2400" s="44">
        <f>VLOOKUP(Emissions!A2400,Population!$A$5:$I$3147,9,FALSE)*'National Throughput'!$B$12</f>
        <v>0.17494660413868668</v>
      </c>
      <c r="H2400" s="43" t="str">
        <f>'Emissions Factor'!$D$2</f>
        <v>TON</v>
      </c>
      <c r="I2400" s="42">
        <v>515</v>
      </c>
      <c r="J2400" s="39" t="str">
        <f>'Emissions Factor'!$A$2</f>
        <v>7439976</v>
      </c>
      <c r="K2400" s="34">
        <f>'Emissions Factor'!$B$2</f>
        <v>1.5E-3</v>
      </c>
      <c r="L2400" s="41" t="str">
        <f>'Emissions Factor'!$C$2</f>
        <v>LB</v>
      </c>
      <c r="M2400" s="41" t="str">
        <f>'Emissions Factor'!$D$2</f>
        <v>TON</v>
      </c>
      <c r="N2400" s="51">
        <f t="shared" si="74"/>
        <v>2.6241990620803001E-4</v>
      </c>
      <c r="O2400" s="41" t="str">
        <f t="shared" si="75"/>
        <v>LB</v>
      </c>
    </row>
    <row r="2401" spans="1:15" x14ac:dyDescent="0.25">
      <c r="A2401" s="39" t="s">
        <v>3167</v>
      </c>
      <c r="B2401" s="39" t="s">
        <v>3108</v>
      </c>
      <c r="C2401" s="39" t="s">
        <v>2793</v>
      </c>
      <c r="D2401" s="12" t="s">
        <v>3168</v>
      </c>
      <c r="E2401" s="41" t="s">
        <v>2679</v>
      </c>
      <c r="F2401" s="41" t="s">
        <v>3110</v>
      </c>
      <c r="G2401" s="44">
        <f>VLOOKUP(Emissions!A2401,Population!$A$5:$I$3147,9,FALSE)*'National Throughput'!$B$12</f>
        <v>0.88365186717893496</v>
      </c>
      <c r="H2401" s="43" t="str">
        <f>'Emissions Factor'!$D$2</f>
        <v>TON</v>
      </c>
      <c r="I2401" s="42">
        <v>515</v>
      </c>
      <c r="J2401" s="39" t="str">
        <f>'Emissions Factor'!$A$2</f>
        <v>7439976</v>
      </c>
      <c r="K2401" s="34">
        <f>'Emissions Factor'!$B$2</f>
        <v>1.5E-3</v>
      </c>
      <c r="L2401" s="41" t="str">
        <f>'Emissions Factor'!$C$2</f>
        <v>LB</v>
      </c>
      <c r="M2401" s="41" t="str">
        <f>'Emissions Factor'!$D$2</f>
        <v>TON</v>
      </c>
      <c r="N2401" s="51">
        <f t="shared" si="74"/>
        <v>1.3254778007684024E-3</v>
      </c>
      <c r="O2401" s="41" t="str">
        <f t="shared" si="75"/>
        <v>LB</v>
      </c>
    </row>
    <row r="2402" spans="1:15" x14ac:dyDescent="0.25">
      <c r="A2402" s="39" t="s">
        <v>3169</v>
      </c>
      <c r="B2402" s="39" t="s">
        <v>3108</v>
      </c>
      <c r="C2402" s="39" t="s">
        <v>2796</v>
      </c>
      <c r="D2402" s="12" t="s">
        <v>4894</v>
      </c>
      <c r="E2402" s="41" t="s">
        <v>2679</v>
      </c>
      <c r="F2402" s="41" t="s">
        <v>3110</v>
      </c>
      <c r="G2402" s="44">
        <f>VLOOKUP(Emissions!A2402,Population!$A$5:$I$3147,9,FALSE)*'National Throughput'!$B$12</f>
        <v>1.9873591197597671</v>
      </c>
      <c r="H2402" s="43" t="str">
        <f>'Emissions Factor'!$D$2</f>
        <v>TON</v>
      </c>
      <c r="I2402" s="42">
        <v>515</v>
      </c>
      <c r="J2402" s="39" t="str">
        <f>'Emissions Factor'!$A$2</f>
        <v>7439976</v>
      </c>
      <c r="K2402" s="34">
        <f>'Emissions Factor'!$B$2</f>
        <v>1.5E-3</v>
      </c>
      <c r="L2402" s="41" t="str">
        <f>'Emissions Factor'!$C$2</f>
        <v>LB</v>
      </c>
      <c r="M2402" s="41" t="str">
        <f>'Emissions Factor'!$D$2</f>
        <v>TON</v>
      </c>
      <c r="N2402" s="51">
        <f t="shared" si="74"/>
        <v>2.9810386796396506E-3</v>
      </c>
      <c r="O2402" s="41" t="str">
        <f t="shared" si="75"/>
        <v>LB</v>
      </c>
    </row>
    <row r="2403" spans="1:15" x14ac:dyDescent="0.25">
      <c r="A2403" s="39" t="s">
        <v>3170</v>
      </c>
      <c r="B2403" s="39" t="s">
        <v>3108</v>
      </c>
      <c r="C2403" s="39" t="s">
        <v>2799</v>
      </c>
      <c r="D2403" s="12" t="s">
        <v>2797</v>
      </c>
      <c r="E2403" s="41" t="s">
        <v>2679</v>
      </c>
      <c r="F2403" s="41" t="s">
        <v>3110</v>
      </c>
      <c r="G2403" s="44">
        <f>VLOOKUP(Emissions!A2403,Population!$A$5:$I$3147,9,FALSE)*'National Throughput'!$B$12</f>
        <v>4.1687031505791952</v>
      </c>
      <c r="H2403" s="43" t="str">
        <f>'Emissions Factor'!$D$2</f>
        <v>TON</v>
      </c>
      <c r="I2403" s="42">
        <v>515</v>
      </c>
      <c r="J2403" s="39" t="str">
        <f>'Emissions Factor'!$A$2</f>
        <v>7439976</v>
      </c>
      <c r="K2403" s="34">
        <f>'Emissions Factor'!$B$2</f>
        <v>1.5E-3</v>
      </c>
      <c r="L2403" s="41" t="str">
        <f>'Emissions Factor'!$C$2</f>
        <v>LB</v>
      </c>
      <c r="M2403" s="41" t="str">
        <f>'Emissions Factor'!$D$2</f>
        <v>TON</v>
      </c>
      <c r="N2403" s="51">
        <f t="shared" si="74"/>
        <v>6.2530547258687931E-3</v>
      </c>
      <c r="O2403" s="41" t="str">
        <f t="shared" si="75"/>
        <v>LB</v>
      </c>
    </row>
    <row r="2404" spans="1:15" x14ac:dyDescent="0.25">
      <c r="A2404" s="39" t="s">
        <v>3171</v>
      </c>
      <c r="B2404" s="39" t="s">
        <v>3108</v>
      </c>
      <c r="C2404" s="39" t="s">
        <v>2802</v>
      </c>
      <c r="D2404" s="12" t="s">
        <v>4788</v>
      </c>
      <c r="E2404" s="41" t="s">
        <v>2679</v>
      </c>
      <c r="F2404" s="41" t="s">
        <v>3110</v>
      </c>
      <c r="G2404" s="44">
        <f>VLOOKUP(Emissions!A2404,Population!$A$5:$I$3147,9,FALSE)*'National Throughput'!$B$12</f>
        <v>7.9957458742522496</v>
      </c>
      <c r="H2404" s="43" t="str">
        <f>'Emissions Factor'!$D$2</f>
        <v>TON</v>
      </c>
      <c r="I2404" s="42">
        <v>515</v>
      </c>
      <c r="J2404" s="39" t="str">
        <f>'Emissions Factor'!$A$2</f>
        <v>7439976</v>
      </c>
      <c r="K2404" s="34">
        <f>'Emissions Factor'!$B$2</f>
        <v>1.5E-3</v>
      </c>
      <c r="L2404" s="41" t="str">
        <f>'Emissions Factor'!$C$2</f>
        <v>LB</v>
      </c>
      <c r="M2404" s="41" t="str">
        <f>'Emissions Factor'!$D$2</f>
        <v>TON</v>
      </c>
      <c r="N2404" s="51">
        <f t="shared" si="74"/>
        <v>1.1993618811378375E-2</v>
      </c>
      <c r="O2404" s="41" t="str">
        <f t="shared" si="75"/>
        <v>LB</v>
      </c>
    </row>
    <row r="2405" spans="1:15" x14ac:dyDescent="0.25">
      <c r="A2405" s="39" t="s">
        <v>3172</v>
      </c>
      <c r="B2405" s="39" t="s">
        <v>3108</v>
      </c>
      <c r="C2405" s="39" t="s">
        <v>2805</v>
      </c>
      <c r="D2405" s="12" t="s">
        <v>3173</v>
      </c>
      <c r="E2405" s="41" t="s">
        <v>2679</v>
      </c>
      <c r="F2405" s="41" t="s">
        <v>3110</v>
      </c>
      <c r="G2405" s="44">
        <f>VLOOKUP(Emissions!A2405,Population!$A$5:$I$3147,9,FALSE)*'National Throughput'!$B$12</f>
        <v>0.65810796086288303</v>
      </c>
      <c r="H2405" s="43" t="str">
        <f>'Emissions Factor'!$D$2</f>
        <v>TON</v>
      </c>
      <c r="I2405" s="42">
        <v>515</v>
      </c>
      <c r="J2405" s="39" t="str">
        <f>'Emissions Factor'!$A$2</f>
        <v>7439976</v>
      </c>
      <c r="K2405" s="34">
        <f>'Emissions Factor'!$B$2</f>
        <v>1.5E-3</v>
      </c>
      <c r="L2405" s="41" t="str">
        <f>'Emissions Factor'!$C$2</f>
        <v>LB</v>
      </c>
      <c r="M2405" s="41" t="str">
        <f>'Emissions Factor'!$D$2</f>
        <v>TON</v>
      </c>
      <c r="N2405" s="51">
        <f t="shared" si="74"/>
        <v>9.8716194129432468E-4</v>
      </c>
      <c r="O2405" s="41" t="str">
        <f t="shared" si="75"/>
        <v>LB</v>
      </c>
    </row>
    <row r="2406" spans="1:15" x14ac:dyDescent="0.25">
      <c r="A2406" s="39" t="s">
        <v>3174</v>
      </c>
      <c r="B2406" s="39" t="s">
        <v>3108</v>
      </c>
      <c r="C2406" s="39" t="s">
        <v>2808</v>
      </c>
      <c r="D2406" s="12" t="s">
        <v>3175</v>
      </c>
      <c r="E2406" s="41" t="s">
        <v>2679</v>
      </c>
      <c r="F2406" s="41" t="s">
        <v>3110</v>
      </c>
      <c r="G2406" s="44">
        <f>VLOOKUP(Emissions!A2406,Population!$A$5:$I$3147,9,FALSE)*'National Throughput'!$B$12</f>
        <v>0.9541450576701116</v>
      </c>
      <c r="H2406" s="43" t="str">
        <f>'Emissions Factor'!$D$2</f>
        <v>TON</v>
      </c>
      <c r="I2406" s="42">
        <v>515</v>
      </c>
      <c r="J2406" s="39" t="str">
        <f>'Emissions Factor'!$A$2</f>
        <v>7439976</v>
      </c>
      <c r="K2406" s="34">
        <f>'Emissions Factor'!$B$2</f>
        <v>1.5E-3</v>
      </c>
      <c r="L2406" s="41" t="str">
        <f>'Emissions Factor'!$C$2</f>
        <v>LB</v>
      </c>
      <c r="M2406" s="41" t="str">
        <f>'Emissions Factor'!$D$2</f>
        <v>TON</v>
      </c>
      <c r="N2406" s="51">
        <f t="shared" si="74"/>
        <v>1.4312175865051674E-3</v>
      </c>
      <c r="O2406" s="41" t="str">
        <f t="shared" si="75"/>
        <v>LB</v>
      </c>
    </row>
    <row r="2407" spans="1:15" x14ac:dyDescent="0.25">
      <c r="A2407" s="39" t="s">
        <v>3176</v>
      </c>
      <c r="B2407" s="39" t="s">
        <v>3108</v>
      </c>
      <c r="C2407" s="39" t="s">
        <v>2811</v>
      </c>
      <c r="D2407" s="12" t="s">
        <v>808</v>
      </c>
      <c r="E2407" s="41" t="s">
        <v>2679</v>
      </c>
      <c r="F2407" s="41" t="s">
        <v>3110</v>
      </c>
      <c r="G2407" s="44">
        <f>VLOOKUP(Emissions!A2407,Population!$A$5:$I$3147,9,FALSE)*'National Throughput'!$B$12</f>
        <v>0.42004336621141536</v>
      </c>
      <c r="H2407" s="43" t="str">
        <f>'Emissions Factor'!$D$2</f>
        <v>TON</v>
      </c>
      <c r="I2407" s="42">
        <v>515</v>
      </c>
      <c r="J2407" s="39" t="str">
        <f>'Emissions Factor'!$A$2</f>
        <v>7439976</v>
      </c>
      <c r="K2407" s="34">
        <f>'Emissions Factor'!$B$2</f>
        <v>1.5E-3</v>
      </c>
      <c r="L2407" s="41" t="str">
        <f>'Emissions Factor'!$C$2</f>
        <v>LB</v>
      </c>
      <c r="M2407" s="41" t="str">
        <f>'Emissions Factor'!$D$2</f>
        <v>TON</v>
      </c>
      <c r="N2407" s="51">
        <f t="shared" si="74"/>
        <v>6.3006504931712305E-4</v>
      </c>
      <c r="O2407" s="41" t="str">
        <f t="shared" si="75"/>
        <v>LB</v>
      </c>
    </row>
    <row r="2408" spans="1:15" x14ac:dyDescent="0.25">
      <c r="A2408" s="39" t="s">
        <v>3177</v>
      </c>
      <c r="B2408" s="39" t="s">
        <v>3108</v>
      </c>
      <c r="C2408" s="39" t="s">
        <v>2814</v>
      </c>
      <c r="D2408" s="12" t="s">
        <v>2821</v>
      </c>
      <c r="E2408" s="41" t="s">
        <v>2679</v>
      </c>
      <c r="F2408" s="41" t="s">
        <v>3110</v>
      </c>
      <c r="G2408" s="44">
        <f>VLOOKUP(Emissions!A2408,Population!$A$5:$I$3147,9,FALSE)*'National Throughput'!$B$12</f>
        <v>0.79051852791686938</v>
      </c>
      <c r="H2408" s="43" t="str">
        <f>'Emissions Factor'!$D$2</f>
        <v>TON</v>
      </c>
      <c r="I2408" s="42">
        <v>515</v>
      </c>
      <c r="J2408" s="39" t="str">
        <f>'Emissions Factor'!$A$2</f>
        <v>7439976</v>
      </c>
      <c r="K2408" s="34">
        <f>'Emissions Factor'!$B$2</f>
        <v>1.5E-3</v>
      </c>
      <c r="L2408" s="41" t="str">
        <f>'Emissions Factor'!$C$2</f>
        <v>LB</v>
      </c>
      <c r="M2408" s="41" t="str">
        <f>'Emissions Factor'!$D$2</f>
        <v>TON</v>
      </c>
      <c r="N2408" s="51">
        <f t="shared" si="74"/>
        <v>1.1857777918753041E-3</v>
      </c>
      <c r="O2408" s="41" t="str">
        <f t="shared" si="75"/>
        <v>LB</v>
      </c>
    </row>
    <row r="2409" spans="1:15" x14ac:dyDescent="0.25">
      <c r="A2409" s="39" t="s">
        <v>3178</v>
      </c>
      <c r="B2409" s="39" t="s">
        <v>3108</v>
      </c>
      <c r="C2409" s="39" t="s">
        <v>2817</v>
      </c>
      <c r="D2409" s="12" t="s">
        <v>812</v>
      </c>
      <c r="E2409" s="41" t="s">
        <v>2679</v>
      </c>
      <c r="F2409" s="41" t="s">
        <v>3110</v>
      </c>
      <c r="G2409" s="44">
        <f>VLOOKUP(Emissions!A2409,Population!$A$5:$I$3147,9,FALSE)*'National Throughput'!$B$12</f>
        <v>4.3794966569384552</v>
      </c>
      <c r="H2409" s="43" t="str">
        <f>'Emissions Factor'!$D$2</f>
        <v>TON</v>
      </c>
      <c r="I2409" s="42">
        <v>515</v>
      </c>
      <c r="J2409" s="39" t="str">
        <f>'Emissions Factor'!$A$2</f>
        <v>7439976</v>
      </c>
      <c r="K2409" s="34">
        <f>'Emissions Factor'!$B$2</f>
        <v>1.5E-3</v>
      </c>
      <c r="L2409" s="41" t="str">
        <f>'Emissions Factor'!$C$2</f>
        <v>LB</v>
      </c>
      <c r="M2409" s="41" t="str">
        <f>'Emissions Factor'!$D$2</f>
        <v>TON</v>
      </c>
      <c r="N2409" s="51">
        <f t="shared" si="74"/>
        <v>6.5692449854076827E-3</v>
      </c>
      <c r="O2409" s="41" t="str">
        <f t="shared" si="75"/>
        <v>LB</v>
      </c>
    </row>
    <row r="2410" spans="1:15" x14ac:dyDescent="0.25">
      <c r="A2410" s="39" t="s">
        <v>3179</v>
      </c>
      <c r="B2410" s="39" t="s">
        <v>3108</v>
      </c>
      <c r="C2410" s="39" t="s">
        <v>2820</v>
      </c>
      <c r="D2410" s="12" t="s">
        <v>3180</v>
      </c>
      <c r="E2410" s="41" t="s">
        <v>2679</v>
      </c>
      <c r="F2410" s="41" t="s">
        <v>3110</v>
      </c>
      <c r="G2410" s="44">
        <f>VLOOKUP(Emissions!A2410,Population!$A$5:$I$3147,9,FALSE)*'National Throughput'!$B$12</f>
        <v>0.36172783149851978</v>
      </c>
      <c r="H2410" s="43" t="str">
        <f>'Emissions Factor'!$D$2</f>
        <v>TON</v>
      </c>
      <c r="I2410" s="42">
        <v>515</v>
      </c>
      <c r="J2410" s="39" t="str">
        <f>'Emissions Factor'!$A$2</f>
        <v>7439976</v>
      </c>
      <c r="K2410" s="34">
        <f>'Emissions Factor'!$B$2</f>
        <v>1.5E-3</v>
      </c>
      <c r="L2410" s="41" t="str">
        <f>'Emissions Factor'!$C$2</f>
        <v>LB</v>
      </c>
      <c r="M2410" s="41" t="str">
        <f>'Emissions Factor'!$D$2</f>
        <v>TON</v>
      </c>
      <c r="N2410" s="51">
        <f t="shared" si="74"/>
        <v>5.4259174724777964E-4</v>
      </c>
      <c r="O2410" s="41" t="str">
        <f t="shared" si="75"/>
        <v>LB</v>
      </c>
    </row>
    <row r="2411" spans="1:15" x14ac:dyDescent="0.25">
      <c r="A2411" s="39" t="s">
        <v>3181</v>
      </c>
      <c r="B2411" s="39" t="s">
        <v>3108</v>
      </c>
      <c r="C2411" s="39" t="s">
        <v>2823</v>
      </c>
      <c r="D2411" s="12" t="s">
        <v>3182</v>
      </c>
      <c r="E2411" s="41" t="s">
        <v>2679</v>
      </c>
      <c r="F2411" s="41" t="s">
        <v>3110</v>
      </c>
      <c r="G2411" s="44">
        <f>VLOOKUP(Emissions!A2411,Population!$A$5:$I$3147,9,FALSE)*'National Throughput'!$B$12</f>
        <v>0.40083354301187324</v>
      </c>
      <c r="H2411" s="43" t="str">
        <f>'Emissions Factor'!$D$2</f>
        <v>TON</v>
      </c>
      <c r="I2411" s="42">
        <v>515</v>
      </c>
      <c r="J2411" s="39" t="str">
        <f>'Emissions Factor'!$A$2</f>
        <v>7439976</v>
      </c>
      <c r="K2411" s="34">
        <f>'Emissions Factor'!$B$2</f>
        <v>1.5E-3</v>
      </c>
      <c r="L2411" s="41" t="str">
        <f>'Emissions Factor'!$C$2</f>
        <v>LB</v>
      </c>
      <c r="M2411" s="41" t="str">
        <f>'Emissions Factor'!$D$2</f>
        <v>TON</v>
      </c>
      <c r="N2411" s="51">
        <f t="shared" si="74"/>
        <v>6.0125031451780991E-4</v>
      </c>
      <c r="O2411" s="41" t="str">
        <f t="shared" si="75"/>
        <v>LB</v>
      </c>
    </row>
    <row r="2412" spans="1:15" x14ac:dyDescent="0.25">
      <c r="A2412" s="39" t="s">
        <v>3183</v>
      </c>
      <c r="B2412" s="39" t="s">
        <v>3108</v>
      </c>
      <c r="C2412" s="39" t="s">
        <v>2826</v>
      </c>
      <c r="D2412" s="12" t="s">
        <v>3184</v>
      </c>
      <c r="E2412" s="41" t="s">
        <v>2679</v>
      </c>
      <c r="F2412" s="41" t="s">
        <v>3110</v>
      </c>
      <c r="G2412" s="44">
        <f>VLOOKUP(Emissions!A2412,Population!$A$5:$I$3147,9,FALSE)*'National Throughput'!$B$12</f>
        <v>29.500628397303892</v>
      </c>
      <c r="H2412" s="43" t="str">
        <f>'Emissions Factor'!$D$2</f>
        <v>TON</v>
      </c>
      <c r="I2412" s="42">
        <v>515</v>
      </c>
      <c r="J2412" s="39" t="str">
        <f>'Emissions Factor'!$A$2</f>
        <v>7439976</v>
      </c>
      <c r="K2412" s="34">
        <f>'Emissions Factor'!$B$2</f>
        <v>1.5E-3</v>
      </c>
      <c r="L2412" s="41" t="str">
        <f>'Emissions Factor'!$C$2</f>
        <v>LB</v>
      </c>
      <c r="M2412" s="41" t="str">
        <f>'Emissions Factor'!$D$2</f>
        <v>TON</v>
      </c>
      <c r="N2412" s="51">
        <f t="shared" si="74"/>
        <v>4.4250942595955842E-2</v>
      </c>
      <c r="O2412" s="41" t="str">
        <f t="shared" si="75"/>
        <v>LB</v>
      </c>
    </row>
    <row r="2413" spans="1:15" x14ac:dyDescent="0.25">
      <c r="A2413" s="39" t="s">
        <v>3185</v>
      </c>
      <c r="B2413" s="39" t="s">
        <v>3108</v>
      </c>
      <c r="C2413" s="39" t="s">
        <v>2829</v>
      </c>
      <c r="D2413" s="12" t="s">
        <v>3186</v>
      </c>
      <c r="E2413" s="41" t="s">
        <v>2679</v>
      </c>
      <c r="F2413" s="41" t="s">
        <v>3110</v>
      </c>
      <c r="G2413" s="44">
        <f>VLOOKUP(Emissions!A2413,Population!$A$5:$I$3147,9,FALSE)*'National Throughput'!$B$12</f>
        <v>1.1141697455734396</v>
      </c>
      <c r="H2413" s="43" t="str">
        <f>'Emissions Factor'!$D$2</f>
        <v>TON</v>
      </c>
      <c r="I2413" s="42">
        <v>515</v>
      </c>
      <c r="J2413" s="39" t="str">
        <f>'Emissions Factor'!$A$2</f>
        <v>7439976</v>
      </c>
      <c r="K2413" s="34">
        <f>'Emissions Factor'!$B$2</f>
        <v>1.5E-3</v>
      </c>
      <c r="L2413" s="41" t="str">
        <f>'Emissions Factor'!$C$2</f>
        <v>LB</v>
      </c>
      <c r="M2413" s="41" t="str">
        <f>'Emissions Factor'!$D$2</f>
        <v>TON</v>
      </c>
      <c r="N2413" s="51">
        <f t="shared" si="74"/>
        <v>1.6712546183601594E-3</v>
      </c>
      <c r="O2413" s="41" t="str">
        <f t="shared" si="75"/>
        <v>LB</v>
      </c>
    </row>
    <row r="2414" spans="1:15" x14ac:dyDescent="0.25">
      <c r="A2414" s="39" t="s">
        <v>3187</v>
      </c>
      <c r="B2414" s="39" t="s">
        <v>3108</v>
      </c>
      <c r="C2414" s="39" t="s">
        <v>2832</v>
      </c>
      <c r="D2414" s="12" t="s">
        <v>1360</v>
      </c>
      <c r="E2414" s="41" t="s">
        <v>2679</v>
      </c>
      <c r="F2414" s="41" t="s">
        <v>3110</v>
      </c>
      <c r="G2414" s="44">
        <f>VLOOKUP(Emissions!A2414,Population!$A$5:$I$3147,9,FALSE)*'National Throughput'!$B$12</f>
        <v>17.57372941828821</v>
      </c>
      <c r="H2414" s="43" t="str">
        <f>'Emissions Factor'!$D$2</f>
        <v>TON</v>
      </c>
      <c r="I2414" s="42">
        <v>515</v>
      </c>
      <c r="J2414" s="39" t="str">
        <f>'Emissions Factor'!$A$2</f>
        <v>7439976</v>
      </c>
      <c r="K2414" s="34">
        <f>'Emissions Factor'!$B$2</f>
        <v>1.5E-3</v>
      </c>
      <c r="L2414" s="41" t="str">
        <f>'Emissions Factor'!$C$2</f>
        <v>LB</v>
      </c>
      <c r="M2414" s="41" t="str">
        <f>'Emissions Factor'!$D$2</f>
        <v>TON</v>
      </c>
      <c r="N2414" s="51">
        <f t="shared" si="74"/>
        <v>2.6360594127432316E-2</v>
      </c>
      <c r="O2414" s="41" t="str">
        <f t="shared" si="75"/>
        <v>LB</v>
      </c>
    </row>
    <row r="2415" spans="1:15" x14ac:dyDescent="0.25">
      <c r="A2415" s="39" t="s">
        <v>3188</v>
      </c>
      <c r="B2415" s="39" t="s">
        <v>3108</v>
      </c>
      <c r="C2415" s="39" t="s">
        <v>2835</v>
      </c>
      <c r="D2415" s="12" t="s">
        <v>1884</v>
      </c>
      <c r="E2415" s="41" t="s">
        <v>2679</v>
      </c>
      <c r="F2415" s="41" t="s">
        <v>3110</v>
      </c>
      <c r="G2415" s="44">
        <f>VLOOKUP(Emissions!A2415,Population!$A$5:$I$3147,9,FALSE)*'National Throughput'!$B$12</f>
        <v>0.51574944965199099</v>
      </c>
      <c r="H2415" s="43" t="str">
        <f>'Emissions Factor'!$D$2</f>
        <v>TON</v>
      </c>
      <c r="I2415" s="42">
        <v>515</v>
      </c>
      <c r="J2415" s="39" t="str">
        <f>'Emissions Factor'!$A$2</f>
        <v>7439976</v>
      </c>
      <c r="K2415" s="34">
        <f>'Emissions Factor'!$B$2</f>
        <v>1.5E-3</v>
      </c>
      <c r="L2415" s="41" t="str">
        <f>'Emissions Factor'!$C$2</f>
        <v>LB</v>
      </c>
      <c r="M2415" s="41" t="str">
        <f>'Emissions Factor'!$D$2</f>
        <v>TON</v>
      </c>
      <c r="N2415" s="51">
        <f t="shared" si="74"/>
        <v>7.7362417447798652E-4</v>
      </c>
      <c r="O2415" s="41" t="str">
        <f t="shared" si="75"/>
        <v>LB</v>
      </c>
    </row>
    <row r="2416" spans="1:15" x14ac:dyDescent="0.25">
      <c r="A2416" s="39" t="s">
        <v>3189</v>
      </c>
      <c r="B2416" s="39" t="s">
        <v>3108</v>
      </c>
      <c r="C2416" s="39" t="s">
        <v>2838</v>
      </c>
      <c r="D2416" s="12" t="s">
        <v>3003</v>
      </c>
      <c r="E2416" s="41" t="s">
        <v>2679</v>
      </c>
      <c r="F2416" s="41" t="s">
        <v>3110</v>
      </c>
      <c r="G2416" s="44">
        <f>VLOOKUP(Emissions!A2416,Population!$A$5:$I$3147,9,FALSE)*'National Throughput'!$B$12</f>
        <v>0.40512144997605676</v>
      </c>
      <c r="H2416" s="43" t="str">
        <f>'Emissions Factor'!$D$2</f>
        <v>TON</v>
      </c>
      <c r="I2416" s="42">
        <v>515</v>
      </c>
      <c r="J2416" s="39" t="str">
        <f>'Emissions Factor'!$A$2</f>
        <v>7439976</v>
      </c>
      <c r="K2416" s="34">
        <f>'Emissions Factor'!$B$2</f>
        <v>1.5E-3</v>
      </c>
      <c r="L2416" s="41" t="str">
        <f>'Emissions Factor'!$C$2</f>
        <v>LB</v>
      </c>
      <c r="M2416" s="41" t="str">
        <f>'Emissions Factor'!$D$2</f>
        <v>TON</v>
      </c>
      <c r="N2416" s="51">
        <f t="shared" si="74"/>
        <v>6.0768217496408512E-4</v>
      </c>
      <c r="O2416" s="41" t="str">
        <f t="shared" si="75"/>
        <v>LB</v>
      </c>
    </row>
    <row r="2417" spans="1:15" x14ac:dyDescent="0.25">
      <c r="A2417" s="39" t="s">
        <v>3190</v>
      </c>
      <c r="B2417" s="39" t="s">
        <v>3108</v>
      </c>
      <c r="C2417" s="39" t="s">
        <v>2841</v>
      </c>
      <c r="D2417" s="12" t="s">
        <v>3191</v>
      </c>
      <c r="E2417" s="41" t="s">
        <v>2679</v>
      </c>
      <c r="F2417" s="41" t="s">
        <v>3110</v>
      </c>
      <c r="G2417" s="44">
        <f>VLOOKUP(Emissions!A2417,Population!$A$5:$I$3147,9,FALSE)*'National Throughput'!$B$12</f>
        <v>1.7666176692436006</v>
      </c>
      <c r="H2417" s="43" t="str">
        <f>'Emissions Factor'!$D$2</f>
        <v>TON</v>
      </c>
      <c r="I2417" s="42">
        <v>515</v>
      </c>
      <c r="J2417" s="39" t="str">
        <f>'Emissions Factor'!$A$2</f>
        <v>7439976</v>
      </c>
      <c r="K2417" s="34">
        <f>'Emissions Factor'!$B$2</f>
        <v>1.5E-3</v>
      </c>
      <c r="L2417" s="41" t="str">
        <f>'Emissions Factor'!$C$2</f>
        <v>LB</v>
      </c>
      <c r="M2417" s="41" t="str">
        <f>'Emissions Factor'!$D$2</f>
        <v>TON</v>
      </c>
      <c r="N2417" s="51">
        <f t="shared" si="74"/>
        <v>2.6499265038654012E-3</v>
      </c>
      <c r="O2417" s="41" t="str">
        <f t="shared" si="75"/>
        <v>LB</v>
      </c>
    </row>
    <row r="2418" spans="1:15" x14ac:dyDescent="0.25">
      <c r="A2418" s="39" t="s">
        <v>3192</v>
      </c>
      <c r="B2418" s="39" t="s">
        <v>3108</v>
      </c>
      <c r="C2418" s="39" t="s">
        <v>2844</v>
      </c>
      <c r="D2418" s="12" t="s">
        <v>3193</v>
      </c>
      <c r="E2418" s="41" t="s">
        <v>2679</v>
      </c>
      <c r="F2418" s="41" t="s">
        <v>3110</v>
      </c>
      <c r="G2418" s="44">
        <f>VLOOKUP(Emissions!A2418,Population!$A$5:$I$3147,9,FALSE)*'National Throughput'!$B$12</f>
        <v>0.40563599881175877</v>
      </c>
      <c r="H2418" s="43" t="str">
        <f>'Emissions Factor'!$D$2</f>
        <v>TON</v>
      </c>
      <c r="I2418" s="42">
        <v>515</v>
      </c>
      <c r="J2418" s="39" t="str">
        <f>'Emissions Factor'!$A$2</f>
        <v>7439976</v>
      </c>
      <c r="K2418" s="34">
        <f>'Emissions Factor'!$B$2</f>
        <v>1.5E-3</v>
      </c>
      <c r="L2418" s="41" t="str">
        <f>'Emissions Factor'!$C$2</f>
        <v>LB</v>
      </c>
      <c r="M2418" s="41" t="str">
        <f>'Emissions Factor'!$D$2</f>
        <v>TON</v>
      </c>
      <c r="N2418" s="51">
        <f t="shared" si="74"/>
        <v>6.0845399821763812E-4</v>
      </c>
      <c r="O2418" s="41" t="str">
        <f t="shared" si="75"/>
        <v>LB</v>
      </c>
    </row>
    <row r="2419" spans="1:15" x14ac:dyDescent="0.25">
      <c r="A2419" s="39" t="s">
        <v>3194</v>
      </c>
      <c r="B2419" s="39" t="s">
        <v>3108</v>
      </c>
      <c r="C2419" s="39" t="s">
        <v>2847</v>
      </c>
      <c r="D2419" s="12" t="s">
        <v>1669</v>
      </c>
      <c r="E2419" s="41" t="s">
        <v>2679</v>
      </c>
      <c r="F2419" s="41" t="s">
        <v>3110</v>
      </c>
      <c r="G2419" s="44">
        <f>VLOOKUP(Emissions!A2419,Population!$A$5:$I$3147,9,FALSE)*'National Throughput'!$B$12</f>
        <v>2.3871635651002361</v>
      </c>
      <c r="H2419" s="43" t="str">
        <f>'Emissions Factor'!$D$2</f>
        <v>TON</v>
      </c>
      <c r="I2419" s="42">
        <v>515</v>
      </c>
      <c r="J2419" s="39" t="str">
        <f>'Emissions Factor'!$A$2</f>
        <v>7439976</v>
      </c>
      <c r="K2419" s="34">
        <f>'Emissions Factor'!$B$2</f>
        <v>1.5E-3</v>
      </c>
      <c r="L2419" s="41" t="str">
        <f>'Emissions Factor'!$C$2</f>
        <v>LB</v>
      </c>
      <c r="M2419" s="41" t="str">
        <f>'Emissions Factor'!$D$2</f>
        <v>TON</v>
      </c>
      <c r="N2419" s="51">
        <f t="shared" si="74"/>
        <v>3.580745347650354E-3</v>
      </c>
      <c r="O2419" s="41" t="str">
        <f t="shared" si="75"/>
        <v>LB</v>
      </c>
    </row>
    <row r="2420" spans="1:15" x14ac:dyDescent="0.25">
      <c r="A2420" s="39" t="s">
        <v>3195</v>
      </c>
      <c r="B2420" s="39" t="s">
        <v>3108</v>
      </c>
      <c r="C2420" s="39" t="s">
        <v>2850</v>
      </c>
      <c r="D2420" s="12" t="s">
        <v>3196</v>
      </c>
      <c r="E2420" s="41" t="s">
        <v>2679</v>
      </c>
      <c r="F2420" s="41" t="s">
        <v>3110</v>
      </c>
      <c r="G2420" s="44">
        <f>VLOOKUP(Emissions!A2420,Population!$A$5:$I$3147,9,FALSE)*'National Throughput'!$B$12</f>
        <v>1.1157133920805458</v>
      </c>
      <c r="H2420" s="43" t="str">
        <f>'Emissions Factor'!$D$2</f>
        <v>TON</v>
      </c>
      <c r="I2420" s="42">
        <v>515</v>
      </c>
      <c r="J2420" s="39" t="str">
        <f>'Emissions Factor'!$A$2</f>
        <v>7439976</v>
      </c>
      <c r="K2420" s="34">
        <f>'Emissions Factor'!$B$2</f>
        <v>1.5E-3</v>
      </c>
      <c r="L2420" s="41" t="str">
        <f>'Emissions Factor'!$C$2</f>
        <v>LB</v>
      </c>
      <c r="M2420" s="41" t="str">
        <f>'Emissions Factor'!$D$2</f>
        <v>TON</v>
      </c>
      <c r="N2420" s="51">
        <f t="shared" si="74"/>
        <v>1.6735700881208187E-3</v>
      </c>
      <c r="O2420" s="41" t="str">
        <f t="shared" si="75"/>
        <v>LB</v>
      </c>
    </row>
    <row r="2421" spans="1:15" x14ac:dyDescent="0.25">
      <c r="A2421" s="39" t="s">
        <v>3197</v>
      </c>
      <c r="B2421" s="39" t="s">
        <v>3108</v>
      </c>
      <c r="C2421" s="39" t="s">
        <v>2853</v>
      </c>
      <c r="D2421" s="12" t="s">
        <v>3198</v>
      </c>
      <c r="E2421" s="41" t="s">
        <v>2679</v>
      </c>
      <c r="F2421" s="41" t="s">
        <v>3110</v>
      </c>
      <c r="G2421" s="44">
        <f>VLOOKUP(Emissions!A2421,Population!$A$5:$I$3147,9,FALSE)*'National Throughput'!$B$12</f>
        <v>0.51231912408064417</v>
      </c>
      <c r="H2421" s="43" t="str">
        <f>'Emissions Factor'!$D$2</f>
        <v>TON</v>
      </c>
      <c r="I2421" s="42">
        <v>515</v>
      </c>
      <c r="J2421" s="39" t="str">
        <f>'Emissions Factor'!$A$2</f>
        <v>7439976</v>
      </c>
      <c r="K2421" s="34">
        <f>'Emissions Factor'!$B$2</f>
        <v>1.5E-3</v>
      </c>
      <c r="L2421" s="41" t="str">
        <f>'Emissions Factor'!$C$2</f>
        <v>LB</v>
      </c>
      <c r="M2421" s="41" t="str">
        <f>'Emissions Factor'!$D$2</f>
        <v>TON</v>
      </c>
      <c r="N2421" s="51">
        <f t="shared" si="74"/>
        <v>7.6847868612096631E-4</v>
      </c>
      <c r="O2421" s="41" t="str">
        <f t="shared" si="75"/>
        <v>LB</v>
      </c>
    </row>
    <row r="2422" spans="1:15" x14ac:dyDescent="0.25">
      <c r="A2422" s="39" t="s">
        <v>3199</v>
      </c>
      <c r="B2422" s="39" t="s">
        <v>3108</v>
      </c>
      <c r="C2422" s="39" t="s">
        <v>2856</v>
      </c>
      <c r="D2422" s="12" t="s">
        <v>3200</v>
      </c>
      <c r="E2422" s="41" t="s">
        <v>2679</v>
      </c>
      <c r="F2422" s="41" t="s">
        <v>3110</v>
      </c>
      <c r="G2422" s="44">
        <f>VLOOKUP(Emissions!A2422,Population!$A$5:$I$3147,9,FALSE)*'National Throughput'!$B$12</f>
        <v>0.23566336675152497</v>
      </c>
      <c r="H2422" s="43" t="str">
        <f>'Emissions Factor'!$D$2</f>
        <v>TON</v>
      </c>
      <c r="I2422" s="42">
        <v>515</v>
      </c>
      <c r="J2422" s="39" t="str">
        <f>'Emissions Factor'!$A$2</f>
        <v>7439976</v>
      </c>
      <c r="K2422" s="34">
        <f>'Emissions Factor'!$B$2</f>
        <v>1.5E-3</v>
      </c>
      <c r="L2422" s="41" t="str">
        <f>'Emissions Factor'!$C$2</f>
        <v>LB</v>
      </c>
      <c r="M2422" s="41" t="str">
        <f>'Emissions Factor'!$D$2</f>
        <v>TON</v>
      </c>
      <c r="N2422" s="51">
        <f t="shared" si="74"/>
        <v>3.5349505012728747E-4</v>
      </c>
      <c r="O2422" s="41" t="str">
        <f t="shared" si="75"/>
        <v>LB</v>
      </c>
    </row>
    <row r="2423" spans="1:15" x14ac:dyDescent="0.25">
      <c r="A2423" s="39" t="s">
        <v>3201</v>
      </c>
      <c r="B2423" s="39" t="s">
        <v>3108</v>
      </c>
      <c r="C2423" s="39" t="s">
        <v>2859</v>
      </c>
      <c r="D2423" s="12" t="s">
        <v>4524</v>
      </c>
      <c r="E2423" s="41" t="s">
        <v>2679</v>
      </c>
      <c r="F2423" s="41" t="s">
        <v>3110</v>
      </c>
      <c r="G2423" s="44">
        <f>VLOOKUP(Emissions!A2423,Population!$A$5:$I$3147,9,FALSE)*'National Throughput'!$B$12</f>
        <v>1.6904644415597017</v>
      </c>
      <c r="H2423" s="43" t="str">
        <f>'Emissions Factor'!$D$2</f>
        <v>TON</v>
      </c>
      <c r="I2423" s="42">
        <v>515</v>
      </c>
      <c r="J2423" s="39" t="str">
        <f>'Emissions Factor'!$A$2</f>
        <v>7439976</v>
      </c>
      <c r="K2423" s="34">
        <f>'Emissions Factor'!$B$2</f>
        <v>1.5E-3</v>
      </c>
      <c r="L2423" s="41" t="str">
        <f>'Emissions Factor'!$C$2</f>
        <v>LB</v>
      </c>
      <c r="M2423" s="41" t="str">
        <f>'Emissions Factor'!$D$2</f>
        <v>TON</v>
      </c>
      <c r="N2423" s="51">
        <f t="shared" si="74"/>
        <v>2.5356966623395526E-3</v>
      </c>
      <c r="O2423" s="41" t="str">
        <f t="shared" si="75"/>
        <v>LB</v>
      </c>
    </row>
    <row r="2424" spans="1:15" x14ac:dyDescent="0.25">
      <c r="A2424" s="39" t="s">
        <v>3202</v>
      </c>
      <c r="B2424" s="39" t="s">
        <v>3108</v>
      </c>
      <c r="C2424" s="39" t="s">
        <v>2862</v>
      </c>
      <c r="D2424" s="12" t="s">
        <v>3203</v>
      </c>
      <c r="E2424" s="41" t="s">
        <v>2679</v>
      </c>
      <c r="F2424" s="41" t="s">
        <v>3110</v>
      </c>
      <c r="G2424" s="44">
        <f>VLOOKUP(Emissions!A2424,Population!$A$5:$I$3147,9,FALSE)*'National Throughput'!$B$12</f>
        <v>0.96066267625567048</v>
      </c>
      <c r="H2424" s="43" t="str">
        <f>'Emissions Factor'!$D$2</f>
        <v>TON</v>
      </c>
      <c r="I2424" s="42">
        <v>515</v>
      </c>
      <c r="J2424" s="39" t="str">
        <f>'Emissions Factor'!$A$2</f>
        <v>7439976</v>
      </c>
      <c r="K2424" s="34">
        <f>'Emissions Factor'!$B$2</f>
        <v>1.5E-3</v>
      </c>
      <c r="L2424" s="41" t="str">
        <f>'Emissions Factor'!$C$2</f>
        <v>LB</v>
      </c>
      <c r="M2424" s="41" t="str">
        <f>'Emissions Factor'!$D$2</f>
        <v>TON</v>
      </c>
      <c r="N2424" s="51">
        <f t="shared" si="74"/>
        <v>1.4409940143835058E-3</v>
      </c>
      <c r="O2424" s="41" t="str">
        <f t="shared" si="75"/>
        <v>LB</v>
      </c>
    </row>
    <row r="2425" spans="1:15" x14ac:dyDescent="0.25">
      <c r="A2425" s="39" t="s">
        <v>3204</v>
      </c>
      <c r="B2425" s="39" t="s">
        <v>3108</v>
      </c>
      <c r="C2425" s="39" t="s">
        <v>2865</v>
      </c>
      <c r="D2425" s="12" t="s">
        <v>140</v>
      </c>
      <c r="E2425" s="41" t="s">
        <v>2679</v>
      </c>
      <c r="F2425" s="41" t="s">
        <v>3110</v>
      </c>
      <c r="G2425" s="44">
        <f>VLOOKUP(Emissions!A2425,Population!$A$5:$I$3147,9,FALSE)*'National Throughput'!$B$12</f>
        <v>1.4361058004443366</v>
      </c>
      <c r="H2425" s="43" t="str">
        <f>'Emissions Factor'!$D$2</f>
        <v>TON</v>
      </c>
      <c r="I2425" s="42">
        <v>515</v>
      </c>
      <c r="J2425" s="39" t="str">
        <f>'Emissions Factor'!$A$2</f>
        <v>7439976</v>
      </c>
      <c r="K2425" s="34">
        <f>'Emissions Factor'!$B$2</f>
        <v>1.5E-3</v>
      </c>
      <c r="L2425" s="41" t="str">
        <f>'Emissions Factor'!$C$2</f>
        <v>LB</v>
      </c>
      <c r="M2425" s="41" t="str">
        <f>'Emissions Factor'!$D$2</f>
        <v>TON</v>
      </c>
      <c r="N2425" s="51">
        <f t="shared" si="74"/>
        <v>2.1541587006665051E-3</v>
      </c>
      <c r="O2425" s="41" t="str">
        <f t="shared" si="75"/>
        <v>LB</v>
      </c>
    </row>
    <row r="2426" spans="1:15" x14ac:dyDescent="0.25">
      <c r="A2426" s="39" t="s">
        <v>3205</v>
      </c>
      <c r="B2426" s="39" t="s">
        <v>3108</v>
      </c>
      <c r="C2426" s="39" t="s">
        <v>2868</v>
      </c>
      <c r="D2426" s="12" t="s">
        <v>4844</v>
      </c>
      <c r="E2426" s="41" t="s">
        <v>2679</v>
      </c>
      <c r="F2426" s="41" t="s">
        <v>3110</v>
      </c>
      <c r="G2426" s="44">
        <f>VLOOKUP(Emissions!A2426,Population!$A$5:$I$3147,9,FALSE)*'National Throughput'!$B$12</f>
        <v>2.5019079554617862</v>
      </c>
      <c r="H2426" s="43" t="str">
        <f>'Emissions Factor'!$D$2</f>
        <v>TON</v>
      </c>
      <c r="I2426" s="42">
        <v>515</v>
      </c>
      <c r="J2426" s="39" t="str">
        <f>'Emissions Factor'!$A$2</f>
        <v>7439976</v>
      </c>
      <c r="K2426" s="34">
        <f>'Emissions Factor'!$B$2</f>
        <v>1.5E-3</v>
      </c>
      <c r="L2426" s="41" t="str">
        <f>'Emissions Factor'!$C$2</f>
        <v>LB</v>
      </c>
      <c r="M2426" s="41" t="str">
        <f>'Emissions Factor'!$D$2</f>
        <v>TON</v>
      </c>
      <c r="N2426" s="51">
        <f t="shared" si="74"/>
        <v>3.7528619331926795E-3</v>
      </c>
      <c r="O2426" s="41" t="str">
        <f t="shared" si="75"/>
        <v>LB</v>
      </c>
    </row>
    <row r="2427" spans="1:15" x14ac:dyDescent="0.25">
      <c r="A2427" s="39" t="s">
        <v>3206</v>
      </c>
      <c r="B2427" s="39" t="s">
        <v>3108</v>
      </c>
      <c r="C2427" s="39" t="s">
        <v>2871</v>
      </c>
      <c r="D2427" s="12" t="s">
        <v>3207</v>
      </c>
      <c r="E2427" s="41" t="s">
        <v>2679</v>
      </c>
      <c r="F2427" s="41" t="s">
        <v>3110</v>
      </c>
      <c r="G2427" s="44">
        <f>VLOOKUP(Emissions!A2427,Population!$A$5:$I$3147,9,FALSE)*'National Throughput'!$B$12</f>
        <v>0.95603173673435227</v>
      </c>
      <c r="H2427" s="43" t="str">
        <f>'Emissions Factor'!$D$2</f>
        <v>TON</v>
      </c>
      <c r="I2427" s="42">
        <v>515</v>
      </c>
      <c r="J2427" s="39" t="str">
        <f>'Emissions Factor'!$A$2</f>
        <v>7439976</v>
      </c>
      <c r="K2427" s="34">
        <f>'Emissions Factor'!$B$2</f>
        <v>1.5E-3</v>
      </c>
      <c r="L2427" s="41" t="str">
        <f>'Emissions Factor'!$C$2</f>
        <v>LB</v>
      </c>
      <c r="M2427" s="41" t="str">
        <f>'Emissions Factor'!$D$2</f>
        <v>TON</v>
      </c>
      <c r="N2427" s="51">
        <f t="shared" si="74"/>
        <v>1.4340476051015285E-3</v>
      </c>
      <c r="O2427" s="41" t="str">
        <f t="shared" si="75"/>
        <v>LB</v>
      </c>
    </row>
    <row r="2428" spans="1:15" x14ac:dyDescent="0.25">
      <c r="A2428" s="39" t="s">
        <v>3208</v>
      </c>
      <c r="B2428" s="39" t="s">
        <v>3108</v>
      </c>
      <c r="C2428" s="39" t="s">
        <v>4837</v>
      </c>
      <c r="D2428" s="12" t="s">
        <v>3209</v>
      </c>
      <c r="E2428" s="41" t="s">
        <v>2679</v>
      </c>
      <c r="F2428" s="41" t="s">
        <v>3110</v>
      </c>
      <c r="G2428" s="44">
        <f>VLOOKUP(Emissions!A2428,Population!$A$5:$I$3147,9,FALSE)*'National Throughput'!$B$12</f>
        <v>3.8604883979936853</v>
      </c>
      <c r="H2428" s="43" t="str">
        <f>'Emissions Factor'!$D$2</f>
        <v>TON</v>
      </c>
      <c r="I2428" s="42">
        <v>515</v>
      </c>
      <c r="J2428" s="39" t="str">
        <f>'Emissions Factor'!$A$2</f>
        <v>7439976</v>
      </c>
      <c r="K2428" s="34">
        <f>'Emissions Factor'!$B$2</f>
        <v>1.5E-3</v>
      </c>
      <c r="L2428" s="41" t="str">
        <f>'Emissions Factor'!$C$2</f>
        <v>LB</v>
      </c>
      <c r="M2428" s="41" t="str">
        <f>'Emissions Factor'!$D$2</f>
        <v>TON</v>
      </c>
      <c r="N2428" s="51">
        <f t="shared" si="74"/>
        <v>5.790732596990528E-3</v>
      </c>
      <c r="O2428" s="41" t="str">
        <f t="shared" si="75"/>
        <v>LB</v>
      </c>
    </row>
    <row r="2429" spans="1:15" x14ac:dyDescent="0.25">
      <c r="A2429" s="39" t="s">
        <v>3210</v>
      </c>
      <c r="B2429" s="39" t="s">
        <v>3108</v>
      </c>
      <c r="C2429" s="39" t="s">
        <v>4840</v>
      </c>
      <c r="D2429" s="12" t="s">
        <v>3211</v>
      </c>
      <c r="E2429" s="41" t="s">
        <v>2679</v>
      </c>
      <c r="F2429" s="41" t="s">
        <v>3110</v>
      </c>
      <c r="G2429" s="44">
        <f>VLOOKUP(Emissions!A2429,Population!$A$5:$I$3147,9,FALSE)*'National Throughput'!$B$12</f>
        <v>0.48744926368837982</v>
      </c>
      <c r="H2429" s="43" t="str">
        <f>'Emissions Factor'!$D$2</f>
        <v>TON</v>
      </c>
      <c r="I2429" s="42">
        <v>515</v>
      </c>
      <c r="J2429" s="39" t="str">
        <f>'Emissions Factor'!$A$2</f>
        <v>7439976</v>
      </c>
      <c r="K2429" s="34">
        <f>'Emissions Factor'!$B$2</f>
        <v>1.5E-3</v>
      </c>
      <c r="L2429" s="41" t="str">
        <f>'Emissions Factor'!$C$2</f>
        <v>LB</v>
      </c>
      <c r="M2429" s="41" t="str">
        <f>'Emissions Factor'!$D$2</f>
        <v>TON</v>
      </c>
      <c r="N2429" s="51">
        <f t="shared" si="74"/>
        <v>7.3117389553256976E-4</v>
      </c>
      <c r="O2429" s="41" t="str">
        <f t="shared" si="75"/>
        <v>LB</v>
      </c>
    </row>
    <row r="2430" spans="1:15" x14ac:dyDescent="0.25">
      <c r="A2430" s="39" t="s">
        <v>3212</v>
      </c>
      <c r="B2430" s="39" t="s">
        <v>3213</v>
      </c>
      <c r="C2430" s="39" t="s">
        <v>2677</v>
      </c>
      <c r="D2430" s="12" t="s">
        <v>722</v>
      </c>
      <c r="E2430" s="41" t="s">
        <v>2679</v>
      </c>
      <c r="F2430" s="41" t="s">
        <v>3214</v>
      </c>
      <c r="G2430" s="44">
        <f>VLOOKUP(Emissions!A2430,Population!$A$5:$I$3147,9,FALSE)*'National Throughput'!$B$12</f>
        <v>12.897166566871121</v>
      </c>
      <c r="H2430" s="43" t="str">
        <f>'Emissions Factor'!$D$2</f>
        <v>TON</v>
      </c>
      <c r="I2430" s="42">
        <v>515</v>
      </c>
      <c r="J2430" s="39" t="str">
        <f>'Emissions Factor'!$A$2</f>
        <v>7439976</v>
      </c>
      <c r="K2430" s="34">
        <f>'Emissions Factor'!$B$2</f>
        <v>1.5E-3</v>
      </c>
      <c r="L2430" s="41" t="str">
        <f>'Emissions Factor'!$C$2</f>
        <v>LB</v>
      </c>
      <c r="M2430" s="41" t="str">
        <f>'Emissions Factor'!$D$2</f>
        <v>TON</v>
      </c>
      <c r="N2430" s="51">
        <f t="shared" si="74"/>
        <v>1.9345749850306682E-2</v>
      </c>
      <c r="O2430" s="41" t="str">
        <f t="shared" si="75"/>
        <v>LB</v>
      </c>
    </row>
    <row r="2431" spans="1:15" x14ac:dyDescent="0.25">
      <c r="A2431" s="39" t="s">
        <v>3215</v>
      </c>
      <c r="B2431" s="39" t="s">
        <v>3213</v>
      </c>
      <c r="C2431" s="39" t="s">
        <v>2682</v>
      </c>
      <c r="D2431" s="12" t="s">
        <v>2931</v>
      </c>
      <c r="E2431" s="41" t="s">
        <v>2679</v>
      </c>
      <c r="F2431" s="41" t="s">
        <v>3214</v>
      </c>
      <c r="G2431" s="44">
        <f>VLOOKUP(Emissions!A2431,Population!$A$5:$I$3147,9,FALSE)*'National Throughput'!$B$12</f>
        <v>7.7741468423432467</v>
      </c>
      <c r="H2431" s="43" t="str">
        <f>'Emissions Factor'!$D$2</f>
        <v>TON</v>
      </c>
      <c r="I2431" s="42">
        <v>515</v>
      </c>
      <c r="J2431" s="39" t="str">
        <f>'Emissions Factor'!$A$2</f>
        <v>7439976</v>
      </c>
      <c r="K2431" s="34">
        <f>'Emissions Factor'!$B$2</f>
        <v>1.5E-3</v>
      </c>
      <c r="L2431" s="41" t="str">
        <f>'Emissions Factor'!$C$2</f>
        <v>LB</v>
      </c>
      <c r="M2431" s="41" t="str">
        <f>'Emissions Factor'!$D$2</f>
        <v>TON</v>
      </c>
      <c r="N2431" s="51">
        <f t="shared" si="74"/>
        <v>1.166122026351487E-2</v>
      </c>
      <c r="O2431" s="41" t="str">
        <f t="shared" si="75"/>
        <v>LB</v>
      </c>
    </row>
    <row r="2432" spans="1:15" x14ac:dyDescent="0.25">
      <c r="A2432" s="39" t="s">
        <v>3216</v>
      </c>
      <c r="B2432" s="39" t="s">
        <v>3213</v>
      </c>
      <c r="C2432" s="39" t="s">
        <v>2685</v>
      </c>
      <c r="D2432" s="12" t="s">
        <v>4726</v>
      </c>
      <c r="E2432" s="41" t="s">
        <v>2679</v>
      </c>
      <c r="F2432" s="41" t="s">
        <v>3214</v>
      </c>
      <c r="G2432" s="44">
        <f>VLOOKUP(Emissions!A2432,Population!$A$5:$I$3147,9,FALSE)*'National Throughput'!$B$12</f>
        <v>2.8147536475686143</v>
      </c>
      <c r="H2432" s="43" t="str">
        <f>'Emissions Factor'!$D$2</f>
        <v>TON</v>
      </c>
      <c r="I2432" s="42">
        <v>515</v>
      </c>
      <c r="J2432" s="39" t="str">
        <f>'Emissions Factor'!$A$2</f>
        <v>7439976</v>
      </c>
      <c r="K2432" s="34">
        <f>'Emissions Factor'!$B$2</f>
        <v>1.5E-3</v>
      </c>
      <c r="L2432" s="41" t="str">
        <f>'Emissions Factor'!$C$2</f>
        <v>LB</v>
      </c>
      <c r="M2432" s="41" t="str">
        <f>'Emissions Factor'!$D$2</f>
        <v>TON</v>
      </c>
      <c r="N2432" s="51">
        <f t="shared" si="74"/>
        <v>4.2221304713529213E-3</v>
      </c>
      <c r="O2432" s="41" t="str">
        <f t="shared" si="75"/>
        <v>LB</v>
      </c>
    </row>
    <row r="2433" spans="1:15" x14ac:dyDescent="0.25">
      <c r="A2433" s="39" t="s">
        <v>3217</v>
      </c>
      <c r="B2433" s="39" t="s">
        <v>3213</v>
      </c>
      <c r="C2433" s="39" t="s">
        <v>2688</v>
      </c>
      <c r="D2433" s="12" t="s">
        <v>3218</v>
      </c>
      <c r="E2433" s="41" t="s">
        <v>2679</v>
      </c>
      <c r="F2433" s="41" t="s">
        <v>3214</v>
      </c>
      <c r="G2433" s="44">
        <f>VLOOKUP(Emissions!A2433,Population!$A$5:$I$3147,9,FALSE)*'National Throughput'!$B$12</f>
        <v>2.2027835656403458</v>
      </c>
      <c r="H2433" s="43" t="str">
        <f>'Emissions Factor'!$D$2</f>
        <v>TON</v>
      </c>
      <c r="I2433" s="42">
        <v>515</v>
      </c>
      <c r="J2433" s="39" t="str">
        <f>'Emissions Factor'!$A$2</f>
        <v>7439976</v>
      </c>
      <c r="K2433" s="34">
        <f>'Emissions Factor'!$B$2</f>
        <v>1.5E-3</v>
      </c>
      <c r="L2433" s="41" t="str">
        <f>'Emissions Factor'!$C$2</f>
        <v>LB</v>
      </c>
      <c r="M2433" s="41" t="str">
        <f>'Emissions Factor'!$D$2</f>
        <v>TON</v>
      </c>
      <c r="N2433" s="51">
        <f t="shared" si="74"/>
        <v>3.304175348460519E-3</v>
      </c>
      <c r="O2433" s="41" t="str">
        <f t="shared" si="75"/>
        <v>LB</v>
      </c>
    </row>
    <row r="2434" spans="1:15" x14ac:dyDescent="0.25">
      <c r="A2434" s="39" t="s">
        <v>3219</v>
      </c>
      <c r="B2434" s="39" t="s">
        <v>3213</v>
      </c>
      <c r="C2434" s="39" t="s">
        <v>2691</v>
      </c>
      <c r="D2434" s="12" t="s">
        <v>2692</v>
      </c>
      <c r="E2434" s="41" t="s">
        <v>2679</v>
      </c>
      <c r="F2434" s="41" t="s">
        <v>3214</v>
      </c>
      <c r="G2434" s="44">
        <f>VLOOKUP(Emissions!A2434,Population!$A$5:$I$3147,9,FALSE)*'National Throughput'!$B$12</f>
        <v>21.204729035558795</v>
      </c>
      <c r="H2434" s="43" t="str">
        <f>'Emissions Factor'!$D$2</f>
        <v>TON</v>
      </c>
      <c r="I2434" s="42">
        <v>515</v>
      </c>
      <c r="J2434" s="39" t="str">
        <f>'Emissions Factor'!$A$2</f>
        <v>7439976</v>
      </c>
      <c r="K2434" s="34">
        <f>'Emissions Factor'!$B$2</f>
        <v>1.5E-3</v>
      </c>
      <c r="L2434" s="41" t="str">
        <f>'Emissions Factor'!$C$2</f>
        <v>LB</v>
      </c>
      <c r="M2434" s="41" t="str">
        <f>'Emissions Factor'!$D$2</f>
        <v>TON</v>
      </c>
      <c r="N2434" s="51">
        <f t="shared" si="74"/>
        <v>3.1807093553338196E-2</v>
      </c>
      <c r="O2434" s="41" t="str">
        <f t="shared" si="75"/>
        <v>LB</v>
      </c>
    </row>
    <row r="2435" spans="1:15" x14ac:dyDescent="0.25">
      <c r="A2435" s="39" t="s">
        <v>3220</v>
      </c>
      <c r="B2435" s="39" t="s">
        <v>3213</v>
      </c>
      <c r="C2435" s="39" t="s">
        <v>2694</v>
      </c>
      <c r="D2435" s="12" t="s">
        <v>4730</v>
      </c>
      <c r="E2435" s="41" t="s">
        <v>2679</v>
      </c>
      <c r="F2435" s="41" t="s">
        <v>3214</v>
      </c>
      <c r="G2435" s="44">
        <f>VLOOKUP(Emissions!A2435,Population!$A$5:$I$3147,9,FALSE)*'National Throughput'!$B$12</f>
        <v>17.136191391662926</v>
      </c>
      <c r="H2435" s="43" t="str">
        <f>'Emissions Factor'!$D$2</f>
        <v>TON</v>
      </c>
      <c r="I2435" s="42">
        <v>515</v>
      </c>
      <c r="J2435" s="39" t="str">
        <f>'Emissions Factor'!$A$2</f>
        <v>7439976</v>
      </c>
      <c r="K2435" s="34">
        <f>'Emissions Factor'!$B$2</f>
        <v>1.5E-3</v>
      </c>
      <c r="L2435" s="41" t="str">
        <f>'Emissions Factor'!$C$2</f>
        <v>LB</v>
      </c>
      <c r="M2435" s="41" t="str">
        <f>'Emissions Factor'!$D$2</f>
        <v>TON</v>
      </c>
      <c r="N2435" s="51">
        <f t="shared" ref="N2435:N2498" si="76">K2435*G2435</f>
        <v>2.5704287087494389E-2</v>
      </c>
      <c r="O2435" s="41" t="str">
        <f t="shared" ref="O2435:O2498" si="77">L2435</f>
        <v>LB</v>
      </c>
    </row>
    <row r="2436" spans="1:15" x14ac:dyDescent="0.25">
      <c r="A2436" s="39" t="s">
        <v>3221</v>
      </c>
      <c r="B2436" s="39" t="s">
        <v>3213</v>
      </c>
      <c r="C2436" s="39" t="s">
        <v>2697</v>
      </c>
      <c r="D2436" s="12" t="s">
        <v>925</v>
      </c>
      <c r="E2436" s="41" t="s">
        <v>2679</v>
      </c>
      <c r="F2436" s="41" t="s">
        <v>3214</v>
      </c>
      <c r="G2436" s="44">
        <f>VLOOKUP(Emissions!A2436,Population!$A$5:$I$3147,9,FALSE)*'National Throughput'!$B$12</f>
        <v>6.9609881656554888</v>
      </c>
      <c r="H2436" s="43" t="str">
        <f>'Emissions Factor'!$D$2</f>
        <v>TON</v>
      </c>
      <c r="I2436" s="42">
        <v>515</v>
      </c>
      <c r="J2436" s="39" t="str">
        <f>'Emissions Factor'!$A$2</f>
        <v>7439976</v>
      </c>
      <c r="K2436" s="34">
        <f>'Emissions Factor'!$B$2</f>
        <v>1.5E-3</v>
      </c>
      <c r="L2436" s="41" t="str">
        <f>'Emissions Factor'!$C$2</f>
        <v>LB</v>
      </c>
      <c r="M2436" s="41" t="str">
        <f>'Emissions Factor'!$D$2</f>
        <v>TON</v>
      </c>
      <c r="N2436" s="51">
        <f t="shared" si="76"/>
        <v>1.0441482248483234E-2</v>
      </c>
      <c r="O2436" s="41" t="str">
        <f t="shared" si="77"/>
        <v>LB</v>
      </c>
    </row>
    <row r="2437" spans="1:15" x14ac:dyDescent="0.25">
      <c r="A2437" s="39" t="s">
        <v>3222</v>
      </c>
      <c r="B2437" s="39" t="s">
        <v>3213</v>
      </c>
      <c r="C2437" s="39" t="s">
        <v>2700</v>
      </c>
      <c r="D2437" s="12" t="s">
        <v>3223</v>
      </c>
      <c r="E2437" s="41" t="s">
        <v>2679</v>
      </c>
      <c r="F2437" s="41" t="s">
        <v>3214</v>
      </c>
      <c r="G2437" s="44">
        <f>VLOOKUP(Emissions!A2437,Population!$A$5:$I$3147,9,FALSE)*'National Throughput'!$B$12</f>
        <v>2.3552615372867107</v>
      </c>
      <c r="H2437" s="43" t="str">
        <f>'Emissions Factor'!$D$2</f>
        <v>TON</v>
      </c>
      <c r="I2437" s="42">
        <v>515</v>
      </c>
      <c r="J2437" s="39" t="str">
        <f>'Emissions Factor'!$A$2</f>
        <v>7439976</v>
      </c>
      <c r="K2437" s="34">
        <f>'Emissions Factor'!$B$2</f>
        <v>1.5E-3</v>
      </c>
      <c r="L2437" s="41" t="str">
        <f>'Emissions Factor'!$C$2</f>
        <v>LB</v>
      </c>
      <c r="M2437" s="41" t="str">
        <f>'Emissions Factor'!$D$2</f>
        <v>TON</v>
      </c>
      <c r="N2437" s="51">
        <f t="shared" si="76"/>
        <v>3.5328923059300662E-3</v>
      </c>
      <c r="O2437" s="41" t="str">
        <f t="shared" si="77"/>
        <v>LB</v>
      </c>
    </row>
    <row r="2438" spans="1:15" x14ac:dyDescent="0.25">
      <c r="A2438" s="39" t="s">
        <v>3224</v>
      </c>
      <c r="B2438" s="39" t="s">
        <v>3213</v>
      </c>
      <c r="C2438" s="39" t="s">
        <v>2703</v>
      </c>
      <c r="D2438" s="12" t="s">
        <v>4733</v>
      </c>
      <c r="E2438" s="41" t="s">
        <v>2679</v>
      </c>
      <c r="F2438" s="41" t="s">
        <v>3214</v>
      </c>
      <c r="G2438" s="44">
        <f>VLOOKUP(Emissions!A2438,Population!$A$5:$I$3147,9,FALSE)*'National Throughput'!$B$12</f>
        <v>4.9026213065688422</v>
      </c>
      <c r="H2438" s="43" t="str">
        <f>'Emissions Factor'!$D$2</f>
        <v>TON</v>
      </c>
      <c r="I2438" s="42">
        <v>515</v>
      </c>
      <c r="J2438" s="39" t="str">
        <f>'Emissions Factor'!$A$2</f>
        <v>7439976</v>
      </c>
      <c r="K2438" s="34">
        <f>'Emissions Factor'!$B$2</f>
        <v>1.5E-3</v>
      </c>
      <c r="L2438" s="41" t="str">
        <f>'Emissions Factor'!$C$2</f>
        <v>LB</v>
      </c>
      <c r="M2438" s="41" t="str">
        <f>'Emissions Factor'!$D$2</f>
        <v>TON</v>
      </c>
      <c r="N2438" s="51">
        <f t="shared" si="76"/>
        <v>7.3539319598532639E-3</v>
      </c>
      <c r="O2438" s="41" t="str">
        <f t="shared" si="77"/>
        <v>LB</v>
      </c>
    </row>
    <row r="2439" spans="1:15" x14ac:dyDescent="0.25">
      <c r="A2439" s="39" t="s">
        <v>3225</v>
      </c>
      <c r="B2439" s="39" t="s">
        <v>3213</v>
      </c>
      <c r="C2439" s="39" t="s">
        <v>2706</v>
      </c>
      <c r="D2439" s="12" t="s">
        <v>930</v>
      </c>
      <c r="E2439" s="41" t="s">
        <v>2679</v>
      </c>
      <c r="F2439" s="41" t="s">
        <v>3214</v>
      </c>
      <c r="G2439" s="44">
        <f>VLOOKUP(Emissions!A2439,Population!$A$5:$I$3147,9,FALSE)*'National Throughput'!$B$12</f>
        <v>9.860813887393503</v>
      </c>
      <c r="H2439" s="43" t="str">
        <f>'Emissions Factor'!$D$2</f>
        <v>TON</v>
      </c>
      <c r="I2439" s="42">
        <v>515</v>
      </c>
      <c r="J2439" s="39" t="str">
        <f>'Emissions Factor'!$A$2</f>
        <v>7439976</v>
      </c>
      <c r="K2439" s="34">
        <f>'Emissions Factor'!$B$2</f>
        <v>1.5E-3</v>
      </c>
      <c r="L2439" s="41" t="str">
        <f>'Emissions Factor'!$C$2</f>
        <v>LB</v>
      </c>
      <c r="M2439" s="41" t="str">
        <f>'Emissions Factor'!$D$2</f>
        <v>TON</v>
      </c>
      <c r="N2439" s="51">
        <f t="shared" si="76"/>
        <v>1.4791220831090255E-2</v>
      </c>
      <c r="O2439" s="41" t="str">
        <f t="shared" si="77"/>
        <v>LB</v>
      </c>
    </row>
    <row r="2440" spans="1:15" x14ac:dyDescent="0.25">
      <c r="A2440" s="39" t="s">
        <v>3226</v>
      </c>
      <c r="B2440" s="39" t="s">
        <v>3213</v>
      </c>
      <c r="C2440" s="39" t="s">
        <v>2709</v>
      </c>
      <c r="D2440" s="12" t="s">
        <v>3227</v>
      </c>
      <c r="E2440" s="41" t="s">
        <v>2679</v>
      </c>
      <c r="F2440" s="41" t="s">
        <v>3214</v>
      </c>
      <c r="G2440" s="44">
        <f>VLOOKUP(Emissions!A2440,Population!$A$5:$I$3147,9,FALSE)*'National Throughput'!$B$12</f>
        <v>6.6929082222547356</v>
      </c>
      <c r="H2440" s="43" t="str">
        <f>'Emissions Factor'!$D$2</f>
        <v>TON</v>
      </c>
      <c r="I2440" s="42">
        <v>515</v>
      </c>
      <c r="J2440" s="39" t="str">
        <f>'Emissions Factor'!$A$2</f>
        <v>7439976</v>
      </c>
      <c r="K2440" s="34">
        <f>'Emissions Factor'!$B$2</f>
        <v>1.5E-3</v>
      </c>
      <c r="L2440" s="41" t="str">
        <f>'Emissions Factor'!$C$2</f>
        <v>LB</v>
      </c>
      <c r="M2440" s="41" t="str">
        <f>'Emissions Factor'!$D$2</f>
        <v>TON</v>
      </c>
      <c r="N2440" s="51">
        <f t="shared" si="76"/>
        <v>1.0039362333382103E-2</v>
      </c>
      <c r="O2440" s="41" t="str">
        <f t="shared" si="77"/>
        <v>LB</v>
      </c>
    </row>
    <row r="2441" spans="1:15" x14ac:dyDescent="0.25">
      <c r="A2441" s="39" t="s">
        <v>3228</v>
      </c>
      <c r="B2441" s="39" t="s">
        <v>3213</v>
      </c>
      <c r="C2441" s="39" t="s">
        <v>2712</v>
      </c>
      <c r="D2441" s="12" t="s">
        <v>2947</v>
      </c>
      <c r="E2441" s="41" t="s">
        <v>2679</v>
      </c>
      <c r="F2441" s="41" t="s">
        <v>3214</v>
      </c>
      <c r="G2441" s="44">
        <f>VLOOKUP(Emissions!A2441,Population!$A$5:$I$3147,9,FALSE)*'National Throughput'!$B$12</f>
        <v>2.9523097029796208</v>
      </c>
      <c r="H2441" s="43" t="str">
        <f>'Emissions Factor'!$D$2</f>
        <v>TON</v>
      </c>
      <c r="I2441" s="42">
        <v>515</v>
      </c>
      <c r="J2441" s="39" t="str">
        <f>'Emissions Factor'!$A$2</f>
        <v>7439976</v>
      </c>
      <c r="K2441" s="34">
        <f>'Emissions Factor'!$B$2</f>
        <v>1.5E-3</v>
      </c>
      <c r="L2441" s="41" t="str">
        <f>'Emissions Factor'!$C$2</f>
        <v>LB</v>
      </c>
      <c r="M2441" s="41" t="str">
        <f>'Emissions Factor'!$D$2</f>
        <v>TON</v>
      </c>
      <c r="N2441" s="51">
        <f t="shared" si="76"/>
        <v>4.4284645544694313E-3</v>
      </c>
      <c r="O2441" s="41" t="str">
        <f t="shared" si="77"/>
        <v>LB</v>
      </c>
    </row>
    <row r="2442" spans="1:15" x14ac:dyDescent="0.25">
      <c r="A2442" s="39" t="s">
        <v>3229</v>
      </c>
      <c r="B2442" s="39" t="s">
        <v>3213</v>
      </c>
      <c r="C2442" s="39" t="s">
        <v>2715</v>
      </c>
      <c r="D2442" s="12" t="s">
        <v>4566</v>
      </c>
      <c r="E2442" s="41" t="s">
        <v>2679</v>
      </c>
      <c r="F2442" s="41" t="s">
        <v>3214</v>
      </c>
      <c r="G2442" s="44">
        <f>VLOOKUP(Emissions!A2442,Population!$A$5:$I$3147,9,FALSE)*'National Throughput'!$B$12</f>
        <v>5.4979543094760785</v>
      </c>
      <c r="H2442" s="43" t="str">
        <f>'Emissions Factor'!$D$2</f>
        <v>TON</v>
      </c>
      <c r="I2442" s="42">
        <v>515</v>
      </c>
      <c r="J2442" s="39" t="str">
        <f>'Emissions Factor'!$A$2</f>
        <v>7439976</v>
      </c>
      <c r="K2442" s="34">
        <f>'Emissions Factor'!$B$2</f>
        <v>1.5E-3</v>
      </c>
      <c r="L2442" s="41" t="str">
        <f>'Emissions Factor'!$C$2</f>
        <v>LB</v>
      </c>
      <c r="M2442" s="41" t="str">
        <f>'Emissions Factor'!$D$2</f>
        <v>TON</v>
      </c>
      <c r="N2442" s="51">
        <f t="shared" si="76"/>
        <v>8.2469314642141175E-3</v>
      </c>
      <c r="O2442" s="41" t="str">
        <f t="shared" si="77"/>
        <v>LB</v>
      </c>
    </row>
    <row r="2443" spans="1:15" x14ac:dyDescent="0.25">
      <c r="A2443" s="39" t="s">
        <v>3230</v>
      </c>
      <c r="B2443" s="39" t="s">
        <v>3213</v>
      </c>
      <c r="C2443" s="39" t="s">
        <v>2718</v>
      </c>
      <c r="D2443" s="12" t="s">
        <v>2719</v>
      </c>
      <c r="E2443" s="41" t="s">
        <v>2679</v>
      </c>
      <c r="F2443" s="41" t="s">
        <v>3214</v>
      </c>
      <c r="G2443" s="44">
        <f>VLOOKUP(Emissions!A2443,Population!$A$5:$I$3147,9,FALSE)*'National Throughput'!$B$12</f>
        <v>1.3403997170037611</v>
      </c>
      <c r="H2443" s="43" t="str">
        <f>'Emissions Factor'!$D$2</f>
        <v>TON</v>
      </c>
      <c r="I2443" s="42">
        <v>515</v>
      </c>
      <c r="J2443" s="39" t="str">
        <f>'Emissions Factor'!$A$2</f>
        <v>7439976</v>
      </c>
      <c r="K2443" s="34">
        <f>'Emissions Factor'!$B$2</f>
        <v>1.5E-3</v>
      </c>
      <c r="L2443" s="41" t="str">
        <f>'Emissions Factor'!$C$2</f>
        <v>LB</v>
      </c>
      <c r="M2443" s="41" t="str">
        <f>'Emissions Factor'!$D$2</f>
        <v>TON</v>
      </c>
      <c r="N2443" s="51">
        <f t="shared" si="76"/>
        <v>2.0105995755056419E-3</v>
      </c>
      <c r="O2443" s="41" t="str">
        <f t="shared" si="77"/>
        <v>LB</v>
      </c>
    </row>
    <row r="2444" spans="1:15" x14ac:dyDescent="0.25">
      <c r="A2444" s="39" t="s">
        <v>3231</v>
      </c>
      <c r="B2444" s="39" t="s">
        <v>3213</v>
      </c>
      <c r="C2444" s="39" t="s">
        <v>2721</v>
      </c>
      <c r="D2444" s="12" t="s">
        <v>3232</v>
      </c>
      <c r="E2444" s="41" t="s">
        <v>2679</v>
      </c>
      <c r="F2444" s="41" t="s">
        <v>3214</v>
      </c>
      <c r="G2444" s="44">
        <f>VLOOKUP(Emissions!A2444,Population!$A$5:$I$3147,9,FALSE)*'National Throughput'!$B$12</f>
        <v>6.0848830147335162</v>
      </c>
      <c r="H2444" s="43" t="str">
        <f>'Emissions Factor'!$D$2</f>
        <v>TON</v>
      </c>
      <c r="I2444" s="42">
        <v>515</v>
      </c>
      <c r="J2444" s="39" t="str">
        <f>'Emissions Factor'!$A$2</f>
        <v>7439976</v>
      </c>
      <c r="K2444" s="34">
        <f>'Emissions Factor'!$B$2</f>
        <v>1.5E-3</v>
      </c>
      <c r="L2444" s="41" t="str">
        <f>'Emissions Factor'!$C$2</f>
        <v>LB</v>
      </c>
      <c r="M2444" s="41" t="str">
        <f>'Emissions Factor'!$D$2</f>
        <v>TON</v>
      </c>
      <c r="N2444" s="51">
        <f t="shared" si="76"/>
        <v>9.1273245221002754E-3</v>
      </c>
      <c r="O2444" s="41" t="str">
        <f t="shared" si="77"/>
        <v>LB</v>
      </c>
    </row>
    <row r="2445" spans="1:15" x14ac:dyDescent="0.25">
      <c r="A2445" s="39" t="s">
        <v>3233</v>
      </c>
      <c r="B2445" s="39" t="s">
        <v>3213</v>
      </c>
      <c r="C2445" s="39" t="s">
        <v>2724</v>
      </c>
      <c r="D2445" s="12" t="s">
        <v>2725</v>
      </c>
      <c r="E2445" s="41" t="s">
        <v>2679</v>
      </c>
      <c r="F2445" s="41" t="s">
        <v>3214</v>
      </c>
      <c r="G2445" s="44">
        <f>VLOOKUP(Emissions!A2445,Population!$A$5:$I$3147,9,FALSE)*'National Throughput'!$B$12</f>
        <v>9.0793857222407031</v>
      </c>
      <c r="H2445" s="43" t="str">
        <f>'Emissions Factor'!$D$2</f>
        <v>TON</v>
      </c>
      <c r="I2445" s="42">
        <v>515</v>
      </c>
      <c r="J2445" s="39" t="str">
        <f>'Emissions Factor'!$A$2</f>
        <v>7439976</v>
      </c>
      <c r="K2445" s="34">
        <f>'Emissions Factor'!$B$2</f>
        <v>1.5E-3</v>
      </c>
      <c r="L2445" s="41" t="str">
        <f>'Emissions Factor'!$C$2</f>
        <v>LB</v>
      </c>
      <c r="M2445" s="41" t="str">
        <f>'Emissions Factor'!$D$2</f>
        <v>TON</v>
      </c>
      <c r="N2445" s="51">
        <f t="shared" si="76"/>
        <v>1.3619078583361055E-2</v>
      </c>
      <c r="O2445" s="41" t="str">
        <f t="shared" si="77"/>
        <v>LB</v>
      </c>
    </row>
    <row r="2446" spans="1:15" x14ac:dyDescent="0.25">
      <c r="A2446" s="39" t="s">
        <v>3234</v>
      </c>
      <c r="B2446" s="39" t="s">
        <v>3213</v>
      </c>
      <c r="C2446" s="39" t="s">
        <v>2727</v>
      </c>
      <c r="D2446" s="12" t="s">
        <v>3235</v>
      </c>
      <c r="E2446" s="41" t="s">
        <v>2679</v>
      </c>
      <c r="F2446" s="41" t="s">
        <v>3214</v>
      </c>
      <c r="G2446" s="44">
        <f>VLOOKUP(Emissions!A2446,Population!$A$5:$I$3147,9,FALSE)*'National Throughput'!$B$12</f>
        <v>2.4921315275834481</v>
      </c>
      <c r="H2446" s="43" t="str">
        <f>'Emissions Factor'!$D$2</f>
        <v>TON</v>
      </c>
      <c r="I2446" s="42">
        <v>515</v>
      </c>
      <c r="J2446" s="39" t="str">
        <f>'Emissions Factor'!$A$2</f>
        <v>7439976</v>
      </c>
      <c r="K2446" s="34">
        <f>'Emissions Factor'!$B$2</f>
        <v>1.5E-3</v>
      </c>
      <c r="L2446" s="41" t="str">
        <f>'Emissions Factor'!$C$2</f>
        <v>LB</v>
      </c>
      <c r="M2446" s="41" t="str">
        <f>'Emissions Factor'!$D$2</f>
        <v>TON</v>
      </c>
      <c r="N2446" s="51">
        <f t="shared" si="76"/>
        <v>3.7381972913751722E-3</v>
      </c>
      <c r="O2446" s="41" t="str">
        <f t="shared" si="77"/>
        <v>LB</v>
      </c>
    </row>
    <row r="2447" spans="1:15" x14ac:dyDescent="0.25">
      <c r="A2447" s="39" t="s">
        <v>3236</v>
      </c>
      <c r="B2447" s="39" t="s">
        <v>3213</v>
      </c>
      <c r="C2447" s="39" t="s">
        <v>2730</v>
      </c>
      <c r="D2447" s="12" t="s">
        <v>306</v>
      </c>
      <c r="E2447" s="41" t="s">
        <v>2679</v>
      </c>
      <c r="F2447" s="41" t="s">
        <v>3214</v>
      </c>
      <c r="G2447" s="44">
        <f>VLOOKUP(Emissions!A2447,Population!$A$5:$I$3147,9,FALSE)*'National Throughput'!$B$12</f>
        <v>9.7078213669114355</v>
      </c>
      <c r="H2447" s="43" t="str">
        <f>'Emissions Factor'!$D$2</f>
        <v>TON</v>
      </c>
      <c r="I2447" s="42">
        <v>515</v>
      </c>
      <c r="J2447" s="39" t="str">
        <f>'Emissions Factor'!$A$2</f>
        <v>7439976</v>
      </c>
      <c r="K2447" s="34">
        <f>'Emissions Factor'!$B$2</f>
        <v>1.5E-3</v>
      </c>
      <c r="L2447" s="41" t="str">
        <f>'Emissions Factor'!$C$2</f>
        <v>LB</v>
      </c>
      <c r="M2447" s="41" t="str">
        <f>'Emissions Factor'!$D$2</f>
        <v>TON</v>
      </c>
      <c r="N2447" s="51">
        <f t="shared" si="76"/>
        <v>1.4561732050367154E-2</v>
      </c>
      <c r="O2447" s="41" t="str">
        <f t="shared" si="77"/>
        <v>LB</v>
      </c>
    </row>
    <row r="2448" spans="1:15" x14ac:dyDescent="0.25">
      <c r="A2448" s="39" t="s">
        <v>3237</v>
      </c>
      <c r="B2448" s="39" t="s">
        <v>3213</v>
      </c>
      <c r="C2448" s="39" t="s">
        <v>2733</v>
      </c>
      <c r="D2448" s="12" t="s">
        <v>2205</v>
      </c>
      <c r="E2448" s="41" t="s">
        <v>2679</v>
      </c>
      <c r="F2448" s="41" t="s">
        <v>3214</v>
      </c>
      <c r="G2448" s="44">
        <f>VLOOKUP(Emissions!A2448,Population!$A$5:$I$3147,9,FALSE)*'National Throughput'!$B$12</f>
        <v>109.01677575507263</v>
      </c>
      <c r="H2448" s="43" t="str">
        <f>'Emissions Factor'!$D$2</f>
        <v>TON</v>
      </c>
      <c r="I2448" s="42">
        <v>515</v>
      </c>
      <c r="J2448" s="39" t="str">
        <f>'Emissions Factor'!$A$2</f>
        <v>7439976</v>
      </c>
      <c r="K2448" s="34">
        <f>'Emissions Factor'!$B$2</f>
        <v>1.5E-3</v>
      </c>
      <c r="L2448" s="41" t="str">
        <f>'Emissions Factor'!$C$2</f>
        <v>LB</v>
      </c>
      <c r="M2448" s="41" t="str">
        <f>'Emissions Factor'!$D$2</f>
        <v>TON</v>
      </c>
      <c r="N2448" s="51">
        <f t="shared" si="76"/>
        <v>0.16352516363260894</v>
      </c>
      <c r="O2448" s="41" t="str">
        <f t="shared" si="77"/>
        <v>LB</v>
      </c>
    </row>
    <row r="2449" spans="1:15" x14ac:dyDescent="0.25">
      <c r="A2449" s="39" t="s">
        <v>3238</v>
      </c>
      <c r="B2449" s="39" t="s">
        <v>3213</v>
      </c>
      <c r="C2449" s="39" t="s">
        <v>2736</v>
      </c>
      <c r="D2449" s="12" t="s">
        <v>5324</v>
      </c>
      <c r="E2449" s="41" t="s">
        <v>2679</v>
      </c>
      <c r="F2449" s="41" t="s">
        <v>3214</v>
      </c>
      <c r="G2449" s="44">
        <f>VLOOKUP(Emissions!A2449,Population!$A$5:$I$3147,9,FALSE)*'National Throughput'!$B$12</f>
        <v>2.0022810359951255</v>
      </c>
      <c r="H2449" s="43" t="str">
        <f>'Emissions Factor'!$D$2</f>
        <v>TON</v>
      </c>
      <c r="I2449" s="42">
        <v>515</v>
      </c>
      <c r="J2449" s="39" t="str">
        <f>'Emissions Factor'!$A$2</f>
        <v>7439976</v>
      </c>
      <c r="K2449" s="34">
        <f>'Emissions Factor'!$B$2</f>
        <v>1.5E-3</v>
      </c>
      <c r="L2449" s="41" t="str">
        <f>'Emissions Factor'!$C$2</f>
        <v>LB</v>
      </c>
      <c r="M2449" s="41" t="str">
        <f>'Emissions Factor'!$D$2</f>
        <v>TON</v>
      </c>
      <c r="N2449" s="51">
        <f t="shared" si="76"/>
        <v>3.0034215539926881E-3</v>
      </c>
      <c r="O2449" s="41" t="str">
        <f t="shared" si="77"/>
        <v>LB</v>
      </c>
    </row>
    <row r="2450" spans="1:15" x14ac:dyDescent="0.25">
      <c r="A2450" s="39" t="s">
        <v>3239</v>
      </c>
      <c r="B2450" s="39" t="s">
        <v>3213</v>
      </c>
      <c r="C2450" s="39" t="s">
        <v>2739</v>
      </c>
      <c r="D2450" s="12" t="s">
        <v>2752</v>
      </c>
      <c r="E2450" s="41" t="s">
        <v>2679</v>
      </c>
      <c r="F2450" s="41" t="s">
        <v>3214</v>
      </c>
      <c r="G2450" s="44">
        <f>VLOOKUP(Emissions!A2450,Population!$A$5:$I$3147,9,FALSE)*'National Throughput'!$B$12</f>
        <v>3.228279395194471</v>
      </c>
      <c r="H2450" s="43" t="str">
        <f>'Emissions Factor'!$D$2</f>
        <v>TON</v>
      </c>
      <c r="I2450" s="42">
        <v>515</v>
      </c>
      <c r="J2450" s="39" t="str">
        <f>'Emissions Factor'!$A$2</f>
        <v>7439976</v>
      </c>
      <c r="K2450" s="34">
        <f>'Emissions Factor'!$B$2</f>
        <v>1.5E-3</v>
      </c>
      <c r="L2450" s="41" t="str">
        <f>'Emissions Factor'!$C$2</f>
        <v>LB</v>
      </c>
      <c r="M2450" s="41" t="str">
        <f>'Emissions Factor'!$D$2</f>
        <v>TON</v>
      </c>
      <c r="N2450" s="51">
        <f t="shared" si="76"/>
        <v>4.8424190927917063E-3</v>
      </c>
      <c r="O2450" s="41" t="str">
        <f t="shared" si="77"/>
        <v>LB</v>
      </c>
    </row>
    <row r="2451" spans="1:15" x14ac:dyDescent="0.25">
      <c r="A2451" s="39" t="s">
        <v>3240</v>
      </c>
      <c r="B2451" s="39" t="s">
        <v>3213</v>
      </c>
      <c r="C2451" s="39" t="s">
        <v>2742</v>
      </c>
      <c r="D2451" s="12" t="s">
        <v>3241</v>
      </c>
      <c r="E2451" s="41" t="s">
        <v>2679</v>
      </c>
      <c r="F2451" s="41" t="s">
        <v>3214</v>
      </c>
      <c r="G2451" s="44">
        <f>VLOOKUP(Emissions!A2451,Population!$A$5:$I$3147,9,FALSE)*'National Throughput'!$B$12</f>
        <v>8.5773575748740996</v>
      </c>
      <c r="H2451" s="43" t="str">
        <f>'Emissions Factor'!$D$2</f>
        <v>TON</v>
      </c>
      <c r="I2451" s="42">
        <v>515</v>
      </c>
      <c r="J2451" s="39" t="str">
        <f>'Emissions Factor'!$A$2</f>
        <v>7439976</v>
      </c>
      <c r="K2451" s="34">
        <f>'Emissions Factor'!$B$2</f>
        <v>1.5E-3</v>
      </c>
      <c r="L2451" s="41" t="str">
        <f>'Emissions Factor'!$C$2</f>
        <v>LB</v>
      </c>
      <c r="M2451" s="41" t="str">
        <f>'Emissions Factor'!$D$2</f>
        <v>TON</v>
      </c>
      <c r="N2451" s="51">
        <f t="shared" si="76"/>
        <v>1.2866036362311149E-2</v>
      </c>
      <c r="O2451" s="41" t="str">
        <f t="shared" si="77"/>
        <v>LB</v>
      </c>
    </row>
    <row r="2452" spans="1:15" x14ac:dyDescent="0.25">
      <c r="A2452" s="39" t="s">
        <v>3242</v>
      </c>
      <c r="B2452" s="39" t="s">
        <v>3213</v>
      </c>
      <c r="C2452" s="39" t="s">
        <v>2745</v>
      </c>
      <c r="D2452" s="12" t="s">
        <v>3243</v>
      </c>
      <c r="E2452" s="41" t="s">
        <v>2679</v>
      </c>
      <c r="F2452" s="41" t="s">
        <v>3214</v>
      </c>
      <c r="G2452" s="44">
        <f>VLOOKUP(Emissions!A2452,Population!$A$5:$I$3147,9,FALSE)*'National Throughput'!$B$12</f>
        <v>6.5452327064082558</v>
      </c>
      <c r="H2452" s="43" t="str">
        <f>'Emissions Factor'!$D$2</f>
        <v>TON</v>
      </c>
      <c r="I2452" s="42">
        <v>515</v>
      </c>
      <c r="J2452" s="39" t="str">
        <f>'Emissions Factor'!$A$2</f>
        <v>7439976</v>
      </c>
      <c r="K2452" s="34">
        <f>'Emissions Factor'!$B$2</f>
        <v>1.5E-3</v>
      </c>
      <c r="L2452" s="41" t="str">
        <f>'Emissions Factor'!$C$2</f>
        <v>LB</v>
      </c>
      <c r="M2452" s="41" t="str">
        <f>'Emissions Factor'!$D$2</f>
        <v>TON</v>
      </c>
      <c r="N2452" s="51">
        <f t="shared" si="76"/>
        <v>9.8178490596123845E-3</v>
      </c>
      <c r="O2452" s="41" t="str">
        <f t="shared" si="77"/>
        <v>LB</v>
      </c>
    </row>
    <row r="2453" spans="1:15" x14ac:dyDescent="0.25">
      <c r="A2453" s="39" t="s">
        <v>3244</v>
      </c>
      <c r="B2453" s="39" t="s">
        <v>3213</v>
      </c>
      <c r="C2453" s="39" t="s">
        <v>2748</v>
      </c>
      <c r="D2453" s="12" t="s">
        <v>2764</v>
      </c>
      <c r="E2453" s="41" t="s">
        <v>2679</v>
      </c>
      <c r="F2453" s="41" t="s">
        <v>3214</v>
      </c>
      <c r="G2453" s="44">
        <f>VLOOKUP(Emissions!A2453,Population!$A$5:$I$3147,9,FALSE)*'National Throughput'!$B$12</f>
        <v>6.5990888178784006</v>
      </c>
      <c r="H2453" s="43" t="str">
        <f>'Emissions Factor'!$D$2</f>
        <v>TON</v>
      </c>
      <c r="I2453" s="42">
        <v>515</v>
      </c>
      <c r="J2453" s="39" t="str">
        <f>'Emissions Factor'!$A$2</f>
        <v>7439976</v>
      </c>
      <c r="K2453" s="34">
        <f>'Emissions Factor'!$B$2</f>
        <v>1.5E-3</v>
      </c>
      <c r="L2453" s="41" t="str">
        <f>'Emissions Factor'!$C$2</f>
        <v>LB</v>
      </c>
      <c r="M2453" s="41" t="str">
        <f>'Emissions Factor'!$D$2</f>
        <v>TON</v>
      </c>
      <c r="N2453" s="51">
        <f t="shared" si="76"/>
        <v>9.8986332268176016E-3</v>
      </c>
      <c r="O2453" s="41" t="str">
        <f t="shared" si="77"/>
        <v>LB</v>
      </c>
    </row>
    <row r="2454" spans="1:15" x14ac:dyDescent="0.25">
      <c r="A2454" s="39" t="s">
        <v>3245</v>
      </c>
      <c r="B2454" s="39" t="s">
        <v>3213</v>
      </c>
      <c r="C2454" s="39" t="s">
        <v>2751</v>
      </c>
      <c r="D2454" s="12" t="s">
        <v>3246</v>
      </c>
      <c r="E2454" s="41" t="s">
        <v>2679</v>
      </c>
      <c r="F2454" s="41" t="s">
        <v>3214</v>
      </c>
      <c r="G2454" s="44">
        <f>VLOOKUP(Emissions!A2454,Population!$A$5:$I$3147,9,FALSE)*'National Throughput'!$B$12</f>
        <v>3.0871214979335502</v>
      </c>
      <c r="H2454" s="43" t="str">
        <f>'Emissions Factor'!$D$2</f>
        <v>TON</v>
      </c>
      <c r="I2454" s="42">
        <v>515</v>
      </c>
      <c r="J2454" s="39" t="str">
        <f>'Emissions Factor'!$A$2</f>
        <v>7439976</v>
      </c>
      <c r="K2454" s="34">
        <f>'Emissions Factor'!$B$2</f>
        <v>1.5E-3</v>
      </c>
      <c r="L2454" s="41" t="str">
        <f>'Emissions Factor'!$C$2</f>
        <v>LB</v>
      </c>
      <c r="M2454" s="41" t="str">
        <f>'Emissions Factor'!$D$2</f>
        <v>TON</v>
      </c>
      <c r="N2454" s="51">
        <f t="shared" si="76"/>
        <v>4.6306822469003254E-3</v>
      </c>
      <c r="O2454" s="41" t="str">
        <f t="shared" si="77"/>
        <v>LB</v>
      </c>
    </row>
    <row r="2455" spans="1:15" x14ac:dyDescent="0.25">
      <c r="A2455" s="39" t="s">
        <v>3247</v>
      </c>
      <c r="B2455" s="39" t="s">
        <v>3213</v>
      </c>
      <c r="C2455" s="39" t="s">
        <v>2754</v>
      </c>
      <c r="D2455" s="12" t="s">
        <v>2767</v>
      </c>
      <c r="E2455" s="41" t="s">
        <v>2679</v>
      </c>
      <c r="F2455" s="41" t="s">
        <v>3214</v>
      </c>
      <c r="G2455" s="44">
        <f>VLOOKUP(Emissions!A2455,Population!$A$5:$I$3147,9,FALSE)*'National Throughput'!$B$12</f>
        <v>7.010899402718584</v>
      </c>
      <c r="H2455" s="43" t="str">
        <f>'Emissions Factor'!$D$2</f>
        <v>TON</v>
      </c>
      <c r="I2455" s="42">
        <v>515</v>
      </c>
      <c r="J2455" s="39" t="str">
        <f>'Emissions Factor'!$A$2</f>
        <v>7439976</v>
      </c>
      <c r="K2455" s="34">
        <f>'Emissions Factor'!$B$2</f>
        <v>1.5E-3</v>
      </c>
      <c r="L2455" s="41" t="str">
        <f>'Emissions Factor'!$C$2</f>
        <v>LB</v>
      </c>
      <c r="M2455" s="41" t="str">
        <f>'Emissions Factor'!$D$2</f>
        <v>TON</v>
      </c>
      <c r="N2455" s="51">
        <f t="shared" si="76"/>
        <v>1.0516349104077876E-2</v>
      </c>
      <c r="O2455" s="41" t="str">
        <f t="shared" si="77"/>
        <v>LB</v>
      </c>
    </row>
    <row r="2456" spans="1:15" x14ac:dyDescent="0.25">
      <c r="A2456" s="39" t="s">
        <v>3248</v>
      </c>
      <c r="B2456" s="39" t="s">
        <v>3213</v>
      </c>
      <c r="C2456" s="39" t="s">
        <v>2757</v>
      </c>
      <c r="D2456" s="12" t="s">
        <v>474</v>
      </c>
      <c r="E2456" s="41" t="s">
        <v>2679</v>
      </c>
      <c r="F2456" s="41" t="s">
        <v>3214</v>
      </c>
      <c r="G2456" s="44">
        <f>VLOOKUP(Emissions!A2456,Population!$A$5:$I$3147,9,FALSE)*'National Throughput'!$B$12</f>
        <v>8.5572901702817195</v>
      </c>
      <c r="H2456" s="43" t="str">
        <f>'Emissions Factor'!$D$2</f>
        <v>TON</v>
      </c>
      <c r="I2456" s="42">
        <v>515</v>
      </c>
      <c r="J2456" s="39" t="str">
        <f>'Emissions Factor'!$A$2</f>
        <v>7439976</v>
      </c>
      <c r="K2456" s="34">
        <f>'Emissions Factor'!$B$2</f>
        <v>1.5E-3</v>
      </c>
      <c r="L2456" s="41" t="str">
        <f>'Emissions Factor'!$C$2</f>
        <v>LB</v>
      </c>
      <c r="M2456" s="41" t="str">
        <f>'Emissions Factor'!$D$2</f>
        <v>TON</v>
      </c>
      <c r="N2456" s="51">
        <f t="shared" si="76"/>
        <v>1.2835935255422579E-2</v>
      </c>
      <c r="O2456" s="41" t="str">
        <f t="shared" si="77"/>
        <v>LB</v>
      </c>
    </row>
    <row r="2457" spans="1:15" x14ac:dyDescent="0.25">
      <c r="A2457" s="39" t="s">
        <v>3249</v>
      </c>
      <c r="B2457" s="39" t="s">
        <v>3213</v>
      </c>
      <c r="C2457" s="39" t="s">
        <v>2760</v>
      </c>
      <c r="D2457" s="12" t="s">
        <v>3250</v>
      </c>
      <c r="E2457" s="41" t="s">
        <v>2679</v>
      </c>
      <c r="F2457" s="41" t="s">
        <v>3214</v>
      </c>
      <c r="G2457" s="44">
        <f>VLOOKUP(Emissions!A2457,Population!$A$5:$I$3147,9,FALSE)*'National Throughput'!$B$12</f>
        <v>5.0262845434158949</v>
      </c>
      <c r="H2457" s="43" t="str">
        <f>'Emissions Factor'!$D$2</f>
        <v>TON</v>
      </c>
      <c r="I2457" s="42">
        <v>515</v>
      </c>
      <c r="J2457" s="39" t="str">
        <f>'Emissions Factor'!$A$2</f>
        <v>7439976</v>
      </c>
      <c r="K2457" s="34">
        <f>'Emissions Factor'!$B$2</f>
        <v>1.5E-3</v>
      </c>
      <c r="L2457" s="41" t="str">
        <f>'Emissions Factor'!$C$2</f>
        <v>LB</v>
      </c>
      <c r="M2457" s="41" t="str">
        <f>'Emissions Factor'!$D$2</f>
        <v>TON</v>
      </c>
      <c r="N2457" s="51">
        <f t="shared" si="76"/>
        <v>7.5394268151238427E-3</v>
      </c>
      <c r="O2457" s="41" t="str">
        <f t="shared" si="77"/>
        <v>LB</v>
      </c>
    </row>
    <row r="2458" spans="1:15" x14ac:dyDescent="0.25">
      <c r="A2458" s="39" t="s">
        <v>3251</v>
      </c>
      <c r="B2458" s="39" t="s">
        <v>3213</v>
      </c>
      <c r="C2458" s="39" t="s">
        <v>2763</v>
      </c>
      <c r="D2458" s="12" t="s">
        <v>3252</v>
      </c>
      <c r="E2458" s="41" t="s">
        <v>2679</v>
      </c>
      <c r="F2458" s="41" t="s">
        <v>3214</v>
      </c>
      <c r="G2458" s="44">
        <f>VLOOKUP(Emissions!A2458,Population!$A$5:$I$3147,9,FALSE)*'National Throughput'!$B$12</f>
        <v>3.8932480072000475</v>
      </c>
      <c r="H2458" s="43" t="str">
        <f>'Emissions Factor'!$D$2</f>
        <v>TON</v>
      </c>
      <c r="I2458" s="42">
        <v>515</v>
      </c>
      <c r="J2458" s="39" t="str">
        <f>'Emissions Factor'!$A$2</f>
        <v>7439976</v>
      </c>
      <c r="K2458" s="34">
        <f>'Emissions Factor'!$B$2</f>
        <v>1.5E-3</v>
      </c>
      <c r="L2458" s="41" t="str">
        <f>'Emissions Factor'!$C$2</f>
        <v>LB</v>
      </c>
      <c r="M2458" s="41" t="str">
        <f>'Emissions Factor'!$D$2</f>
        <v>TON</v>
      </c>
      <c r="N2458" s="51">
        <f t="shared" si="76"/>
        <v>5.8398720108000712E-3</v>
      </c>
      <c r="O2458" s="41" t="str">
        <f t="shared" si="77"/>
        <v>LB</v>
      </c>
    </row>
    <row r="2459" spans="1:15" x14ac:dyDescent="0.25">
      <c r="A2459" s="39" t="s">
        <v>3253</v>
      </c>
      <c r="B2459" s="39" t="s">
        <v>3213</v>
      </c>
      <c r="C2459" s="39" t="s">
        <v>2766</v>
      </c>
      <c r="D2459" s="12" t="s">
        <v>2773</v>
      </c>
      <c r="E2459" s="41" t="s">
        <v>2679</v>
      </c>
      <c r="F2459" s="41" t="s">
        <v>3214</v>
      </c>
      <c r="G2459" s="44">
        <f>VLOOKUP(Emissions!A2459,Population!$A$5:$I$3147,9,FALSE)*'National Throughput'!$B$12</f>
        <v>11.827076504889487</v>
      </c>
      <c r="H2459" s="43" t="str">
        <f>'Emissions Factor'!$D$2</f>
        <v>TON</v>
      </c>
      <c r="I2459" s="42">
        <v>515</v>
      </c>
      <c r="J2459" s="39" t="str">
        <f>'Emissions Factor'!$A$2</f>
        <v>7439976</v>
      </c>
      <c r="K2459" s="34">
        <f>'Emissions Factor'!$B$2</f>
        <v>1.5E-3</v>
      </c>
      <c r="L2459" s="41" t="str">
        <f>'Emissions Factor'!$C$2</f>
        <v>LB</v>
      </c>
      <c r="M2459" s="41" t="str">
        <f>'Emissions Factor'!$D$2</f>
        <v>TON</v>
      </c>
      <c r="N2459" s="51">
        <f t="shared" si="76"/>
        <v>1.7740614757334232E-2</v>
      </c>
      <c r="O2459" s="41" t="str">
        <f t="shared" si="77"/>
        <v>LB</v>
      </c>
    </row>
    <row r="2460" spans="1:15" x14ac:dyDescent="0.25">
      <c r="A2460" s="39" t="s">
        <v>3254</v>
      </c>
      <c r="B2460" s="39" t="s">
        <v>3213</v>
      </c>
      <c r="C2460" s="39" t="s">
        <v>2769</v>
      </c>
      <c r="D2460" s="12" t="s">
        <v>327</v>
      </c>
      <c r="E2460" s="41" t="s">
        <v>2679</v>
      </c>
      <c r="F2460" s="41" t="s">
        <v>3214</v>
      </c>
      <c r="G2460" s="44">
        <f>VLOOKUP(Emissions!A2460,Population!$A$5:$I$3147,9,FALSE)*'National Throughput'!$B$12</f>
        <v>2.3405111373299197</v>
      </c>
      <c r="H2460" s="43" t="str">
        <f>'Emissions Factor'!$D$2</f>
        <v>TON</v>
      </c>
      <c r="I2460" s="42">
        <v>515</v>
      </c>
      <c r="J2460" s="39" t="str">
        <f>'Emissions Factor'!$A$2</f>
        <v>7439976</v>
      </c>
      <c r="K2460" s="34">
        <f>'Emissions Factor'!$B$2</f>
        <v>1.5E-3</v>
      </c>
      <c r="L2460" s="41" t="str">
        <f>'Emissions Factor'!$C$2</f>
        <v>LB</v>
      </c>
      <c r="M2460" s="41" t="str">
        <f>'Emissions Factor'!$D$2</f>
        <v>TON</v>
      </c>
      <c r="N2460" s="51">
        <f t="shared" si="76"/>
        <v>3.5107667059948795E-3</v>
      </c>
      <c r="O2460" s="41" t="str">
        <f t="shared" si="77"/>
        <v>LB</v>
      </c>
    </row>
    <row r="2461" spans="1:15" x14ac:dyDescent="0.25">
      <c r="A2461" s="39" t="s">
        <v>3255</v>
      </c>
      <c r="B2461" s="39" t="s">
        <v>3213</v>
      </c>
      <c r="C2461" s="39" t="s">
        <v>2772</v>
      </c>
      <c r="D2461" s="12" t="s">
        <v>3256</v>
      </c>
      <c r="E2461" s="41" t="s">
        <v>2679</v>
      </c>
      <c r="F2461" s="41" t="s">
        <v>3214</v>
      </c>
      <c r="G2461" s="44">
        <f>VLOOKUP(Emissions!A2461,Population!$A$5:$I$3147,9,FALSE)*'National Throughput'!$B$12</f>
        <v>10.778254461450205</v>
      </c>
      <c r="H2461" s="43" t="str">
        <f>'Emissions Factor'!$D$2</f>
        <v>TON</v>
      </c>
      <c r="I2461" s="42">
        <v>515</v>
      </c>
      <c r="J2461" s="39" t="str">
        <f>'Emissions Factor'!$A$2</f>
        <v>7439976</v>
      </c>
      <c r="K2461" s="34">
        <f>'Emissions Factor'!$B$2</f>
        <v>1.5E-3</v>
      </c>
      <c r="L2461" s="41" t="str">
        <f>'Emissions Factor'!$C$2</f>
        <v>LB</v>
      </c>
      <c r="M2461" s="41" t="str">
        <f>'Emissions Factor'!$D$2</f>
        <v>TON</v>
      </c>
      <c r="N2461" s="51">
        <f t="shared" si="76"/>
        <v>1.6167381692175308E-2</v>
      </c>
      <c r="O2461" s="41" t="str">
        <f t="shared" si="77"/>
        <v>LB</v>
      </c>
    </row>
    <row r="2462" spans="1:15" x14ac:dyDescent="0.25">
      <c r="A2462" s="39" t="s">
        <v>3257</v>
      </c>
      <c r="B2462" s="39" t="s">
        <v>3213</v>
      </c>
      <c r="C2462" s="39" t="s">
        <v>2775</v>
      </c>
      <c r="D2462" s="12" t="s">
        <v>5171</v>
      </c>
      <c r="E2462" s="41" t="s">
        <v>2679</v>
      </c>
      <c r="F2462" s="41" t="s">
        <v>3214</v>
      </c>
      <c r="G2462" s="44">
        <f>VLOOKUP(Emissions!A2462,Population!$A$5:$I$3147,9,FALSE)*'National Throughput'!$B$12</f>
        <v>58.443828889263926</v>
      </c>
      <c r="H2462" s="43" t="str">
        <f>'Emissions Factor'!$D$2</f>
        <v>TON</v>
      </c>
      <c r="I2462" s="42">
        <v>515</v>
      </c>
      <c r="J2462" s="39" t="str">
        <f>'Emissions Factor'!$A$2</f>
        <v>7439976</v>
      </c>
      <c r="K2462" s="34">
        <f>'Emissions Factor'!$B$2</f>
        <v>1.5E-3</v>
      </c>
      <c r="L2462" s="41" t="str">
        <f>'Emissions Factor'!$C$2</f>
        <v>LB</v>
      </c>
      <c r="M2462" s="41" t="str">
        <f>'Emissions Factor'!$D$2</f>
        <v>TON</v>
      </c>
      <c r="N2462" s="51">
        <f t="shared" si="76"/>
        <v>8.7665743333895887E-2</v>
      </c>
      <c r="O2462" s="41" t="str">
        <f t="shared" si="77"/>
        <v>LB</v>
      </c>
    </row>
    <row r="2463" spans="1:15" x14ac:dyDescent="0.25">
      <c r="A2463" s="39" t="s">
        <v>3258</v>
      </c>
      <c r="B2463" s="39" t="s">
        <v>3213</v>
      </c>
      <c r="C2463" s="39" t="s">
        <v>2778</v>
      </c>
      <c r="D2463" s="12" t="s">
        <v>5371</v>
      </c>
      <c r="E2463" s="41" t="s">
        <v>2679</v>
      </c>
      <c r="F2463" s="41" t="s">
        <v>3214</v>
      </c>
      <c r="G2463" s="44">
        <f>VLOOKUP(Emissions!A2463,Population!$A$5:$I$3147,9,FALSE)*'National Throughput'!$B$12</f>
        <v>1.1496736152368789</v>
      </c>
      <c r="H2463" s="43" t="str">
        <f>'Emissions Factor'!$D$2</f>
        <v>TON</v>
      </c>
      <c r="I2463" s="42">
        <v>515</v>
      </c>
      <c r="J2463" s="39" t="str">
        <f>'Emissions Factor'!$A$2</f>
        <v>7439976</v>
      </c>
      <c r="K2463" s="34">
        <f>'Emissions Factor'!$B$2</f>
        <v>1.5E-3</v>
      </c>
      <c r="L2463" s="41" t="str">
        <f>'Emissions Factor'!$C$2</f>
        <v>LB</v>
      </c>
      <c r="M2463" s="41" t="str">
        <f>'Emissions Factor'!$D$2</f>
        <v>TON</v>
      </c>
      <c r="N2463" s="51">
        <f t="shared" si="76"/>
        <v>1.7245104228553185E-3</v>
      </c>
      <c r="O2463" s="41" t="str">
        <f t="shared" si="77"/>
        <v>LB</v>
      </c>
    </row>
    <row r="2464" spans="1:15" x14ac:dyDescent="0.25">
      <c r="A2464" s="39" t="s">
        <v>3259</v>
      </c>
      <c r="B2464" s="39" t="s">
        <v>3213</v>
      </c>
      <c r="C2464" s="39" t="s">
        <v>2781</v>
      </c>
      <c r="D2464" s="12" t="s">
        <v>3260</v>
      </c>
      <c r="E2464" s="41" t="s">
        <v>2679</v>
      </c>
      <c r="F2464" s="41" t="s">
        <v>3214</v>
      </c>
      <c r="G2464" s="44">
        <f>VLOOKUP(Emissions!A2464,Population!$A$5:$I$3147,9,FALSE)*'National Throughput'!$B$12</f>
        <v>4.6050405632545077</v>
      </c>
      <c r="H2464" s="43" t="str">
        <f>'Emissions Factor'!$D$2</f>
        <v>TON</v>
      </c>
      <c r="I2464" s="42">
        <v>515</v>
      </c>
      <c r="J2464" s="39" t="str">
        <f>'Emissions Factor'!$A$2</f>
        <v>7439976</v>
      </c>
      <c r="K2464" s="34">
        <f>'Emissions Factor'!$B$2</f>
        <v>1.5E-3</v>
      </c>
      <c r="L2464" s="41" t="str">
        <f>'Emissions Factor'!$C$2</f>
        <v>LB</v>
      </c>
      <c r="M2464" s="41" t="str">
        <f>'Emissions Factor'!$D$2</f>
        <v>TON</v>
      </c>
      <c r="N2464" s="51">
        <f t="shared" si="76"/>
        <v>6.9075608448817619E-3</v>
      </c>
      <c r="O2464" s="41" t="str">
        <f t="shared" si="77"/>
        <v>LB</v>
      </c>
    </row>
    <row r="2465" spans="1:15" x14ac:dyDescent="0.25">
      <c r="A2465" s="39" t="s">
        <v>3261</v>
      </c>
      <c r="B2465" s="39" t="s">
        <v>3213</v>
      </c>
      <c r="C2465" s="39" t="s">
        <v>2784</v>
      </c>
      <c r="D2465" s="12" t="s">
        <v>331</v>
      </c>
      <c r="E2465" s="41" t="s">
        <v>2679</v>
      </c>
      <c r="F2465" s="41" t="s">
        <v>3214</v>
      </c>
      <c r="G2465" s="44">
        <f>VLOOKUP(Emissions!A2465,Population!$A$5:$I$3147,9,FALSE)*'National Throughput'!$B$12</f>
        <v>4.4436437451226416</v>
      </c>
      <c r="H2465" s="43" t="str">
        <f>'Emissions Factor'!$D$2</f>
        <v>TON</v>
      </c>
      <c r="I2465" s="42">
        <v>515</v>
      </c>
      <c r="J2465" s="39" t="str">
        <f>'Emissions Factor'!$A$2</f>
        <v>7439976</v>
      </c>
      <c r="K2465" s="34">
        <f>'Emissions Factor'!$B$2</f>
        <v>1.5E-3</v>
      </c>
      <c r="L2465" s="41" t="str">
        <f>'Emissions Factor'!$C$2</f>
        <v>LB</v>
      </c>
      <c r="M2465" s="41" t="str">
        <f>'Emissions Factor'!$D$2</f>
        <v>TON</v>
      </c>
      <c r="N2465" s="51">
        <f t="shared" si="76"/>
        <v>6.6654656176839628E-3</v>
      </c>
      <c r="O2465" s="41" t="str">
        <f t="shared" si="77"/>
        <v>LB</v>
      </c>
    </row>
    <row r="2466" spans="1:15" x14ac:dyDescent="0.25">
      <c r="A2466" s="39" t="s">
        <v>3262</v>
      </c>
      <c r="B2466" s="39" t="s">
        <v>3213</v>
      </c>
      <c r="C2466" s="39" t="s">
        <v>2787</v>
      </c>
      <c r="D2466" s="12" t="s">
        <v>3263</v>
      </c>
      <c r="E2466" s="41" t="s">
        <v>2679</v>
      </c>
      <c r="F2466" s="41" t="s">
        <v>3214</v>
      </c>
      <c r="G2466" s="44">
        <f>VLOOKUP(Emissions!A2466,Population!$A$5:$I$3147,9,FALSE)*'National Throughput'!$B$12</f>
        <v>9.7179408273469097</v>
      </c>
      <c r="H2466" s="43" t="str">
        <f>'Emissions Factor'!$D$2</f>
        <v>TON</v>
      </c>
      <c r="I2466" s="42">
        <v>515</v>
      </c>
      <c r="J2466" s="39" t="str">
        <f>'Emissions Factor'!$A$2</f>
        <v>7439976</v>
      </c>
      <c r="K2466" s="34">
        <f>'Emissions Factor'!$B$2</f>
        <v>1.5E-3</v>
      </c>
      <c r="L2466" s="41" t="str">
        <f>'Emissions Factor'!$C$2</f>
        <v>LB</v>
      </c>
      <c r="M2466" s="41" t="str">
        <f>'Emissions Factor'!$D$2</f>
        <v>TON</v>
      </c>
      <c r="N2466" s="51">
        <f t="shared" si="76"/>
        <v>1.4576911241020365E-2</v>
      </c>
      <c r="O2466" s="41" t="str">
        <f t="shared" si="77"/>
        <v>LB</v>
      </c>
    </row>
    <row r="2467" spans="1:15" x14ac:dyDescent="0.25">
      <c r="A2467" s="39" t="s">
        <v>3264</v>
      </c>
      <c r="B2467" s="39" t="s">
        <v>3213</v>
      </c>
      <c r="C2467" s="39" t="s">
        <v>2790</v>
      </c>
      <c r="D2467" s="12" t="s">
        <v>2233</v>
      </c>
      <c r="E2467" s="41" t="s">
        <v>2679</v>
      </c>
      <c r="F2467" s="41" t="s">
        <v>3214</v>
      </c>
      <c r="G2467" s="44">
        <f>VLOOKUP(Emissions!A2467,Population!$A$5:$I$3147,9,FALSE)*'National Throughput'!$B$12</f>
        <v>3.1797402883599135</v>
      </c>
      <c r="H2467" s="43" t="str">
        <f>'Emissions Factor'!$D$2</f>
        <v>TON</v>
      </c>
      <c r="I2467" s="42">
        <v>515</v>
      </c>
      <c r="J2467" s="39" t="str">
        <f>'Emissions Factor'!$A$2</f>
        <v>7439976</v>
      </c>
      <c r="K2467" s="34">
        <f>'Emissions Factor'!$B$2</f>
        <v>1.5E-3</v>
      </c>
      <c r="L2467" s="41" t="str">
        <f>'Emissions Factor'!$C$2</f>
        <v>LB</v>
      </c>
      <c r="M2467" s="41" t="str">
        <f>'Emissions Factor'!$D$2</f>
        <v>TON</v>
      </c>
      <c r="N2467" s="51">
        <f t="shared" si="76"/>
        <v>4.7696104325398708E-3</v>
      </c>
      <c r="O2467" s="41" t="str">
        <f t="shared" si="77"/>
        <v>LB</v>
      </c>
    </row>
    <row r="2468" spans="1:15" x14ac:dyDescent="0.25">
      <c r="A2468" s="39" t="s">
        <v>3265</v>
      </c>
      <c r="B2468" s="39" t="s">
        <v>3213</v>
      </c>
      <c r="C2468" s="39" t="s">
        <v>2793</v>
      </c>
      <c r="D2468" s="12" t="s">
        <v>333</v>
      </c>
      <c r="E2468" s="41" t="s">
        <v>2679</v>
      </c>
      <c r="F2468" s="41" t="s">
        <v>3214</v>
      </c>
      <c r="G2468" s="44">
        <f>VLOOKUP(Emissions!A2468,Population!$A$5:$I$3147,9,FALSE)*'National Throughput'!$B$12</f>
        <v>4.8082873533568051</v>
      </c>
      <c r="H2468" s="43" t="str">
        <f>'Emissions Factor'!$D$2</f>
        <v>TON</v>
      </c>
      <c r="I2468" s="42">
        <v>515</v>
      </c>
      <c r="J2468" s="39" t="str">
        <f>'Emissions Factor'!$A$2</f>
        <v>7439976</v>
      </c>
      <c r="K2468" s="34">
        <f>'Emissions Factor'!$B$2</f>
        <v>1.5E-3</v>
      </c>
      <c r="L2468" s="41" t="str">
        <f>'Emissions Factor'!$C$2</f>
        <v>LB</v>
      </c>
      <c r="M2468" s="41" t="str">
        <f>'Emissions Factor'!$D$2</f>
        <v>TON</v>
      </c>
      <c r="N2468" s="51">
        <f t="shared" si="76"/>
        <v>7.2124310300352079E-3</v>
      </c>
      <c r="O2468" s="41" t="str">
        <f t="shared" si="77"/>
        <v>LB</v>
      </c>
    </row>
    <row r="2469" spans="1:15" x14ac:dyDescent="0.25">
      <c r="A2469" s="39" t="s">
        <v>3266</v>
      </c>
      <c r="B2469" s="39" t="s">
        <v>3213</v>
      </c>
      <c r="C2469" s="39" t="s">
        <v>2796</v>
      </c>
      <c r="D2469" s="12" t="s">
        <v>2779</v>
      </c>
      <c r="E2469" s="41" t="s">
        <v>2679</v>
      </c>
      <c r="F2469" s="41" t="s">
        <v>3214</v>
      </c>
      <c r="G2469" s="44">
        <f>VLOOKUP(Emissions!A2469,Population!$A$5:$I$3147,9,FALSE)*'National Throughput'!$B$12</f>
        <v>5.5447782535249628</v>
      </c>
      <c r="H2469" s="43" t="str">
        <f>'Emissions Factor'!$D$2</f>
        <v>TON</v>
      </c>
      <c r="I2469" s="42">
        <v>515</v>
      </c>
      <c r="J2469" s="39" t="str">
        <f>'Emissions Factor'!$A$2</f>
        <v>7439976</v>
      </c>
      <c r="K2469" s="34">
        <f>'Emissions Factor'!$B$2</f>
        <v>1.5E-3</v>
      </c>
      <c r="L2469" s="41" t="str">
        <f>'Emissions Factor'!$C$2</f>
        <v>LB</v>
      </c>
      <c r="M2469" s="41" t="str">
        <f>'Emissions Factor'!$D$2</f>
        <v>TON</v>
      </c>
      <c r="N2469" s="51">
        <f t="shared" si="76"/>
        <v>8.3171673802874442E-3</v>
      </c>
      <c r="O2469" s="41" t="str">
        <f t="shared" si="77"/>
        <v>LB</v>
      </c>
    </row>
    <row r="2470" spans="1:15" x14ac:dyDescent="0.25">
      <c r="A2470" s="39" t="s">
        <v>3267</v>
      </c>
      <c r="B2470" s="39" t="s">
        <v>3213</v>
      </c>
      <c r="C2470" s="39" t="s">
        <v>2799</v>
      </c>
      <c r="D2470" s="12" t="s">
        <v>973</v>
      </c>
      <c r="E2470" s="41" t="s">
        <v>2679</v>
      </c>
      <c r="F2470" s="41" t="s">
        <v>3214</v>
      </c>
      <c r="G2470" s="44">
        <f>VLOOKUP(Emissions!A2470,Population!$A$5:$I$3147,9,FALSE)*'National Throughput'!$B$12</f>
        <v>4.1832820342574193</v>
      </c>
      <c r="H2470" s="43" t="str">
        <f>'Emissions Factor'!$D$2</f>
        <v>TON</v>
      </c>
      <c r="I2470" s="42">
        <v>515</v>
      </c>
      <c r="J2470" s="39" t="str">
        <f>'Emissions Factor'!$A$2</f>
        <v>7439976</v>
      </c>
      <c r="K2470" s="34">
        <f>'Emissions Factor'!$B$2</f>
        <v>1.5E-3</v>
      </c>
      <c r="L2470" s="41" t="str">
        <f>'Emissions Factor'!$C$2</f>
        <v>LB</v>
      </c>
      <c r="M2470" s="41" t="str">
        <f>'Emissions Factor'!$D$2</f>
        <v>TON</v>
      </c>
      <c r="N2470" s="51">
        <f t="shared" si="76"/>
        <v>6.2749230513861288E-3</v>
      </c>
      <c r="O2470" s="41" t="str">
        <f t="shared" si="77"/>
        <v>LB</v>
      </c>
    </row>
    <row r="2471" spans="1:15" x14ac:dyDescent="0.25">
      <c r="A2471" s="39" t="s">
        <v>3268</v>
      </c>
      <c r="B2471" s="39" t="s">
        <v>3213</v>
      </c>
      <c r="C2471" s="39" t="s">
        <v>2802</v>
      </c>
      <c r="D2471" s="12" t="s">
        <v>2782</v>
      </c>
      <c r="E2471" s="41" t="s">
        <v>2679</v>
      </c>
      <c r="F2471" s="41" t="s">
        <v>3214</v>
      </c>
      <c r="G2471" s="44">
        <f>VLOOKUP(Emissions!A2471,Population!$A$5:$I$3147,9,FALSE)*'National Throughput'!$B$12</f>
        <v>1.4299312144159124</v>
      </c>
      <c r="H2471" s="43" t="str">
        <f>'Emissions Factor'!$D$2</f>
        <v>TON</v>
      </c>
      <c r="I2471" s="42">
        <v>515</v>
      </c>
      <c r="J2471" s="39" t="str">
        <f>'Emissions Factor'!$A$2</f>
        <v>7439976</v>
      </c>
      <c r="K2471" s="34">
        <f>'Emissions Factor'!$B$2</f>
        <v>1.5E-3</v>
      </c>
      <c r="L2471" s="41" t="str">
        <f>'Emissions Factor'!$C$2</f>
        <v>LB</v>
      </c>
      <c r="M2471" s="41" t="str">
        <f>'Emissions Factor'!$D$2</f>
        <v>TON</v>
      </c>
      <c r="N2471" s="51">
        <f t="shared" si="76"/>
        <v>2.1448968216238686E-3</v>
      </c>
      <c r="O2471" s="41" t="str">
        <f t="shared" si="77"/>
        <v>LB</v>
      </c>
    </row>
    <row r="2472" spans="1:15" x14ac:dyDescent="0.25">
      <c r="A2472" s="39" t="s">
        <v>3269</v>
      </c>
      <c r="B2472" s="39" t="s">
        <v>3213</v>
      </c>
      <c r="C2472" s="39" t="s">
        <v>2805</v>
      </c>
      <c r="D2472" s="12" t="s">
        <v>1452</v>
      </c>
      <c r="E2472" s="41" t="s">
        <v>2679</v>
      </c>
      <c r="F2472" s="41" t="s">
        <v>3214</v>
      </c>
      <c r="G2472" s="44">
        <f>VLOOKUP(Emissions!A2472,Population!$A$5:$I$3147,9,FALSE)*'National Throughput'!$B$12</f>
        <v>3.1558995256390534</v>
      </c>
      <c r="H2472" s="43" t="str">
        <f>'Emissions Factor'!$D$2</f>
        <v>TON</v>
      </c>
      <c r="I2472" s="42">
        <v>515</v>
      </c>
      <c r="J2472" s="39" t="str">
        <f>'Emissions Factor'!$A$2</f>
        <v>7439976</v>
      </c>
      <c r="K2472" s="34">
        <f>'Emissions Factor'!$B$2</f>
        <v>1.5E-3</v>
      </c>
      <c r="L2472" s="41" t="str">
        <f>'Emissions Factor'!$C$2</f>
        <v>LB</v>
      </c>
      <c r="M2472" s="41" t="str">
        <f>'Emissions Factor'!$D$2</f>
        <v>TON</v>
      </c>
      <c r="N2472" s="51">
        <f t="shared" si="76"/>
        <v>4.73384928845858E-3</v>
      </c>
      <c r="O2472" s="41" t="str">
        <f t="shared" si="77"/>
        <v>LB</v>
      </c>
    </row>
    <row r="2473" spans="1:15" x14ac:dyDescent="0.25">
      <c r="A2473" s="39" t="s">
        <v>3270</v>
      </c>
      <c r="B2473" s="39" t="s">
        <v>3213</v>
      </c>
      <c r="C2473" s="39" t="s">
        <v>2808</v>
      </c>
      <c r="D2473" s="12" t="s">
        <v>2785</v>
      </c>
      <c r="E2473" s="41" t="s">
        <v>2679</v>
      </c>
      <c r="F2473" s="41" t="s">
        <v>3214</v>
      </c>
      <c r="G2473" s="44">
        <f>VLOOKUP(Emissions!A2473,Population!$A$5:$I$3147,9,FALSE)*'National Throughput'!$B$12</f>
        <v>1.9643759384317434</v>
      </c>
      <c r="H2473" s="43" t="str">
        <f>'Emissions Factor'!$D$2</f>
        <v>TON</v>
      </c>
      <c r="I2473" s="42">
        <v>515</v>
      </c>
      <c r="J2473" s="39" t="str">
        <f>'Emissions Factor'!$A$2</f>
        <v>7439976</v>
      </c>
      <c r="K2473" s="34">
        <f>'Emissions Factor'!$B$2</f>
        <v>1.5E-3</v>
      </c>
      <c r="L2473" s="41" t="str">
        <f>'Emissions Factor'!$C$2</f>
        <v>LB</v>
      </c>
      <c r="M2473" s="41" t="str">
        <f>'Emissions Factor'!$D$2</f>
        <v>TON</v>
      </c>
      <c r="N2473" s="51">
        <f t="shared" si="76"/>
        <v>2.9465639076476152E-3</v>
      </c>
      <c r="O2473" s="41" t="str">
        <f t="shared" si="77"/>
        <v>LB</v>
      </c>
    </row>
    <row r="2474" spans="1:15" x14ac:dyDescent="0.25">
      <c r="A2474" s="39" t="s">
        <v>3271</v>
      </c>
      <c r="B2474" s="39" t="s">
        <v>3213</v>
      </c>
      <c r="C2474" s="39" t="s">
        <v>2811</v>
      </c>
      <c r="D2474" s="12" t="s">
        <v>2788</v>
      </c>
      <c r="E2474" s="41" t="s">
        <v>2679</v>
      </c>
      <c r="F2474" s="41" t="s">
        <v>3214</v>
      </c>
      <c r="G2474" s="44">
        <f>VLOOKUP(Emissions!A2474,Population!$A$5:$I$3147,9,FALSE)*'National Throughput'!$B$12</f>
        <v>8.8787116763169145</v>
      </c>
      <c r="H2474" s="43" t="str">
        <f>'Emissions Factor'!$D$2</f>
        <v>TON</v>
      </c>
      <c r="I2474" s="42">
        <v>515</v>
      </c>
      <c r="J2474" s="39" t="str">
        <f>'Emissions Factor'!$A$2</f>
        <v>7439976</v>
      </c>
      <c r="K2474" s="34">
        <f>'Emissions Factor'!$B$2</f>
        <v>1.5E-3</v>
      </c>
      <c r="L2474" s="41" t="str">
        <f>'Emissions Factor'!$C$2</f>
        <v>LB</v>
      </c>
      <c r="M2474" s="41" t="str">
        <f>'Emissions Factor'!$D$2</f>
        <v>TON</v>
      </c>
      <c r="N2474" s="51">
        <f t="shared" si="76"/>
        <v>1.3318067514475371E-2</v>
      </c>
      <c r="O2474" s="41" t="str">
        <f t="shared" si="77"/>
        <v>LB</v>
      </c>
    </row>
    <row r="2475" spans="1:15" x14ac:dyDescent="0.25">
      <c r="A2475" s="39" t="s">
        <v>3272</v>
      </c>
      <c r="B2475" s="39" t="s">
        <v>3213</v>
      </c>
      <c r="C2475" s="39" t="s">
        <v>2814</v>
      </c>
      <c r="D2475" s="12" t="s">
        <v>4782</v>
      </c>
      <c r="E2475" s="41" t="s">
        <v>2679</v>
      </c>
      <c r="F2475" s="41" t="s">
        <v>3214</v>
      </c>
      <c r="G2475" s="44">
        <f>VLOOKUP(Emissions!A2475,Population!$A$5:$I$3147,9,FALSE)*'National Throughput'!$B$12</f>
        <v>3.1251981117754997</v>
      </c>
      <c r="H2475" s="43" t="str">
        <f>'Emissions Factor'!$D$2</f>
        <v>TON</v>
      </c>
      <c r="I2475" s="42">
        <v>515</v>
      </c>
      <c r="J2475" s="39" t="str">
        <f>'Emissions Factor'!$A$2</f>
        <v>7439976</v>
      </c>
      <c r="K2475" s="34">
        <f>'Emissions Factor'!$B$2</f>
        <v>1.5E-3</v>
      </c>
      <c r="L2475" s="41" t="str">
        <f>'Emissions Factor'!$C$2</f>
        <v>LB</v>
      </c>
      <c r="M2475" s="41" t="str">
        <f>'Emissions Factor'!$D$2</f>
        <v>TON</v>
      </c>
      <c r="N2475" s="51">
        <f t="shared" si="76"/>
        <v>4.6877971676632492E-3</v>
      </c>
      <c r="O2475" s="41" t="str">
        <f t="shared" si="77"/>
        <v>LB</v>
      </c>
    </row>
    <row r="2476" spans="1:15" x14ac:dyDescent="0.25">
      <c r="A2476" s="39" t="s">
        <v>3273</v>
      </c>
      <c r="B2476" s="39" t="s">
        <v>3213</v>
      </c>
      <c r="C2476" s="39" t="s">
        <v>2817</v>
      </c>
      <c r="D2476" s="12" t="s">
        <v>352</v>
      </c>
      <c r="E2476" s="41" t="s">
        <v>2679</v>
      </c>
      <c r="F2476" s="41" t="s">
        <v>3214</v>
      </c>
      <c r="G2476" s="44">
        <f>VLOOKUP(Emissions!A2476,Population!$A$5:$I$3147,9,FALSE)*'National Throughput'!$B$12</f>
        <v>74.891896971314679</v>
      </c>
      <c r="H2476" s="43" t="str">
        <f>'Emissions Factor'!$D$2</f>
        <v>TON</v>
      </c>
      <c r="I2476" s="42">
        <v>515</v>
      </c>
      <c r="J2476" s="39" t="str">
        <f>'Emissions Factor'!$A$2</f>
        <v>7439976</v>
      </c>
      <c r="K2476" s="34">
        <f>'Emissions Factor'!$B$2</f>
        <v>1.5E-3</v>
      </c>
      <c r="L2476" s="41" t="str">
        <f>'Emissions Factor'!$C$2</f>
        <v>LB</v>
      </c>
      <c r="M2476" s="41" t="str">
        <f>'Emissions Factor'!$D$2</f>
        <v>TON</v>
      </c>
      <c r="N2476" s="51">
        <f t="shared" si="76"/>
        <v>0.11233784545697202</v>
      </c>
      <c r="O2476" s="41" t="str">
        <f t="shared" si="77"/>
        <v>LB</v>
      </c>
    </row>
    <row r="2477" spans="1:15" x14ac:dyDescent="0.25">
      <c r="A2477" s="39" t="s">
        <v>3274</v>
      </c>
      <c r="B2477" s="39" t="s">
        <v>3213</v>
      </c>
      <c r="C2477" s="39" t="s">
        <v>2820</v>
      </c>
      <c r="D2477" s="12" t="s">
        <v>4894</v>
      </c>
      <c r="E2477" s="41" t="s">
        <v>2679</v>
      </c>
      <c r="F2477" s="41" t="s">
        <v>3214</v>
      </c>
      <c r="G2477" s="44">
        <f>VLOOKUP(Emissions!A2477,Population!$A$5:$I$3147,9,FALSE)*'National Throughput'!$B$12</f>
        <v>1.3347396798110387</v>
      </c>
      <c r="H2477" s="43" t="str">
        <f>'Emissions Factor'!$D$2</f>
        <v>TON</v>
      </c>
      <c r="I2477" s="42">
        <v>515</v>
      </c>
      <c r="J2477" s="39" t="str">
        <f>'Emissions Factor'!$A$2</f>
        <v>7439976</v>
      </c>
      <c r="K2477" s="34">
        <f>'Emissions Factor'!$B$2</f>
        <v>1.5E-3</v>
      </c>
      <c r="L2477" s="41" t="str">
        <f>'Emissions Factor'!$C$2</f>
        <v>LB</v>
      </c>
      <c r="M2477" s="41" t="str">
        <f>'Emissions Factor'!$D$2</f>
        <v>TON</v>
      </c>
      <c r="N2477" s="51">
        <f t="shared" si="76"/>
        <v>2.0021095197165582E-3</v>
      </c>
      <c r="O2477" s="41" t="str">
        <f t="shared" si="77"/>
        <v>LB</v>
      </c>
    </row>
    <row r="2478" spans="1:15" x14ac:dyDescent="0.25">
      <c r="A2478" s="39" t="s">
        <v>3275</v>
      </c>
      <c r="B2478" s="39" t="s">
        <v>3213</v>
      </c>
      <c r="C2478" s="39" t="s">
        <v>2823</v>
      </c>
      <c r="D2478" s="12" t="s">
        <v>2794</v>
      </c>
      <c r="E2478" s="41" t="s">
        <v>2679</v>
      </c>
      <c r="F2478" s="41" t="s">
        <v>3214</v>
      </c>
      <c r="G2478" s="44">
        <f>VLOOKUP(Emissions!A2478,Population!$A$5:$I$3147,9,FALSE)*'National Throughput'!$B$12</f>
        <v>4.7621494744221913</v>
      </c>
      <c r="H2478" s="43" t="str">
        <f>'Emissions Factor'!$D$2</f>
        <v>TON</v>
      </c>
      <c r="I2478" s="42">
        <v>515</v>
      </c>
      <c r="J2478" s="39" t="str">
        <f>'Emissions Factor'!$A$2</f>
        <v>7439976</v>
      </c>
      <c r="K2478" s="34">
        <f>'Emissions Factor'!$B$2</f>
        <v>1.5E-3</v>
      </c>
      <c r="L2478" s="41" t="str">
        <f>'Emissions Factor'!$C$2</f>
        <v>LB</v>
      </c>
      <c r="M2478" s="41" t="str">
        <f>'Emissions Factor'!$D$2</f>
        <v>TON</v>
      </c>
      <c r="N2478" s="51">
        <f t="shared" si="76"/>
        <v>7.1432242116332874E-3</v>
      </c>
      <c r="O2478" s="41" t="str">
        <f t="shared" si="77"/>
        <v>LB</v>
      </c>
    </row>
    <row r="2479" spans="1:15" x14ac:dyDescent="0.25">
      <c r="A2479" s="39" t="s">
        <v>3276</v>
      </c>
      <c r="B2479" s="39" t="s">
        <v>3213</v>
      </c>
      <c r="C2479" s="39" t="s">
        <v>2826</v>
      </c>
      <c r="D2479" s="12" t="s">
        <v>2797</v>
      </c>
      <c r="E2479" s="41" t="s">
        <v>2679</v>
      </c>
      <c r="F2479" s="41" t="s">
        <v>3214</v>
      </c>
      <c r="G2479" s="44">
        <f>VLOOKUP(Emissions!A2479,Population!$A$5:$I$3147,9,FALSE)*'National Throughput'!$B$12</f>
        <v>7.2120879974780738</v>
      </c>
      <c r="H2479" s="43" t="str">
        <f>'Emissions Factor'!$D$2</f>
        <v>TON</v>
      </c>
      <c r="I2479" s="42">
        <v>515</v>
      </c>
      <c r="J2479" s="39" t="str">
        <f>'Emissions Factor'!$A$2</f>
        <v>7439976</v>
      </c>
      <c r="K2479" s="34">
        <f>'Emissions Factor'!$B$2</f>
        <v>1.5E-3</v>
      </c>
      <c r="L2479" s="41" t="str">
        <f>'Emissions Factor'!$C$2</f>
        <v>LB</v>
      </c>
      <c r="M2479" s="41" t="str">
        <f>'Emissions Factor'!$D$2</f>
        <v>TON</v>
      </c>
      <c r="N2479" s="51">
        <f t="shared" si="76"/>
        <v>1.081813199621711E-2</v>
      </c>
      <c r="O2479" s="41" t="str">
        <f t="shared" si="77"/>
        <v>LB</v>
      </c>
    </row>
    <row r="2480" spans="1:15" x14ac:dyDescent="0.25">
      <c r="A2480" s="39" t="s">
        <v>3277</v>
      </c>
      <c r="B2480" s="39" t="s">
        <v>3213</v>
      </c>
      <c r="C2480" s="39" t="s">
        <v>2829</v>
      </c>
      <c r="D2480" s="12" t="s">
        <v>253</v>
      </c>
      <c r="E2480" s="41" t="s">
        <v>2679</v>
      </c>
      <c r="F2480" s="41" t="s">
        <v>3214</v>
      </c>
      <c r="G2480" s="44">
        <f>VLOOKUP(Emissions!A2480,Population!$A$5:$I$3147,9,FALSE)*'National Throughput'!$B$12</f>
        <v>2.0835797520360448</v>
      </c>
      <c r="H2480" s="43" t="str">
        <f>'Emissions Factor'!$D$2</f>
        <v>TON</v>
      </c>
      <c r="I2480" s="42">
        <v>515</v>
      </c>
      <c r="J2480" s="39" t="str">
        <f>'Emissions Factor'!$A$2</f>
        <v>7439976</v>
      </c>
      <c r="K2480" s="34">
        <f>'Emissions Factor'!$B$2</f>
        <v>1.5E-3</v>
      </c>
      <c r="L2480" s="41" t="str">
        <f>'Emissions Factor'!$C$2</f>
        <v>LB</v>
      </c>
      <c r="M2480" s="41" t="str">
        <f>'Emissions Factor'!$D$2</f>
        <v>TON</v>
      </c>
      <c r="N2480" s="51">
        <f t="shared" si="76"/>
        <v>3.1253696280540673E-3</v>
      </c>
      <c r="O2480" s="41" t="str">
        <f t="shared" si="77"/>
        <v>LB</v>
      </c>
    </row>
    <row r="2481" spans="1:15" x14ac:dyDescent="0.25">
      <c r="A2481" s="39" t="s">
        <v>3278</v>
      </c>
      <c r="B2481" s="39" t="s">
        <v>3213</v>
      </c>
      <c r="C2481" s="39" t="s">
        <v>2832</v>
      </c>
      <c r="D2481" s="12" t="s">
        <v>4788</v>
      </c>
      <c r="E2481" s="41" t="s">
        <v>2679</v>
      </c>
      <c r="F2481" s="41" t="s">
        <v>3214</v>
      </c>
      <c r="G2481" s="44">
        <f>VLOOKUP(Emissions!A2481,Population!$A$5:$I$3147,9,FALSE)*'National Throughput'!$B$12</f>
        <v>5.7281291553134492</v>
      </c>
      <c r="H2481" s="43" t="str">
        <f>'Emissions Factor'!$D$2</f>
        <v>TON</v>
      </c>
      <c r="I2481" s="42">
        <v>515</v>
      </c>
      <c r="J2481" s="39" t="str">
        <f>'Emissions Factor'!$A$2</f>
        <v>7439976</v>
      </c>
      <c r="K2481" s="34">
        <f>'Emissions Factor'!$B$2</f>
        <v>1.5E-3</v>
      </c>
      <c r="L2481" s="41" t="str">
        <f>'Emissions Factor'!$C$2</f>
        <v>LB</v>
      </c>
      <c r="M2481" s="41" t="str">
        <f>'Emissions Factor'!$D$2</f>
        <v>TON</v>
      </c>
      <c r="N2481" s="51">
        <f t="shared" si="76"/>
        <v>8.5921937329701738E-3</v>
      </c>
      <c r="O2481" s="41" t="str">
        <f t="shared" si="77"/>
        <v>LB</v>
      </c>
    </row>
    <row r="2482" spans="1:15" x14ac:dyDescent="0.25">
      <c r="A2482" s="39" t="s">
        <v>3279</v>
      </c>
      <c r="B2482" s="39" t="s">
        <v>3213</v>
      </c>
      <c r="C2482" s="39" t="s">
        <v>2835</v>
      </c>
      <c r="D2482" s="12" t="s">
        <v>3280</v>
      </c>
      <c r="E2482" s="41" t="s">
        <v>2679</v>
      </c>
      <c r="F2482" s="41" t="s">
        <v>3214</v>
      </c>
      <c r="G2482" s="44">
        <f>VLOOKUP(Emissions!A2482,Population!$A$5:$I$3147,9,FALSE)*'National Throughput'!$B$12</f>
        <v>8.4161322730207999</v>
      </c>
      <c r="H2482" s="43" t="str">
        <f>'Emissions Factor'!$D$2</f>
        <v>TON</v>
      </c>
      <c r="I2482" s="42">
        <v>515</v>
      </c>
      <c r="J2482" s="39" t="str">
        <f>'Emissions Factor'!$A$2</f>
        <v>7439976</v>
      </c>
      <c r="K2482" s="34">
        <f>'Emissions Factor'!$B$2</f>
        <v>1.5E-3</v>
      </c>
      <c r="L2482" s="41" t="str">
        <f>'Emissions Factor'!$C$2</f>
        <v>LB</v>
      </c>
      <c r="M2482" s="41" t="str">
        <f>'Emissions Factor'!$D$2</f>
        <v>TON</v>
      </c>
      <c r="N2482" s="51">
        <f t="shared" si="76"/>
        <v>1.26241984095312E-2</v>
      </c>
      <c r="O2482" s="41" t="str">
        <f t="shared" si="77"/>
        <v>LB</v>
      </c>
    </row>
    <row r="2483" spans="1:15" x14ac:dyDescent="0.25">
      <c r="A2483" s="39" t="s">
        <v>3281</v>
      </c>
      <c r="B2483" s="39" t="s">
        <v>3213</v>
      </c>
      <c r="C2483" s="39" t="s">
        <v>2838</v>
      </c>
      <c r="D2483" s="12" t="s">
        <v>3282</v>
      </c>
      <c r="E2483" s="41" t="s">
        <v>2679</v>
      </c>
      <c r="F2483" s="41" t="s">
        <v>3214</v>
      </c>
      <c r="G2483" s="44">
        <f>VLOOKUP(Emissions!A2483,Population!$A$5:$I$3147,9,FALSE)*'National Throughput'!$B$12</f>
        <v>8.9836796388001279</v>
      </c>
      <c r="H2483" s="43" t="str">
        <f>'Emissions Factor'!$D$2</f>
        <v>TON</v>
      </c>
      <c r="I2483" s="42">
        <v>515</v>
      </c>
      <c r="J2483" s="39" t="str">
        <f>'Emissions Factor'!$A$2</f>
        <v>7439976</v>
      </c>
      <c r="K2483" s="34">
        <f>'Emissions Factor'!$B$2</f>
        <v>1.5E-3</v>
      </c>
      <c r="L2483" s="41" t="str">
        <f>'Emissions Factor'!$C$2</f>
        <v>LB</v>
      </c>
      <c r="M2483" s="41" t="str">
        <f>'Emissions Factor'!$D$2</f>
        <v>TON</v>
      </c>
      <c r="N2483" s="51">
        <f t="shared" si="76"/>
        <v>1.3475519458200191E-2</v>
      </c>
      <c r="O2483" s="41" t="str">
        <f t="shared" si="77"/>
        <v>LB</v>
      </c>
    </row>
    <row r="2484" spans="1:15" x14ac:dyDescent="0.25">
      <c r="A2484" s="39" t="s">
        <v>3283</v>
      </c>
      <c r="B2484" s="39" t="s">
        <v>3213</v>
      </c>
      <c r="C2484" s="39" t="s">
        <v>2841</v>
      </c>
      <c r="D2484" s="12" t="s">
        <v>3284</v>
      </c>
      <c r="E2484" s="41" t="s">
        <v>2679</v>
      </c>
      <c r="F2484" s="41" t="s">
        <v>3214</v>
      </c>
      <c r="G2484" s="44">
        <f>VLOOKUP(Emissions!A2484,Population!$A$5:$I$3147,9,FALSE)*'National Throughput'!$B$12</f>
        <v>4.4652547962221254</v>
      </c>
      <c r="H2484" s="43" t="str">
        <f>'Emissions Factor'!$D$2</f>
        <v>TON</v>
      </c>
      <c r="I2484" s="42">
        <v>515</v>
      </c>
      <c r="J2484" s="39" t="str">
        <f>'Emissions Factor'!$A$2</f>
        <v>7439976</v>
      </c>
      <c r="K2484" s="34">
        <f>'Emissions Factor'!$B$2</f>
        <v>1.5E-3</v>
      </c>
      <c r="L2484" s="41" t="str">
        <f>'Emissions Factor'!$C$2</f>
        <v>LB</v>
      </c>
      <c r="M2484" s="41" t="str">
        <f>'Emissions Factor'!$D$2</f>
        <v>TON</v>
      </c>
      <c r="N2484" s="51">
        <f t="shared" si="76"/>
        <v>6.6978821943331881E-3</v>
      </c>
      <c r="O2484" s="41" t="str">
        <f t="shared" si="77"/>
        <v>LB</v>
      </c>
    </row>
    <row r="2485" spans="1:15" x14ac:dyDescent="0.25">
      <c r="A2485" s="39" t="s">
        <v>3285</v>
      </c>
      <c r="B2485" s="39" t="s">
        <v>3213</v>
      </c>
      <c r="C2485" s="39" t="s">
        <v>2844</v>
      </c>
      <c r="D2485" s="12" t="s">
        <v>2809</v>
      </c>
      <c r="E2485" s="41" t="s">
        <v>2679</v>
      </c>
      <c r="F2485" s="41" t="s">
        <v>3214</v>
      </c>
      <c r="G2485" s="44">
        <f>VLOOKUP(Emissions!A2485,Population!$A$5:$I$3147,9,FALSE)*'National Throughput'!$B$12</f>
        <v>3.8543138119652616</v>
      </c>
      <c r="H2485" s="43" t="str">
        <f>'Emissions Factor'!$D$2</f>
        <v>TON</v>
      </c>
      <c r="I2485" s="42">
        <v>515</v>
      </c>
      <c r="J2485" s="39" t="str">
        <f>'Emissions Factor'!$A$2</f>
        <v>7439976</v>
      </c>
      <c r="K2485" s="34">
        <f>'Emissions Factor'!$B$2</f>
        <v>1.5E-3</v>
      </c>
      <c r="L2485" s="41" t="str">
        <f>'Emissions Factor'!$C$2</f>
        <v>LB</v>
      </c>
      <c r="M2485" s="41" t="str">
        <f>'Emissions Factor'!$D$2</f>
        <v>TON</v>
      </c>
      <c r="N2485" s="51">
        <f t="shared" si="76"/>
        <v>5.7814707179478925E-3</v>
      </c>
      <c r="O2485" s="41" t="str">
        <f t="shared" si="77"/>
        <v>LB</v>
      </c>
    </row>
    <row r="2486" spans="1:15" x14ac:dyDescent="0.25">
      <c r="A2486" s="39" t="s">
        <v>3286</v>
      </c>
      <c r="B2486" s="39" t="s">
        <v>3213</v>
      </c>
      <c r="C2486" s="39" t="s">
        <v>2847</v>
      </c>
      <c r="D2486" s="12" t="s">
        <v>2812</v>
      </c>
      <c r="E2486" s="41" t="s">
        <v>2679</v>
      </c>
      <c r="F2486" s="41" t="s">
        <v>3214</v>
      </c>
      <c r="G2486" s="44">
        <f>VLOOKUP(Emissions!A2486,Population!$A$5:$I$3147,9,FALSE)*'National Throughput'!$B$12</f>
        <v>16.813054722842057</v>
      </c>
      <c r="H2486" s="43" t="str">
        <f>'Emissions Factor'!$D$2</f>
        <v>TON</v>
      </c>
      <c r="I2486" s="42">
        <v>515</v>
      </c>
      <c r="J2486" s="39" t="str">
        <f>'Emissions Factor'!$A$2</f>
        <v>7439976</v>
      </c>
      <c r="K2486" s="34">
        <f>'Emissions Factor'!$B$2</f>
        <v>1.5E-3</v>
      </c>
      <c r="L2486" s="41" t="str">
        <f>'Emissions Factor'!$C$2</f>
        <v>LB</v>
      </c>
      <c r="M2486" s="41" t="str">
        <f>'Emissions Factor'!$D$2</f>
        <v>TON</v>
      </c>
      <c r="N2486" s="51">
        <f t="shared" si="76"/>
        <v>2.5219582084263087E-2</v>
      </c>
      <c r="O2486" s="41" t="str">
        <f t="shared" si="77"/>
        <v>LB</v>
      </c>
    </row>
    <row r="2487" spans="1:15" x14ac:dyDescent="0.25">
      <c r="A2487" s="39" t="s">
        <v>3287</v>
      </c>
      <c r="B2487" s="39" t="s">
        <v>3213</v>
      </c>
      <c r="C2487" s="39" t="s">
        <v>2850</v>
      </c>
      <c r="D2487" s="12" t="s">
        <v>2818</v>
      </c>
      <c r="E2487" s="41" t="s">
        <v>2679</v>
      </c>
      <c r="F2487" s="41" t="s">
        <v>3214</v>
      </c>
      <c r="G2487" s="44">
        <f>VLOOKUP(Emissions!A2487,Population!$A$5:$I$3147,9,FALSE)*'National Throughput'!$B$12</f>
        <v>4.8161771021709034</v>
      </c>
      <c r="H2487" s="43" t="str">
        <f>'Emissions Factor'!$D$2</f>
        <v>TON</v>
      </c>
      <c r="I2487" s="42">
        <v>515</v>
      </c>
      <c r="J2487" s="39" t="str">
        <f>'Emissions Factor'!$A$2</f>
        <v>7439976</v>
      </c>
      <c r="K2487" s="34">
        <f>'Emissions Factor'!$B$2</f>
        <v>1.5E-3</v>
      </c>
      <c r="L2487" s="41" t="str">
        <f>'Emissions Factor'!$C$2</f>
        <v>LB</v>
      </c>
      <c r="M2487" s="41" t="str">
        <f>'Emissions Factor'!$D$2</f>
        <v>TON</v>
      </c>
      <c r="N2487" s="51">
        <f t="shared" si="76"/>
        <v>7.2242656532563549E-3</v>
      </c>
      <c r="O2487" s="41" t="str">
        <f t="shared" si="77"/>
        <v>LB</v>
      </c>
    </row>
    <row r="2488" spans="1:15" x14ac:dyDescent="0.25">
      <c r="A2488" s="39" t="s">
        <v>3288</v>
      </c>
      <c r="B2488" s="39" t="s">
        <v>3213</v>
      </c>
      <c r="C2488" s="39" t="s">
        <v>2853</v>
      </c>
      <c r="D2488" s="12" t="s">
        <v>2821</v>
      </c>
      <c r="E2488" s="41" t="s">
        <v>2679</v>
      </c>
      <c r="F2488" s="41" t="s">
        <v>3214</v>
      </c>
      <c r="G2488" s="44">
        <f>VLOOKUP(Emissions!A2488,Population!$A$5:$I$3147,9,FALSE)*'National Throughput'!$B$12</f>
        <v>5.3027687844664468</v>
      </c>
      <c r="H2488" s="43" t="str">
        <f>'Emissions Factor'!$D$2</f>
        <v>TON</v>
      </c>
      <c r="I2488" s="42">
        <v>515</v>
      </c>
      <c r="J2488" s="39" t="str">
        <f>'Emissions Factor'!$A$2</f>
        <v>7439976</v>
      </c>
      <c r="K2488" s="34">
        <f>'Emissions Factor'!$B$2</f>
        <v>1.5E-3</v>
      </c>
      <c r="L2488" s="41" t="str">
        <f>'Emissions Factor'!$C$2</f>
        <v>LB</v>
      </c>
      <c r="M2488" s="41" t="str">
        <f>'Emissions Factor'!$D$2</f>
        <v>TON</v>
      </c>
      <c r="N2488" s="51">
        <f t="shared" si="76"/>
        <v>7.9541531766996708E-3</v>
      </c>
      <c r="O2488" s="41" t="str">
        <f t="shared" si="77"/>
        <v>LB</v>
      </c>
    </row>
    <row r="2489" spans="1:15" x14ac:dyDescent="0.25">
      <c r="A2489" s="39" t="s">
        <v>3289</v>
      </c>
      <c r="B2489" s="39" t="s">
        <v>3213</v>
      </c>
      <c r="C2489" s="39" t="s">
        <v>2856</v>
      </c>
      <c r="D2489" s="12" t="s">
        <v>3290</v>
      </c>
      <c r="E2489" s="41" t="s">
        <v>2679</v>
      </c>
      <c r="F2489" s="41" t="s">
        <v>3214</v>
      </c>
      <c r="G2489" s="44">
        <f>VLOOKUP(Emissions!A2489,Population!$A$5:$I$3147,9,FALSE)*'National Throughput'!$B$12</f>
        <v>13.964169335838541</v>
      </c>
      <c r="H2489" s="43" t="str">
        <f>'Emissions Factor'!$D$2</f>
        <v>TON</v>
      </c>
      <c r="I2489" s="42">
        <v>515</v>
      </c>
      <c r="J2489" s="39" t="str">
        <f>'Emissions Factor'!$A$2</f>
        <v>7439976</v>
      </c>
      <c r="K2489" s="34">
        <f>'Emissions Factor'!$B$2</f>
        <v>1.5E-3</v>
      </c>
      <c r="L2489" s="41" t="str">
        <f>'Emissions Factor'!$C$2</f>
        <v>LB</v>
      </c>
      <c r="M2489" s="41" t="str">
        <f>'Emissions Factor'!$D$2</f>
        <v>TON</v>
      </c>
      <c r="N2489" s="51">
        <f t="shared" si="76"/>
        <v>2.0946254003757811E-2</v>
      </c>
      <c r="O2489" s="41" t="str">
        <f t="shared" si="77"/>
        <v>LB</v>
      </c>
    </row>
    <row r="2490" spans="1:15" x14ac:dyDescent="0.25">
      <c r="A2490" s="39" t="s">
        <v>3291</v>
      </c>
      <c r="B2490" s="39" t="s">
        <v>3213</v>
      </c>
      <c r="C2490" s="39" t="s">
        <v>2859</v>
      </c>
      <c r="D2490" s="12" t="s">
        <v>2484</v>
      </c>
      <c r="E2490" s="41" t="s">
        <v>2679</v>
      </c>
      <c r="F2490" s="41" t="s">
        <v>3214</v>
      </c>
      <c r="G2490" s="44">
        <f>VLOOKUP(Emissions!A2490,Population!$A$5:$I$3147,9,FALSE)*'National Throughput'!$B$12</f>
        <v>1.9993652592594808</v>
      </c>
      <c r="H2490" s="43" t="str">
        <f>'Emissions Factor'!$D$2</f>
        <v>TON</v>
      </c>
      <c r="I2490" s="42">
        <v>515</v>
      </c>
      <c r="J2490" s="39" t="str">
        <f>'Emissions Factor'!$A$2</f>
        <v>7439976</v>
      </c>
      <c r="K2490" s="34">
        <f>'Emissions Factor'!$B$2</f>
        <v>1.5E-3</v>
      </c>
      <c r="L2490" s="41" t="str">
        <f>'Emissions Factor'!$C$2</f>
        <v>LB</v>
      </c>
      <c r="M2490" s="41" t="str">
        <f>'Emissions Factor'!$D$2</f>
        <v>TON</v>
      </c>
      <c r="N2490" s="51">
        <f t="shared" si="76"/>
        <v>2.9990478888892213E-3</v>
      </c>
      <c r="O2490" s="41" t="str">
        <f t="shared" si="77"/>
        <v>LB</v>
      </c>
    </row>
    <row r="2491" spans="1:15" x14ac:dyDescent="0.25">
      <c r="A2491" s="39" t="s">
        <v>3292</v>
      </c>
      <c r="B2491" s="39" t="s">
        <v>3213</v>
      </c>
      <c r="C2491" s="39" t="s">
        <v>2862</v>
      </c>
      <c r="D2491" s="12" t="s">
        <v>2827</v>
      </c>
      <c r="E2491" s="41" t="s">
        <v>2679</v>
      </c>
      <c r="F2491" s="41" t="s">
        <v>3214</v>
      </c>
      <c r="G2491" s="44">
        <f>VLOOKUP(Emissions!A2491,Population!$A$5:$I$3147,9,FALSE)*'National Throughput'!$B$12</f>
        <v>7.7051972983591757</v>
      </c>
      <c r="H2491" s="43" t="str">
        <f>'Emissions Factor'!$D$2</f>
        <v>TON</v>
      </c>
      <c r="I2491" s="42">
        <v>515</v>
      </c>
      <c r="J2491" s="39" t="str">
        <f>'Emissions Factor'!$A$2</f>
        <v>7439976</v>
      </c>
      <c r="K2491" s="34">
        <f>'Emissions Factor'!$B$2</f>
        <v>1.5E-3</v>
      </c>
      <c r="L2491" s="41" t="str">
        <f>'Emissions Factor'!$C$2</f>
        <v>LB</v>
      </c>
      <c r="M2491" s="41" t="str">
        <f>'Emissions Factor'!$D$2</f>
        <v>TON</v>
      </c>
      <c r="N2491" s="51">
        <f t="shared" si="76"/>
        <v>1.1557795947538764E-2</v>
      </c>
      <c r="O2491" s="41" t="str">
        <f t="shared" si="77"/>
        <v>LB</v>
      </c>
    </row>
    <row r="2492" spans="1:15" x14ac:dyDescent="0.25">
      <c r="A2492" s="39" t="s">
        <v>3293</v>
      </c>
      <c r="B2492" s="39" t="s">
        <v>3213</v>
      </c>
      <c r="C2492" s="39" t="s">
        <v>2865</v>
      </c>
      <c r="D2492" s="12" t="s">
        <v>2830</v>
      </c>
      <c r="E2492" s="41" t="s">
        <v>2679</v>
      </c>
      <c r="F2492" s="41" t="s">
        <v>3214</v>
      </c>
      <c r="G2492" s="44">
        <f>VLOOKUP(Emissions!A2492,Population!$A$5:$I$3147,9,FALSE)*'National Throughput'!$B$12</f>
        <v>30.304696711227582</v>
      </c>
      <c r="H2492" s="43" t="str">
        <f>'Emissions Factor'!$D$2</f>
        <v>TON</v>
      </c>
      <c r="I2492" s="42">
        <v>515</v>
      </c>
      <c r="J2492" s="39" t="str">
        <f>'Emissions Factor'!$A$2</f>
        <v>7439976</v>
      </c>
      <c r="K2492" s="34">
        <f>'Emissions Factor'!$B$2</f>
        <v>1.5E-3</v>
      </c>
      <c r="L2492" s="41" t="str">
        <f>'Emissions Factor'!$C$2</f>
        <v>LB</v>
      </c>
      <c r="M2492" s="41" t="str">
        <f>'Emissions Factor'!$D$2</f>
        <v>TON</v>
      </c>
      <c r="N2492" s="51">
        <f t="shared" si="76"/>
        <v>4.5457045066841374E-2</v>
      </c>
      <c r="O2492" s="41" t="str">
        <f t="shared" si="77"/>
        <v>LB</v>
      </c>
    </row>
    <row r="2493" spans="1:15" x14ac:dyDescent="0.25">
      <c r="A2493" s="39" t="s">
        <v>3294</v>
      </c>
      <c r="B2493" s="39" t="s">
        <v>3213</v>
      </c>
      <c r="C2493" s="39" t="s">
        <v>2868</v>
      </c>
      <c r="D2493" s="12" t="s">
        <v>2261</v>
      </c>
      <c r="E2493" s="41" t="s">
        <v>2679</v>
      </c>
      <c r="F2493" s="41" t="s">
        <v>3214</v>
      </c>
      <c r="G2493" s="44">
        <f>VLOOKUP(Emissions!A2493,Population!$A$5:$I$3147,9,FALSE)*'National Throughput'!$B$12</f>
        <v>1.0997623781737831</v>
      </c>
      <c r="H2493" s="43" t="str">
        <f>'Emissions Factor'!$D$2</f>
        <v>TON</v>
      </c>
      <c r="I2493" s="42">
        <v>515</v>
      </c>
      <c r="J2493" s="39" t="str">
        <f>'Emissions Factor'!$A$2</f>
        <v>7439976</v>
      </c>
      <c r="K2493" s="34">
        <f>'Emissions Factor'!$B$2</f>
        <v>1.5E-3</v>
      </c>
      <c r="L2493" s="41" t="str">
        <f>'Emissions Factor'!$C$2</f>
        <v>LB</v>
      </c>
      <c r="M2493" s="41" t="str">
        <f>'Emissions Factor'!$D$2</f>
        <v>TON</v>
      </c>
      <c r="N2493" s="51">
        <f t="shared" si="76"/>
        <v>1.6496435672606747E-3</v>
      </c>
      <c r="O2493" s="41" t="str">
        <f t="shared" si="77"/>
        <v>LB</v>
      </c>
    </row>
    <row r="2494" spans="1:15" x14ac:dyDescent="0.25">
      <c r="A2494" s="39" t="s">
        <v>3295</v>
      </c>
      <c r="B2494" s="39" t="s">
        <v>3213</v>
      </c>
      <c r="C2494" s="39" t="s">
        <v>2871</v>
      </c>
      <c r="D2494" s="12" t="s">
        <v>2833</v>
      </c>
      <c r="E2494" s="41" t="s">
        <v>2679</v>
      </c>
      <c r="F2494" s="41" t="s">
        <v>3214</v>
      </c>
      <c r="G2494" s="44">
        <f>VLOOKUP(Emissions!A2494,Population!$A$5:$I$3147,9,FALSE)*'National Throughput'!$B$12</f>
        <v>3.7805618121813054</v>
      </c>
      <c r="H2494" s="43" t="str">
        <f>'Emissions Factor'!$D$2</f>
        <v>TON</v>
      </c>
      <c r="I2494" s="42">
        <v>515</v>
      </c>
      <c r="J2494" s="39" t="str">
        <f>'Emissions Factor'!$A$2</f>
        <v>7439976</v>
      </c>
      <c r="K2494" s="34">
        <f>'Emissions Factor'!$B$2</f>
        <v>1.5E-3</v>
      </c>
      <c r="L2494" s="41" t="str">
        <f>'Emissions Factor'!$C$2</f>
        <v>LB</v>
      </c>
      <c r="M2494" s="41" t="str">
        <f>'Emissions Factor'!$D$2</f>
        <v>TON</v>
      </c>
      <c r="N2494" s="51">
        <f t="shared" si="76"/>
        <v>5.6708427182719581E-3</v>
      </c>
      <c r="O2494" s="41" t="str">
        <f t="shared" si="77"/>
        <v>LB</v>
      </c>
    </row>
    <row r="2495" spans="1:15" x14ac:dyDescent="0.25">
      <c r="A2495" s="39" t="s">
        <v>3296</v>
      </c>
      <c r="B2495" s="39" t="s">
        <v>3213</v>
      </c>
      <c r="C2495" s="39" t="s">
        <v>2874</v>
      </c>
      <c r="D2495" s="12" t="s">
        <v>3297</v>
      </c>
      <c r="E2495" s="41" t="s">
        <v>2679</v>
      </c>
      <c r="F2495" s="41" t="s">
        <v>3214</v>
      </c>
      <c r="G2495" s="44">
        <f>VLOOKUP(Emissions!A2495,Population!$A$5:$I$3147,9,FALSE)*'National Throughput'!$B$12</f>
        <v>5.4403248398774524</v>
      </c>
      <c r="H2495" s="43" t="str">
        <f>'Emissions Factor'!$D$2</f>
        <v>TON</v>
      </c>
      <c r="I2495" s="42">
        <v>515</v>
      </c>
      <c r="J2495" s="39" t="str">
        <f>'Emissions Factor'!$A$2</f>
        <v>7439976</v>
      </c>
      <c r="K2495" s="34">
        <f>'Emissions Factor'!$B$2</f>
        <v>1.5E-3</v>
      </c>
      <c r="L2495" s="41" t="str">
        <f>'Emissions Factor'!$C$2</f>
        <v>LB</v>
      </c>
      <c r="M2495" s="41" t="str">
        <f>'Emissions Factor'!$D$2</f>
        <v>TON</v>
      </c>
      <c r="N2495" s="51">
        <f t="shared" si="76"/>
        <v>8.1604872598161782E-3</v>
      </c>
      <c r="O2495" s="41" t="str">
        <f t="shared" si="77"/>
        <v>LB</v>
      </c>
    </row>
    <row r="2496" spans="1:15" x14ac:dyDescent="0.25">
      <c r="A2496" s="39" t="s">
        <v>3298</v>
      </c>
      <c r="B2496" s="39" t="s">
        <v>3213</v>
      </c>
      <c r="C2496" s="39" t="s">
        <v>2877</v>
      </c>
      <c r="D2496" s="12" t="s">
        <v>3299</v>
      </c>
      <c r="E2496" s="41" t="s">
        <v>2679</v>
      </c>
      <c r="F2496" s="41" t="s">
        <v>3214</v>
      </c>
      <c r="G2496" s="44">
        <f>VLOOKUP(Emissions!A2496,Population!$A$5:$I$3147,9,FALSE)*'National Throughput'!$B$12</f>
        <v>3.8028589283950596</v>
      </c>
      <c r="H2496" s="43" t="str">
        <f>'Emissions Factor'!$D$2</f>
        <v>TON</v>
      </c>
      <c r="I2496" s="42">
        <v>515</v>
      </c>
      <c r="J2496" s="39" t="str">
        <f>'Emissions Factor'!$A$2</f>
        <v>7439976</v>
      </c>
      <c r="K2496" s="34">
        <f>'Emissions Factor'!$B$2</f>
        <v>1.5E-3</v>
      </c>
      <c r="L2496" s="41" t="str">
        <f>'Emissions Factor'!$C$2</f>
        <v>LB</v>
      </c>
      <c r="M2496" s="41" t="str">
        <f>'Emissions Factor'!$D$2</f>
        <v>TON</v>
      </c>
      <c r="N2496" s="51">
        <f t="shared" si="76"/>
        <v>5.7042883925925896E-3</v>
      </c>
      <c r="O2496" s="41" t="str">
        <f t="shared" si="77"/>
        <v>LB</v>
      </c>
    </row>
    <row r="2497" spans="1:15" x14ac:dyDescent="0.25">
      <c r="A2497" s="39" t="s">
        <v>3300</v>
      </c>
      <c r="B2497" s="39" t="s">
        <v>3213</v>
      </c>
      <c r="C2497" s="39" t="s">
        <v>4837</v>
      </c>
      <c r="D2497" s="12" t="s">
        <v>2836</v>
      </c>
      <c r="E2497" s="41" t="s">
        <v>2679</v>
      </c>
      <c r="F2497" s="41" t="s">
        <v>3214</v>
      </c>
      <c r="G2497" s="44">
        <f>VLOOKUP(Emissions!A2497,Population!$A$5:$I$3147,9,FALSE)*'National Throughput'!$B$12</f>
        <v>1.3426294286251366</v>
      </c>
      <c r="H2497" s="43" t="str">
        <f>'Emissions Factor'!$D$2</f>
        <v>TON</v>
      </c>
      <c r="I2497" s="42">
        <v>515</v>
      </c>
      <c r="J2497" s="39" t="str">
        <f>'Emissions Factor'!$A$2</f>
        <v>7439976</v>
      </c>
      <c r="K2497" s="34">
        <f>'Emissions Factor'!$B$2</f>
        <v>1.5E-3</v>
      </c>
      <c r="L2497" s="41" t="str">
        <f>'Emissions Factor'!$C$2</f>
        <v>LB</v>
      </c>
      <c r="M2497" s="41" t="str">
        <f>'Emissions Factor'!$D$2</f>
        <v>TON</v>
      </c>
      <c r="N2497" s="51">
        <f t="shared" si="76"/>
        <v>2.0139441429377048E-3</v>
      </c>
      <c r="O2497" s="41" t="str">
        <f t="shared" si="77"/>
        <v>LB</v>
      </c>
    </row>
    <row r="2498" spans="1:15" x14ac:dyDescent="0.25">
      <c r="A2498" s="39" t="s">
        <v>3301</v>
      </c>
      <c r="B2498" s="39" t="s">
        <v>3213</v>
      </c>
      <c r="C2498" s="39" t="s">
        <v>4840</v>
      </c>
      <c r="D2498" s="12" t="s">
        <v>3302</v>
      </c>
      <c r="E2498" s="41" t="s">
        <v>2679</v>
      </c>
      <c r="F2498" s="41" t="s">
        <v>3214</v>
      </c>
      <c r="G2498" s="44">
        <f>VLOOKUP(Emissions!A2498,Population!$A$5:$I$3147,9,FALSE)*'National Throughput'!$B$12</f>
        <v>0.88056457416472278</v>
      </c>
      <c r="H2498" s="43" t="str">
        <f>'Emissions Factor'!$D$2</f>
        <v>TON</v>
      </c>
      <c r="I2498" s="42">
        <v>515</v>
      </c>
      <c r="J2498" s="39" t="str">
        <f>'Emissions Factor'!$A$2</f>
        <v>7439976</v>
      </c>
      <c r="K2498" s="34">
        <f>'Emissions Factor'!$B$2</f>
        <v>1.5E-3</v>
      </c>
      <c r="L2498" s="41" t="str">
        <f>'Emissions Factor'!$C$2</f>
        <v>LB</v>
      </c>
      <c r="M2498" s="41" t="str">
        <f>'Emissions Factor'!$D$2</f>
        <v>TON</v>
      </c>
      <c r="N2498" s="51">
        <f t="shared" si="76"/>
        <v>1.3208468612470842E-3</v>
      </c>
      <c r="O2498" s="41" t="str">
        <f t="shared" si="77"/>
        <v>LB</v>
      </c>
    </row>
    <row r="2499" spans="1:15" x14ac:dyDescent="0.25">
      <c r="A2499" s="39" t="s">
        <v>3303</v>
      </c>
      <c r="B2499" s="39" t="s">
        <v>3213</v>
      </c>
      <c r="C2499" s="39" t="s">
        <v>4843</v>
      </c>
      <c r="D2499" s="12" t="s">
        <v>4816</v>
      </c>
      <c r="E2499" s="41" t="s">
        <v>2679</v>
      </c>
      <c r="F2499" s="41" t="s">
        <v>3214</v>
      </c>
      <c r="G2499" s="44">
        <f>VLOOKUP(Emissions!A2499,Population!$A$5:$I$3147,9,FALSE)*'National Throughput'!$B$12</f>
        <v>2.8732406985600774</v>
      </c>
      <c r="H2499" s="43" t="str">
        <f>'Emissions Factor'!$D$2</f>
        <v>TON</v>
      </c>
      <c r="I2499" s="42">
        <v>515</v>
      </c>
      <c r="J2499" s="39" t="str">
        <f>'Emissions Factor'!$A$2</f>
        <v>7439976</v>
      </c>
      <c r="K2499" s="34">
        <f>'Emissions Factor'!$B$2</f>
        <v>1.5E-3</v>
      </c>
      <c r="L2499" s="41" t="str">
        <f>'Emissions Factor'!$C$2</f>
        <v>LB</v>
      </c>
      <c r="M2499" s="41" t="str">
        <f>'Emissions Factor'!$D$2</f>
        <v>TON</v>
      </c>
      <c r="N2499" s="51">
        <f t="shared" ref="N2499:N2562" si="78">K2499*G2499</f>
        <v>4.3098610478401163E-3</v>
      </c>
      <c r="O2499" s="41" t="str">
        <f t="shared" ref="O2499:O2562" si="79">L2499</f>
        <v>LB</v>
      </c>
    </row>
    <row r="2500" spans="1:15" x14ac:dyDescent="0.25">
      <c r="A2500" s="39" t="s">
        <v>3304</v>
      </c>
      <c r="B2500" s="39" t="s">
        <v>3213</v>
      </c>
      <c r="C2500" s="39" t="s">
        <v>4846</v>
      </c>
      <c r="D2500" s="12" t="s">
        <v>5224</v>
      </c>
      <c r="E2500" s="41" t="s">
        <v>2679</v>
      </c>
      <c r="F2500" s="41" t="s">
        <v>3214</v>
      </c>
      <c r="G2500" s="44">
        <f>VLOOKUP(Emissions!A2500,Population!$A$5:$I$3147,9,FALSE)*'National Throughput'!$B$12</f>
        <v>12.492559665730766</v>
      </c>
      <c r="H2500" s="43" t="str">
        <f>'Emissions Factor'!$D$2</f>
        <v>TON</v>
      </c>
      <c r="I2500" s="42">
        <v>515</v>
      </c>
      <c r="J2500" s="39" t="str">
        <f>'Emissions Factor'!$A$2</f>
        <v>7439976</v>
      </c>
      <c r="K2500" s="34">
        <f>'Emissions Factor'!$B$2</f>
        <v>1.5E-3</v>
      </c>
      <c r="L2500" s="41" t="str">
        <f>'Emissions Factor'!$C$2</f>
        <v>LB</v>
      </c>
      <c r="M2500" s="41" t="str">
        <f>'Emissions Factor'!$D$2</f>
        <v>TON</v>
      </c>
      <c r="N2500" s="51">
        <f t="shared" si="78"/>
        <v>1.8738839498596151E-2</v>
      </c>
      <c r="O2500" s="41" t="str">
        <f t="shared" si="79"/>
        <v>LB</v>
      </c>
    </row>
    <row r="2501" spans="1:15" x14ac:dyDescent="0.25">
      <c r="A2501" s="39" t="s">
        <v>3305</v>
      </c>
      <c r="B2501" s="39" t="s">
        <v>3213</v>
      </c>
      <c r="C2501" s="39" t="s">
        <v>4849</v>
      </c>
      <c r="D2501" s="12" t="s">
        <v>3306</v>
      </c>
      <c r="E2501" s="41" t="s">
        <v>2679</v>
      </c>
      <c r="F2501" s="41" t="s">
        <v>3214</v>
      </c>
      <c r="G2501" s="44">
        <f>VLOOKUP(Emissions!A2501,Population!$A$5:$I$3147,9,FALSE)*'National Throughput'!$B$12</f>
        <v>5.4876633327620388</v>
      </c>
      <c r="H2501" s="43" t="str">
        <f>'Emissions Factor'!$D$2</f>
        <v>TON</v>
      </c>
      <c r="I2501" s="42">
        <v>515</v>
      </c>
      <c r="J2501" s="39" t="str">
        <f>'Emissions Factor'!$A$2</f>
        <v>7439976</v>
      </c>
      <c r="K2501" s="34">
        <f>'Emissions Factor'!$B$2</f>
        <v>1.5E-3</v>
      </c>
      <c r="L2501" s="41" t="str">
        <f>'Emissions Factor'!$C$2</f>
        <v>LB</v>
      </c>
      <c r="M2501" s="41" t="str">
        <f>'Emissions Factor'!$D$2</f>
        <v>TON</v>
      </c>
      <c r="N2501" s="51">
        <f t="shared" si="78"/>
        <v>8.2314949991430589E-3</v>
      </c>
      <c r="O2501" s="41" t="str">
        <f t="shared" si="79"/>
        <v>LB</v>
      </c>
    </row>
    <row r="2502" spans="1:15" x14ac:dyDescent="0.25">
      <c r="A2502" s="39" t="s">
        <v>3307</v>
      </c>
      <c r="B2502" s="39" t="s">
        <v>3213</v>
      </c>
      <c r="C2502" s="39" t="s">
        <v>4851</v>
      </c>
      <c r="D2502" s="12" t="s">
        <v>3308</v>
      </c>
      <c r="E2502" s="41" t="s">
        <v>2679</v>
      </c>
      <c r="F2502" s="41" t="s">
        <v>3214</v>
      </c>
      <c r="G2502" s="44">
        <f>VLOOKUP(Emissions!A2502,Population!$A$5:$I$3147,9,FALSE)*'National Throughput'!$B$12</f>
        <v>9.2282618520371553</v>
      </c>
      <c r="H2502" s="43" t="str">
        <f>'Emissions Factor'!$D$2</f>
        <v>TON</v>
      </c>
      <c r="I2502" s="42">
        <v>515</v>
      </c>
      <c r="J2502" s="39" t="str">
        <f>'Emissions Factor'!$A$2</f>
        <v>7439976</v>
      </c>
      <c r="K2502" s="34">
        <f>'Emissions Factor'!$B$2</f>
        <v>1.5E-3</v>
      </c>
      <c r="L2502" s="41" t="str">
        <f>'Emissions Factor'!$C$2</f>
        <v>LB</v>
      </c>
      <c r="M2502" s="41" t="str">
        <f>'Emissions Factor'!$D$2</f>
        <v>TON</v>
      </c>
      <c r="N2502" s="51">
        <f t="shared" si="78"/>
        <v>1.3842392778055733E-2</v>
      </c>
      <c r="O2502" s="41" t="str">
        <f t="shared" si="79"/>
        <v>LB</v>
      </c>
    </row>
    <row r="2503" spans="1:15" x14ac:dyDescent="0.25">
      <c r="A2503" s="39" t="s">
        <v>3309</v>
      </c>
      <c r="B2503" s="39" t="s">
        <v>3213</v>
      </c>
      <c r="C2503" s="39" t="s">
        <v>4854</v>
      </c>
      <c r="D2503" s="12" t="s">
        <v>4511</v>
      </c>
      <c r="E2503" s="41" t="s">
        <v>2679</v>
      </c>
      <c r="F2503" s="41" t="s">
        <v>3214</v>
      </c>
      <c r="G2503" s="44">
        <f>VLOOKUP(Emissions!A2503,Population!$A$5:$I$3147,9,FALSE)*'National Throughput'!$B$12</f>
        <v>11.444595203684319</v>
      </c>
      <c r="H2503" s="43" t="str">
        <f>'Emissions Factor'!$D$2</f>
        <v>TON</v>
      </c>
      <c r="I2503" s="42">
        <v>515</v>
      </c>
      <c r="J2503" s="39" t="str">
        <f>'Emissions Factor'!$A$2</f>
        <v>7439976</v>
      </c>
      <c r="K2503" s="34">
        <f>'Emissions Factor'!$B$2</f>
        <v>1.5E-3</v>
      </c>
      <c r="L2503" s="41" t="str">
        <f>'Emissions Factor'!$C$2</f>
        <v>LB</v>
      </c>
      <c r="M2503" s="41" t="str">
        <f>'Emissions Factor'!$D$2</f>
        <v>TON</v>
      </c>
      <c r="N2503" s="51">
        <f t="shared" si="78"/>
        <v>1.7166892805526478E-2</v>
      </c>
      <c r="O2503" s="41" t="str">
        <f t="shared" si="79"/>
        <v>LB</v>
      </c>
    </row>
    <row r="2504" spans="1:15" x14ac:dyDescent="0.25">
      <c r="A2504" s="39" t="s">
        <v>3310</v>
      </c>
      <c r="B2504" s="39" t="s">
        <v>3213</v>
      </c>
      <c r="C2504" s="39" t="s">
        <v>4857</v>
      </c>
      <c r="D2504" s="12" t="s">
        <v>2291</v>
      </c>
      <c r="E2504" s="41" t="s">
        <v>2679</v>
      </c>
      <c r="F2504" s="41" t="s">
        <v>3214</v>
      </c>
      <c r="G2504" s="44">
        <f>VLOOKUP(Emissions!A2504,Population!$A$5:$I$3147,9,FALSE)*'National Throughput'!$B$12</f>
        <v>46.142338357857177</v>
      </c>
      <c r="H2504" s="43" t="str">
        <f>'Emissions Factor'!$D$2</f>
        <v>TON</v>
      </c>
      <c r="I2504" s="42">
        <v>515</v>
      </c>
      <c r="J2504" s="39" t="str">
        <f>'Emissions Factor'!$A$2</f>
        <v>7439976</v>
      </c>
      <c r="K2504" s="34">
        <f>'Emissions Factor'!$B$2</f>
        <v>1.5E-3</v>
      </c>
      <c r="L2504" s="41" t="str">
        <f>'Emissions Factor'!$C$2</f>
        <v>LB</v>
      </c>
      <c r="M2504" s="41" t="str">
        <f>'Emissions Factor'!$D$2</f>
        <v>TON</v>
      </c>
      <c r="N2504" s="51">
        <f t="shared" si="78"/>
        <v>6.9213507536785762E-2</v>
      </c>
      <c r="O2504" s="41" t="str">
        <f t="shared" si="79"/>
        <v>LB</v>
      </c>
    </row>
    <row r="2505" spans="1:15" x14ac:dyDescent="0.25">
      <c r="A2505" s="39" t="s">
        <v>3311</v>
      </c>
      <c r="B2505" s="39" t="s">
        <v>3213</v>
      </c>
      <c r="C2505" s="39" t="s">
        <v>5381</v>
      </c>
      <c r="D2505" s="12" t="s">
        <v>4829</v>
      </c>
      <c r="E2505" s="41" t="s">
        <v>2679</v>
      </c>
      <c r="F2505" s="41" t="s">
        <v>3214</v>
      </c>
      <c r="G2505" s="44">
        <f>VLOOKUP(Emissions!A2505,Population!$A$5:$I$3147,9,FALSE)*'National Throughput'!$B$12</f>
        <v>3.7978849563166066</v>
      </c>
      <c r="H2505" s="43" t="str">
        <f>'Emissions Factor'!$D$2</f>
        <v>TON</v>
      </c>
      <c r="I2505" s="42">
        <v>515</v>
      </c>
      <c r="J2505" s="39" t="str">
        <f>'Emissions Factor'!$A$2</f>
        <v>7439976</v>
      </c>
      <c r="K2505" s="34">
        <f>'Emissions Factor'!$B$2</f>
        <v>1.5E-3</v>
      </c>
      <c r="L2505" s="41" t="str">
        <f>'Emissions Factor'!$C$2</f>
        <v>LB</v>
      </c>
      <c r="M2505" s="41" t="str">
        <f>'Emissions Factor'!$D$2</f>
        <v>TON</v>
      </c>
      <c r="N2505" s="51">
        <f t="shared" si="78"/>
        <v>5.6968274344749098E-3</v>
      </c>
      <c r="O2505" s="41" t="str">
        <f t="shared" si="79"/>
        <v>LB</v>
      </c>
    </row>
    <row r="2506" spans="1:15" x14ac:dyDescent="0.25">
      <c r="A2506" s="39" t="s">
        <v>3312</v>
      </c>
      <c r="B2506" s="39" t="s">
        <v>3213</v>
      </c>
      <c r="C2506" s="39" t="s">
        <v>5383</v>
      </c>
      <c r="D2506" s="12" t="s">
        <v>3313</v>
      </c>
      <c r="E2506" s="41" t="s">
        <v>2679</v>
      </c>
      <c r="F2506" s="41" t="s">
        <v>3214</v>
      </c>
      <c r="G2506" s="44">
        <f>VLOOKUP(Emissions!A2506,Population!$A$5:$I$3147,9,FALSE)*'National Throughput'!$B$12</f>
        <v>2.4513106532844211</v>
      </c>
      <c r="H2506" s="43" t="str">
        <f>'Emissions Factor'!$D$2</f>
        <v>TON</v>
      </c>
      <c r="I2506" s="42">
        <v>515</v>
      </c>
      <c r="J2506" s="39" t="str">
        <f>'Emissions Factor'!$A$2</f>
        <v>7439976</v>
      </c>
      <c r="K2506" s="34">
        <f>'Emissions Factor'!$B$2</f>
        <v>1.5E-3</v>
      </c>
      <c r="L2506" s="41" t="str">
        <f>'Emissions Factor'!$C$2</f>
        <v>LB</v>
      </c>
      <c r="M2506" s="41" t="str">
        <f>'Emissions Factor'!$D$2</f>
        <v>TON</v>
      </c>
      <c r="N2506" s="51">
        <f t="shared" si="78"/>
        <v>3.6769659799266319E-3</v>
      </c>
      <c r="O2506" s="41" t="str">
        <f t="shared" si="79"/>
        <v>LB</v>
      </c>
    </row>
    <row r="2507" spans="1:15" x14ac:dyDescent="0.25">
      <c r="A2507" s="39" t="s">
        <v>3314</v>
      </c>
      <c r="B2507" s="39" t="s">
        <v>3213</v>
      </c>
      <c r="C2507" s="39" t="s">
        <v>5385</v>
      </c>
      <c r="D2507" s="12" t="s">
        <v>4835</v>
      </c>
      <c r="E2507" s="41" t="s">
        <v>2679</v>
      </c>
      <c r="F2507" s="41" t="s">
        <v>3214</v>
      </c>
      <c r="G2507" s="44">
        <f>VLOOKUP(Emissions!A2507,Population!$A$5:$I$3147,9,FALSE)*'National Throughput'!$B$12</f>
        <v>15.65549135879108</v>
      </c>
      <c r="H2507" s="43" t="str">
        <f>'Emissions Factor'!$D$2</f>
        <v>TON</v>
      </c>
      <c r="I2507" s="42">
        <v>515</v>
      </c>
      <c r="J2507" s="39" t="str">
        <f>'Emissions Factor'!$A$2</f>
        <v>7439976</v>
      </c>
      <c r="K2507" s="34">
        <f>'Emissions Factor'!$B$2</f>
        <v>1.5E-3</v>
      </c>
      <c r="L2507" s="41" t="str">
        <f>'Emissions Factor'!$C$2</f>
        <v>LB</v>
      </c>
      <c r="M2507" s="41" t="str">
        <f>'Emissions Factor'!$D$2</f>
        <v>TON</v>
      </c>
      <c r="N2507" s="51">
        <f t="shared" si="78"/>
        <v>2.3483237038186621E-2</v>
      </c>
      <c r="O2507" s="41" t="str">
        <f t="shared" si="79"/>
        <v>LB</v>
      </c>
    </row>
    <row r="2508" spans="1:15" x14ac:dyDescent="0.25">
      <c r="A2508" s="39" t="s">
        <v>3315</v>
      </c>
      <c r="B2508" s="39" t="s">
        <v>3213</v>
      </c>
      <c r="C2508" s="39" t="s">
        <v>5388</v>
      </c>
      <c r="D2508" s="12" t="s">
        <v>2854</v>
      </c>
      <c r="E2508" s="41" t="s">
        <v>2679</v>
      </c>
      <c r="F2508" s="41" t="s">
        <v>3214</v>
      </c>
      <c r="G2508" s="44">
        <f>VLOOKUP(Emissions!A2508,Population!$A$5:$I$3147,9,FALSE)*'National Throughput'!$B$12</f>
        <v>160.17939558659583</v>
      </c>
      <c r="H2508" s="43" t="str">
        <f>'Emissions Factor'!$D$2</f>
        <v>TON</v>
      </c>
      <c r="I2508" s="42">
        <v>515</v>
      </c>
      <c r="J2508" s="39" t="str">
        <f>'Emissions Factor'!$A$2</f>
        <v>7439976</v>
      </c>
      <c r="K2508" s="34">
        <f>'Emissions Factor'!$B$2</f>
        <v>1.5E-3</v>
      </c>
      <c r="L2508" s="41" t="str">
        <f>'Emissions Factor'!$C$2</f>
        <v>LB</v>
      </c>
      <c r="M2508" s="41" t="str">
        <f>'Emissions Factor'!$D$2</f>
        <v>TON</v>
      </c>
      <c r="N2508" s="51">
        <f t="shared" si="78"/>
        <v>0.24026909337989374</v>
      </c>
      <c r="O2508" s="41" t="str">
        <f t="shared" si="79"/>
        <v>LB</v>
      </c>
    </row>
    <row r="2509" spans="1:15" x14ac:dyDescent="0.25">
      <c r="A2509" s="39" t="s">
        <v>3316</v>
      </c>
      <c r="B2509" s="39" t="s">
        <v>3213</v>
      </c>
      <c r="C2509" s="39" t="s">
        <v>5390</v>
      </c>
      <c r="D2509" s="12" t="s">
        <v>867</v>
      </c>
      <c r="E2509" s="41" t="s">
        <v>2679</v>
      </c>
      <c r="F2509" s="41" t="s">
        <v>3214</v>
      </c>
      <c r="G2509" s="44">
        <f>VLOOKUP(Emissions!A2509,Population!$A$5:$I$3147,9,FALSE)*'National Throughput'!$B$12</f>
        <v>3.2809348927146442</v>
      </c>
      <c r="H2509" s="43" t="str">
        <f>'Emissions Factor'!$D$2</f>
        <v>TON</v>
      </c>
      <c r="I2509" s="42">
        <v>515</v>
      </c>
      <c r="J2509" s="39" t="str">
        <f>'Emissions Factor'!$A$2</f>
        <v>7439976</v>
      </c>
      <c r="K2509" s="34">
        <f>'Emissions Factor'!$B$2</f>
        <v>1.5E-3</v>
      </c>
      <c r="L2509" s="41" t="str">
        <f>'Emissions Factor'!$C$2</f>
        <v>LB</v>
      </c>
      <c r="M2509" s="41" t="str">
        <f>'Emissions Factor'!$D$2</f>
        <v>TON</v>
      </c>
      <c r="N2509" s="51">
        <f t="shared" si="78"/>
        <v>4.9214023390719668E-3</v>
      </c>
      <c r="O2509" s="41" t="str">
        <f t="shared" si="79"/>
        <v>LB</v>
      </c>
    </row>
    <row r="2510" spans="1:15" x14ac:dyDescent="0.25">
      <c r="A2510" s="39" t="s">
        <v>3317</v>
      </c>
      <c r="B2510" s="39" t="s">
        <v>3213</v>
      </c>
      <c r="C2510" s="39" t="s">
        <v>5393</v>
      </c>
      <c r="D2510" s="12" t="s">
        <v>101</v>
      </c>
      <c r="E2510" s="41" t="s">
        <v>2679</v>
      </c>
      <c r="F2510" s="41" t="s">
        <v>3214</v>
      </c>
      <c r="G2510" s="44">
        <f>VLOOKUP(Emissions!A2510,Population!$A$5:$I$3147,9,FALSE)*'National Throughput'!$B$12</f>
        <v>2.2717331096244164</v>
      </c>
      <c r="H2510" s="43" t="str">
        <f>'Emissions Factor'!$D$2</f>
        <v>TON</v>
      </c>
      <c r="I2510" s="42">
        <v>515</v>
      </c>
      <c r="J2510" s="39" t="str">
        <f>'Emissions Factor'!$A$2</f>
        <v>7439976</v>
      </c>
      <c r="K2510" s="34">
        <f>'Emissions Factor'!$B$2</f>
        <v>1.5E-3</v>
      </c>
      <c r="L2510" s="41" t="str">
        <f>'Emissions Factor'!$C$2</f>
        <v>LB</v>
      </c>
      <c r="M2510" s="41" t="str">
        <f>'Emissions Factor'!$D$2</f>
        <v>TON</v>
      </c>
      <c r="N2510" s="51">
        <f t="shared" si="78"/>
        <v>3.4075996644366245E-3</v>
      </c>
      <c r="O2510" s="41" t="str">
        <f t="shared" si="79"/>
        <v>LB</v>
      </c>
    </row>
    <row r="2511" spans="1:15" x14ac:dyDescent="0.25">
      <c r="A2511" s="39" t="s">
        <v>3318</v>
      </c>
      <c r="B2511" s="39" t="s">
        <v>3213</v>
      </c>
      <c r="C2511" s="39" t="s">
        <v>5396</v>
      </c>
      <c r="D2511" s="12" t="s">
        <v>547</v>
      </c>
      <c r="E2511" s="41" t="s">
        <v>2679</v>
      </c>
      <c r="F2511" s="41" t="s">
        <v>3214</v>
      </c>
      <c r="G2511" s="44">
        <f>VLOOKUP(Emissions!A2511,Population!$A$5:$I$3147,9,FALSE)*'National Throughput'!$B$12</f>
        <v>26.91742172580118</v>
      </c>
      <c r="H2511" s="43" t="str">
        <f>'Emissions Factor'!$D$2</f>
        <v>TON</v>
      </c>
      <c r="I2511" s="42">
        <v>515</v>
      </c>
      <c r="J2511" s="39" t="str">
        <f>'Emissions Factor'!$A$2</f>
        <v>7439976</v>
      </c>
      <c r="K2511" s="34">
        <f>'Emissions Factor'!$B$2</f>
        <v>1.5E-3</v>
      </c>
      <c r="L2511" s="41" t="str">
        <f>'Emissions Factor'!$C$2</f>
        <v>LB</v>
      </c>
      <c r="M2511" s="41" t="str">
        <f>'Emissions Factor'!$D$2</f>
        <v>TON</v>
      </c>
      <c r="N2511" s="51">
        <f t="shared" si="78"/>
        <v>4.037613258870177E-2</v>
      </c>
      <c r="O2511" s="41" t="str">
        <f t="shared" si="79"/>
        <v>LB</v>
      </c>
    </row>
    <row r="2512" spans="1:15" x14ac:dyDescent="0.25">
      <c r="A2512" s="39" t="s">
        <v>3319</v>
      </c>
      <c r="B2512" s="39" t="s">
        <v>3213</v>
      </c>
      <c r="C2512" s="39" t="s">
        <v>5398</v>
      </c>
      <c r="D2512" s="12" t="s">
        <v>875</v>
      </c>
      <c r="E2512" s="41" t="s">
        <v>2679</v>
      </c>
      <c r="F2512" s="41" t="s">
        <v>3214</v>
      </c>
      <c r="G2512" s="44">
        <f>VLOOKUP(Emissions!A2512,Population!$A$5:$I$3147,9,FALSE)*'National Throughput'!$B$12</f>
        <v>28.074642057295023</v>
      </c>
      <c r="H2512" s="43" t="str">
        <f>'Emissions Factor'!$D$2</f>
        <v>TON</v>
      </c>
      <c r="I2512" s="42">
        <v>515</v>
      </c>
      <c r="J2512" s="39" t="str">
        <f>'Emissions Factor'!$A$2</f>
        <v>7439976</v>
      </c>
      <c r="K2512" s="34">
        <f>'Emissions Factor'!$B$2</f>
        <v>1.5E-3</v>
      </c>
      <c r="L2512" s="41" t="str">
        <f>'Emissions Factor'!$C$2</f>
        <v>LB</v>
      </c>
      <c r="M2512" s="41" t="str">
        <f>'Emissions Factor'!$D$2</f>
        <v>TON</v>
      </c>
      <c r="N2512" s="51">
        <f t="shared" si="78"/>
        <v>4.2111963085942533E-2</v>
      </c>
      <c r="O2512" s="41" t="str">
        <f t="shared" si="79"/>
        <v>LB</v>
      </c>
    </row>
    <row r="2513" spans="1:15" x14ac:dyDescent="0.25">
      <c r="A2513" s="39" t="s">
        <v>3320</v>
      </c>
      <c r="B2513" s="39" t="s">
        <v>3213</v>
      </c>
      <c r="C2513" s="39" t="s">
        <v>5401</v>
      </c>
      <c r="D2513" s="12" t="s">
        <v>553</v>
      </c>
      <c r="E2513" s="41" t="s">
        <v>2679</v>
      </c>
      <c r="F2513" s="41" t="s">
        <v>3214</v>
      </c>
      <c r="G2513" s="44">
        <f>VLOOKUP(Emissions!A2513,Population!$A$5:$I$3147,9,FALSE)*'National Throughput'!$B$12</f>
        <v>10.512061197113693</v>
      </c>
      <c r="H2513" s="43" t="str">
        <f>'Emissions Factor'!$D$2</f>
        <v>TON</v>
      </c>
      <c r="I2513" s="42">
        <v>515</v>
      </c>
      <c r="J2513" s="39" t="str">
        <f>'Emissions Factor'!$A$2</f>
        <v>7439976</v>
      </c>
      <c r="K2513" s="34">
        <f>'Emissions Factor'!$B$2</f>
        <v>1.5E-3</v>
      </c>
      <c r="L2513" s="41" t="str">
        <f>'Emissions Factor'!$C$2</f>
        <v>LB</v>
      </c>
      <c r="M2513" s="41" t="str">
        <f>'Emissions Factor'!$D$2</f>
        <v>TON</v>
      </c>
      <c r="N2513" s="51">
        <f t="shared" si="78"/>
        <v>1.5768091795670541E-2</v>
      </c>
      <c r="O2513" s="41" t="str">
        <f t="shared" si="79"/>
        <v>LB</v>
      </c>
    </row>
    <row r="2514" spans="1:15" x14ac:dyDescent="0.25">
      <c r="A2514" s="39" t="s">
        <v>3321</v>
      </c>
      <c r="B2514" s="39" t="s">
        <v>3213</v>
      </c>
      <c r="C2514" s="39" t="s">
        <v>5403</v>
      </c>
      <c r="D2514" s="12" t="s">
        <v>3322</v>
      </c>
      <c r="E2514" s="41" t="s">
        <v>2679</v>
      </c>
      <c r="F2514" s="41" t="s">
        <v>3214</v>
      </c>
      <c r="G2514" s="44">
        <f>VLOOKUP(Emissions!A2514,Population!$A$5:$I$3147,9,FALSE)*'National Throughput'!$B$12</f>
        <v>1.3433154937394056</v>
      </c>
      <c r="H2514" s="43" t="str">
        <f>'Emissions Factor'!$D$2</f>
        <v>TON</v>
      </c>
      <c r="I2514" s="42">
        <v>515</v>
      </c>
      <c r="J2514" s="39" t="str">
        <f>'Emissions Factor'!$A$2</f>
        <v>7439976</v>
      </c>
      <c r="K2514" s="34">
        <f>'Emissions Factor'!$B$2</f>
        <v>1.5E-3</v>
      </c>
      <c r="L2514" s="41" t="str">
        <f>'Emissions Factor'!$C$2</f>
        <v>LB</v>
      </c>
      <c r="M2514" s="41" t="str">
        <f>'Emissions Factor'!$D$2</f>
        <v>TON</v>
      </c>
      <c r="N2514" s="51">
        <f t="shared" si="78"/>
        <v>2.0149732406091084E-3</v>
      </c>
      <c r="O2514" s="41" t="str">
        <f t="shared" si="79"/>
        <v>LB</v>
      </c>
    </row>
    <row r="2515" spans="1:15" x14ac:dyDescent="0.25">
      <c r="A2515" s="39" t="s">
        <v>3323</v>
      </c>
      <c r="B2515" s="39" t="s">
        <v>3213</v>
      </c>
      <c r="C2515" s="39" t="s">
        <v>5406</v>
      </c>
      <c r="D2515" s="12" t="s">
        <v>3324</v>
      </c>
      <c r="E2515" s="41" t="s">
        <v>2679</v>
      </c>
      <c r="F2515" s="41" t="s">
        <v>3214</v>
      </c>
      <c r="G2515" s="44">
        <f>VLOOKUP(Emissions!A2515,Population!$A$5:$I$3147,9,FALSE)*'National Throughput'!$B$12</f>
        <v>3.136003637325242</v>
      </c>
      <c r="H2515" s="43" t="str">
        <f>'Emissions Factor'!$D$2</f>
        <v>TON</v>
      </c>
      <c r="I2515" s="42">
        <v>515</v>
      </c>
      <c r="J2515" s="39" t="str">
        <f>'Emissions Factor'!$A$2</f>
        <v>7439976</v>
      </c>
      <c r="K2515" s="34">
        <f>'Emissions Factor'!$B$2</f>
        <v>1.5E-3</v>
      </c>
      <c r="L2515" s="41" t="str">
        <f>'Emissions Factor'!$C$2</f>
        <v>LB</v>
      </c>
      <c r="M2515" s="41" t="str">
        <f>'Emissions Factor'!$D$2</f>
        <v>TON</v>
      </c>
      <c r="N2515" s="51">
        <f t="shared" si="78"/>
        <v>4.7040054559878627E-3</v>
      </c>
      <c r="O2515" s="41" t="str">
        <f t="shared" si="79"/>
        <v>LB</v>
      </c>
    </row>
    <row r="2516" spans="1:15" x14ac:dyDescent="0.25">
      <c r="A2516" s="39" t="s">
        <v>3325</v>
      </c>
      <c r="B2516" s="39" t="s">
        <v>3213</v>
      </c>
      <c r="C2516" s="39" t="s">
        <v>5408</v>
      </c>
      <c r="D2516" s="12" t="s">
        <v>4844</v>
      </c>
      <c r="E2516" s="41" t="s">
        <v>2679</v>
      </c>
      <c r="F2516" s="41" t="s">
        <v>3214</v>
      </c>
      <c r="G2516" s="44">
        <f>VLOOKUP(Emissions!A2516,Population!$A$5:$I$3147,9,FALSE)*'National Throughput'!$B$12</f>
        <v>3.3049471717140717</v>
      </c>
      <c r="H2516" s="43" t="str">
        <f>'Emissions Factor'!$D$2</f>
        <v>TON</v>
      </c>
      <c r="I2516" s="42">
        <v>515</v>
      </c>
      <c r="J2516" s="39" t="str">
        <f>'Emissions Factor'!$A$2</f>
        <v>7439976</v>
      </c>
      <c r="K2516" s="34">
        <f>'Emissions Factor'!$B$2</f>
        <v>1.5E-3</v>
      </c>
      <c r="L2516" s="41" t="str">
        <f>'Emissions Factor'!$C$2</f>
        <v>LB</v>
      </c>
      <c r="M2516" s="41" t="str">
        <f>'Emissions Factor'!$D$2</f>
        <v>TON</v>
      </c>
      <c r="N2516" s="51">
        <f t="shared" si="78"/>
        <v>4.957420757571108E-3</v>
      </c>
      <c r="O2516" s="41" t="str">
        <f t="shared" si="79"/>
        <v>LB</v>
      </c>
    </row>
    <row r="2517" spans="1:15" x14ac:dyDescent="0.25">
      <c r="A2517" s="39" t="s">
        <v>3326</v>
      </c>
      <c r="B2517" s="39" t="s">
        <v>3213</v>
      </c>
      <c r="C2517" s="39" t="s">
        <v>5411</v>
      </c>
      <c r="D2517" s="12" t="s">
        <v>4847</v>
      </c>
      <c r="E2517" s="41" t="s">
        <v>2679</v>
      </c>
      <c r="F2517" s="41" t="s">
        <v>3214</v>
      </c>
      <c r="G2517" s="44">
        <f>VLOOKUP(Emissions!A2517,Population!$A$5:$I$3147,9,FALSE)*'National Throughput'!$B$12</f>
        <v>0.94539772746317718</v>
      </c>
      <c r="H2517" s="43" t="str">
        <f>'Emissions Factor'!$D$2</f>
        <v>TON</v>
      </c>
      <c r="I2517" s="42">
        <v>515</v>
      </c>
      <c r="J2517" s="39" t="str">
        <f>'Emissions Factor'!$A$2</f>
        <v>7439976</v>
      </c>
      <c r="K2517" s="34">
        <f>'Emissions Factor'!$B$2</f>
        <v>1.5E-3</v>
      </c>
      <c r="L2517" s="41" t="str">
        <f>'Emissions Factor'!$C$2</f>
        <v>LB</v>
      </c>
      <c r="M2517" s="41" t="str">
        <f>'Emissions Factor'!$D$2</f>
        <v>TON</v>
      </c>
      <c r="N2517" s="51">
        <f t="shared" si="78"/>
        <v>1.4180965911947659E-3</v>
      </c>
      <c r="O2517" s="41" t="str">
        <f t="shared" si="79"/>
        <v>LB</v>
      </c>
    </row>
    <row r="2518" spans="1:15" x14ac:dyDescent="0.25">
      <c r="A2518" s="39" t="s">
        <v>3327</v>
      </c>
      <c r="B2518" s="39" t="s">
        <v>3213</v>
      </c>
      <c r="C2518" s="39" t="s">
        <v>1</v>
      </c>
      <c r="D2518" s="12" t="s">
        <v>158</v>
      </c>
      <c r="E2518" s="41" t="s">
        <v>2679</v>
      </c>
      <c r="F2518" s="41" t="s">
        <v>3214</v>
      </c>
      <c r="G2518" s="44">
        <f>VLOOKUP(Emissions!A2518,Population!$A$5:$I$3147,9,FALSE)*'National Throughput'!$B$12</f>
        <v>6.848645003193881</v>
      </c>
      <c r="H2518" s="43" t="str">
        <f>'Emissions Factor'!$D$2</f>
        <v>TON</v>
      </c>
      <c r="I2518" s="42">
        <v>515</v>
      </c>
      <c r="J2518" s="39" t="str">
        <f>'Emissions Factor'!$A$2</f>
        <v>7439976</v>
      </c>
      <c r="K2518" s="34">
        <f>'Emissions Factor'!$B$2</f>
        <v>1.5E-3</v>
      </c>
      <c r="L2518" s="41" t="str">
        <f>'Emissions Factor'!$C$2</f>
        <v>LB</v>
      </c>
      <c r="M2518" s="41" t="str">
        <f>'Emissions Factor'!$D$2</f>
        <v>TON</v>
      </c>
      <c r="N2518" s="51">
        <f t="shared" si="78"/>
        <v>1.0272967504790821E-2</v>
      </c>
      <c r="O2518" s="41" t="str">
        <f t="shared" si="79"/>
        <v>LB</v>
      </c>
    </row>
    <row r="2519" spans="1:15" x14ac:dyDescent="0.25">
      <c r="A2519" s="39" t="s">
        <v>3328</v>
      </c>
      <c r="B2519" s="39" t="s">
        <v>3213</v>
      </c>
      <c r="C2519" s="39" t="s">
        <v>3</v>
      </c>
      <c r="D2519" s="12" t="s">
        <v>2872</v>
      </c>
      <c r="E2519" s="41" t="s">
        <v>2679</v>
      </c>
      <c r="F2519" s="41" t="s">
        <v>3214</v>
      </c>
      <c r="G2519" s="44">
        <f>VLOOKUP(Emissions!A2519,Population!$A$5:$I$3147,9,FALSE)*'National Throughput'!$B$12</f>
        <v>21.265102765614497</v>
      </c>
      <c r="H2519" s="43" t="str">
        <f>'Emissions Factor'!$D$2</f>
        <v>TON</v>
      </c>
      <c r="I2519" s="42">
        <v>515</v>
      </c>
      <c r="J2519" s="39" t="str">
        <f>'Emissions Factor'!$A$2</f>
        <v>7439976</v>
      </c>
      <c r="K2519" s="34">
        <f>'Emissions Factor'!$B$2</f>
        <v>1.5E-3</v>
      </c>
      <c r="L2519" s="41" t="str">
        <f>'Emissions Factor'!$C$2</f>
        <v>LB</v>
      </c>
      <c r="M2519" s="41" t="str">
        <f>'Emissions Factor'!$D$2</f>
        <v>TON</v>
      </c>
      <c r="N2519" s="51">
        <f t="shared" si="78"/>
        <v>3.1897654148421745E-2</v>
      </c>
      <c r="O2519" s="41" t="str">
        <f t="shared" si="79"/>
        <v>LB</v>
      </c>
    </row>
    <row r="2520" spans="1:15" x14ac:dyDescent="0.25">
      <c r="A2520" s="39" t="s">
        <v>3329</v>
      </c>
      <c r="B2520" s="39" t="s">
        <v>3213</v>
      </c>
      <c r="C2520" s="39" t="s">
        <v>5</v>
      </c>
      <c r="D2520" s="12" t="s">
        <v>163</v>
      </c>
      <c r="E2520" s="41" t="s">
        <v>2679</v>
      </c>
      <c r="F2520" s="41" t="s">
        <v>3214</v>
      </c>
      <c r="G2520" s="44">
        <f>VLOOKUP(Emissions!A2520,Population!$A$5:$I$3147,9,FALSE)*'National Throughput'!$B$12</f>
        <v>2.9173203821518836</v>
      </c>
      <c r="H2520" s="43" t="str">
        <f>'Emissions Factor'!$D$2</f>
        <v>TON</v>
      </c>
      <c r="I2520" s="42">
        <v>515</v>
      </c>
      <c r="J2520" s="39" t="str">
        <f>'Emissions Factor'!$A$2</f>
        <v>7439976</v>
      </c>
      <c r="K2520" s="34">
        <f>'Emissions Factor'!$B$2</f>
        <v>1.5E-3</v>
      </c>
      <c r="L2520" s="41" t="str">
        <f>'Emissions Factor'!$C$2</f>
        <v>LB</v>
      </c>
      <c r="M2520" s="41" t="str">
        <f>'Emissions Factor'!$D$2</f>
        <v>TON</v>
      </c>
      <c r="N2520" s="51">
        <f t="shared" si="78"/>
        <v>4.3759805732278253E-3</v>
      </c>
      <c r="O2520" s="41" t="str">
        <f t="shared" si="79"/>
        <v>LB</v>
      </c>
    </row>
    <row r="2521" spans="1:15" x14ac:dyDescent="0.25">
      <c r="A2521" s="39" t="s">
        <v>3330</v>
      </c>
      <c r="B2521" s="39" t="s">
        <v>3213</v>
      </c>
      <c r="C2521" s="39" t="s">
        <v>7</v>
      </c>
      <c r="D2521" s="12" t="s">
        <v>3331</v>
      </c>
      <c r="E2521" s="41" t="s">
        <v>2679</v>
      </c>
      <c r="F2521" s="41" t="s">
        <v>3214</v>
      </c>
      <c r="G2521" s="44">
        <f>VLOOKUP(Emissions!A2521,Population!$A$5:$I$3147,9,FALSE)*'National Throughput'!$B$12</f>
        <v>5.9965521312713363</v>
      </c>
      <c r="H2521" s="43" t="str">
        <f>'Emissions Factor'!$D$2</f>
        <v>TON</v>
      </c>
      <c r="I2521" s="42">
        <v>515</v>
      </c>
      <c r="J2521" s="39" t="str">
        <f>'Emissions Factor'!$A$2</f>
        <v>7439976</v>
      </c>
      <c r="K2521" s="34">
        <f>'Emissions Factor'!$B$2</f>
        <v>1.5E-3</v>
      </c>
      <c r="L2521" s="41" t="str">
        <f>'Emissions Factor'!$C$2</f>
        <v>LB</v>
      </c>
      <c r="M2521" s="41" t="str">
        <f>'Emissions Factor'!$D$2</f>
        <v>TON</v>
      </c>
      <c r="N2521" s="51">
        <f t="shared" si="78"/>
        <v>8.9948281969070044E-3</v>
      </c>
      <c r="O2521" s="41" t="str">
        <f t="shared" si="79"/>
        <v>LB</v>
      </c>
    </row>
    <row r="2522" spans="1:15" x14ac:dyDescent="0.25">
      <c r="A2522" s="39" t="s">
        <v>3332</v>
      </c>
      <c r="B2522" s="39" t="s">
        <v>3213</v>
      </c>
      <c r="C2522" s="39" t="s">
        <v>4659</v>
      </c>
      <c r="D2522" s="12" t="s">
        <v>4852</v>
      </c>
      <c r="E2522" s="41" t="s">
        <v>2679</v>
      </c>
      <c r="F2522" s="41" t="s">
        <v>3214</v>
      </c>
      <c r="G2522" s="44">
        <f>VLOOKUP(Emissions!A2522,Population!$A$5:$I$3147,9,FALSE)*'National Throughput'!$B$12</f>
        <v>4.4626820520436166</v>
      </c>
      <c r="H2522" s="43" t="str">
        <f>'Emissions Factor'!$D$2</f>
        <v>TON</v>
      </c>
      <c r="I2522" s="42">
        <v>515</v>
      </c>
      <c r="J2522" s="39" t="str">
        <f>'Emissions Factor'!$A$2</f>
        <v>7439976</v>
      </c>
      <c r="K2522" s="34">
        <f>'Emissions Factor'!$B$2</f>
        <v>1.5E-3</v>
      </c>
      <c r="L2522" s="41" t="str">
        <f>'Emissions Factor'!$C$2</f>
        <v>LB</v>
      </c>
      <c r="M2522" s="41" t="str">
        <f>'Emissions Factor'!$D$2</f>
        <v>TON</v>
      </c>
      <c r="N2522" s="51">
        <f t="shared" si="78"/>
        <v>6.6940230780654251E-3</v>
      </c>
      <c r="O2522" s="41" t="str">
        <f t="shared" si="79"/>
        <v>LB</v>
      </c>
    </row>
    <row r="2523" spans="1:15" x14ac:dyDescent="0.25">
      <c r="A2523" s="39" t="s">
        <v>3333</v>
      </c>
      <c r="B2523" s="39" t="s">
        <v>3213</v>
      </c>
      <c r="C2523" s="39" t="s">
        <v>11</v>
      </c>
      <c r="D2523" s="12" t="s">
        <v>430</v>
      </c>
      <c r="E2523" s="41" t="s">
        <v>2679</v>
      </c>
      <c r="F2523" s="41" t="s">
        <v>3214</v>
      </c>
      <c r="G2523" s="44">
        <f>VLOOKUP(Emissions!A2523,Population!$A$5:$I$3147,9,FALSE)*'National Throughput'!$B$12</f>
        <v>32.306291682108437</v>
      </c>
      <c r="H2523" s="43" t="str">
        <f>'Emissions Factor'!$D$2</f>
        <v>TON</v>
      </c>
      <c r="I2523" s="42">
        <v>515</v>
      </c>
      <c r="J2523" s="39" t="str">
        <f>'Emissions Factor'!$A$2</f>
        <v>7439976</v>
      </c>
      <c r="K2523" s="34">
        <f>'Emissions Factor'!$B$2</f>
        <v>1.5E-3</v>
      </c>
      <c r="L2523" s="41" t="str">
        <f>'Emissions Factor'!$C$2</f>
        <v>LB</v>
      </c>
      <c r="M2523" s="41" t="str">
        <f>'Emissions Factor'!$D$2</f>
        <v>TON</v>
      </c>
      <c r="N2523" s="51">
        <f t="shared" si="78"/>
        <v>4.845943752316266E-2</v>
      </c>
      <c r="O2523" s="41" t="str">
        <f t="shared" si="79"/>
        <v>LB</v>
      </c>
    </row>
    <row r="2524" spans="1:15" x14ac:dyDescent="0.25">
      <c r="A2524" s="39" t="s">
        <v>3334</v>
      </c>
      <c r="B2524" s="39" t="s">
        <v>3213</v>
      </c>
      <c r="C2524" s="39" t="s">
        <v>14</v>
      </c>
      <c r="D2524" s="12" t="s">
        <v>887</v>
      </c>
      <c r="E2524" s="41" t="s">
        <v>2679</v>
      </c>
      <c r="F2524" s="41" t="s">
        <v>3214</v>
      </c>
      <c r="G2524" s="44">
        <f>VLOOKUP(Emissions!A2524,Population!$A$5:$I$3147,9,FALSE)*'National Throughput'!$B$12</f>
        <v>20.025897652965465</v>
      </c>
      <c r="H2524" s="43" t="str">
        <f>'Emissions Factor'!$D$2</f>
        <v>TON</v>
      </c>
      <c r="I2524" s="42">
        <v>515</v>
      </c>
      <c r="J2524" s="39" t="str">
        <f>'Emissions Factor'!$A$2</f>
        <v>7439976</v>
      </c>
      <c r="K2524" s="34">
        <f>'Emissions Factor'!$B$2</f>
        <v>1.5E-3</v>
      </c>
      <c r="L2524" s="41" t="str">
        <f>'Emissions Factor'!$C$2</f>
        <v>LB</v>
      </c>
      <c r="M2524" s="41" t="str">
        <f>'Emissions Factor'!$D$2</f>
        <v>TON</v>
      </c>
      <c r="N2524" s="51">
        <f t="shared" si="78"/>
        <v>3.0038846479448197E-2</v>
      </c>
      <c r="O2524" s="41" t="str">
        <f t="shared" si="79"/>
        <v>LB</v>
      </c>
    </row>
    <row r="2525" spans="1:15" x14ac:dyDescent="0.25">
      <c r="A2525" s="39" t="s">
        <v>3335</v>
      </c>
      <c r="B2525" s="39" t="s">
        <v>3336</v>
      </c>
      <c r="C2525" s="39" t="s">
        <v>2677</v>
      </c>
      <c r="D2525" s="12" t="s">
        <v>722</v>
      </c>
      <c r="E2525" s="41" t="s">
        <v>2679</v>
      </c>
      <c r="F2525" s="41" t="s">
        <v>3337</v>
      </c>
      <c r="G2525" s="44">
        <f>VLOOKUP(Emissions!A2525,Population!$A$5:$I$3147,9,FALSE)*'National Throughput'!$B$12</f>
        <v>10.017236733446918</v>
      </c>
      <c r="H2525" s="43" t="str">
        <f>'Emissions Factor'!$D$2</f>
        <v>TON</v>
      </c>
      <c r="I2525" s="42">
        <v>515</v>
      </c>
      <c r="J2525" s="39" t="str">
        <f>'Emissions Factor'!$A$2</f>
        <v>7439976</v>
      </c>
      <c r="K2525" s="34">
        <f>'Emissions Factor'!$B$2</f>
        <v>1.5E-3</v>
      </c>
      <c r="L2525" s="41" t="str">
        <f>'Emissions Factor'!$C$2</f>
        <v>LB</v>
      </c>
      <c r="M2525" s="41" t="str">
        <f>'Emissions Factor'!$D$2</f>
        <v>TON</v>
      </c>
      <c r="N2525" s="51">
        <f t="shared" si="78"/>
        <v>1.5025855100170377E-2</v>
      </c>
      <c r="O2525" s="41" t="str">
        <f t="shared" si="79"/>
        <v>LB</v>
      </c>
    </row>
    <row r="2526" spans="1:15" x14ac:dyDescent="0.25">
      <c r="A2526" s="39" t="s">
        <v>3338</v>
      </c>
      <c r="B2526" s="39" t="s">
        <v>3336</v>
      </c>
      <c r="C2526" s="39" t="s">
        <v>2682</v>
      </c>
      <c r="D2526" s="12" t="s">
        <v>3339</v>
      </c>
      <c r="E2526" s="41" t="s">
        <v>2679</v>
      </c>
      <c r="F2526" s="41" t="s">
        <v>3337</v>
      </c>
      <c r="G2526" s="44">
        <f>VLOOKUP(Emissions!A2526,Population!$A$5:$I$3147,9,FALSE)*'National Throughput'!$B$12</f>
        <v>2.6408361411013317</v>
      </c>
      <c r="H2526" s="43" t="str">
        <f>'Emissions Factor'!$D$2</f>
        <v>TON</v>
      </c>
      <c r="I2526" s="42">
        <v>515</v>
      </c>
      <c r="J2526" s="39" t="str">
        <f>'Emissions Factor'!$A$2</f>
        <v>7439976</v>
      </c>
      <c r="K2526" s="34">
        <f>'Emissions Factor'!$B$2</f>
        <v>1.5E-3</v>
      </c>
      <c r="L2526" s="41" t="str">
        <f>'Emissions Factor'!$C$2</f>
        <v>LB</v>
      </c>
      <c r="M2526" s="41" t="str">
        <f>'Emissions Factor'!$D$2</f>
        <v>TON</v>
      </c>
      <c r="N2526" s="51">
        <f t="shared" si="78"/>
        <v>3.961254211651998E-3</v>
      </c>
      <c r="O2526" s="41" t="str">
        <f t="shared" si="79"/>
        <v>LB</v>
      </c>
    </row>
    <row r="2527" spans="1:15" x14ac:dyDescent="0.25">
      <c r="A2527" s="39" t="s">
        <v>3340</v>
      </c>
      <c r="B2527" s="39" t="s">
        <v>3336</v>
      </c>
      <c r="C2527" s="39" t="s">
        <v>2685</v>
      </c>
      <c r="D2527" s="12" t="s">
        <v>3341</v>
      </c>
      <c r="E2527" s="41" t="s">
        <v>2679</v>
      </c>
      <c r="F2527" s="41" t="s">
        <v>3337</v>
      </c>
      <c r="G2527" s="44">
        <f>VLOOKUP(Emissions!A2527,Population!$A$5:$I$3147,9,FALSE)*'National Throughput'!$B$12</f>
        <v>14.976801444500117</v>
      </c>
      <c r="H2527" s="43" t="str">
        <f>'Emissions Factor'!$D$2</f>
        <v>TON</v>
      </c>
      <c r="I2527" s="42">
        <v>515</v>
      </c>
      <c r="J2527" s="39" t="str">
        <f>'Emissions Factor'!$A$2</f>
        <v>7439976</v>
      </c>
      <c r="K2527" s="34">
        <f>'Emissions Factor'!$B$2</f>
        <v>1.5E-3</v>
      </c>
      <c r="L2527" s="41" t="str">
        <f>'Emissions Factor'!$C$2</f>
        <v>LB</v>
      </c>
      <c r="M2527" s="41" t="str">
        <f>'Emissions Factor'!$D$2</f>
        <v>TON</v>
      </c>
      <c r="N2527" s="51">
        <f t="shared" si="78"/>
        <v>2.2465202166750176E-2</v>
      </c>
      <c r="O2527" s="41" t="str">
        <f t="shared" si="79"/>
        <v>LB</v>
      </c>
    </row>
    <row r="2528" spans="1:15" x14ac:dyDescent="0.25">
      <c r="A2528" s="39" t="s">
        <v>3342</v>
      </c>
      <c r="B2528" s="39" t="s">
        <v>3336</v>
      </c>
      <c r="C2528" s="39" t="s">
        <v>2688</v>
      </c>
      <c r="D2528" s="12" t="s">
        <v>3343</v>
      </c>
      <c r="E2528" s="41" t="s">
        <v>2679</v>
      </c>
      <c r="F2528" s="41" t="s">
        <v>3337</v>
      </c>
      <c r="G2528" s="44">
        <f>VLOOKUP(Emissions!A2528,Population!$A$5:$I$3147,9,FALSE)*'National Throughput'!$B$12</f>
        <v>4.0273737370397074</v>
      </c>
      <c r="H2528" s="43" t="str">
        <f>'Emissions Factor'!$D$2</f>
        <v>TON</v>
      </c>
      <c r="I2528" s="42">
        <v>515</v>
      </c>
      <c r="J2528" s="39" t="str">
        <f>'Emissions Factor'!$A$2</f>
        <v>7439976</v>
      </c>
      <c r="K2528" s="34">
        <f>'Emissions Factor'!$B$2</f>
        <v>1.5E-3</v>
      </c>
      <c r="L2528" s="41" t="str">
        <f>'Emissions Factor'!$C$2</f>
        <v>LB</v>
      </c>
      <c r="M2528" s="41" t="str">
        <f>'Emissions Factor'!$D$2</f>
        <v>TON</v>
      </c>
      <c r="N2528" s="51">
        <f t="shared" si="78"/>
        <v>6.0410606055595608E-3</v>
      </c>
      <c r="O2528" s="41" t="str">
        <f t="shared" si="79"/>
        <v>LB</v>
      </c>
    </row>
    <row r="2529" spans="1:15" x14ac:dyDescent="0.25">
      <c r="A2529" s="39" t="s">
        <v>3344</v>
      </c>
      <c r="B2529" s="39" t="s">
        <v>3336</v>
      </c>
      <c r="C2529" s="39" t="s">
        <v>2691</v>
      </c>
      <c r="D2529" s="12" t="s">
        <v>3345</v>
      </c>
      <c r="E2529" s="41" t="s">
        <v>2679</v>
      </c>
      <c r="F2529" s="41" t="s">
        <v>3337</v>
      </c>
      <c r="G2529" s="44">
        <f>VLOOKUP(Emissions!A2529,Population!$A$5:$I$3147,9,FALSE)*'National Throughput'!$B$12</f>
        <v>1.5062559583783788</v>
      </c>
      <c r="H2529" s="43" t="str">
        <f>'Emissions Factor'!$D$2</f>
        <v>TON</v>
      </c>
      <c r="I2529" s="42">
        <v>515</v>
      </c>
      <c r="J2529" s="39" t="str">
        <f>'Emissions Factor'!$A$2</f>
        <v>7439976</v>
      </c>
      <c r="K2529" s="34">
        <f>'Emissions Factor'!$B$2</f>
        <v>1.5E-3</v>
      </c>
      <c r="L2529" s="41" t="str">
        <f>'Emissions Factor'!$C$2</f>
        <v>LB</v>
      </c>
      <c r="M2529" s="41" t="str">
        <f>'Emissions Factor'!$D$2</f>
        <v>TON</v>
      </c>
      <c r="N2529" s="51">
        <f t="shared" si="78"/>
        <v>2.2593839375675681E-3</v>
      </c>
      <c r="O2529" s="41" t="str">
        <f t="shared" si="79"/>
        <v>LB</v>
      </c>
    </row>
    <row r="2530" spans="1:15" x14ac:dyDescent="0.25">
      <c r="A2530" s="39" t="s">
        <v>3346</v>
      </c>
      <c r="B2530" s="39" t="s">
        <v>3336</v>
      </c>
      <c r="C2530" s="39" t="s">
        <v>2694</v>
      </c>
      <c r="D2530" s="12" t="s">
        <v>2928</v>
      </c>
      <c r="E2530" s="41" t="s">
        <v>2679</v>
      </c>
      <c r="F2530" s="41" t="s">
        <v>3337</v>
      </c>
      <c r="G2530" s="44">
        <f>VLOOKUP(Emissions!A2530,Population!$A$5:$I$3147,9,FALSE)*'National Throughput'!$B$12</f>
        <v>0.33171248274923526</v>
      </c>
      <c r="H2530" s="43" t="str">
        <f>'Emissions Factor'!$D$2</f>
        <v>TON</v>
      </c>
      <c r="I2530" s="42">
        <v>515</v>
      </c>
      <c r="J2530" s="39" t="str">
        <f>'Emissions Factor'!$A$2</f>
        <v>7439976</v>
      </c>
      <c r="K2530" s="34">
        <f>'Emissions Factor'!$B$2</f>
        <v>1.5E-3</v>
      </c>
      <c r="L2530" s="41" t="str">
        <f>'Emissions Factor'!$C$2</f>
        <v>LB</v>
      </c>
      <c r="M2530" s="41" t="str">
        <f>'Emissions Factor'!$D$2</f>
        <v>TON</v>
      </c>
      <c r="N2530" s="51">
        <f t="shared" si="78"/>
        <v>4.9756872412385288E-4</v>
      </c>
      <c r="O2530" s="41" t="str">
        <f t="shared" si="79"/>
        <v>LB</v>
      </c>
    </row>
    <row r="2531" spans="1:15" x14ac:dyDescent="0.25">
      <c r="A2531" s="39" t="s">
        <v>3347</v>
      </c>
      <c r="B2531" s="39" t="s">
        <v>3336</v>
      </c>
      <c r="C2531" s="39" t="s">
        <v>2697</v>
      </c>
      <c r="D2531" s="12" t="s">
        <v>3348</v>
      </c>
      <c r="E2531" s="41" t="s">
        <v>2679</v>
      </c>
      <c r="F2531" s="41" t="s">
        <v>3337</v>
      </c>
      <c r="G2531" s="44">
        <f>VLOOKUP(Emissions!A2531,Population!$A$5:$I$3147,9,FALSE)*'National Throughput'!$B$12</f>
        <v>7.7991882190140771</v>
      </c>
      <c r="H2531" s="43" t="str">
        <f>'Emissions Factor'!$D$2</f>
        <v>TON</v>
      </c>
      <c r="I2531" s="42">
        <v>515</v>
      </c>
      <c r="J2531" s="39" t="str">
        <f>'Emissions Factor'!$A$2</f>
        <v>7439976</v>
      </c>
      <c r="K2531" s="34">
        <f>'Emissions Factor'!$B$2</f>
        <v>1.5E-3</v>
      </c>
      <c r="L2531" s="41" t="str">
        <f>'Emissions Factor'!$C$2</f>
        <v>LB</v>
      </c>
      <c r="M2531" s="41" t="str">
        <f>'Emissions Factor'!$D$2</f>
        <v>TON</v>
      </c>
      <c r="N2531" s="51">
        <f t="shared" si="78"/>
        <v>1.1698782328521116E-2</v>
      </c>
      <c r="O2531" s="41" t="str">
        <f t="shared" si="79"/>
        <v>LB</v>
      </c>
    </row>
    <row r="2532" spans="1:15" x14ac:dyDescent="0.25">
      <c r="A2532" s="39" t="s">
        <v>3349</v>
      </c>
      <c r="B2532" s="39" t="s">
        <v>3336</v>
      </c>
      <c r="C2532" s="39" t="s">
        <v>2700</v>
      </c>
      <c r="D2532" s="12" t="s">
        <v>3350</v>
      </c>
      <c r="E2532" s="41" t="s">
        <v>2679</v>
      </c>
      <c r="F2532" s="41" t="s">
        <v>3337</v>
      </c>
      <c r="G2532" s="44">
        <f>VLOOKUP(Emissions!A2532,Population!$A$5:$I$3147,9,FALSE)*'National Throughput'!$B$12</f>
        <v>4.9172001902470663</v>
      </c>
      <c r="H2532" s="43" t="str">
        <f>'Emissions Factor'!$D$2</f>
        <v>TON</v>
      </c>
      <c r="I2532" s="42">
        <v>515</v>
      </c>
      <c r="J2532" s="39" t="str">
        <f>'Emissions Factor'!$A$2</f>
        <v>7439976</v>
      </c>
      <c r="K2532" s="34">
        <f>'Emissions Factor'!$B$2</f>
        <v>1.5E-3</v>
      </c>
      <c r="L2532" s="41" t="str">
        <f>'Emissions Factor'!$C$2</f>
        <v>LB</v>
      </c>
      <c r="M2532" s="41" t="str">
        <f>'Emissions Factor'!$D$2</f>
        <v>TON</v>
      </c>
      <c r="N2532" s="51">
        <f t="shared" si="78"/>
        <v>7.3758002853705996E-3</v>
      </c>
      <c r="O2532" s="41" t="str">
        <f t="shared" si="79"/>
        <v>LB</v>
      </c>
    </row>
    <row r="2533" spans="1:15" x14ac:dyDescent="0.25">
      <c r="A2533" s="39" t="s">
        <v>3351</v>
      </c>
      <c r="B2533" s="39" t="s">
        <v>3336</v>
      </c>
      <c r="C2533" s="39" t="s">
        <v>2703</v>
      </c>
      <c r="D2533" s="12" t="s">
        <v>3352</v>
      </c>
      <c r="E2533" s="41" t="s">
        <v>2679</v>
      </c>
      <c r="F2533" s="41" t="s">
        <v>3337</v>
      </c>
      <c r="G2533" s="44">
        <f>VLOOKUP(Emissions!A2533,Population!$A$5:$I$3147,9,FALSE)*'National Throughput'!$B$12</f>
        <v>1.2304577824420961</v>
      </c>
      <c r="H2533" s="43" t="str">
        <f>'Emissions Factor'!$D$2</f>
        <v>TON</v>
      </c>
      <c r="I2533" s="42">
        <v>515</v>
      </c>
      <c r="J2533" s="39" t="str">
        <f>'Emissions Factor'!$A$2</f>
        <v>7439976</v>
      </c>
      <c r="K2533" s="34">
        <f>'Emissions Factor'!$B$2</f>
        <v>1.5E-3</v>
      </c>
      <c r="L2533" s="41" t="str">
        <f>'Emissions Factor'!$C$2</f>
        <v>LB</v>
      </c>
      <c r="M2533" s="41" t="str">
        <f>'Emissions Factor'!$D$2</f>
        <v>TON</v>
      </c>
      <c r="N2533" s="51">
        <f t="shared" si="78"/>
        <v>1.8456866736631442E-3</v>
      </c>
      <c r="O2533" s="41" t="str">
        <f t="shared" si="79"/>
        <v>LB</v>
      </c>
    </row>
    <row r="2534" spans="1:15" x14ac:dyDescent="0.25">
      <c r="A2534" s="39" t="s">
        <v>3353</v>
      </c>
      <c r="B2534" s="39" t="s">
        <v>3336</v>
      </c>
      <c r="C2534" s="39" t="s">
        <v>2706</v>
      </c>
      <c r="D2534" s="12" t="s">
        <v>3354</v>
      </c>
      <c r="E2534" s="41" t="s">
        <v>2679</v>
      </c>
      <c r="F2534" s="41" t="s">
        <v>3337</v>
      </c>
      <c r="G2534" s="44">
        <f>VLOOKUP(Emissions!A2534,Population!$A$5:$I$3147,9,FALSE)*'National Throughput'!$B$12</f>
        <v>3.5263746873445077</v>
      </c>
      <c r="H2534" s="43" t="str">
        <f>'Emissions Factor'!$D$2</f>
        <v>TON</v>
      </c>
      <c r="I2534" s="42">
        <v>515</v>
      </c>
      <c r="J2534" s="39" t="str">
        <f>'Emissions Factor'!$A$2</f>
        <v>7439976</v>
      </c>
      <c r="K2534" s="34">
        <f>'Emissions Factor'!$B$2</f>
        <v>1.5E-3</v>
      </c>
      <c r="L2534" s="41" t="str">
        <f>'Emissions Factor'!$C$2</f>
        <v>LB</v>
      </c>
      <c r="M2534" s="41" t="str">
        <f>'Emissions Factor'!$D$2</f>
        <v>TON</v>
      </c>
      <c r="N2534" s="51">
        <f t="shared" si="78"/>
        <v>5.2895620310167615E-3</v>
      </c>
      <c r="O2534" s="41" t="str">
        <f t="shared" si="79"/>
        <v>LB</v>
      </c>
    </row>
    <row r="2535" spans="1:15" x14ac:dyDescent="0.25">
      <c r="A2535" s="39" t="s">
        <v>3355</v>
      </c>
      <c r="B2535" s="39" t="s">
        <v>3336</v>
      </c>
      <c r="C2535" s="39" t="s">
        <v>2709</v>
      </c>
      <c r="D2535" s="12" t="s">
        <v>3356</v>
      </c>
      <c r="E2535" s="41" t="s">
        <v>2679</v>
      </c>
      <c r="F2535" s="41" t="s">
        <v>3337</v>
      </c>
      <c r="G2535" s="44">
        <f>VLOOKUP(Emissions!A2535,Population!$A$5:$I$3147,9,FALSE)*'National Throughput'!$B$12</f>
        <v>12.881387069242926</v>
      </c>
      <c r="H2535" s="43" t="str">
        <f>'Emissions Factor'!$D$2</f>
        <v>TON</v>
      </c>
      <c r="I2535" s="42">
        <v>515</v>
      </c>
      <c r="J2535" s="39" t="str">
        <f>'Emissions Factor'!$A$2</f>
        <v>7439976</v>
      </c>
      <c r="K2535" s="34">
        <f>'Emissions Factor'!$B$2</f>
        <v>1.5E-3</v>
      </c>
      <c r="L2535" s="41" t="str">
        <f>'Emissions Factor'!$C$2</f>
        <v>LB</v>
      </c>
      <c r="M2535" s="41" t="str">
        <f>'Emissions Factor'!$D$2</f>
        <v>TON</v>
      </c>
      <c r="N2535" s="51">
        <f t="shared" si="78"/>
        <v>1.9322080603864391E-2</v>
      </c>
      <c r="O2535" s="41" t="str">
        <f t="shared" si="79"/>
        <v>LB</v>
      </c>
    </row>
    <row r="2536" spans="1:15" x14ac:dyDescent="0.25">
      <c r="A2536" s="39" t="s">
        <v>3357</v>
      </c>
      <c r="B2536" s="39" t="s">
        <v>3336</v>
      </c>
      <c r="C2536" s="39" t="s">
        <v>2712</v>
      </c>
      <c r="D2536" s="12" t="s">
        <v>3358</v>
      </c>
      <c r="E2536" s="41" t="s">
        <v>2679</v>
      </c>
      <c r="F2536" s="41" t="s">
        <v>3337</v>
      </c>
      <c r="G2536" s="44">
        <f>VLOOKUP(Emissions!A2536,Population!$A$5:$I$3147,9,FALSE)*'National Throughput'!$B$12</f>
        <v>0.63683994232053287</v>
      </c>
      <c r="H2536" s="43" t="str">
        <f>'Emissions Factor'!$D$2</f>
        <v>TON</v>
      </c>
      <c r="I2536" s="42">
        <v>515</v>
      </c>
      <c r="J2536" s="39" t="str">
        <f>'Emissions Factor'!$A$2</f>
        <v>7439976</v>
      </c>
      <c r="K2536" s="34">
        <f>'Emissions Factor'!$B$2</f>
        <v>1.5E-3</v>
      </c>
      <c r="L2536" s="41" t="str">
        <f>'Emissions Factor'!$C$2</f>
        <v>LB</v>
      </c>
      <c r="M2536" s="41" t="str">
        <f>'Emissions Factor'!$D$2</f>
        <v>TON</v>
      </c>
      <c r="N2536" s="51">
        <f t="shared" si="78"/>
        <v>9.5525991348079933E-4</v>
      </c>
      <c r="O2536" s="41" t="str">
        <f t="shared" si="79"/>
        <v>LB</v>
      </c>
    </row>
    <row r="2537" spans="1:15" x14ac:dyDescent="0.25">
      <c r="A2537" s="39" t="s">
        <v>3359</v>
      </c>
      <c r="B2537" s="39" t="s">
        <v>3336</v>
      </c>
      <c r="C2537" s="39" t="s">
        <v>2715</v>
      </c>
      <c r="D2537" s="12" t="s">
        <v>3360</v>
      </c>
      <c r="E2537" s="41" t="s">
        <v>2679</v>
      </c>
      <c r="F2537" s="41" t="s">
        <v>3337</v>
      </c>
      <c r="G2537" s="44">
        <f>VLOOKUP(Emissions!A2537,Population!$A$5:$I$3147,9,FALSE)*'National Throughput'!$B$12</f>
        <v>5.5468364488677713</v>
      </c>
      <c r="H2537" s="43" t="str">
        <f>'Emissions Factor'!$D$2</f>
        <v>TON</v>
      </c>
      <c r="I2537" s="42">
        <v>515</v>
      </c>
      <c r="J2537" s="39" t="str">
        <f>'Emissions Factor'!$A$2</f>
        <v>7439976</v>
      </c>
      <c r="K2537" s="34">
        <f>'Emissions Factor'!$B$2</f>
        <v>1.5E-3</v>
      </c>
      <c r="L2537" s="41" t="str">
        <f>'Emissions Factor'!$C$2</f>
        <v>LB</v>
      </c>
      <c r="M2537" s="41" t="str">
        <f>'Emissions Factor'!$D$2</f>
        <v>TON</v>
      </c>
      <c r="N2537" s="51">
        <f t="shared" si="78"/>
        <v>8.3202546733016566E-3</v>
      </c>
      <c r="O2537" s="41" t="str">
        <f t="shared" si="79"/>
        <v>LB</v>
      </c>
    </row>
    <row r="2538" spans="1:15" x14ac:dyDescent="0.25">
      <c r="A2538" s="39" t="s">
        <v>3361</v>
      </c>
      <c r="B2538" s="39" t="s">
        <v>3336</v>
      </c>
      <c r="C2538" s="39" t="s">
        <v>2718</v>
      </c>
      <c r="D2538" s="12" t="s">
        <v>904</v>
      </c>
      <c r="E2538" s="41" t="s">
        <v>2679</v>
      </c>
      <c r="F2538" s="41" t="s">
        <v>3337</v>
      </c>
      <c r="G2538" s="44">
        <f>VLOOKUP(Emissions!A2538,Population!$A$5:$I$3147,9,FALSE)*'National Throughput'!$B$12</f>
        <v>54.258488659663698</v>
      </c>
      <c r="H2538" s="43" t="str">
        <f>'Emissions Factor'!$D$2</f>
        <v>TON</v>
      </c>
      <c r="I2538" s="42">
        <v>515</v>
      </c>
      <c r="J2538" s="39" t="str">
        <f>'Emissions Factor'!$A$2</f>
        <v>7439976</v>
      </c>
      <c r="K2538" s="34">
        <f>'Emissions Factor'!$B$2</f>
        <v>1.5E-3</v>
      </c>
      <c r="L2538" s="41" t="str">
        <f>'Emissions Factor'!$C$2</f>
        <v>LB</v>
      </c>
      <c r="M2538" s="41" t="str">
        <f>'Emissions Factor'!$D$2</f>
        <v>TON</v>
      </c>
      <c r="N2538" s="51">
        <f t="shared" si="78"/>
        <v>8.1387732989495545E-2</v>
      </c>
      <c r="O2538" s="41" t="str">
        <f t="shared" si="79"/>
        <v>LB</v>
      </c>
    </row>
    <row r="2539" spans="1:15" x14ac:dyDescent="0.25">
      <c r="A2539" s="39" t="s">
        <v>3362</v>
      </c>
      <c r="B2539" s="39" t="s">
        <v>3336</v>
      </c>
      <c r="C2539" s="39" t="s">
        <v>2721</v>
      </c>
      <c r="D2539" s="12" t="s">
        <v>3363</v>
      </c>
      <c r="E2539" s="41" t="s">
        <v>2679</v>
      </c>
      <c r="F2539" s="41" t="s">
        <v>3337</v>
      </c>
      <c r="G2539" s="44">
        <f>VLOOKUP(Emissions!A2539,Population!$A$5:$I$3147,9,FALSE)*'National Throughput'!$B$12</f>
        <v>300.86819582563487</v>
      </c>
      <c r="H2539" s="43" t="str">
        <f>'Emissions Factor'!$D$2</f>
        <v>TON</v>
      </c>
      <c r="I2539" s="42">
        <v>515</v>
      </c>
      <c r="J2539" s="39" t="str">
        <f>'Emissions Factor'!$A$2</f>
        <v>7439976</v>
      </c>
      <c r="K2539" s="34">
        <f>'Emissions Factor'!$B$2</f>
        <v>1.5E-3</v>
      </c>
      <c r="L2539" s="41" t="str">
        <f>'Emissions Factor'!$C$2</f>
        <v>LB</v>
      </c>
      <c r="M2539" s="41" t="str">
        <f>'Emissions Factor'!$D$2</f>
        <v>TON</v>
      </c>
      <c r="N2539" s="51">
        <f t="shared" si="78"/>
        <v>0.45130229373845232</v>
      </c>
      <c r="O2539" s="41" t="str">
        <f t="shared" si="79"/>
        <v>LB</v>
      </c>
    </row>
    <row r="2540" spans="1:15" x14ac:dyDescent="0.25">
      <c r="A2540" s="39" t="s">
        <v>3364</v>
      </c>
      <c r="B2540" s="39" t="s">
        <v>3336</v>
      </c>
      <c r="C2540" s="39" t="s">
        <v>2724</v>
      </c>
      <c r="D2540" s="12" t="s">
        <v>3365</v>
      </c>
      <c r="E2540" s="41" t="s">
        <v>2679</v>
      </c>
      <c r="F2540" s="41" t="s">
        <v>3337</v>
      </c>
      <c r="G2540" s="44">
        <f>VLOOKUP(Emissions!A2540,Population!$A$5:$I$3147,9,FALSE)*'National Throughput'!$B$12</f>
        <v>1.8151567760781575</v>
      </c>
      <c r="H2540" s="43" t="str">
        <f>'Emissions Factor'!$D$2</f>
        <v>TON</v>
      </c>
      <c r="I2540" s="42">
        <v>515</v>
      </c>
      <c r="J2540" s="39" t="str">
        <f>'Emissions Factor'!$A$2</f>
        <v>7439976</v>
      </c>
      <c r="K2540" s="34">
        <f>'Emissions Factor'!$B$2</f>
        <v>1.5E-3</v>
      </c>
      <c r="L2540" s="41" t="str">
        <f>'Emissions Factor'!$C$2</f>
        <v>LB</v>
      </c>
      <c r="M2540" s="41" t="str">
        <f>'Emissions Factor'!$D$2</f>
        <v>TON</v>
      </c>
      <c r="N2540" s="51">
        <f t="shared" si="78"/>
        <v>2.7227351641172363E-3</v>
      </c>
      <c r="O2540" s="41" t="str">
        <f t="shared" si="79"/>
        <v>LB</v>
      </c>
    </row>
    <row r="2541" spans="1:15" x14ac:dyDescent="0.25">
      <c r="A2541" s="39" t="s">
        <v>3366</v>
      </c>
      <c r="B2541" s="39" t="s">
        <v>3336</v>
      </c>
      <c r="C2541" s="39" t="s">
        <v>2727</v>
      </c>
      <c r="D2541" s="12" t="s">
        <v>3367</v>
      </c>
      <c r="E2541" s="41" t="s">
        <v>2679</v>
      </c>
      <c r="F2541" s="41" t="s">
        <v>3337</v>
      </c>
      <c r="G2541" s="44">
        <f>VLOOKUP(Emissions!A2541,Population!$A$5:$I$3147,9,FALSE)*'National Throughput'!$B$12</f>
        <v>0.10754070666172209</v>
      </c>
      <c r="H2541" s="43" t="str">
        <f>'Emissions Factor'!$D$2</f>
        <v>TON</v>
      </c>
      <c r="I2541" s="42">
        <v>515</v>
      </c>
      <c r="J2541" s="39" t="str">
        <f>'Emissions Factor'!$A$2</f>
        <v>7439976</v>
      </c>
      <c r="K2541" s="34">
        <f>'Emissions Factor'!$B$2</f>
        <v>1.5E-3</v>
      </c>
      <c r="L2541" s="41" t="str">
        <f>'Emissions Factor'!$C$2</f>
        <v>LB</v>
      </c>
      <c r="M2541" s="41" t="str">
        <f>'Emissions Factor'!$D$2</f>
        <v>TON</v>
      </c>
      <c r="N2541" s="51">
        <f t="shared" si="78"/>
        <v>1.6131105999258314E-4</v>
      </c>
      <c r="O2541" s="41" t="str">
        <f t="shared" si="79"/>
        <v>LB</v>
      </c>
    </row>
    <row r="2542" spans="1:15" x14ac:dyDescent="0.25">
      <c r="A2542" s="39" t="s">
        <v>3368</v>
      </c>
      <c r="B2542" s="39" t="s">
        <v>3336</v>
      </c>
      <c r="C2542" s="39" t="s">
        <v>2730</v>
      </c>
      <c r="D2542" s="12" t="s">
        <v>3369</v>
      </c>
      <c r="E2542" s="41" t="s">
        <v>2679</v>
      </c>
      <c r="F2542" s="41" t="s">
        <v>3337</v>
      </c>
      <c r="G2542" s="44">
        <f>VLOOKUP(Emissions!A2542,Population!$A$5:$I$3147,9,FALSE)*'National Throughput'!$B$12</f>
        <v>3.1296575350182505</v>
      </c>
      <c r="H2542" s="43" t="str">
        <f>'Emissions Factor'!$D$2</f>
        <v>TON</v>
      </c>
      <c r="I2542" s="42">
        <v>515</v>
      </c>
      <c r="J2542" s="39" t="str">
        <f>'Emissions Factor'!$A$2</f>
        <v>7439976</v>
      </c>
      <c r="K2542" s="34">
        <f>'Emissions Factor'!$B$2</f>
        <v>1.5E-3</v>
      </c>
      <c r="L2542" s="41" t="str">
        <f>'Emissions Factor'!$C$2</f>
        <v>LB</v>
      </c>
      <c r="M2542" s="41" t="str">
        <f>'Emissions Factor'!$D$2</f>
        <v>TON</v>
      </c>
      <c r="N2542" s="51">
        <f t="shared" si="78"/>
        <v>4.6944863025273759E-3</v>
      </c>
      <c r="O2542" s="41" t="str">
        <f t="shared" si="79"/>
        <v>LB</v>
      </c>
    </row>
    <row r="2543" spans="1:15" x14ac:dyDescent="0.25">
      <c r="A2543" s="39" t="s">
        <v>3370</v>
      </c>
      <c r="B2543" s="39" t="s">
        <v>3336</v>
      </c>
      <c r="C2543" s="39" t="s">
        <v>2733</v>
      </c>
      <c r="D2543" s="12" t="s">
        <v>3371</v>
      </c>
      <c r="E2543" s="41" t="s">
        <v>2679</v>
      </c>
      <c r="F2543" s="41" t="s">
        <v>3337</v>
      </c>
      <c r="G2543" s="44">
        <f>VLOOKUP(Emissions!A2543,Population!$A$5:$I$3147,9,FALSE)*'National Throughput'!$B$12</f>
        <v>15.927344660320314</v>
      </c>
      <c r="H2543" s="43" t="str">
        <f>'Emissions Factor'!$D$2</f>
        <v>TON</v>
      </c>
      <c r="I2543" s="42">
        <v>515</v>
      </c>
      <c r="J2543" s="39" t="str">
        <f>'Emissions Factor'!$A$2</f>
        <v>7439976</v>
      </c>
      <c r="K2543" s="34">
        <f>'Emissions Factor'!$B$2</f>
        <v>1.5E-3</v>
      </c>
      <c r="L2543" s="41" t="str">
        <f>'Emissions Factor'!$C$2</f>
        <v>LB</v>
      </c>
      <c r="M2543" s="41" t="str">
        <f>'Emissions Factor'!$D$2</f>
        <v>TON</v>
      </c>
      <c r="N2543" s="51">
        <f t="shared" si="78"/>
        <v>2.389101699048047E-2</v>
      </c>
      <c r="O2543" s="41" t="str">
        <f t="shared" si="79"/>
        <v>LB</v>
      </c>
    </row>
    <row r="2544" spans="1:15" x14ac:dyDescent="0.25">
      <c r="A2544" s="39" t="s">
        <v>3372</v>
      </c>
      <c r="B2544" s="39" t="s">
        <v>3336</v>
      </c>
      <c r="C2544" s="39" t="s">
        <v>2736</v>
      </c>
      <c r="D2544" s="12" t="s">
        <v>3373</v>
      </c>
      <c r="E2544" s="41" t="s">
        <v>2679</v>
      </c>
      <c r="F2544" s="41" t="s">
        <v>3337</v>
      </c>
      <c r="G2544" s="44">
        <f>VLOOKUP(Emissions!A2544,Population!$A$5:$I$3147,9,FALSE)*'National Throughput'!$B$12</f>
        <v>54.756571932623245</v>
      </c>
      <c r="H2544" s="43" t="str">
        <f>'Emissions Factor'!$D$2</f>
        <v>TON</v>
      </c>
      <c r="I2544" s="42">
        <v>515</v>
      </c>
      <c r="J2544" s="39" t="str">
        <f>'Emissions Factor'!$A$2</f>
        <v>7439976</v>
      </c>
      <c r="K2544" s="34">
        <f>'Emissions Factor'!$B$2</f>
        <v>1.5E-3</v>
      </c>
      <c r="L2544" s="41" t="str">
        <f>'Emissions Factor'!$C$2</f>
        <v>LB</v>
      </c>
      <c r="M2544" s="41" t="str">
        <f>'Emissions Factor'!$D$2</f>
        <v>TON</v>
      </c>
      <c r="N2544" s="51">
        <f t="shared" si="78"/>
        <v>8.2134857898934877E-2</v>
      </c>
      <c r="O2544" s="41" t="str">
        <f t="shared" si="79"/>
        <v>LB</v>
      </c>
    </row>
    <row r="2545" spans="1:15" x14ac:dyDescent="0.25">
      <c r="A2545" s="39" t="s">
        <v>3374</v>
      </c>
      <c r="B2545" s="39" t="s">
        <v>3336</v>
      </c>
      <c r="C2545" s="39" t="s">
        <v>2739</v>
      </c>
      <c r="D2545" s="12" t="s">
        <v>3375</v>
      </c>
      <c r="E2545" s="41" t="s">
        <v>2679</v>
      </c>
      <c r="F2545" s="41" t="s">
        <v>3337</v>
      </c>
      <c r="G2545" s="44">
        <f>VLOOKUP(Emissions!A2545,Population!$A$5:$I$3147,9,FALSE)*'National Throughput'!$B$12</f>
        <v>33.880639603078052</v>
      </c>
      <c r="H2545" s="43" t="str">
        <f>'Emissions Factor'!$D$2</f>
        <v>TON</v>
      </c>
      <c r="I2545" s="42">
        <v>515</v>
      </c>
      <c r="J2545" s="39" t="str">
        <f>'Emissions Factor'!$A$2</f>
        <v>7439976</v>
      </c>
      <c r="K2545" s="34">
        <f>'Emissions Factor'!$B$2</f>
        <v>1.5E-3</v>
      </c>
      <c r="L2545" s="41" t="str">
        <f>'Emissions Factor'!$C$2</f>
        <v>LB</v>
      </c>
      <c r="M2545" s="41" t="str">
        <f>'Emissions Factor'!$D$2</f>
        <v>TON</v>
      </c>
      <c r="N2545" s="51">
        <f t="shared" si="78"/>
        <v>5.0820959404617082E-2</v>
      </c>
      <c r="O2545" s="41" t="str">
        <f t="shared" si="79"/>
        <v>LB</v>
      </c>
    </row>
    <row r="2546" spans="1:15" x14ac:dyDescent="0.25">
      <c r="A2546" s="39" t="s">
        <v>3376</v>
      </c>
      <c r="B2546" s="39" t="s">
        <v>3336</v>
      </c>
      <c r="C2546" s="39" t="s">
        <v>2742</v>
      </c>
      <c r="D2546" s="12" t="s">
        <v>3377</v>
      </c>
      <c r="E2546" s="41" t="s">
        <v>2679</v>
      </c>
      <c r="F2546" s="41" t="s">
        <v>3337</v>
      </c>
      <c r="G2546" s="44">
        <f>VLOOKUP(Emissions!A2546,Population!$A$5:$I$3147,9,FALSE)*'National Throughput'!$B$12</f>
        <v>1.6041917534403296</v>
      </c>
      <c r="H2546" s="43" t="str">
        <f>'Emissions Factor'!$D$2</f>
        <v>TON</v>
      </c>
      <c r="I2546" s="42">
        <v>515</v>
      </c>
      <c r="J2546" s="39" t="str">
        <f>'Emissions Factor'!$A$2</f>
        <v>7439976</v>
      </c>
      <c r="K2546" s="34">
        <f>'Emissions Factor'!$B$2</f>
        <v>1.5E-3</v>
      </c>
      <c r="L2546" s="41" t="str">
        <f>'Emissions Factor'!$C$2</f>
        <v>LB</v>
      </c>
      <c r="M2546" s="41" t="str">
        <f>'Emissions Factor'!$D$2</f>
        <v>TON</v>
      </c>
      <c r="N2546" s="51">
        <f t="shared" si="78"/>
        <v>2.4062876301604945E-3</v>
      </c>
      <c r="O2546" s="41" t="str">
        <f t="shared" si="79"/>
        <v>LB</v>
      </c>
    </row>
    <row r="2547" spans="1:15" x14ac:dyDescent="0.25">
      <c r="A2547" s="39" t="s">
        <v>3378</v>
      </c>
      <c r="B2547" s="39" t="s">
        <v>3336</v>
      </c>
      <c r="C2547" s="39" t="s">
        <v>2745</v>
      </c>
      <c r="D2547" s="12" t="s">
        <v>3379</v>
      </c>
      <c r="E2547" s="41" t="s">
        <v>2679</v>
      </c>
      <c r="F2547" s="41" t="s">
        <v>3337</v>
      </c>
      <c r="G2547" s="44">
        <f>VLOOKUP(Emissions!A2547,Population!$A$5:$I$3147,9,FALSE)*'National Throughput'!$B$12</f>
        <v>0.28042911545760069</v>
      </c>
      <c r="H2547" s="43" t="str">
        <f>'Emissions Factor'!$D$2</f>
        <v>TON</v>
      </c>
      <c r="I2547" s="42">
        <v>515</v>
      </c>
      <c r="J2547" s="39" t="str">
        <f>'Emissions Factor'!$A$2</f>
        <v>7439976</v>
      </c>
      <c r="K2547" s="34">
        <f>'Emissions Factor'!$B$2</f>
        <v>1.5E-3</v>
      </c>
      <c r="L2547" s="41" t="str">
        <f>'Emissions Factor'!$C$2</f>
        <v>LB</v>
      </c>
      <c r="M2547" s="41" t="str">
        <f>'Emissions Factor'!$D$2</f>
        <v>TON</v>
      </c>
      <c r="N2547" s="51">
        <f t="shared" si="78"/>
        <v>4.2064367318640105E-4</v>
      </c>
      <c r="O2547" s="41" t="str">
        <f t="shared" si="79"/>
        <v>LB</v>
      </c>
    </row>
    <row r="2548" spans="1:15" x14ac:dyDescent="0.25">
      <c r="A2548" s="39" t="s">
        <v>3380</v>
      </c>
      <c r="B2548" s="39" t="s">
        <v>3336</v>
      </c>
      <c r="C2548" s="39" t="s">
        <v>2748</v>
      </c>
      <c r="D2548" s="12" t="s">
        <v>5274</v>
      </c>
      <c r="E2548" s="41" t="s">
        <v>2679</v>
      </c>
      <c r="F2548" s="41" t="s">
        <v>3337</v>
      </c>
      <c r="G2548" s="44">
        <f>VLOOKUP(Emissions!A2548,Population!$A$5:$I$3147,9,FALSE)*'National Throughput'!$B$12</f>
        <v>1.2364608521919531</v>
      </c>
      <c r="H2548" s="43" t="str">
        <f>'Emissions Factor'!$D$2</f>
        <v>TON</v>
      </c>
      <c r="I2548" s="42">
        <v>515</v>
      </c>
      <c r="J2548" s="39" t="str">
        <f>'Emissions Factor'!$A$2</f>
        <v>7439976</v>
      </c>
      <c r="K2548" s="34">
        <f>'Emissions Factor'!$B$2</f>
        <v>1.5E-3</v>
      </c>
      <c r="L2548" s="41" t="str">
        <f>'Emissions Factor'!$C$2</f>
        <v>LB</v>
      </c>
      <c r="M2548" s="41" t="str">
        <f>'Emissions Factor'!$D$2</f>
        <v>TON</v>
      </c>
      <c r="N2548" s="51">
        <f t="shared" si="78"/>
        <v>1.8546912782879297E-3</v>
      </c>
      <c r="O2548" s="41" t="str">
        <f t="shared" si="79"/>
        <v>LB</v>
      </c>
    </row>
    <row r="2549" spans="1:15" x14ac:dyDescent="0.25">
      <c r="A2549" s="39" t="s">
        <v>3381</v>
      </c>
      <c r="B2549" s="39" t="s">
        <v>3336</v>
      </c>
      <c r="C2549" s="39" t="s">
        <v>2751</v>
      </c>
      <c r="D2549" s="12" t="s">
        <v>286</v>
      </c>
      <c r="E2549" s="41" t="s">
        <v>2679</v>
      </c>
      <c r="F2549" s="41" t="s">
        <v>3337</v>
      </c>
      <c r="G2549" s="44">
        <f>VLOOKUP(Emissions!A2549,Population!$A$5:$I$3147,9,FALSE)*'National Throughput'!$B$12</f>
        <v>6.5205343622945593</v>
      </c>
      <c r="H2549" s="43" t="str">
        <f>'Emissions Factor'!$D$2</f>
        <v>TON</v>
      </c>
      <c r="I2549" s="42">
        <v>515</v>
      </c>
      <c r="J2549" s="39" t="str">
        <f>'Emissions Factor'!$A$2</f>
        <v>7439976</v>
      </c>
      <c r="K2549" s="34">
        <f>'Emissions Factor'!$B$2</f>
        <v>1.5E-3</v>
      </c>
      <c r="L2549" s="41" t="str">
        <f>'Emissions Factor'!$C$2</f>
        <v>LB</v>
      </c>
      <c r="M2549" s="41" t="str">
        <f>'Emissions Factor'!$D$2</f>
        <v>TON</v>
      </c>
      <c r="N2549" s="51">
        <f t="shared" si="78"/>
        <v>9.7808015434418388E-3</v>
      </c>
      <c r="O2549" s="41" t="str">
        <f t="shared" si="79"/>
        <v>LB</v>
      </c>
    </row>
    <row r="2550" spans="1:15" x14ac:dyDescent="0.25">
      <c r="A2550" s="39" t="s">
        <v>3382</v>
      </c>
      <c r="B2550" s="39" t="s">
        <v>3336</v>
      </c>
      <c r="C2550" s="39" t="s">
        <v>2754</v>
      </c>
      <c r="D2550" s="12" t="s">
        <v>3383</v>
      </c>
      <c r="E2550" s="41" t="s">
        <v>2679</v>
      </c>
      <c r="F2550" s="41" t="s">
        <v>3337</v>
      </c>
      <c r="G2550" s="44">
        <f>VLOOKUP(Emissions!A2550,Population!$A$5:$I$3147,9,FALSE)*'National Throughput'!$B$12</f>
        <v>2.9562545773866695</v>
      </c>
      <c r="H2550" s="43" t="str">
        <f>'Emissions Factor'!$D$2</f>
        <v>TON</v>
      </c>
      <c r="I2550" s="42">
        <v>515</v>
      </c>
      <c r="J2550" s="39" t="str">
        <f>'Emissions Factor'!$A$2</f>
        <v>7439976</v>
      </c>
      <c r="K2550" s="34">
        <f>'Emissions Factor'!$B$2</f>
        <v>1.5E-3</v>
      </c>
      <c r="L2550" s="41" t="str">
        <f>'Emissions Factor'!$C$2</f>
        <v>LB</v>
      </c>
      <c r="M2550" s="41" t="str">
        <f>'Emissions Factor'!$D$2</f>
        <v>TON</v>
      </c>
      <c r="N2550" s="51">
        <f t="shared" si="78"/>
        <v>4.434381866080004E-3</v>
      </c>
      <c r="O2550" s="41" t="str">
        <f t="shared" si="79"/>
        <v>LB</v>
      </c>
    </row>
    <row r="2551" spans="1:15" x14ac:dyDescent="0.25">
      <c r="A2551" s="39" t="s">
        <v>3384</v>
      </c>
      <c r="B2551" s="39" t="s">
        <v>3336</v>
      </c>
      <c r="C2551" s="39" t="s">
        <v>2757</v>
      </c>
      <c r="D2551" s="12" t="s">
        <v>3385</v>
      </c>
      <c r="E2551" s="41" t="s">
        <v>2679</v>
      </c>
      <c r="F2551" s="41" t="s">
        <v>3337</v>
      </c>
      <c r="G2551" s="44">
        <f>VLOOKUP(Emissions!A2551,Population!$A$5:$I$3147,9,FALSE)*'National Throughput'!$B$12</f>
        <v>7.4355737084513178</v>
      </c>
      <c r="H2551" s="43" t="str">
        <f>'Emissions Factor'!$D$2</f>
        <v>TON</v>
      </c>
      <c r="I2551" s="42">
        <v>515</v>
      </c>
      <c r="J2551" s="39" t="str">
        <f>'Emissions Factor'!$A$2</f>
        <v>7439976</v>
      </c>
      <c r="K2551" s="34">
        <f>'Emissions Factor'!$B$2</f>
        <v>1.5E-3</v>
      </c>
      <c r="L2551" s="41" t="str">
        <f>'Emissions Factor'!$C$2</f>
        <v>LB</v>
      </c>
      <c r="M2551" s="41" t="str">
        <f>'Emissions Factor'!$D$2</f>
        <v>TON</v>
      </c>
      <c r="N2551" s="51">
        <f t="shared" si="78"/>
        <v>1.1153360562676977E-2</v>
      </c>
      <c r="O2551" s="41" t="str">
        <f t="shared" si="79"/>
        <v>LB</v>
      </c>
    </row>
    <row r="2552" spans="1:15" x14ac:dyDescent="0.25">
      <c r="A2552" s="39" t="s">
        <v>3386</v>
      </c>
      <c r="B2552" s="39" t="s">
        <v>3336</v>
      </c>
      <c r="C2552" s="39" t="s">
        <v>2760</v>
      </c>
      <c r="D2552" s="12" t="s">
        <v>921</v>
      </c>
      <c r="E2552" s="41" t="s">
        <v>2679</v>
      </c>
      <c r="F2552" s="41" t="s">
        <v>3337</v>
      </c>
      <c r="G2552" s="44">
        <f>VLOOKUP(Emissions!A2552,Population!$A$5:$I$3147,9,FALSE)*'National Throughput'!$B$12</f>
        <v>6.5937718132428138</v>
      </c>
      <c r="H2552" s="43" t="str">
        <f>'Emissions Factor'!$D$2</f>
        <v>TON</v>
      </c>
      <c r="I2552" s="42">
        <v>515</v>
      </c>
      <c r="J2552" s="39" t="str">
        <f>'Emissions Factor'!$A$2</f>
        <v>7439976</v>
      </c>
      <c r="K2552" s="34">
        <f>'Emissions Factor'!$B$2</f>
        <v>1.5E-3</v>
      </c>
      <c r="L2552" s="41" t="str">
        <f>'Emissions Factor'!$C$2</f>
        <v>LB</v>
      </c>
      <c r="M2552" s="41" t="str">
        <f>'Emissions Factor'!$D$2</f>
        <v>TON</v>
      </c>
      <c r="N2552" s="51">
        <f t="shared" si="78"/>
        <v>9.8906577198642209E-3</v>
      </c>
      <c r="O2552" s="41" t="str">
        <f t="shared" si="79"/>
        <v>LB</v>
      </c>
    </row>
    <row r="2553" spans="1:15" x14ac:dyDescent="0.25">
      <c r="A2553" s="39" t="s">
        <v>3387</v>
      </c>
      <c r="B2553" s="39" t="s">
        <v>3336</v>
      </c>
      <c r="C2553" s="39" t="s">
        <v>2763</v>
      </c>
      <c r="D2553" s="12" t="s">
        <v>2701</v>
      </c>
      <c r="E2553" s="41" t="s">
        <v>2679</v>
      </c>
      <c r="F2553" s="41" t="s">
        <v>3337</v>
      </c>
      <c r="G2553" s="44">
        <f>VLOOKUP(Emissions!A2553,Population!$A$5:$I$3147,9,FALSE)*'National Throughput'!$B$12</f>
        <v>3.6656459055411874</v>
      </c>
      <c r="H2553" s="43" t="str">
        <f>'Emissions Factor'!$D$2</f>
        <v>TON</v>
      </c>
      <c r="I2553" s="42">
        <v>515</v>
      </c>
      <c r="J2553" s="39" t="str">
        <f>'Emissions Factor'!$A$2</f>
        <v>7439976</v>
      </c>
      <c r="K2553" s="34">
        <f>'Emissions Factor'!$B$2</f>
        <v>1.5E-3</v>
      </c>
      <c r="L2553" s="41" t="str">
        <f>'Emissions Factor'!$C$2</f>
        <v>LB</v>
      </c>
      <c r="M2553" s="41" t="str">
        <f>'Emissions Factor'!$D$2</f>
        <v>TON</v>
      </c>
      <c r="N2553" s="51">
        <f t="shared" si="78"/>
        <v>5.4984688583117813E-3</v>
      </c>
      <c r="O2553" s="41" t="str">
        <f t="shared" si="79"/>
        <v>LB</v>
      </c>
    </row>
    <row r="2554" spans="1:15" x14ac:dyDescent="0.25">
      <c r="A2554" s="39" t="s">
        <v>3388</v>
      </c>
      <c r="B2554" s="39" t="s">
        <v>3336</v>
      </c>
      <c r="C2554" s="39" t="s">
        <v>2766</v>
      </c>
      <c r="D2554" s="12" t="s">
        <v>3389</v>
      </c>
      <c r="E2554" s="41" t="s">
        <v>2679</v>
      </c>
      <c r="F2554" s="41" t="s">
        <v>3337</v>
      </c>
      <c r="G2554" s="44">
        <f>VLOOKUP(Emissions!A2554,Population!$A$5:$I$3147,9,FALSE)*'National Throughput'!$B$12</f>
        <v>2.3249031559802917</v>
      </c>
      <c r="H2554" s="43" t="str">
        <f>'Emissions Factor'!$D$2</f>
        <v>TON</v>
      </c>
      <c r="I2554" s="42">
        <v>515</v>
      </c>
      <c r="J2554" s="39" t="str">
        <f>'Emissions Factor'!$A$2</f>
        <v>7439976</v>
      </c>
      <c r="K2554" s="34">
        <f>'Emissions Factor'!$B$2</f>
        <v>1.5E-3</v>
      </c>
      <c r="L2554" s="41" t="str">
        <f>'Emissions Factor'!$C$2</f>
        <v>LB</v>
      </c>
      <c r="M2554" s="41" t="str">
        <f>'Emissions Factor'!$D$2</f>
        <v>TON</v>
      </c>
      <c r="N2554" s="51">
        <f t="shared" si="78"/>
        <v>3.4873547339704376E-3</v>
      </c>
      <c r="O2554" s="41" t="str">
        <f t="shared" si="79"/>
        <v>LB</v>
      </c>
    </row>
    <row r="2555" spans="1:15" x14ac:dyDescent="0.25">
      <c r="A2555" s="39" t="s">
        <v>3390</v>
      </c>
      <c r="B2555" s="39" t="s">
        <v>3336</v>
      </c>
      <c r="C2555" s="39" t="s">
        <v>2769</v>
      </c>
      <c r="D2555" s="12" t="s">
        <v>4562</v>
      </c>
      <c r="E2555" s="41" t="s">
        <v>2679</v>
      </c>
      <c r="F2555" s="41" t="s">
        <v>3337</v>
      </c>
      <c r="G2555" s="44">
        <f>VLOOKUP(Emissions!A2555,Population!$A$5:$I$3147,9,FALSE)*'National Throughput'!$B$12</f>
        <v>70.79248639727669</v>
      </c>
      <c r="H2555" s="43" t="str">
        <f>'Emissions Factor'!$D$2</f>
        <v>TON</v>
      </c>
      <c r="I2555" s="42">
        <v>515</v>
      </c>
      <c r="J2555" s="39" t="str">
        <f>'Emissions Factor'!$A$2</f>
        <v>7439976</v>
      </c>
      <c r="K2555" s="34">
        <f>'Emissions Factor'!$B$2</f>
        <v>1.5E-3</v>
      </c>
      <c r="L2555" s="41" t="str">
        <f>'Emissions Factor'!$C$2</f>
        <v>LB</v>
      </c>
      <c r="M2555" s="41" t="str">
        <f>'Emissions Factor'!$D$2</f>
        <v>TON</v>
      </c>
      <c r="N2555" s="51">
        <f t="shared" si="78"/>
        <v>0.10618872959591504</v>
      </c>
      <c r="O2555" s="41" t="str">
        <f t="shared" si="79"/>
        <v>LB</v>
      </c>
    </row>
    <row r="2556" spans="1:15" x14ac:dyDescent="0.25">
      <c r="A2556" s="39" t="s">
        <v>3391</v>
      </c>
      <c r="B2556" s="39" t="s">
        <v>3336</v>
      </c>
      <c r="C2556" s="39" t="s">
        <v>2772</v>
      </c>
      <c r="D2556" s="12" t="s">
        <v>3392</v>
      </c>
      <c r="E2556" s="41" t="s">
        <v>2679</v>
      </c>
      <c r="F2556" s="41" t="s">
        <v>3337</v>
      </c>
      <c r="G2556" s="44">
        <f>VLOOKUP(Emissions!A2556,Population!$A$5:$I$3147,9,FALSE)*'National Throughput'!$B$12</f>
        <v>2.127830951906418</v>
      </c>
      <c r="H2556" s="43" t="str">
        <f>'Emissions Factor'!$D$2</f>
        <v>TON</v>
      </c>
      <c r="I2556" s="42">
        <v>515</v>
      </c>
      <c r="J2556" s="39" t="str">
        <f>'Emissions Factor'!$A$2</f>
        <v>7439976</v>
      </c>
      <c r="K2556" s="34">
        <f>'Emissions Factor'!$B$2</f>
        <v>1.5E-3</v>
      </c>
      <c r="L2556" s="41" t="str">
        <f>'Emissions Factor'!$C$2</f>
        <v>LB</v>
      </c>
      <c r="M2556" s="41" t="str">
        <f>'Emissions Factor'!$D$2</f>
        <v>TON</v>
      </c>
      <c r="N2556" s="51">
        <f t="shared" si="78"/>
        <v>3.1917464278596271E-3</v>
      </c>
      <c r="O2556" s="41" t="str">
        <f t="shared" si="79"/>
        <v>LB</v>
      </c>
    </row>
    <row r="2557" spans="1:15" x14ac:dyDescent="0.25">
      <c r="A2557" s="39" t="s">
        <v>3393</v>
      </c>
      <c r="B2557" s="39" t="s">
        <v>3336</v>
      </c>
      <c r="C2557" s="39" t="s">
        <v>2775</v>
      </c>
      <c r="D2557" s="12" t="s">
        <v>3394</v>
      </c>
      <c r="E2557" s="41" t="s">
        <v>2679</v>
      </c>
      <c r="F2557" s="41" t="s">
        <v>3337</v>
      </c>
      <c r="G2557" s="44">
        <f>VLOOKUP(Emissions!A2557,Population!$A$5:$I$3147,9,FALSE)*'National Throughput'!$B$12</f>
        <v>1.0750640340600863</v>
      </c>
      <c r="H2557" s="43" t="str">
        <f>'Emissions Factor'!$D$2</f>
        <v>TON</v>
      </c>
      <c r="I2557" s="42">
        <v>515</v>
      </c>
      <c r="J2557" s="39" t="str">
        <f>'Emissions Factor'!$A$2</f>
        <v>7439976</v>
      </c>
      <c r="K2557" s="34">
        <f>'Emissions Factor'!$B$2</f>
        <v>1.5E-3</v>
      </c>
      <c r="L2557" s="41" t="str">
        <f>'Emissions Factor'!$C$2</f>
        <v>LB</v>
      </c>
      <c r="M2557" s="41" t="str">
        <f>'Emissions Factor'!$D$2</f>
        <v>TON</v>
      </c>
      <c r="N2557" s="51">
        <f t="shared" si="78"/>
        <v>1.6125960510901295E-3</v>
      </c>
      <c r="O2557" s="41" t="str">
        <f t="shared" si="79"/>
        <v>LB</v>
      </c>
    </row>
    <row r="2558" spans="1:15" x14ac:dyDescent="0.25">
      <c r="A2558" s="39" t="s">
        <v>3395</v>
      </c>
      <c r="B2558" s="39" t="s">
        <v>3336</v>
      </c>
      <c r="C2558" s="39" t="s">
        <v>2778</v>
      </c>
      <c r="D2558" s="12" t="s">
        <v>292</v>
      </c>
      <c r="E2558" s="41" t="s">
        <v>2679</v>
      </c>
      <c r="F2558" s="41" t="s">
        <v>3337</v>
      </c>
      <c r="G2558" s="44">
        <f>VLOOKUP(Emissions!A2558,Population!$A$5:$I$3147,9,FALSE)*'National Throughput'!$B$12</f>
        <v>5.2285022358467881</v>
      </c>
      <c r="H2558" s="43" t="str">
        <f>'Emissions Factor'!$D$2</f>
        <v>TON</v>
      </c>
      <c r="I2558" s="42">
        <v>515</v>
      </c>
      <c r="J2558" s="39" t="str">
        <f>'Emissions Factor'!$A$2</f>
        <v>7439976</v>
      </c>
      <c r="K2558" s="34">
        <f>'Emissions Factor'!$B$2</f>
        <v>1.5E-3</v>
      </c>
      <c r="L2558" s="41" t="str">
        <f>'Emissions Factor'!$C$2</f>
        <v>LB</v>
      </c>
      <c r="M2558" s="41" t="str">
        <f>'Emissions Factor'!$D$2</f>
        <v>TON</v>
      </c>
      <c r="N2558" s="51">
        <f t="shared" si="78"/>
        <v>7.8427533537701825E-3</v>
      </c>
      <c r="O2558" s="41" t="str">
        <f t="shared" si="79"/>
        <v>LB</v>
      </c>
    </row>
    <row r="2559" spans="1:15" x14ac:dyDescent="0.25">
      <c r="A2559" s="39" t="s">
        <v>3396</v>
      </c>
      <c r="B2559" s="39" t="s">
        <v>3336</v>
      </c>
      <c r="C2559" s="39" t="s">
        <v>2781</v>
      </c>
      <c r="D2559" s="12" t="s">
        <v>3397</v>
      </c>
      <c r="E2559" s="41" t="s">
        <v>2679</v>
      </c>
      <c r="F2559" s="41" t="s">
        <v>3337</v>
      </c>
      <c r="G2559" s="44">
        <f>VLOOKUP(Emissions!A2559,Population!$A$5:$I$3147,9,FALSE)*'National Throughput'!$B$12</f>
        <v>1.3815636238599225</v>
      </c>
      <c r="H2559" s="43" t="str">
        <f>'Emissions Factor'!$D$2</f>
        <v>TON</v>
      </c>
      <c r="I2559" s="42">
        <v>515</v>
      </c>
      <c r="J2559" s="39" t="str">
        <f>'Emissions Factor'!$A$2</f>
        <v>7439976</v>
      </c>
      <c r="K2559" s="34">
        <f>'Emissions Factor'!$B$2</f>
        <v>1.5E-3</v>
      </c>
      <c r="L2559" s="41" t="str">
        <f>'Emissions Factor'!$C$2</f>
        <v>LB</v>
      </c>
      <c r="M2559" s="41" t="str">
        <f>'Emissions Factor'!$D$2</f>
        <v>TON</v>
      </c>
      <c r="N2559" s="51">
        <f t="shared" si="78"/>
        <v>2.072345435789884E-3</v>
      </c>
      <c r="O2559" s="41" t="str">
        <f t="shared" si="79"/>
        <v>LB</v>
      </c>
    </row>
    <row r="2560" spans="1:15" x14ac:dyDescent="0.25">
      <c r="A2560" s="39" t="s">
        <v>3398</v>
      </c>
      <c r="B2560" s="39" t="s">
        <v>3336</v>
      </c>
      <c r="C2560" s="39" t="s">
        <v>2784</v>
      </c>
      <c r="D2560" s="12" t="s">
        <v>2704</v>
      </c>
      <c r="E2560" s="41" t="s">
        <v>2679</v>
      </c>
      <c r="F2560" s="41" t="s">
        <v>3337</v>
      </c>
      <c r="G2560" s="44">
        <f>VLOOKUP(Emissions!A2560,Population!$A$5:$I$3147,9,FALSE)*'National Throughput'!$B$12</f>
        <v>6.0787084287050916</v>
      </c>
      <c r="H2560" s="43" t="str">
        <f>'Emissions Factor'!$D$2</f>
        <v>TON</v>
      </c>
      <c r="I2560" s="42">
        <v>515</v>
      </c>
      <c r="J2560" s="39" t="str">
        <f>'Emissions Factor'!$A$2</f>
        <v>7439976</v>
      </c>
      <c r="K2560" s="34">
        <f>'Emissions Factor'!$B$2</f>
        <v>1.5E-3</v>
      </c>
      <c r="L2560" s="41" t="str">
        <f>'Emissions Factor'!$C$2</f>
        <v>LB</v>
      </c>
      <c r="M2560" s="41" t="str">
        <f>'Emissions Factor'!$D$2</f>
        <v>TON</v>
      </c>
      <c r="N2560" s="51">
        <f t="shared" si="78"/>
        <v>9.1180626430576381E-3</v>
      </c>
      <c r="O2560" s="41" t="str">
        <f t="shared" si="79"/>
        <v>LB</v>
      </c>
    </row>
    <row r="2561" spans="1:15" x14ac:dyDescent="0.25">
      <c r="A2561" s="39" t="s">
        <v>3399</v>
      </c>
      <c r="B2561" s="39" t="s">
        <v>3336</v>
      </c>
      <c r="C2561" s="39" t="s">
        <v>2787</v>
      </c>
      <c r="D2561" s="12" t="s">
        <v>2707</v>
      </c>
      <c r="E2561" s="41" t="s">
        <v>2679</v>
      </c>
      <c r="F2561" s="41" t="s">
        <v>3337</v>
      </c>
      <c r="G2561" s="44">
        <f>VLOOKUP(Emissions!A2561,Population!$A$5:$I$3147,9,FALSE)*'National Throughput'!$B$12</f>
        <v>8.7420132022987449</v>
      </c>
      <c r="H2561" s="43" t="str">
        <f>'Emissions Factor'!$D$2</f>
        <v>TON</v>
      </c>
      <c r="I2561" s="42">
        <v>515</v>
      </c>
      <c r="J2561" s="39" t="str">
        <f>'Emissions Factor'!$A$2</f>
        <v>7439976</v>
      </c>
      <c r="K2561" s="34">
        <f>'Emissions Factor'!$B$2</f>
        <v>1.5E-3</v>
      </c>
      <c r="L2561" s="41" t="str">
        <f>'Emissions Factor'!$C$2</f>
        <v>LB</v>
      </c>
      <c r="M2561" s="41" t="str">
        <f>'Emissions Factor'!$D$2</f>
        <v>TON</v>
      </c>
      <c r="N2561" s="51">
        <f t="shared" si="78"/>
        <v>1.3113019803448117E-2</v>
      </c>
      <c r="O2561" s="41" t="str">
        <f t="shared" si="79"/>
        <v>LB</v>
      </c>
    </row>
    <row r="2562" spans="1:15" x14ac:dyDescent="0.25">
      <c r="A2562" s="39" t="s">
        <v>3400</v>
      </c>
      <c r="B2562" s="39" t="s">
        <v>3336</v>
      </c>
      <c r="C2562" s="39" t="s">
        <v>2790</v>
      </c>
      <c r="D2562" s="12" t="s">
        <v>3401</v>
      </c>
      <c r="E2562" s="41" t="s">
        <v>2679</v>
      </c>
      <c r="F2562" s="41" t="s">
        <v>3337</v>
      </c>
      <c r="G2562" s="44">
        <f>VLOOKUP(Emissions!A2562,Population!$A$5:$I$3147,9,FALSE)*'National Throughput'!$B$12</f>
        <v>1.2030151778713218</v>
      </c>
      <c r="H2562" s="43" t="str">
        <f>'Emissions Factor'!$D$2</f>
        <v>TON</v>
      </c>
      <c r="I2562" s="42">
        <v>515</v>
      </c>
      <c r="J2562" s="39" t="str">
        <f>'Emissions Factor'!$A$2</f>
        <v>7439976</v>
      </c>
      <c r="K2562" s="34">
        <f>'Emissions Factor'!$B$2</f>
        <v>1.5E-3</v>
      </c>
      <c r="L2562" s="41" t="str">
        <f>'Emissions Factor'!$C$2</f>
        <v>LB</v>
      </c>
      <c r="M2562" s="41" t="str">
        <f>'Emissions Factor'!$D$2</f>
        <v>TON</v>
      </c>
      <c r="N2562" s="51">
        <f t="shared" si="78"/>
        <v>1.8045227668069827E-3</v>
      </c>
      <c r="O2562" s="41" t="str">
        <f t="shared" si="79"/>
        <v>LB</v>
      </c>
    </row>
    <row r="2563" spans="1:15" x14ac:dyDescent="0.25">
      <c r="A2563" s="39" t="s">
        <v>3402</v>
      </c>
      <c r="B2563" s="39" t="s">
        <v>3336</v>
      </c>
      <c r="C2563" s="39" t="s">
        <v>2793</v>
      </c>
      <c r="D2563" s="12" t="s">
        <v>2719</v>
      </c>
      <c r="E2563" s="41" t="s">
        <v>2679</v>
      </c>
      <c r="F2563" s="41" t="s">
        <v>3337</v>
      </c>
      <c r="G2563" s="44">
        <f>VLOOKUP(Emissions!A2563,Population!$A$5:$I$3147,9,FALSE)*'National Throughput'!$B$12</f>
        <v>1.8314508225420552</v>
      </c>
      <c r="H2563" s="43" t="str">
        <f>'Emissions Factor'!$D$2</f>
        <v>TON</v>
      </c>
      <c r="I2563" s="42">
        <v>515</v>
      </c>
      <c r="J2563" s="39" t="str">
        <f>'Emissions Factor'!$A$2</f>
        <v>7439976</v>
      </c>
      <c r="K2563" s="34">
        <f>'Emissions Factor'!$B$2</f>
        <v>1.5E-3</v>
      </c>
      <c r="L2563" s="41" t="str">
        <f>'Emissions Factor'!$C$2</f>
        <v>LB</v>
      </c>
      <c r="M2563" s="41" t="str">
        <f>'Emissions Factor'!$D$2</f>
        <v>TON</v>
      </c>
      <c r="N2563" s="51">
        <f t="shared" ref="N2563:N2626" si="80">K2563*G2563</f>
        <v>2.7471762338130827E-3</v>
      </c>
      <c r="O2563" s="41" t="str">
        <f t="shared" ref="O2563:O2626" si="81">L2563</f>
        <v>LB</v>
      </c>
    </row>
    <row r="2564" spans="1:15" x14ac:dyDescent="0.25">
      <c r="A2564" s="39" t="s">
        <v>3403</v>
      </c>
      <c r="B2564" s="39" t="s">
        <v>3336</v>
      </c>
      <c r="C2564" s="39" t="s">
        <v>2796</v>
      </c>
      <c r="D2564" s="12" t="s">
        <v>3404</v>
      </c>
      <c r="E2564" s="41" t="s">
        <v>2679</v>
      </c>
      <c r="F2564" s="41" t="s">
        <v>3337</v>
      </c>
      <c r="G2564" s="44">
        <f>VLOOKUP(Emissions!A2564,Population!$A$5:$I$3147,9,FALSE)*'National Throughput'!$B$12</f>
        <v>0.52672649148030071</v>
      </c>
      <c r="H2564" s="43" t="str">
        <f>'Emissions Factor'!$D$2</f>
        <v>TON</v>
      </c>
      <c r="I2564" s="42">
        <v>515</v>
      </c>
      <c r="J2564" s="39" t="str">
        <f>'Emissions Factor'!$A$2</f>
        <v>7439976</v>
      </c>
      <c r="K2564" s="34">
        <f>'Emissions Factor'!$B$2</f>
        <v>1.5E-3</v>
      </c>
      <c r="L2564" s="41" t="str">
        <f>'Emissions Factor'!$C$2</f>
        <v>LB</v>
      </c>
      <c r="M2564" s="41" t="str">
        <f>'Emissions Factor'!$D$2</f>
        <v>TON</v>
      </c>
      <c r="N2564" s="51">
        <f t="shared" si="80"/>
        <v>7.9008973722045103E-4</v>
      </c>
      <c r="O2564" s="41" t="str">
        <f t="shared" si="81"/>
        <v>LB</v>
      </c>
    </row>
    <row r="2565" spans="1:15" x14ac:dyDescent="0.25">
      <c r="A2565" s="39" t="s">
        <v>3405</v>
      </c>
      <c r="B2565" s="39" t="s">
        <v>3336</v>
      </c>
      <c r="C2565" s="39" t="s">
        <v>2799</v>
      </c>
      <c r="D2565" s="12" t="s">
        <v>3406</v>
      </c>
      <c r="E2565" s="41" t="s">
        <v>2679</v>
      </c>
      <c r="F2565" s="41" t="s">
        <v>3337</v>
      </c>
      <c r="G2565" s="44">
        <f>VLOOKUP(Emissions!A2565,Population!$A$5:$I$3147,9,FALSE)*'National Throughput'!$B$12</f>
        <v>0.56394552392941344</v>
      </c>
      <c r="H2565" s="43" t="str">
        <f>'Emissions Factor'!$D$2</f>
        <v>TON</v>
      </c>
      <c r="I2565" s="42">
        <v>515</v>
      </c>
      <c r="J2565" s="39" t="str">
        <f>'Emissions Factor'!$A$2</f>
        <v>7439976</v>
      </c>
      <c r="K2565" s="34">
        <f>'Emissions Factor'!$B$2</f>
        <v>1.5E-3</v>
      </c>
      <c r="L2565" s="41" t="str">
        <f>'Emissions Factor'!$C$2</f>
        <v>LB</v>
      </c>
      <c r="M2565" s="41" t="str">
        <f>'Emissions Factor'!$D$2</f>
        <v>TON</v>
      </c>
      <c r="N2565" s="51">
        <f t="shared" si="80"/>
        <v>8.459182858941202E-4</v>
      </c>
      <c r="O2565" s="41" t="str">
        <f t="shared" si="81"/>
        <v>LB</v>
      </c>
    </row>
    <row r="2566" spans="1:15" x14ac:dyDescent="0.25">
      <c r="A2566" s="39" t="s">
        <v>3407</v>
      </c>
      <c r="B2566" s="39" t="s">
        <v>3336</v>
      </c>
      <c r="C2566" s="39" t="s">
        <v>2802</v>
      </c>
      <c r="D2566" s="12" t="s">
        <v>3408</v>
      </c>
      <c r="E2566" s="41" t="s">
        <v>2679</v>
      </c>
      <c r="F2566" s="41" t="s">
        <v>3337</v>
      </c>
      <c r="G2566" s="44">
        <f>VLOOKUP(Emissions!A2566,Population!$A$5:$I$3147,9,FALSE)*'National Throughput'!$B$12</f>
        <v>1.4995668235142523</v>
      </c>
      <c r="H2566" s="43" t="str">
        <f>'Emissions Factor'!$D$2</f>
        <v>TON</v>
      </c>
      <c r="I2566" s="42">
        <v>515</v>
      </c>
      <c r="J2566" s="39" t="str">
        <f>'Emissions Factor'!$A$2</f>
        <v>7439976</v>
      </c>
      <c r="K2566" s="34">
        <f>'Emissions Factor'!$B$2</f>
        <v>1.5E-3</v>
      </c>
      <c r="L2566" s="41" t="str">
        <f>'Emissions Factor'!$C$2</f>
        <v>LB</v>
      </c>
      <c r="M2566" s="41" t="str">
        <f>'Emissions Factor'!$D$2</f>
        <v>TON</v>
      </c>
      <c r="N2566" s="51">
        <f t="shared" si="80"/>
        <v>2.2493502352713786E-3</v>
      </c>
      <c r="O2566" s="41" t="str">
        <f t="shared" si="81"/>
        <v>LB</v>
      </c>
    </row>
    <row r="2567" spans="1:15" x14ac:dyDescent="0.25">
      <c r="A2567" s="39" t="s">
        <v>3409</v>
      </c>
      <c r="B2567" s="39" t="s">
        <v>3336</v>
      </c>
      <c r="C2567" s="39" t="s">
        <v>2805</v>
      </c>
      <c r="D2567" s="12" t="s">
        <v>3410</v>
      </c>
      <c r="E2567" s="41" t="s">
        <v>2679</v>
      </c>
      <c r="F2567" s="41" t="s">
        <v>3337</v>
      </c>
      <c r="G2567" s="44">
        <f>VLOOKUP(Emissions!A2567,Population!$A$5:$I$3147,9,FALSE)*'National Throughput'!$B$12</f>
        <v>139.42198100554066</v>
      </c>
      <c r="H2567" s="43" t="str">
        <f>'Emissions Factor'!$D$2</f>
        <v>TON</v>
      </c>
      <c r="I2567" s="42">
        <v>515</v>
      </c>
      <c r="J2567" s="39" t="str">
        <f>'Emissions Factor'!$A$2</f>
        <v>7439976</v>
      </c>
      <c r="K2567" s="34">
        <f>'Emissions Factor'!$B$2</f>
        <v>1.5E-3</v>
      </c>
      <c r="L2567" s="41" t="str">
        <f>'Emissions Factor'!$C$2</f>
        <v>LB</v>
      </c>
      <c r="M2567" s="41" t="str">
        <f>'Emissions Factor'!$D$2</f>
        <v>TON</v>
      </c>
      <c r="N2567" s="51">
        <f t="shared" si="80"/>
        <v>0.20913297150831101</v>
      </c>
      <c r="O2567" s="41" t="str">
        <f t="shared" si="81"/>
        <v>LB</v>
      </c>
    </row>
    <row r="2568" spans="1:15" x14ac:dyDescent="0.25">
      <c r="A2568" s="39" t="s">
        <v>3411</v>
      </c>
      <c r="B2568" s="39" t="s">
        <v>3336</v>
      </c>
      <c r="C2568" s="39" t="s">
        <v>2808</v>
      </c>
      <c r="D2568" s="12" t="s">
        <v>3412</v>
      </c>
      <c r="E2568" s="41" t="s">
        <v>2679</v>
      </c>
      <c r="F2568" s="41" t="s">
        <v>3337</v>
      </c>
      <c r="G2568" s="44">
        <f>VLOOKUP(Emissions!A2568,Population!$A$5:$I$3147,9,FALSE)*'National Throughput'!$B$12</f>
        <v>0.5303283333302149</v>
      </c>
      <c r="H2568" s="43" t="str">
        <f>'Emissions Factor'!$D$2</f>
        <v>TON</v>
      </c>
      <c r="I2568" s="42">
        <v>515</v>
      </c>
      <c r="J2568" s="39" t="str">
        <f>'Emissions Factor'!$A$2</f>
        <v>7439976</v>
      </c>
      <c r="K2568" s="34">
        <f>'Emissions Factor'!$B$2</f>
        <v>1.5E-3</v>
      </c>
      <c r="L2568" s="41" t="str">
        <f>'Emissions Factor'!$C$2</f>
        <v>LB</v>
      </c>
      <c r="M2568" s="41" t="str">
        <f>'Emissions Factor'!$D$2</f>
        <v>TON</v>
      </c>
      <c r="N2568" s="51">
        <f t="shared" si="80"/>
        <v>7.9549249999532235E-4</v>
      </c>
      <c r="O2568" s="41" t="str">
        <f t="shared" si="81"/>
        <v>LB</v>
      </c>
    </row>
    <row r="2569" spans="1:15" x14ac:dyDescent="0.25">
      <c r="A2569" s="39" t="s">
        <v>3413</v>
      </c>
      <c r="B2569" s="39" t="s">
        <v>3336</v>
      </c>
      <c r="C2569" s="39" t="s">
        <v>2811</v>
      </c>
      <c r="D2569" s="12" t="s">
        <v>3414</v>
      </c>
      <c r="E2569" s="41" t="s">
        <v>2679</v>
      </c>
      <c r="F2569" s="41" t="s">
        <v>3337</v>
      </c>
      <c r="G2569" s="44">
        <f>VLOOKUP(Emissions!A2569,Population!$A$5:$I$3147,9,FALSE)*'National Throughput'!$B$12</f>
        <v>3.5646228174650241</v>
      </c>
      <c r="H2569" s="43" t="str">
        <f>'Emissions Factor'!$D$2</f>
        <v>TON</v>
      </c>
      <c r="I2569" s="42">
        <v>515</v>
      </c>
      <c r="J2569" s="39" t="str">
        <f>'Emissions Factor'!$A$2</f>
        <v>7439976</v>
      </c>
      <c r="K2569" s="34">
        <f>'Emissions Factor'!$B$2</f>
        <v>1.5E-3</v>
      </c>
      <c r="L2569" s="41" t="str">
        <f>'Emissions Factor'!$C$2</f>
        <v>LB</v>
      </c>
      <c r="M2569" s="41" t="str">
        <f>'Emissions Factor'!$D$2</f>
        <v>TON</v>
      </c>
      <c r="N2569" s="51">
        <f t="shared" si="80"/>
        <v>5.3469342261975366E-3</v>
      </c>
      <c r="O2569" s="41" t="str">
        <f t="shared" si="81"/>
        <v>LB</v>
      </c>
    </row>
    <row r="2570" spans="1:15" x14ac:dyDescent="0.25">
      <c r="A2570" s="39" t="s">
        <v>3415</v>
      </c>
      <c r="B2570" s="39" t="s">
        <v>3336</v>
      </c>
      <c r="C2570" s="39" t="s">
        <v>2814</v>
      </c>
      <c r="D2570" s="12" t="s">
        <v>3416</v>
      </c>
      <c r="E2570" s="41" t="s">
        <v>2679</v>
      </c>
      <c r="F2570" s="41" t="s">
        <v>3337</v>
      </c>
      <c r="G2570" s="44">
        <f>VLOOKUP(Emissions!A2570,Population!$A$5:$I$3147,9,FALSE)*'National Throughput'!$B$12</f>
        <v>19.135728167200973</v>
      </c>
      <c r="H2570" s="43" t="str">
        <f>'Emissions Factor'!$D$2</f>
        <v>TON</v>
      </c>
      <c r="I2570" s="42">
        <v>515</v>
      </c>
      <c r="J2570" s="39" t="str">
        <f>'Emissions Factor'!$A$2</f>
        <v>7439976</v>
      </c>
      <c r="K2570" s="34">
        <f>'Emissions Factor'!$B$2</f>
        <v>1.5E-3</v>
      </c>
      <c r="L2570" s="41" t="str">
        <f>'Emissions Factor'!$C$2</f>
        <v>LB</v>
      </c>
      <c r="M2570" s="41" t="str">
        <f>'Emissions Factor'!$D$2</f>
        <v>TON</v>
      </c>
      <c r="N2570" s="51">
        <f t="shared" si="80"/>
        <v>2.8703592250801459E-2</v>
      </c>
      <c r="O2570" s="41" t="str">
        <f t="shared" si="81"/>
        <v>LB</v>
      </c>
    </row>
    <row r="2571" spans="1:15" x14ac:dyDescent="0.25">
      <c r="A2571" s="39" t="s">
        <v>3417</v>
      </c>
      <c r="B2571" s="39" t="s">
        <v>3336</v>
      </c>
      <c r="C2571" s="39" t="s">
        <v>2817</v>
      </c>
      <c r="D2571" s="12" t="s">
        <v>746</v>
      </c>
      <c r="E2571" s="41" t="s">
        <v>2679</v>
      </c>
      <c r="F2571" s="41" t="s">
        <v>3337</v>
      </c>
      <c r="G2571" s="44">
        <f>VLOOKUP(Emissions!A2571,Population!$A$5:$I$3147,9,FALSE)*'National Throughput'!$B$12</f>
        <v>2.3832186906931874</v>
      </c>
      <c r="H2571" s="43" t="str">
        <f>'Emissions Factor'!$D$2</f>
        <v>TON</v>
      </c>
      <c r="I2571" s="42">
        <v>515</v>
      </c>
      <c r="J2571" s="39" t="str">
        <f>'Emissions Factor'!$A$2</f>
        <v>7439976</v>
      </c>
      <c r="K2571" s="34">
        <f>'Emissions Factor'!$B$2</f>
        <v>1.5E-3</v>
      </c>
      <c r="L2571" s="41" t="str">
        <f>'Emissions Factor'!$C$2</f>
        <v>LB</v>
      </c>
      <c r="M2571" s="41" t="str">
        <f>'Emissions Factor'!$D$2</f>
        <v>TON</v>
      </c>
      <c r="N2571" s="51">
        <f t="shared" si="80"/>
        <v>3.5748280360397809E-3</v>
      </c>
      <c r="O2571" s="41" t="str">
        <f t="shared" si="81"/>
        <v>LB</v>
      </c>
    </row>
    <row r="2572" spans="1:15" x14ac:dyDescent="0.25">
      <c r="A2572" s="39" t="s">
        <v>3418</v>
      </c>
      <c r="B2572" s="39" t="s">
        <v>3336</v>
      </c>
      <c r="C2572" s="39" t="s">
        <v>2820</v>
      </c>
      <c r="D2572" s="12" t="s">
        <v>3419</v>
      </c>
      <c r="E2572" s="41" t="s">
        <v>2679</v>
      </c>
      <c r="F2572" s="41" t="s">
        <v>3337</v>
      </c>
      <c r="G2572" s="44">
        <f>VLOOKUP(Emissions!A2572,Population!$A$5:$I$3147,9,FALSE)*'National Throughput'!$B$12</f>
        <v>0.70493190491176683</v>
      </c>
      <c r="H2572" s="43" t="str">
        <f>'Emissions Factor'!$D$2</f>
        <v>TON</v>
      </c>
      <c r="I2572" s="42">
        <v>515</v>
      </c>
      <c r="J2572" s="39" t="str">
        <f>'Emissions Factor'!$A$2</f>
        <v>7439976</v>
      </c>
      <c r="K2572" s="34">
        <f>'Emissions Factor'!$B$2</f>
        <v>1.5E-3</v>
      </c>
      <c r="L2572" s="41" t="str">
        <f>'Emissions Factor'!$C$2</f>
        <v>LB</v>
      </c>
      <c r="M2572" s="41" t="str">
        <f>'Emissions Factor'!$D$2</f>
        <v>TON</v>
      </c>
      <c r="N2572" s="51">
        <f t="shared" si="80"/>
        <v>1.0573978573676503E-3</v>
      </c>
      <c r="O2572" s="41" t="str">
        <f t="shared" si="81"/>
        <v>LB</v>
      </c>
    </row>
    <row r="2573" spans="1:15" x14ac:dyDescent="0.25">
      <c r="A2573" s="39" t="s">
        <v>3420</v>
      </c>
      <c r="B2573" s="39" t="s">
        <v>3336</v>
      </c>
      <c r="C2573" s="39" t="s">
        <v>2823</v>
      </c>
      <c r="D2573" s="12" t="s">
        <v>3421</v>
      </c>
      <c r="E2573" s="41" t="s">
        <v>2679</v>
      </c>
      <c r="F2573" s="41" t="s">
        <v>3337</v>
      </c>
      <c r="G2573" s="44">
        <f>VLOOKUP(Emissions!A2573,Population!$A$5:$I$3147,9,FALSE)*'National Throughput'!$B$12</f>
        <v>6.5798789946788583</v>
      </c>
      <c r="H2573" s="43" t="str">
        <f>'Emissions Factor'!$D$2</f>
        <v>TON</v>
      </c>
      <c r="I2573" s="42">
        <v>515</v>
      </c>
      <c r="J2573" s="39" t="str">
        <f>'Emissions Factor'!$A$2</f>
        <v>7439976</v>
      </c>
      <c r="K2573" s="34">
        <f>'Emissions Factor'!$B$2</f>
        <v>1.5E-3</v>
      </c>
      <c r="L2573" s="41" t="str">
        <f>'Emissions Factor'!$C$2</f>
        <v>LB</v>
      </c>
      <c r="M2573" s="41" t="str">
        <f>'Emissions Factor'!$D$2</f>
        <v>TON</v>
      </c>
      <c r="N2573" s="51">
        <f t="shared" si="80"/>
        <v>9.8698184920182879E-3</v>
      </c>
      <c r="O2573" s="41" t="str">
        <f t="shared" si="81"/>
        <v>LB</v>
      </c>
    </row>
    <row r="2574" spans="1:15" x14ac:dyDescent="0.25">
      <c r="A2574" s="39" t="s">
        <v>3422</v>
      </c>
      <c r="B2574" s="39" t="s">
        <v>3336</v>
      </c>
      <c r="C2574" s="39" t="s">
        <v>2826</v>
      </c>
      <c r="D2574" s="12" t="s">
        <v>3423</v>
      </c>
      <c r="E2574" s="41" t="s">
        <v>2679</v>
      </c>
      <c r="F2574" s="41" t="s">
        <v>3337</v>
      </c>
      <c r="G2574" s="44">
        <f>VLOOKUP(Emissions!A2574,Population!$A$5:$I$3147,9,FALSE)*'National Throughput'!$B$12</f>
        <v>13.125283217365682</v>
      </c>
      <c r="H2574" s="43" t="str">
        <f>'Emissions Factor'!$D$2</f>
        <v>TON</v>
      </c>
      <c r="I2574" s="42">
        <v>515</v>
      </c>
      <c r="J2574" s="39" t="str">
        <f>'Emissions Factor'!$A$2</f>
        <v>7439976</v>
      </c>
      <c r="K2574" s="34">
        <f>'Emissions Factor'!$B$2</f>
        <v>1.5E-3</v>
      </c>
      <c r="L2574" s="41" t="str">
        <f>'Emissions Factor'!$C$2</f>
        <v>LB</v>
      </c>
      <c r="M2574" s="41" t="str">
        <f>'Emissions Factor'!$D$2</f>
        <v>TON</v>
      </c>
      <c r="N2574" s="51">
        <f t="shared" si="80"/>
        <v>1.9687924826048524E-2</v>
      </c>
      <c r="O2574" s="41" t="str">
        <f t="shared" si="81"/>
        <v>LB</v>
      </c>
    </row>
    <row r="2575" spans="1:15" x14ac:dyDescent="0.25">
      <c r="A2575" s="39" t="s">
        <v>3424</v>
      </c>
      <c r="B2575" s="39" t="s">
        <v>3336</v>
      </c>
      <c r="C2575" s="39" t="s">
        <v>2829</v>
      </c>
      <c r="D2575" s="12" t="s">
        <v>3425</v>
      </c>
      <c r="E2575" s="41" t="s">
        <v>2679</v>
      </c>
      <c r="F2575" s="41" t="s">
        <v>3337</v>
      </c>
      <c r="G2575" s="44">
        <f>VLOOKUP(Emissions!A2575,Population!$A$5:$I$3147,9,FALSE)*'National Throughput'!$B$12</f>
        <v>0.2581319992438465</v>
      </c>
      <c r="H2575" s="43" t="str">
        <f>'Emissions Factor'!$D$2</f>
        <v>TON</v>
      </c>
      <c r="I2575" s="42">
        <v>515</v>
      </c>
      <c r="J2575" s="39" t="str">
        <f>'Emissions Factor'!$A$2</f>
        <v>7439976</v>
      </c>
      <c r="K2575" s="34">
        <f>'Emissions Factor'!$B$2</f>
        <v>1.5E-3</v>
      </c>
      <c r="L2575" s="41" t="str">
        <f>'Emissions Factor'!$C$2</f>
        <v>LB</v>
      </c>
      <c r="M2575" s="41" t="str">
        <f>'Emissions Factor'!$D$2</f>
        <v>TON</v>
      </c>
      <c r="N2575" s="51">
        <f t="shared" si="80"/>
        <v>3.8719799886576976E-4</v>
      </c>
      <c r="O2575" s="41" t="str">
        <f t="shared" si="81"/>
        <v>LB</v>
      </c>
    </row>
    <row r="2576" spans="1:15" x14ac:dyDescent="0.25">
      <c r="A2576" s="39" t="s">
        <v>3426</v>
      </c>
      <c r="B2576" s="39" t="s">
        <v>3336</v>
      </c>
      <c r="C2576" s="39" t="s">
        <v>2832</v>
      </c>
      <c r="D2576" s="12" t="s">
        <v>3427</v>
      </c>
      <c r="E2576" s="41" t="s">
        <v>2679</v>
      </c>
      <c r="F2576" s="41" t="s">
        <v>3337</v>
      </c>
      <c r="G2576" s="44">
        <f>VLOOKUP(Emissions!A2576,Population!$A$5:$I$3147,9,FALSE)*'National Throughput'!$B$12</f>
        <v>0.74901158850357319</v>
      </c>
      <c r="H2576" s="43" t="str">
        <f>'Emissions Factor'!$D$2</f>
        <v>TON</v>
      </c>
      <c r="I2576" s="42">
        <v>515</v>
      </c>
      <c r="J2576" s="39" t="str">
        <f>'Emissions Factor'!$A$2</f>
        <v>7439976</v>
      </c>
      <c r="K2576" s="34">
        <f>'Emissions Factor'!$B$2</f>
        <v>1.5E-3</v>
      </c>
      <c r="L2576" s="41" t="str">
        <f>'Emissions Factor'!$C$2</f>
        <v>LB</v>
      </c>
      <c r="M2576" s="41" t="str">
        <f>'Emissions Factor'!$D$2</f>
        <v>TON</v>
      </c>
      <c r="N2576" s="51">
        <f t="shared" si="80"/>
        <v>1.1235173827553598E-3</v>
      </c>
      <c r="O2576" s="41" t="str">
        <f t="shared" si="81"/>
        <v>LB</v>
      </c>
    </row>
    <row r="2577" spans="1:15" x14ac:dyDescent="0.25">
      <c r="A2577" s="39" t="s">
        <v>3428</v>
      </c>
      <c r="B2577" s="39" t="s">
        <v>3336</v>
      </c>
      <c r="C2577" s="39" t="s">
        <v>2835</v>
      </c>
      <c r="D2577" s="12" t="s">
        <v>3235</v>
      </c>
      <c r="E2577" s="41" t="s">
        <v>2679</v>
      </c>
      <c r="F2577" s="41" t="s">
        <v>3337</v>
      </c>
      <c r="G2577" s="44">
        <f>VLOOKUP(Emissions!A2577,Population!$A$5:$I$3147,9,FALSE)*'National Throughput'!$B$12</f>
        <v>0.63100838884924337</v>
      </c>
      <c r="H2577" s="43" t="str">
        <f>'Emissions Factor'!$D$2</f>
        <v>TON</v>
      </c>
      <c r="I2577" s="42">
        <v>515</v>
      </c>
      <c r="J2577" s="39" t="str">
        <f>'Emissions Factor'!$A$2</f>
        <v>7439976</v>
      </c>
      <c r="K2577" s="34">
        <f>'Emissions Factor'!$B$2</f>
        <v>1.5E-3</v>
      </c>
      <c r="L2577" s="41" t="str">
        <f>'Emissions Factor'!$C$2</f>
        <v>LB</v>
      </c>
      <c r="M2577" s="41" t="str">
        <f>'Emissions Factor'!$D$2</f>
        <v>TON</v>
      </c>
      <c r="N2577" s="51">
        <f t="shared" si="80"/>
        <v>9.4651258327386513E-4</v>
      </c>
      <c r="O2577" s="41" t="str">
        <f t="shared" si="81"/>
        <v>LB</v>
      </c>
    </row>
    <row r="2578" spans="1:15" x14ac:dyDescent="0.25">
      <c r="A2578" s="39" t="s">
        <v>3429</v>
      </c>
      <c r="B2578" s="39" t="s">
        <v>3336</v>
      </c>
      <c r="C2578" s="39" t="s">
        <v>2838</v>
      </c>
      <c r="D2578" s="12" t="s">
        <v>3430</v>
      </c>
      <c r="E2578" s="41" t="s">
        <v>2679</v>
      </c>
      <c r="F2578" s="41" t="s">
        <v>3337</v>
      </c>
      <c r="G2578" s="44">
        <f>VLOOKUP(Emissions!A2578,Population!$A$5:$I$3147,9,FALSE)*'National Throughput'!$B$12</f>
        <v>1.0438480713608305</v>
      </c>
      <c r="H2578" s="43" t="str">
        <f>'Emissions Factor'!$D$2</f>
        <v>TON</v>
      </c>
      <c r="I2578" s="42">
        <v>515</v>
      </c>
      <c r="J2578" s="39" t="str">
        <f>'Emissions Factor'!$A$2</f>
        <v>7439976</v>
      </c>
      <c r="K2578" s="34">
        <f>'Emissions Factor'!$B$2</f>
        <v>1.5E-3</v>
      </c>
      <c r="L2578" s="41" t="str">
        <f>'Emissions Factor'!$C$2</f>
        <v>LB</v>
      </c>
      <c r="M2578" s="41" t="str">
        <f>'Emissions Factor'!$D$2</f>
        <v>TON</v>
      </c>
      <c r="N2578" s="51">
        <f t="shared" si="80"/>
        <v>1.5657721070412457E-3</v>
      </c>
      <c r="O2578" s="41" t="str">
        <f t="shared" si="81"/>
        <v>LB</v>
      </c>
    </row>
    <row r="2579" spans="1:15" x14ac:dyDescent="0.25">
      <c r="A2579" s="39" t="s">
        <v>3431</v>
      </c>
      <c r="B2579" s="39" t="s">
        <v>3336</v>
      </c>
      <c r="C2579" s="39" t="s">
        <v>2841</v>
      </c>
      <c r="D2579" s="12" t="s">
        <v>3432</v>
      </c>
      <c r="E2579" s="41" t="s">
        <v>2679</v>
      </c>
      <c r="F2579" s="41" t="s">
        <v>3337</v>
      </c>
      <c r="G2579" s="44">
        <f>VLOOKUP(Emissions!A2579,Population!$A$5:$I$3147,9,FALSE)*'National Throughput'!$B$12</f>
        <v>0.40666509648316285</v>
      </c>
      <c r="H2579" s="43" t="str">
        <f>'Emissions Factor'!$D$2</f>
        <v>TON</v>
      </c>
      <c r="I2579" s="42">
        <v>515</v>
      </c>
      <c r="J2579" s="39" t="str">
        <f>'Emissions Factor'!$A$2</f>
        <v>7439976</v>
      </c>
      <c r="K2579" s="34">
        <f>'Emissions Factor'!$B$2</f>
        <v>1.5E-3</v>
      </c>
      <c r="L2579" s="41" t="str">
        <f>'Emissions Factor'!$C$2</f>
        <v>LB</v>
      </c>
      <c r="M2579" s="41" t="str">
        <f>'Emissions Factor'!$D$2</f>
        <v>TON</v>
      </c>
      <c r="N2579" s="51">
        <f t="shared" si="80"/>
        <v>6.0999764472474433E-4</v>
      </c>
      <c r="O2579" s="41" t="str">
        <f t="shared" si="81"/>
        <v>LB</v>
      </c>
    </row>
    <row r="2580" spans="1:15" x14ac:dyDescent="0.25">
      <c r="A2580" s="39" t="s">
        <v>3433</v>
      </c>
      <c r="B2580" s="39" t="s">
        <v>3336</v>
      </c>
      <c r="C2580" s="39" t="s">
        <v>2844</v>
      </c>
      <c r="D2580" s="12" t="s">
        <v>3434</v>
      </c>
      <c r="E2580" s="41" t="s">
        <v>2679</v>
      </c>
      <c r="F2580" s="41" t="s">
        <v>3337</v>
      </c>
      <c r="G2580" s="44">
        <f>VLOOKUP(Emissions!A2580,Population!$A$5:$I$3147,9,FALSE)*'National Throughput'!$B$12</f>
        <v>1.1759156058576821</v>
      </c>
      <c r="H2580" s="43" t="str">
        <f>'Emissions Factor'!$D$2</f>
        <v>TON</v>
      </c>
      <c r="I2580" s="42">
        <v>515</v>
      </c>
      <c r="J2580" s="39" t="str">
        <f>'Emissions Factor'!$A$2</f>
        <v>7439976</v>
      </c>
      <c r="K2580" s="34">
        <f>'Emissions Factor'!$B$2</f>
        <v>1.5E-3</v>
      </c>
      <c r="L2580" s="41" t="str">
        <f>'Emissions Factor'!$C$2</f>
        <v>LB</v>
      </c>
      <c r="M2580" s="41" t="str">
        <f>'Emissions Factor'!$D$2</f>
        <v>TON</v>
      </c>
      <c r="N2580" s="51">
        <f t="shared" si="80"/>
        <v>1.7638734087865231E-3</v>
      </c>
      <c r="O2580" s="41" t="str">
        <f t="shared" si="81"/>
        <v>LB</v>
      </c>
    </row>
    <row r="2581" spans="1:15" x14ac:dyDescent="0.25">
      <c r="A2581" s="39" t="s">
        <v>3435</v>
      </c>
      <c r="B2581" s="39" t="s">
        <v>3336</v>
      </c>
      <c r="C2581" s="39" t="s">
        <v>2847</v>
      </c>
      <c r="D2581" s="12" t="s">
        <v>2749</v>
      </c>
      <c r="E2581" s="41" t="s">
        <v>2679</v>
      </c>
      <c r="F2581" s="41" t="s">
        <v>3337</v>
      </c>
      <c r="G2581" s="44">
        <f>VLOOKUP(Emissions!A2581,Population!$A$5:$I$3147,9,FALSE)*'National Throughput'!$B$12</f>
        <v>413.09489873409524</v>
      </c>
      <c r="H2581" s="43" t="str">
        <f>'Emissions Factor'!$D$2</f>
        <v>TON</v>
      </c>
      <c r="I2581" s="42">
        <v>515</v>
      </c>
      <c r="J2581" s="39" t="str">
        <f>'Emissions Factor'!$A$2</f>
        <v>7439976</v>
      </c>
      <c r="K2581" s="34">
        <f>'Emissions Factor'!$B$2</f>
        <v>1.5E-3</v>
      </c>
      <c r="L2581" s="41" t="str">
        <f>'Emissions Factor'!$C$2</f>
        <v>LB</v>
      </c>
      <c r="M2581" s="41" t="str">
        <f>'Emissions Factor'!$D$2</f>
        <v>TON</v>
      </c>
      <c r="N2581" s="51">
        <f t="shared" si="80"/>
        <v>0.61964234810114283</v>
      </c>
      <c r="O2581" s="41" t="str">
        <f t="shared" si="81"/>
        <v>LB</v>
      </c>
    </row>
    <row r="2582" spans="1:15" x14ac:dyDescent="0.25">
      <c r="A2582" s="39" t="s">
        <v>3436</v>
      </c>
      <c r="B2582" s="39" t="s">
        <v>3336</v>
      </c>
      <c r="C2582" s="39" t="s">
        <v>2850</v>
      </c>
      <c r="D2582" s="12" t="s">
        <v>5322</v>
      </c>
      <c r="E2582" s="41" t="s">
        <v>2679</v>
      </c>
      <c r="F2582" s="41" t="s">
        <v>3337</v>
      </c>
      <c r="G2582" s="44">
        <f>VLOOKUP(Emissions!A2582,Population!$A$5:$I$3147,9,FALSE)*'National Throughput'!$B$12</f>
        <v>2.3670961605078573</v>
      </c>
      <c r="H2582" s="43" t="str">
        <f>'Emissions Factor'!$D$2</f>
        <v>TON</v>
      </c>
      <c r="I2582" s="42">
        <v>515</v>
      </c>
      <c r="J2582" s="39" t="str">
        <f>'Emissions Factor'!$A$2</f>
        <v>7439976</v>
      </c>
      <c r="K2582" s="34">
        <f>'Emissions Factor'!$B$2</f>
        <v>1.5E-3</v>
      </c>
      <c r="L2582" s="41" t="str">
        <f>'Emissions Factor'!$C$2</f>
        <v>LB</v>
      </c>
      <c r="M2582" s="41" t="str">
        <f>'Emissions Factor'!$D$2</f>
        <v>TON</v>
      </c>
      <c r="N2582" s="51">
        <f t="shared" si="80"/>
        <v>3.5506442407617859E-3</v>
      </c>
      <c r="O2582" s="41" t="str">
        <f t="shared" si="81"/>
        <v>LB</v>
      </c>
    </row>
    <row r="2583" spans="1:15" x14ac:dyDescent="0.25">
      <c r="A2583" s="39" t="s">
        <v>3437</v>
      </c>
      <c r="B2583" s="39" t="s">
        <v>3336</v>
      </c>
      <c r="C2583" s="39" t="s">
        <v>2853</v>
      </c>
      <c r="D2583" s="12" t="s">
        <v>3438</v>
      </c>
      <c r="E2583" s="41" t="s">
        <v>2679</v>
      </c>
      <c r="F2583" s="41" t="s">
        <v>3337</v>
      </c>
      <c r="G2583" s="44">
        <f>VLOOKUP(Emissions!A2583,Population!$A$5:$I$3147,9,FALSE)*'National Throughput'!$B$12</f>
        <v>3.3390789111489725</v>
      </c>
      <c r="H2583" s="43" t="str">
        <f>'Emissions Factor'!$D$2</f>
        <v>TON</v>
      </c>
      <c r="I2583" s="42">
        <v>515</v>
      </c>
      <c r="J2583" s="39" t="str">
        <f>'Emissions Factor'!$A$2</f>
        <v>7439976</v>
      </c>
      <c r="K2583" s="34">
        <f>'Emissions Factor'!$B$2</f>
        <v>1.5E-3</v>
      </c>
      <c r="L2583" s="41" t="str">
        <f>'Emissions Factor'!$C$2</f>
        <v>LB</v>
      </c>
      <c r="M2583" s="41" t="str">
        <f>'Emissions Factor'!$D$2</f>
        <v>TON</v>
      </c>
      <c r="N2583" s="51">
        <f t="shared" si="80"/>
        <v>5.0086183667234592E-3</v>
      </c>
      <c r="O2583" s="41" t="str">
        <f t="shared" si="81"/>
        <v>LB</v>
      </c>
    </row>
    <row r="2584" spans="1:15" x14ac:dyDescent="0.25">
      <c r="A2584" s="39" t="s">
        <v>3439</v>
      </c>
      <c r="B2584" s="39" t="s">
        <v>3336</v>
      </c>
      <c r="C2584" s="39" t="s">
        <v>2856</v>
      </c>
      <c r="D2584" s="12" t="s">
        <v>5009</v>
      </c>
      <c r="E2584" s="41" t="s">
        <v>2679</v>
      </c>
      <c r="F2584" s="41" t="s">
        <v>3337</v>
      </c>
      <c r="G2584" s="44">
        <f>VLOOKUP(Emissions!A2584,Population!$A$5:$I$3147,9,FALSE)*'National Throughput'!$B$12</f>
        <v>0.89257071366443674</v>
      </c>
      <c r="H2584" s="43" t="str">
        <f>'Emissions Factor'!$D$2</f>
        <v>TON</v>
      </c>
      <c r="I2584" s="42">
        <v>515</v>
      </c>
      <c r="J2584" s="39" t="str">
        <f>'Emissions Factor'!$A$2</f>
        <v>7439976</v>
      </c>
      <c r="K2584" s="34">
        <f>'Emissions Factor'!$B$2</f>
        <v>1.5E-3</v>
      </c>
      <c r="L2584" s="41" t="str">
        <f>'Emissions Factor'!$C$2</f>
        <v>LB</v>
      </c>
      <c r="M2584" s="41" t="str">
        <f>'Emissions Factor'!$D$2</f>
        <v>TON</v>
      </c>
      <c r="N2584" s="51">
        <f t="shared" si="80"/>
        <v>1.3388560704966552E-3</v>
      </c>
      <c r="O2584" s="41" t="str">
        <f t="shared" si="81"/>
        <v>LB</v>
      </c>
    </row>
    <row r="2585" spans="1:15" x14ac:dyDescent="0.25">
      <c r="A2585" s="39" t="s">
        <v>3440</v>
      </c>
      <c r="B2585" s="39" t="s">
        <v>3336</v>
      </c>
      <c r="C2585" s="39" t="s">
        <v>2859</v>
      </c>
      <c r="D2585" s="12" t="s">
        <v>3441</v>
      </c>
      <c r="E2585" s="41" t="s">
        <v>2679</v>
      </c>
      <c r="F2585" s="41" t="s">
        <v>3337</v>
      </c>
      <c r="G2585" s="44">
        <f>VLOOKUP(Emissions!A2585,Population!$A$5:$I$3147,9,FALSE)*'National Throughput'!$B$12</f>
        <v>117.6262068740388</v>
      </c>
      <c r="H2585" s="43" t="str">
        <f>'Emissions Factor'!$D$2</f>
        <v>TON</v>
      </c>
      <c r="I2585" s="42">
        <v>515</v>
      </c>
      <c r="J2585" s="39" t="str">
        <f>'Emissions Factor'!$A$2</f>
        <v>7439976</v>
      </c>
      <c r="K2585" s="34">
        <f>'Emissions Factor'!$B$2</f>
        <v>1.5E-3</v>
      </c>
      <c r="L2585" s="41" t="str">
        <f>'Emissions Factor'!$C$2</f>
        <v>LB</v>
      </c>
      <c r="M2585" s="41" t="str">
        <f>'Emissions Factor'!$D$2</f>
        <v>TON</v>
      </c>
      <c r="N2585" s="51">
        <f t="shared" si="80"/>
        <v>0.1764393103110582</v>
      </c>
      <c r="O2585" s="41" t="str">
        <f t="shared" si="81"/>
        <v>LB</v>
      </c>
    </row>
    <row r="2586" spans="1:15" x14ac:dyDescent="0.25">
      <c r="A2586" s="39" t="s">
        <v>3442</v>
      </c>
      <c r="B2586" s="39" t="s">
        <v>3336</v>
      </c>
      <c r="C2586" s="39" t="s">
        <v>2862</v>
      </c>
      <c r="D2586" s="12" t="s">
        <v>3443</v>
      </c>
      <c r="E2586" s="41" t="s">
        <v>2679</v>
      </c>
      <c r="F2586" s="41" t="s">
        <v>3337</v>
      </c>
      <c r="G2586" s="44">
        <f>VLOOKUP(Emissions!A2586,Population!$A$5:$I$3147,9,FALSE)*'National Throughput'!$B$12</f>
        <v>3.4797222595741908</v>
      </c>
      <c r="H2586" s="43" t="str">
        <f>'Emissions Factor'!$D$2</f>
        <v>TON</v>
      </c>
      <c r="I2586" s="42">
        <v>515</v>
      </c>
      <c r="J2586" s="39" t="str">
        <f>'Emissions Factor'!$A$2</f>
        <v>7439976</v>
      </c>
      <c r="K2586" s="34">
        <f>'Emissions Factor'!$B$2</f>
        <v>1.5E-3</v>
      </c>
      <c r="L2586" s="41" t="str">
        <f>'Emissions Factor'!$C$2</f>
        <v>LB</v>
      </c>
      <c r="M2586" s="41" t="str">
        <f>'Emissions Factor'!$D$2</f>
        <v>TON</v>
      </c>
      <c r="N2586" s="51">
        <f t="shared" si="80"/>
        <v>5.2195833893612861E-3</v>
      </c>
      <c r="O2586" s="41" t="str">
        <f t="shared" si="81"/>
        <v>LB</v>
      </c>
    </row>
    <row r="2587" spans="1:15" x14ac:dyDescent="0.25">
      <c r="A2587" s="39" t="s">
        <v>3444</v>
      </c>
      <c r="B2587" s="39" t="s">
        <v>3336</v>
      </c>
      <c r="C2587" s="39" t="s">
        <v>2865</v>
      </c>
      <c r="D2587" s="12" t="s">
        <v>3445</v>
      </c>
      <c r="E2587" s="41" t="s">
        <v>2679</v>
      </c>
      <c r="F2587" s="41" t="s">
        <v>3337</v>
      </c>
      <c r="G2587" s="44">
        <f>VLOOKUP(Emissions!A2587,Population!$A$5:$I$3147,9,FALSE)*'National Throughput'!$B$12</f>
        <v>0.41301119879015435</v>
      </c>
      <c r="H2587" s="43" t="str">
        <f>'Emissions Factor'!$D$2</f>
        <v>TON</v>
      </c>
      <c r="I2587" s="42">
        <v>515</v>
      </c>
      <c r="J2587" s="39" t="str">
        <f>'Emissions Factor'!$A$2</f>
        <v>7439976</v>
      </c>
      <c r="K2587" s="34">
        <f>'Emissions Factor'!$B$2</f>
        <v>1.5E-3</v>
      </c>
      <c r="L2587" s="41" t="str">
        <f>'Emissions Factor'!$C$2</f>
        <v>LB</v>
      </c>
      <c r="M2587" s="41" t="str">
        <f>'Emissions Factor'!$D$2</f>
        <v>TON</v>
      </c>
      <c r="N2587" s="51">
        <f t="shared" si="80"/>
        <v>6.1951679818523153E-4</v>
      </c>
      <c r="O2587" s="41" t="str">
        <f t="shared" si="81"/>
        <v>LB</v>
      </c>
    </row>
    <row r="2588" spans="1:15" x14ac:dyDescent="0.25">
      <c r="A2588" s="39" t="s">
        <v>3446</v>
      </c>
      <c r="B2588" s="39" t="s">
        <v>3336</v>
      </c>
      <c r="C2588" s="39" t="s">
        <v>2868</v>
      </c>
      <c r="D2588" s="12" t="s">
        <v>3447</v>
      </c>
      <c r="E2588" s="41" t="s">
        <v>2679</v>
      </c>
      <c r="F2588" s="41" t="s">
        <v>3337</v>
      </c>
      <c r="G2588" s="44">
        <f>VLOOKUP(Emissions!A2588,Population!$A$5:$I$3147,9,FALSE)*'National Throughput'!$B$12</f>
        <v>1.7311137995801611</v>
      </c>
      <c r="H2588" s="43" t="str">
        <f>'Emissions Factor'!$D$2</f>
        <v>TON</v>
      </c>
      <c r="I2588" s="42">
        <v>515</v>
      </c>
      <c r="J2588" s="39" t="str">
        <f>'Emissions Factor'!$A$2</f>
        <v>7439976</v>
      </c>
      <c r="K2588" s="34">
        <f>'Emissions Factor'!$B$2</f>
        <v>1.5E-3</v>
      </c>
      <c r="L2588" s="41" t="str">
        <f>'Emissions Factor'!$C$2</f>
        <v>LB</v>
      </c>
      <c r="M2588" s="41" t="str">
        <f>'Emissions Factor'!$D$2</f>
        <v>TON</v>
      </c>
      <c r="N2588" s="51">
        <f t="shared" si="80"/>
        <v>2.5966706993702415E-3</v>
      </c>
      <c r="O2588" s="41" t="str">
        <f t="shared" si="81"/>
        <v>LB</v>
      </c>
    </row>
    <row r="2589" spans="1:15" x14ac:dyDescent="0.25">
      <c r="A2589" s="39" t="s">
        <v>3448</v>
      </c>
      <c r="B2589" s="39" t="s">
        <v>3336</v>
      </c>
      <c r="C2589" s="39" t="s">
        <v>2871</v>
      </c>
      <c r="D2589" s="12" t="s">
        <v>3449</v>
      </c>
      <c r="E2589" s="41" t="s">
        <v>2679</v>
      </c>
      <c r="F2589" s="41" t="s">
        <v>3337</v>
      </c>
      <c r="G2589" s="44">
        <f>VLOOKUP(Emissions!A2589,Population!$A$5:$I$3147,9,FALSE)*'National Throughput'!$B$12</f>
        <v>0.62277560747801108</v>
      </c>
      <c r="H2589" s="43" t="str">
        <f>'Emissions Factor'!$D$2</f>
        <v>TON</v>
      </c>
      <c r="I2589" s="42">
        <v>515</v>
      </c>
      <c r="J2589" s="39" t="str">
        <f>'Emissions Factor'!$A$2</f>
        <v>7439976</v>
      </c>
      <c r="K2589" s="34">
        <f>'Emissions Factor'!$B$2</f>
        <v>1.5E-3</v>
      </c>
      <c r="L2589" s="41" t="str">
        <f>'Emissions Factor'!$C$2</f>
        <v>LB</v>
      </c>
      <c r="M2589" s="41" t="str">
        <f>'Emissions Factor'!$D$2</f>
        <v>TON</v>
      </c>
      <c r="N2589" s="51">
        <f t="shared" si="80"/>
        <v>9.3416341121701661E-4</v>
      </c>
      <c r="O2589" s="41" t="str">
        <f t="shared" si="81"/>
        <v>LB</v>
      </c>
    </row>
    <row r="2590" spans="1:15" x14ac:dyDescent="0.25">
      <c r="A2590" s="39" t="s">
        <v>3450</v>
      </c>
      <c r="B2590" s="39" t="s">
        <v>3336</v>
      </c>
      <c r="C2590" s="39" t="s">
        <v>2874</v>
      </c>
      <c r="D2590" s="12" t="s">
        <v>5157</v>
      </c>
      <c r="E2590" s="41" t="s">
        <v>2679</v>
      </c>
      <c r="F2590" s="41" t="s">
        <v>3337</v>
      </c>
      <c r="G2590" s="44">
        <f>VLOOKUP(Emissions!A2590,Population!$A$5:$I$3147,9,FALSE)*'National Throughput'!$B$12</f>
        <v>2.0233775382589085</v>
      </c>
      <c r="H2590" s="43" t="str">
        <f>'Emissions Factor'!$D$2</f>
        <v>TON</v>
      </c>
      <c r="I2590" s="42">
        <v>515</v>
      </c>
      <c r="J2590" s="39" t="str">
        <f>'Emissions Factor'!$A$2</f>
        <v>7439976</v>
      </c>
      <c r="K2590" s="34">
        <f>'Emissions Factor'!$B$2</f>
        <v>1.5E-3</v>
      </c>
      <c r="L2590" s="41" t="str">
        <f>'Emissions Factor'!$C$2</f>
        <v>LB</v>
      </c>
      <c r="M2590" s="41" t="str">
        <f>'Emissions Factor'!$D$2</f>
        <v>TON</v>
      </c>
      <c r="N2590" s="51">
        <f t="shared" si="80"/>
        <v>3.0350663073883629E-3</v>
      </c>
      <c r="O2590" s="41" t="str">
        <f t="shared" si="81"/>
        <v>LB</v>
      </c>
    </row>
    <row r="2591" spans="1:15" x14ac:dyDescent="0.25">
      <c r="A2591" s="39" t="s">
        <v>3451</v>
      </c>
      <c r="B2591" s="39" t="s">
        <v>3336</v>
      </c>
      <c r="C2591" s="39" t="s">
        <v>2877</v>
      </c>
      <c r="D2591" s="12" t="s">
        <v>3452</v>
      </c>
      <c r="E2591" s="41" t="s">
        <v>2679</v>
      </c>
      <c r="F2591" s="41" t="s">
        <v>3337</v>
      </c>
      <c r="G2591" s="44">
        <f>VLOOKUP(Emissions!A2591,Population!$A$5:$I$3147,9,FALSE)*'National Throughput'!$B$12</f>
        <v>3.1867724557811745</v>
      </c>
      <c r="H2591" s="43" t="str">
        <f>'Emissions Factor'!$D$2</f>
        <v>TON</v>
      </c>
      <c r="I2591" s="42">
        <v>515</v>
      </c>
      <c r="J2591" s="39" t="str">
        <f>'Emissions Factor'!$A$2</f>
        <v>7439976</v>
      </c>
      <c r="K2591" s="34">
        <f>'Emissions Factor'!$B$2</f>
        <v>1.5E-3</v>
      </c>
      <c r="L2591" s="41" t="str">
        <f>'Emissions Factor'!$C$2</f>
        <v>LB</v>
      </c>
      <c r="M2591" s="41" t="str">
        <f>'Emissions Factor'!$D$2</f>
        <v>TON</v>
      </c>
      <c r="N2591" s="51">
        <f t="shared" si="80"/>
        <v>4.7801586836717621E-3</v>
      </c>
      <c r="O2591" s="41" t="str">
        <f t="shared" si="81"/>
        <v>LB</v>
      </c>
    </row>
    <row r="2592" spans="1:15" x14ac:dyDescent="0.25">
      <c r="A2592" s="39" t="s">
        <v>3453</v>
      </c>
      <c r="B2592" s="39" t="s">
        <v>3336</v>
      </c>
      <c r="C2592" s="39" t="s">
        <v>4837</v>
      </c>
      <c r="D2592" s="12" t="s">
        <v>3454</v>
      </c>
      <c r="E2592" s="41" t="s">
        <v>2679</v>
      </c>
      <c r="F2592" s="41" t="s">
        <v>3337</v>
      </c>
      <c r="G2592" s="44">
        <f>VLOOKUP(Emissions!A2592,Population!$A$5:$I$3147,9,FALSE)*'National Throughput'!$B$12</f>
        <v>23.959280469350272</v>
      </c>
      <c r="H2592" s="43" t="str">
        <f>'Emissions Factor'!$D$2</f>
        <v>TON</v>
      </c>
      <c r="I2592" s="42">
        <v>515</v>
      </c>
      <c r="J2592" s="39" t="str">
        <f>'Emissions Factor'!$A$2</f>
        <v>7439976</v>
      </c>
      <c r="K2592" s="34">
        <f>'Emissions Factor'!$B$2</f>
        <v>1.5E-3</v>
      </c>
      <c r="L2592" s="41" t="str">
        <f>'Emissions Factor'!$C$2</f>
        <v>LB</v>
      </c>
      <c r="M2592" s="41" t="str">
        <f>'Emissions Factor'!$D$2</f>
        <v>TON</v>
      </c>
      <c r="N2592" s="51">
        <f t="shared" si="80"/>
        <v>3.5938920704025407E-2</v>
      </c>
      <c r="O2592" s="41" t="str">
        <f t="shared" si="81"/>
        <v>LB</v>
      </c>
    </row>
    <row r="2593" spans="1:15" x14ac:dyDescent="0.25">
      <c r="A2593" s="39" t="s">
        <v>3455</v>
      </c>
      <c r="B2593" s="39" t="s">
        <v>3336</v>
      </c>
      <c r="C2593" s="39" t="s">
        <v>4840</v>
      </c>
      <c r="D2593" s="12" t="s">
        <v>316</v>
      </c>
      <c r="E2593" s="41" t="s">
        <v>2679</v>
      </c>
      <c r="F2593" s="41" t="s">
        <v>3337</v>
      </c>
      <c r="G2593" s="44">
        <f>VLOOKUP(Emissions!A2593,Population!$A$5:$I$3147,9,FALSE)*'National Throughput'!$B$12</f>
        <v>0.33720100366339018</v>
      </c>
      <c r="H2593" s="43" t="str">
        <f>'Emissions Factor'!$D$2</f>
        <v>TON</v>
      </c>
      <c r="I2593" s="42">
        <v>515</v>
      </c>
      <c r="J2593" s="39" t="str">
        <f>'Emissions Factor'!$A$2</f>
        <v>7439976</v>
      </c>
      <c r="K2593" s="34">
        <f>'Emissions Factor'!$B$2</f>
        <v>1.5E-3</v>
      </c>
      <c r="L2593" s="41" t="str">
        <f>'Emissions Factor'!$C$2</f>
        <v>LB</v>
      </c>
      <c r="M2593" s="41" t="str">
        <f>'Emissions Factor'!$D$2</f>
        <v>TON</v>
      </c>
      <c r="N2593" s="51">
        <f t="shared" si="80"/>
        <v>5.058015054950853E-4</v>
      </c>
      <c r="O2593" s="41" t="str">
        <f t="shared" si="81"/>
        <v>LB</v>
      </c>
    </row>
    <row r="2594" spans="1:15" x14ac:dyDescent="0.25">
      <c r="A2594" s="39" t="s">
        <v>3456</v>
      </c>
      <c r="B2594" s="39" t="s">
        <v>3336</v>
      </c>
      <c r="C2594" s="39" t="s">
        <v>4843</v>
      </c>
      <c r="D2594" s="12" t="s">
        <v>759</v>
      </c>
      <c r="E2594" s="41" t="s">
        <v>2679</v>
      </c>
      <c r="F2594" s="41" t="s">
        <v>3337</v>
      </c>
      <c r="G2594" s="44">
        <f>VLOOKUP(Emissions!A2594,Population!$A$5:$I$3147,9,FALSE)*'National Throughput'!$B$12</f>
        <v>26.15040092804804</v>
      </c>
      <c r="H2594" s="43" t="str">
        <f>'Emissions Factor'!$D$2</f>
        <v>TON</v>
      </c>
      <c r="I2594" s="42">
        <v>515</v>
      </c>
      <c r="J2594" s="39" t="str">
        <f>'Emissions Factor'!$A$2</f>
        <v>7439976</v>
      </c>
      <c r="K2594" s="34">
        <f>'Emissions Factor'!$B$2</f>
        <v>1.5E-3</v>
      </c>
      <c r="L2594" s="41" t="str">
        <f>'Emissions Factor'!$C$2</f>
        <v>LB</v>
      </c>
      <c r="M2594" s="41" t="str">
        <f>'Emissions Factor'!$D$2</f>
        <v>TON</v>
      </c>
      <c r="N2594" s="51">
        <f t="shared" si="80"/>
        <v>3.9225601392072061E-2</v>
      </c>
      <c r="O2594" s="41" t="str">
        <f t="shared" si="81"/>
        <v>LB</v>
      </c>
    </row>
    <row r="2595" spans="1:15" x14ac:dyDescent="0.25">
      <c r="A2595" s="39" t="s">
        <v>3457</v>
      </c>
      <c r="B2595" s="39" t="s">
        <v>3336</v>
      </c>
      <c r="C2595" s="39" t="s">
        <v>4846</v>
      </c>
      <c r="D2595" s="12" t="s">
        <v>5021</v>
      </c>
      <c r="E2595" s="41" t="s">
        <v>2679</v>
      </c>
      <c r="F2595" s="41" t="s">
        <v>3337</v>
      </c>
      <c r="G2595" s="44">
        <f>VLOOKUP(Emissions!A2595,Population!$A$5:$I$3147,9,FALSE)*'National Throughput'!$B$12</f>
        <v>140.37423938414653</v>
      </c>
      <c r="H2595" s="43" t="str">
        <f>'Emissions Factor'!$D$2</f>
        <v>TON</v>
      </c>
      <c r="I2595" s="42">
        <v>515</v>
      </c>
      <c r="J2595" s="39" t="str">
        <f>'Emissions Factor'!$A$2</f>
        <v>7439976</v>
      </c>
      <c r="K2595" s="34">
        <f>'Emissions Factor'!$B$2</f>
        <v>1.5E-3</v>
      </c>
      <c r="L2595" s="41" t="str">
        <f>'Emissions Factor'!$C$2</f>
        <v>LB</v>
      </c>
      <c r="M2595" s="41" t="str">
        <f>'Emissions Factor'!$D$2</f>
        <v>TON</v>
      </c>
      <c r="N2595" s="51">
        <f t="shared" si="80"/>
        <v>0.21056135907621981</v>
      </c>
      <c r="O2595" s="41" t="str">
        <f t="shared" si="81"/>
        <v>LB</v>
      </c>
    </row>
    <row r="2596" spans="1:15" x14ac:dyDescent="0.25">
      <c r="A2596" s="39" t="s">
        <v>3458</v>
      </c>
      <c r="B2596" s="39" t="s">
        <v>3336</v>
      </c>
      <c r="C2596" s="39" t="s">
        <v>4849</v>
      </c>
      <c r="D2596" s="12" t="s">
        <v>3459</v>
      </c>
      <c r="E2596" s="41" t="s">
        <v>2679</v>
      </c>
      <c r="F2596" s="41" t="s">
        <v>3337</v>
      </c>
      <c r="G2596" s="44">
        <f>VLOOKUP(Emissions!A2596,Population!$A$5:$I$3147,9,FALSE)*'National Throughput'!$B$12</f>
        <v>6.6923936734190344</v>
      </c>
      <c r="H2596" s="43" t="str">
        <f>'Emissions Factor'!$D$2</f>
        <v>TON</v>
      </c>
      <c r="I2596" s="42">
        <v>515</v>
      </c>
      <c r="J2596" s="39" t="str">
        <f>'Emissions Factor'!$A$2</f>
        <v>7439976</v>
      </c>
      <c r="K2596" s="34">
        <f>'Emissions Factor'!$B$2</f>
        <v>1.5E-3</v>
      </c>
      <c r="L2596" s="41" t="str">
        <f>'Emissions Factor'!$C$2</f>
        <v>LB</v>
      </c>
      <c r="M2596" s="41" t="str">
        <f>'Emissions Factor'!$D$2</f>
        <v>TON</v>
      </c>
      <c r="N2596" s="51">
        <f t="shared" si="80"/>
        <v>1.0038590510128552E-2</v>
      </c>
      <c r="O2596" s="41" t="str">
        <f t="shared" si="81"/>
        <v>LB</v>
      </c>
    </row>
    <row r="2597" spans="1:15" x14ac:dyDescent="0.25">
      <c r="A2597" s="39" t="s">
        <v>3460</v>
      </c>
      <c r="B2597" s="39" t="s">
        <v>3336</v>
      </c>
      <c r="C2597" s="39" t="s">
        <v>4851</v>
      </c>
      <c r="D2597" s="12" t="s">
        <v>3461</v>
      </c>
      <c r="E2597" s="41" t="s">
        <v>2679</v>
      </c>
      <c r="F2597" s="41" t="s">
        <v>3337</v>
      </c>
      <c r="G2597" s="44">
        <f>VLOOKUP(Emissions!A2597,Population!$A$5:$I$3147,9,FALSE)*'National Throughput'!$B$12</f>
        <v>3.0624231538198532</v>
      </c>
      <c r="H2597" s="43" t="str">
        <f>'Emissions Factor'!$D$2</f>
        <v>TON</v>
      </c>
      <c r="I2597" s="42">
        <v>515</v>
      </c>
      <c r="J2597" s="39" t="str">
        <f>'Emissions Factor'!$A$2</f>
        <v>7439976</v>
      </c>
      <c r="K2597" s="34">
        <f>'Emissions Factor'!$B$2</f>
        <v>1.5E-3</v>
      </c>
      <c r="L2597" s="41" t="str">
        <f>'Emissions Factor'!$C$2</f>
        <v>LB</v>
      </c>
      <c r="M2597" s="41" t="str">
        <f>'Emissions Factor'!$D$2</f>
        <v>TON</v>
      </c>
      <c r="N2597" s="51">
        <f t="shared" si="80"/>
        <v>4.5936347307297797E-3</v>
      </c>
      <c r="O2597" s="41" t="str">
        <f t="shared" si="81"/>
        <v>LB</v>
      </c>
    </row>
    <row r="2598" spans="1:15" x14ac:dyDescent="0.25">
      <c r="A2598" s="39" t="s">
        <v>3462</v>
      </c>
      <c r="B2598" s="39" t="s">
        <v>3336</v>
      </c>
      <c r="C2598" s="39" t="s">
        <v>4854</v>
      </c>
      <c r="D2598" s="12" t="s">
        <v>5345</v>
      </c>
      <c r="E2598" s="41" t="s">
        <v>2679</v>
      </c>
      <c r="F2598" s="41" t="s">
        <v>3337</v>
      </c>
      <c r="G2598" s="44">
        <f>VLOOKUP(Emissions!A2598,Population!$A$5:$I$3147,9,FALSE)*'National Throughput'!$B$12</f>
        <v>5.8166315550541965</v>
      </c>
      <c r="H2598" s="43" t="str">
        <f>'Emissions Factor'!$D$2</f>
        <v>TON</v>
      </c>
      <c r="I2598" s="42">
        <v>515</v>
      </c>
      <c r="J2598" s="39" t="str">
        <f>'Emissions Factor'!$A$2</f>
        <v>7439976</v>
      </c>
      <c r="K2598" s="34">
        <f>'Emissions Factor'!$B$2</f>
        <v>1.5E-3</v>
      </c>
      <c r="L2598" s="41" t="str">
        <f>'Emissions Factor'!$C$2</f>
        <v>LB</v>
      </c>
      <c r="M2598" s="41" t="str">
        <f>'Emissions Factor'!$D$2</f>
        <v>TON</v>
      </c>
      <c r="N2598" s="51">
        <f t="shared" si="80"/>
        <v>8.7249473325812944E-3</v>
      </c>
      <c r="O2598" s="41" t="str">
        <f t="shared" si="81"/>
        <v>LB</v>
      </c>
    </row>
    <row r="2599" spans="1:15" x14ac:dyDescent="0.25">
      <c r="A2599" s="39" t="s">
        <v>3463</v>
      </c>
      <c r="B2599" s="39" t="s">
        <v>3336</v>
      </c>
      <c r="C2599" s="39" t="s">
        <v>4857</v>
      </c>
      <c r="D2599" s="12" t="s">
        <v>2764</v>
      </c>
      <c r="E2599" s="41" t="s">
        <v>2679</v>
      </c>
      <c r="F2599" s="41" t="s">
        <v>3337</v>
      </c>
      <c r="G2599" s="44">
        <f>VLOOKUP(Emissions!A2599,Population!$A$5:$I$3147,9,FALSE)*'National Throughput'!$B$12</f>
        <v>4.2476006387201712</v>
      </c>
      <c r="H2599" s="43" t="str">
        <f>'Emissions Factor'!$D$2</f>
        <v>TON</v>
      </c>
      <c r="I2599" s="42">
        <v>515</v>
      </c>
      <c r="J2599" s="39" t="str">
        <f>'Emissions Factor'!$A$2</f>
        <v>7439976</v>
      </c>
      <c r="K2599" s="34">
        <f>'Emissions Factor'!$B$2</f>
        <v>1.5E-3</v>
      </c>
      <c r="L2599" s="41" t="str">
        <f>'Emissions Factor'!$C$2</f>
        <v>LB</v>
      </c>
      <c r="M2599" s="41" t="str">
        <f>'Emissions Factor'!$D$2</f>
        <v>TON</v>
      </c>
      <c r="N2599" s="51">
        <f t="shared" si="80"/>
        <v>6.3714009580802568E-3</v>
      </c>
      <c r="O2599" s="41" t="str">
        <f t="shared" si="81"/>
        <v>LB</v>
      </c>
    </row>
    <row r="2600" spans="1:15" x14ac:dyDescent="0.25">
      <c r="A2600" s="39" t="s">
        <v>3464</v>
      </c>
      <c r="B2600" s="39" t="s">
        <v>3336</v>
      </c>
      <c r="C2600" s="39" t="s">
        <v>5381</v>
      </c>
      <c r="D2600" s="12" t="s">
        <v>3465</v>
      </c>
      <c r="E2600" s="41" t="s">
        <v>2679</v>
      </c>
      <c r="F2600" s="41" t="s">
        <v>3337</v>
      </c>
      <c r="G2600" s="44">
        <f>VLOOKUP(Emissions!A2600,Population!$A$5:$I$3147,9,FALSE)*'National Throughput'!$B$12</f>
        <v>0.67800384917669443</v>
      </c>
      <c r="H2600" s="43" t="str">
        <f>'Emissions Factor'!$D$2</f>
        <v>TON</v>
      </c>
      <c r="I2600" s="42">
        <v>515</v>
      </c>
      <c r="J2600" s="39" t="str">
        <f>'Emissions Factor'!$A$2</f>
        <v>7439976</v>
      </c>
      <c r="K2600" s="34">
        <f>'Emissions Factor'!$B$2</f>
        <v>1.5E-3</v>
      </c>
      <c r="L2600" s="41" t="str">
        <f>'Emissions Factor'!$C$2</f>
        <v>LB</v>
      </c>
      <c r="M2600" s="41" t="str">
        <f>'Emissions Factor'!$D$2</f>
        <v>TON</v>
      </c>
      <c r="N2600" s="51">
        <f t="shared" si="80"/>
        <v>1.0170057737650417E-3</v>
      </c>
      <c r="O2600" s="41" t="str">
        <f t="shared" si="81"/>
        <v>LB</v>
      </c>
    </row>
    <row r="2601" spans="1:15" x14ac:dyDescent="0.25">
      <c r="A2601" s="39" t="s">
        <v>3466</v>
      </c>
      <c r="B2601" s="39" t="s">
        <v>3336</v>
      </c>
      <c r="C2601" s="39" t="s">
        <v>5383</v>
      </c>
      <c r="D2601" s="12" t="s">
        <v>5348</v>
      </c>
      <c r="E2601" s="41" t="s">
        <v>2679</v>
      </c>
      <c r="F2601" s="41" t="s">
        <v>3337</v>
      </c>
      <c r="G2601" s="44">
        <f>VLOOKUP(Emissions!A2601,Population!$A$5:$I$3147,9,FALSE)*'National Throughput'!$B$12</f>
        <v>1.0917011130811183</v>
      </c>
      <c r="H2601" s="43" t="str">
        <f>'Emissions Factor'!$D$2</f>
        <v>TON</v>
      </c>
      <c r="I2601" s="42">
        <v>515</v>
      </c>
      <c r="J2601" s="39" t="str">
        <f>'Emissions Factor'!$A$2</f>
        <v>7439976</v>
      </c>
      <c r="K2601" s="34">
        <f>'Emissions Factor'!$B$2</f>
        <v>1.5E-3</v>
      </c>
      <c r="L2601" s="41" t="str">
        <f>'Emissions Factor'!$C$2</f>
        <v>LB</v>
      </c>
      <c r="M2601" s="41" t="str">
        <f>'Emissions Factor'!$D$2</f>
        <v>TON</v>
      </c>
      <c r="N2601" s="51">
        <f t="shared" si="80"/>
        <v>1.6375516696216774E-3</v>
      </c>
      <c r="O2601" s="41" t="str">
        <f t="shared" si="81"/>
        <v>LB</v>
      </c>
    </row>
    <row r="2602" spans="1:15" x14ac:dyDescent="0.25">
      <c r="A2602" s="39" t="s">
        <v>3467</v>
      </c>
      <c r="B2602" s="39" t="s">
        <v>3336</v>
      </c>
      <c r="C2602" s="39" t="s">
        <v>5385</v>
      </c>
      <c r="D2602" s="12" t="s">
        <v>3468</v>
      </c>
      <c r="E2602" s="41" t="s">
        <v>2679</v>
      </c>
      <c r="F2602" s="41" t="s">
        <v>3337</v>
      </c>
      <c r="G2602" s="44">
        <f>VLOOKUP(Emissions!A2602,Population!$A$5:$I$3147,9,FALSE)*'National Throughput'!$B$12</f>
        <v>0.23171849234447614</v>
      </c>
      <c r="H2602" s="43" t="str">
        <f>'Emissions Factor'!$D$2</f>
        <v>TON</v>
      </c>
      <c r="I2602" s="42">
        <v>515</v>
      </c>
      <c r="J2602" s="39" t="str">
        <f>'Emissions Factor'!$A$2</f>
        <v>7439976</v>
      </c>
      <c r="K2602" s="34">
        <f>'Emissions Factor'!$B$2</f>
        <v>1.5E-3</v>
      </c>
      <c r="L2602" s="41" t="str">
        <f>'Emissions Factor'!$C$2</f>
        <v>LB</v>
      </c>
      <c r="M2602" s="41" t="str">
        <f>'Emissions Factor'!$D$2</f>
        <v>TON</v>
      </c>
      <c r="N2602" s="51">
        <f t="shared" si="80"/>
        <v>3.4757773851671421E-4</v>
      </c>
      <c r="O2602" s="41" t="str">
        <f t="shared" si="81"/>
        <v>LB</v>
      </c>
    </row>
    <row r="2603" spans="1:15" x14ac:dyDescent="0.25">
      <c r="A2603" s="39" t="s">
        <v>3469</v>
      </c>
      <c r="B2603" s="39" t="s">
        <v>3336</v>
      </c>
      <c r="C2603" s="39" t="s">
        <v>5388</v>
      </c>
      <c r="D2603" s="12" t="s">
        <v>3470</v>
      </c>
      <c r="E2603" s="41" t="s">
        <v>2679</v>
      </c>
      <c r="F2603" s="41" t="s">
        <v>3337</v>
      </c>
      <c r="G2603" s="44">
        <f>VLOOKUP(Emissions!A2603,Population!$A$5:$I$3147,9,FALSE)*'National Throughput'!$B$12</f>
        <v>104.12941939729627</v>
      </c>
      <c r="H2603" s="43" t="str">
        <f>'Emissions Factor'!$D$2</f>
        <v>TON</v>
      </c>
      <c r="I2603" s="42">
        <v>515</v>
      </c>
      <c r="J2603" s="39" t="str">
        <f>'Emissions Factor'!$A$2</f>
        <v>7439976</v>
      </c>
      <c r="K2603" s="34">
        <f>'Emissions Factor'!$B$2</f>
        <v>1.5E-3</v>
      </c>
      <c r="L2603" s="41" t="str">
        <f>'Emissions Factor'!$C$2</f>
        <v>LB</v>
      </c>
      <c r="M2603" s="41" t="str">
        <f>'Emissions Factor'!$D$2</f>
        <v>TON</v>
      </c>
      <c r="N2603" s="51">
        <f t="shared" si="80"/>
        <v>0.15619412909594441</v>
      </c>
      <c r="O2603" s="41" t="str">
        <f t="shared" si="81"/>
        <v>LB</v>
      </c>
    </row>
    <row r="2604" spans="1:15" x14ac:dyDescent="0.25">
      <c r="A2604" s="39" t="s">
        <v>3471</v>
      </c>
      <c r="B2604" s="39" t="s">
        <v>3336</v>
      </c>
      <c r="C2604" s="39" t="s">
        <v>5390</v>
      </c>
      <c r="D2604" s="12" t="s">
        <v>2767</v>
      </c>
      <c r="E2604" s="41" t="s">
        <v>2679</v>
      </c>
      <c r="F2604" s="41" t="s">
        <v>3337</v>
      </c>
      <c r="G2604" s="44">
        <f>VLOOKUP(Emissions!A2604,Population!$A$5:$I$3147,9,FALSE)*'National Throughput'!$B$12</f>
        <v>1.8081246086568967</v>
      </c>
      <c r="H2604" s="43" t="str">
        <f>'Emissions Factor'!$D$2</f>
        <v>TON</v>
      </c>
      <c r="I2604" s="42">
        <v>515</v>
      </c>
      <c r="J2604" s="39" t="str">
        <f>'Emissions Factor'!$A$2</f>
        <v>7439976</v>
      </c>
      <c r="K2604" s="34">
        <f>'Emissions Factor'!$B$2</f>
        <v>1.5E-3</v>
      </c>
      <c r="L2604" s="41" t="str">
        <f>'Emissions Factor'!$C$2</f>
        <v>LB</v>
      </c>
      <c r="M2604" s="41" t="str">
        <f>'Emissions Factor'!$D$2</f>
        <v>TON</v>
      </c>
      <c r="N2604" s="51">
        <f t="shared" si="80"/>
        <v>2.712186912985345E-3</v>
      </c>
      <c r="O2604" s="41" t="str">
        <f t="shared" si="81"/>
        <v>LB</v>
      </c>
    </row>
    <row r="2605" spans="1:15" x14ac:dyDescent="0.25">
      <c r="A2605" s="39" t="s">
        <v>3472</v>
      </c>
      <c r="B2605" s="39" t="s">
        <v>3336</v>
      </c>
      <c r="C2605" s="39" t="s">
        <v>5393</v>
      </c>
      <c r="D2605" s="12" t="s">
        <v>3473</v>
      </c>
      <c r="E2605" s="41" t="s">
        <v>2679</v>
      </c>
      <c r="F2605" s="41" t="s">
        <v>3337</v>
      </c>
      <c r="G2605" s="44">
        <f>VLOOKUP(Emissions!A2605,Population!$A$5:$I$3147,9,FALSE)*'National Throughput'!$B$12</f>
        <v>3.3629196738698326</v>
      </c>
      <c r="H2605" s="43" t="str">
        <f>'Emissions Factor'!$D$2</f>
        <v>TON</v>
      </c>
      <c r="I2605" s="42">
        <v>515</v>
      </c>
      <c r="J2605" s="39" t="str">
        <f>'Emissions Factor'!$A$2</f>
        <v>7439976</v>
      </c>
      <c r="K2605" s="34">
        <f>'Emissions Factor'!$B$2</f>
        <v>1.5E-3</v>
      </c>
      <c r="L2605" s="41" t="str">
        <f>'Emissions Factor'!$C$2</f>
        <v>LB</v>
      </c>
      <c r="M2605" s="41" t="str">
        <f>'Emissions Factor'!$D$2</f>
        <v>TON</v>
      </c>
      <c r="N2605" s="51">
        <f t="shared" si="80"/>
        <v>5.0443795108047491E-3</v>
      </c>
      <c r="O2605" s="41" t="str">
        <f t="shared" si="81"/>
        <v>LB</v>
      </c>
    </row>
    <row r="2606" spans="1:15" x14ac:dyDescent="0.25">
      <c r="A2606" s="39" t="s">
        <v>3474</v>
      </c>
      <c r="B2606" s="39" t="s">
        <v>3336</v>
      </c>
      <c r="C2606" s="39" t="s">
        <v>5396</v>
      </c>
      <c r="D2606" s="12" t="s">
        <v>3475</v>
      </c>
      <c r="E2606" s="41" t="s">
        <v>2679</v>
      </c>
      <c r="F2606" s="41" t="s">
        <v>3337</v>
      </c>
      <c r="G2606" s="44">
        <f>VLOOKUP(Emissions!A2606,Population!$A$5:$I$3147,9,FALSE)*'National Throughput'!$B$12</f>
        <v>2.9871275075287911</v>
      </c>
      <c r="H2606" s="43" t="str">
        <f>'Emissions Factor'!$D$2</f>
        <v>TON</v>
      </c>
      <c r="I2606" s="42">
        <v>515</v>
      </c>
      <c r="J2606" s="39" t="str">
        <f>'Emissions Factor'!$A$2</f>
        <v>7439976</v>
      </c>
      <c r="K2606" s="34">
        <f>'Emissions Factor'!$B$2</f>
        <v>1.5E-3</v>
      </c>
      <c r="L2606" s="41" t="str">
        <f>'Emissions Factor'!$C$2</f>
        <v>LB</v>
      </c>
      <c r="M2606" s="41" t="str">
        <f>'Emissions Factor'!$D$2</f>
        <v>TON</v>
      </c>
      <c r="N2606" s="51">
        <f t="shared" si="80"/>
        <v>4.4806912612931869E-3</v>
      </c>
      <c r="O2606" s="41" t="str">
        <f t="shared" si="81"/>
        <v>LB</v>
      </c>
    </row>
    <row r="2607" spans="1:15" x14ac:dyDescent="0.25">
      <c r="A2607" s="39" t="s">
        <v>3476</v>
      </c>
      <c r="B2607" s="39" t="s">
        <v>3336</v>
      </c>
      <c r="C2607" s="39" t="s">
        <v>5398</v>
      </c>
      <c r="D2607" s="12" t="s">
        <v>3477</v>
      </c>
      <c r="E2607" s="41" t="s">
        <v>2679</v>
      </c>
      <c r="F2607" s="41" t="s">
        <v>3337</v>
      </c>
      <c r="G2607" s="44">
        <f>VLOOKUP(Emissions!A2607,Population!$A$5:$I$3147,9,FALSE)*'National Throughput'!$B$12</f>
        <v>3.0946682141905129</v>
      </c>
      <c r="H2607" s="43" t="str">
        <f>'Emissions Factor'!$D$2</f>
        <v>TON</v>
      </c>
      <c r="I2607" s="42">
        <v>515</v>
      </c>
      <c r="J2607" s="39" t="str">
        <f>'Emissions Factor'!$A$2</f>
        <v>7439976</v>
      </c>
      <c r="K2607" s="34">
        <f>'Emissions Factor'!$B$2</f>
        <v>1.5E-3</v>
      </c>
      <c r="L2607" s="41" t="str">
        <f>'Emissions Factor'!$C$2</f>
        <v>LB</v>
      </c>
      <c r="M2607" s="41" t="str">
        <f>'Emissions Factor'!$D$2</f>
        <v>TON</v>
      </c>
      <c r="N2607" s="51">
        <f t="shared" si="80"/>
        <v>4.6420023212857698E-3</v>
      </c>
      <c r="O2607" s="41" t="str">
        <f t="shared" si="81"/>
        <v>LB</v>
      </c>
    </row>
    <row r="2608" spans="1:15" x14ac:dyDescent="0.25">
      <c r="A2608" s="39" t="s">
        <v>3478</v>
      </c>
      <c r="B2608" s="39" t="s">
        <v>3336</v>
      </c>
      <c r="C2608" s="39" t="s">
        <v>5401</v>
      </c>
      <c r="D2608" s="12" t="s">
        <v>3479</v>
      </c>
      <c r="E2608" s="41" t="s">
        <v>2679</v>
      </c>
      <c r="F2608" s="41" t="s">
        <v>3337</v>
      </c>
      <c r="G2608" s="44">
        <f>VLOOKUP(Emissions!A2608,Population!$A$5:$I$3147,9,FALSE)*'National Throughput'!$B$12</f>
        <v>50.666251721349326</v>
      </c>
      <c r="H2608" s="43" t="str">
        <f>'Emissions Factor'!$D$2</f>
        <v>TON</v>
      </c>
      <c r="I2608" s="42">
        <v>515</v>
      </c>
      <c r="J2608" s="39" t="str">
        <f>'Emissions Factor'!$A$2</f>
        <v>7439976</v>
      </c>
      <c r="K2608" s="34">
        <f>'Emissions Factor'!$B$2</f>
        <v>1.5E-3</v>
      </c>
      <c r="L2608" s="41" t="str">
        <f>'Emissions Factor'!$C$2</f>
        <v>LB</v>
      </c>
      <c r="M2608" s="41" t="str">
        <f>'Emissions Factor'!$D$2</f>
        <v>TON</v>
      </c>
      <c r="N2608" s="51">
        <f t="shared" si="80"/>
        <v>7.5999377582023991E-2</v>
      </c>
      <c r="O2608" s="41" t="str">
        <f t="shared" si="81"/>
        <v>LB</v>
      </c>
    </row>
    <row r="2609" spans="1:15" x14ac:dyDescent="0.25">
      <c r="A2609" s="39" t="s">
        <v>3480</v>
      </c>
      <c r="B2609" s="39" t="s">
        <v>3336</v>
      </c>
      <c r="C2609" s="39" t="s">
        <v>5403</v>
      </c>
      <c r="D2609" s="12" t="s">
        <v>3481</v>
      </c>
      <c r="E2609" s="41" t="s">
        <v>2679</v>
      </c>
      <c r="F2609" s="41" t="s">
        <v>3337</v>
      </c>
      <c r="G2609" s="44">
        <f>VLOOKUP(Emissions!A2609,Population!$A$5:$I$3147,9,FALSE)*'National Throughput'!$B$12</f>
        <v>1.1201728153232966</v>
      </c>
      <c r="H2609" s="43" t="str">
        <f>'Emissions Factor'!$D$2</f>
        <v>TON</v>
      </c>
      <c r="I2609" s="42">
        <v>515</v>
      </c>
      <c r="J2609" s="39" t="str">
        <f>'Emissions Factor'!$A$2</f>
        <v>7439976</v>
      </c>
      <c r="K2609" s="34">
        <f>'Emissions Factor'!$B$2</f>
        <v>1.5E-3</v>
      </c>
      <c r="L2609" s="41" t="str">
        <f>'Emissions Factor'!$C$2</f>
        <v>LB</v>
      </c>
      <c r="M2609" s="41" t="str">
        <f>'Emissions Factor'!$D$2</f>
        <v>TON</v>
      </c>
      <c r="N2609" s="51">
        <f t="shared" si="80"/>
        <v>1.6802592229849449E-3</v>
      </c>
      <c r="O2609" s="41" t="str">
        <f t="shared" si="81"/>
        <v>LB</v>
      </c>
    </row>
    <row r="2610" spans="1:15" x14ac:dyDescent="0.25">
      <c r="A2610" s="39" t="s">
        <v>3482</v>
      </c>
      <c r="B2610" s="39" t="s">
        <v>3336</v>
      </c>
      <c r="C2610" s="39" t="s">
        <v>5406</v>
      </c>
      <c r="D2610" s="12" t="s">
        <v>3483</v>
      </c>
      <c r="E2610" s="41" t="s">
        <v>2679</v>
      </c>
      <c r="F2610" s="41" t="s">
        <v>3337</v>
      </c>
      <c r="G2610" s="44">
        <f>VLOOKUP(Emissions!A2610,Population!$A$5:$I$3147,9,FALSE)*'National Throughput'!$B$12</f>
        <v>4.2933954850976512</v>
      </c>
      <c r="H2610" s="43" t="str">
        <f>'Emissions Factor'!$D$2</f>
        <v>TON</v>
      </c>
      <c r="I2610" s="42">
        <v>515</v>
      </c>
      <c r="J2610" s="39" t="str">
        <f>'Emissions Factor'!$A$2</f>
        <v>7439976</v>
      </c>
      <c r="K2610" s="34">
        <f>'Emissions Factor'!$B$2</f>
        <v>1.5E-3</v>
      </c>
      <c r="L2610" s="41" t="str">
        <f>'Emissions Factor'!$C$2</f>
        <v>LB</v>
      </c>
      <c r="M2610" s="41" t="str">
        <f>'Emissions Factor'!$D$2</f>
        <v>TON</v>
      </c>
      <c r="N2610" s="51">
        <f t="shared" si="80"/>
        <v>6.4400932276464772E-3</v>
      </c>
      <c r="O2610" s="41" t="str">
        <f t="shared" si="81"/>
        <v>LB</v>
      </c>
    </row>
    <row r="2611" spans="1:15" x14ac:dyDescent="0.25">
      <c r="A2611" s="39" t="s">
        <v>3484</v>
      </c>
      <c r="B2611" s="39" t="s">
        <v>3336</v>
      </c>
      <c r="C2611" s="39" t="s">
        <v>5408</v>
      </c>
      <c r="D2611" s="12" t="s">
        <v>3485</v>
      </c>
      <c r="E2611" s="41" t="s">
        <v>2679</v>
      </c>
      <c r="F2611" s="41" t="s">
        <v>3337</v>
      </c>
      <c r="G2611" s="44">
        <f>VLOOKUP(Emissions!A2611,Population!$A$5:$I$3147,9,FALSE)*'National Throughput'!$B$12</f>
        <v>0.21285170170206877</v>
      </c>
      <c r="H2611" s="43" t="str">
        <f>'Emissions Factor'!$D$2</f>
        <v>TON</v>
      </c>
      <c r="I2611" s="42">
        <v>515</v>
      </c>
      <c r="J2611" s="39" t="str">
        <f>'Emissions Factor'!$A$2</f>
        <v>7439976</v>
      </c>
      <c r="K2611" s="34">
        <f>'Emissions Factor'!$B$2</f>
        <v>1.5E-3</v>
      </c>
      <c r="L2611" s="41" t="str">
        <f>'Emissions Factor'!$C$2</f>
        <v>LB</v>
      </c>
      <c r="M2611" s="41" t="str">
        <f>'Emissions Factor'!$D$2</f>
        <v>TON</v>
      </c>
      <c r="N2611" s="51">
        <f t="shared" si="80"/>
        <v>3.1927755255310318E-4</v>
      </c>
      <c r="O2611" s="41" t="str">
        <f t="shared" si="81"/>
        <v>LB</v>
      </c>
    </row>
    <row r="2612" spans="1:15" x14ac:dyDescent="0.25">
      <c r="A2612" s="39" t="s">
        <v>3486</v>
      </c>
      <c r="B2612" s="39" t="s">
        <v>3336</v>
      </c>
      <c r="C2612" s="39" t="s">
        <v>5411</v>
      </c>
      <c r="D2612" s="12" t="s">
        <v>3487</v>
      </c>
      <c r="E2612" s="41" t="s">
        <v>2679</v>
      </c>
      <c r="F2612" s="41" t="s">
        <v>3337</v>
      </c>
      <c r="G2612" s="44">
        <f>VLOOKUP(Emissions!A2612,Population!$A$5:$I$3147,9,FALSE)*'National Throughput'!$B$12</f>
        <v>1.2376614661419245</v>
      </c>
      <c r="H2612" s="43" t="str">
        <f>'Emissions Factor'!$D$2</f>
        <v>TON</v>
      </c>
      <c r="I2612" s="42">
        <v>515</v>
      </c>
      <c r="J2612" s="39" t="str">
        <f>'Emissions Factor'!$A$2</f>
        <v>7439976</v>
      </c>
      <c r="K2612" s="34">
        <f>'Emissions Factor'!$B$2</f>
        <v>1.5E-3</v>
      </c>
      <c r="L2612" s="41" t="str">
        <f>'Emissions Factor'!$C$2</f>
        <v>LB</v>
      </c>
      <c r="M2612" s="41" t="str">
        <f>'Emissions Factor'!$D$2</f>
        <v>TON</v>
      </c>
      <c r="N2612" s="51">
        <f t="shared" si="80"/>
        <v>1.8564921992128868E-3</v>
      </c>
      <c r="O2612" s="41" t="str">
        <f t="shared" si="81"/>
        <v>LB</v>
      </c>
    </row>
    <row r="2613" spans="1:15" x14ac:dyDescent="0.25">
      <c r="A2613" s="39" t="s">
        <v>3488</v>
      </c>
      <c r="B2613" s="39" t="s">
        <v>3336</v>
      </c>
      <c r="C2613" s="39" t="s">
        <v>1</v>
      </c>
      <c r="D2613" s="12" t="s">
        <v>3489</v>
      </c>
      <c r="E2613" s="41" t="s">
        <v>2679</v>
      </c>
      <c r="F2613" s="41" t="s">
        <v>3337</v>
      </c>
      <c r="G2613" s="44">
        <f>VLOOKUP(Emissions!A2613,Population!$A$5:$I$3147,9,FALSE)*'National Throughput'!$B$12</f>
        <v>3.3991096086475414</v>
      </c>
      <c r="H2613" s="43" t="str">
        <f>'Emissions Factor'!$D$2</f>
        <v>TON</v>
      </c>
      <c r="I2613" s="42">
        <v>515</v>
      </c>
      <c r="J2613" s="39" t="str">
        <f>'Emissions Factor'!$A$2</f>
        <v>7439976</v>
      </c>
      <c r="K2613" s="34">
        <f>'Emissions Factor'!$B$2</f>
        <v>1.5E-3</v>
      </c>
      <c r="L2613" s="41" t="str">
        <f>'Emissions Factor'!$C$2</f>
        <v>LB</v>
      </c>
      <c r="M2613" s="41" t="str">
        <f>'Emissions Factor'!$D$2</f>
        <v>TON</v>
      </c>
      <c r="N2613" s="51">
        <f t="shared" si="80"/>
        <v>5.0986644129713118E-3</v>
      </c>
      <c r="O2613" s="41" t="str">
        <f t="shared" si="81"/>
        <v>LB</v>
      </c>
    </row>
    <row r="2614" spans="1:15" x14ac:dyDescent="0.25">
      <c r="A2614" s="39" t="s">
        <v>3490</v>
      </c>
      <c r="B2614" s="39" t="s">
        <v>3336</v>
      </c>
      <c r="C2614" s="39" t="s">
        <v>3</v>
      </c>
      <c r="D2614" s="12" t="s">
        <v>773</v>
      </c>
      <c r="E2614" s="41" t="s">
        <v>2679</v>
      </c>
      <c r="F2614" s="41" t="s">
        <v>3337</v>
      </c>
      <c r="G2614" s="44">
        <f>VLOOKUP(Emissions!A2614,Population!$A$5:$I$3147,9,FALSE)*'National Throughput'!$B$12</f>
        <v>3.8939340723143165</v>
      </c>
      <c r="H2614" s="43" t="str">
        <f>'Emissions Factor'!$D$2</f>
        <v>TON</v>
      </c>
      <c r="I2614" s="42">
        <v>515</v>
      </c>
      <c r="J2614" s="39" t="str">
        <f>'Emissions Factor'!$A$2</f>
        <v>7439976</v>
      </c>
      <c r="K2614" s="34">
        <f>'Emissions Factor'!$B$2</f>
        <v>1.5E-3</v>
      </c>
      <c r="L2614" s="41" t="str">
        <f>'Emissions Factor'!$C$2</f>
        <v>LB</v>
      </c>
      <c r="M2614" s="41" t="str">
        <f>'Emissions Factor'!$D$2</f>
        <v>TON</v>
      </c>
      <c r="N2614" s="51">
        <f t="shared" si="80"/>
        <v>5.8409011084714748E-3</v>
      </c>
      <c r="O2614" s="41" t="str">
        <f t="shared" si="81"/>
        <v>LB</v>
      </c>
    </row>
    <row r="2615" spans="1:15" x14ac:dyDescent="0.25">
      <c r="A2615" s="39" t="s">
        <v>3491</v>
      </c>
      <c r="B2615" s="39" t="s">
        <v>3336</v>
      </c>
      <c r="C2615" s="39" t="s">
        <v>5</v>
      </c>
      <c r="D2615" s="12" t="s">
        <v>959</v>
      </c>
      <c r="E2615" s="41" t="s">
        <v>2679</v>
      </c>
      <c r="F2615" s="41" t="s">
        <v>3337</v>
      </c>
      <c r="G2615" s="44">
        <f>VLOOKUP(Emissions!A2615,Population!$A$5:$I$3147,9,FALSE)*'National Throughput'!$B$12</f>
        <v>20.800122134418441</v>
      </c>
      <c r="H2615" s="43" t="str">
        <f>'Emissions Factor'!$D$2</f>
        <v>TON</v>
      </c>
      <c r="I2615" s="42">
        <v>515</v>
      </c>
      <c r="J2615" s="39" t="str">
        <f>'Emissions Factor'!$A$2</f>
        <v>7439976</v>
      </c>
      <c r="K2615" s="34">
        <f>'Emissions Factor'!$B$2</f>
        <v>1.5E-3</v>
      </c>
      <c r="L2615" s="41" t="str">
        <f>'Emissions Factor'!$C$2</f>
        <v>LB</v>
      </c>
      <c r="M2615" s="41" t="str">
        <f>'Emissions Factor'!$D$2</f>
        <v>TON</v>
      </c>
      <c r="N2615" s="51">
        <f t="shared" si="80"/>
        <v>3.1200183201627662E-2</v>
      </c>
      <c r="O2615" s="41" t="str">
        <f t="shared" si="81"/>
        <v>LB</v>
      </c>
    </row>
    <row r="2616" spans="1:15" x14ac:dyDescent="0.25">
      <c r="A2616" s="39" t="s">
        <v>3492</v>
      </c>
      <c r="B2616" s="39" t="s">
        <v>3336</v>
      </c>
      <c r="C2616" s="39" t="s">
        <v>7</v>
      </c>
      <c r="D2616" s="12" t="s">
        <v>3493</v>
      </c>
      <c r="E2616" s="41" t="s">
        <v>2679</v>
      </c>
      <c r="F2616" s="41" t="s">
        <v>3337</v>
      </c>
      <c r="G2616" s="44">
        <f>VLOOKUP(Emissions!A2616,Population!$A$5:$I$3147,9,FALSE)*'National Throughput'!$B$12</f>
        <v>20.98844700828538</v>
      </c>
      <c r="H2616" s="43" t="str">
        <f>'Emissions Factor'!$D$2</f>
        <v>TON</v>
      </c>
      <c r="I2616" s="42">
        <v>515</v>
      </c>
      <c r="J2616" s="39" t="str">
        <f>'Emissions Factor'!$A$2</f>
        <v>7439976</v>
      </c>
      <c r="K2616" s="34">
        <f>'Emissions Factor'!$B$2</f>
        <v>1.5E-3</v>
      </c>
      <c r="L2616" s="41" t="str">
        <f>'Emissions Factor'!$C$2</f>
        <v>LB</v>
      </c>
      <c r="M2616" s="41" t="str">
        <f>'Emissions Factor'!$D$2</f>
        <v>TON</v>
      </c>
      <c r="N2616" s="51">
        <f t="shared" si="80"/>
        <v>3.148267051242807E-2</v>
      </c>
      <c r="O2616" s="41" t="str">
        <f t="shared" si="81"/>
        <v>LB</v>
      </c>
    </row>
    <row r="2617" spans="1:15" x14ac:dyDescent="0.25">
      <c r="A2617" s="39" t="s">
        <v>3494</v>
      </c>
      <c r="B2617" s="39" t="s">
        <v>3336</v>
      </c>
      <c r="C2617" s="39" t="s">
        <v>4659</v>
      </c>
      <c r="D2617" s="12" t="s">
        <v>3495</v>
      </c>
      <c r="E2617" s="41" t="s">
        <v>2679</v>
      </c>
      <c r="F2617" s="41" t="s">
        <v>3337</v>
      </c>
      <c r="G2617" s="44">
        <f>VLOOKUP(Emissions!A2617,Population!$A$5:$I$3147,9,FALSE)*'National Throughput'!$B$12</f>
        <v>4.5793131214694069</v>
      </c>
      <c r="H2617" s="43" t="str">
        <f>'Emissions Factor'!$D$2</f>
        <v>TON</v>
      </c>
      <c r="I2617" s="42">
        <v>515</v>
      </c>
      <c r="J2617" s="39" t="str">
        <f>'Emissions Factor'!$A$2</f>
        <v>7439976</v>
      </c>
      <c r="K2617" s="34">
        <f>'Emissions Factor'!$B$2</f>
        <v>1.5E-3</v>
      </c>
      <c r="L2617" s="41" t="str">
        <f>'Emissions Factor'!$C$2</f>
        <v>LB</v>
      </c>
      <c r="M2617" s="41" t="str">
        <f>'Emissions Factor'!$D$2</f>
        <v>TON</v>
      </c>
      <c r="N2617" s="51">
        <f t="shared" si="80"/>
        <v>6.8689696822041109E-3</v>
      </c>
      <c r="O2617" s="41" t="str">
        <f t="shared" si="81"/>
        <v>LB</v>
      </c>
    </row>
    <row r="2618" spans="1:15" x14ac:dyDescent="0.25">
      <c r="A2618" s="39" t="s">
        <v>3496</v>
      </c>
      <c r="B2618" s="39" t="s">
        <v>3336</v>
      </c>
      <c r="C2618" s="39" t="s">
        <v>11</v>
      </c>
      <c r="D2618" s="12" t="s">
        <v>2022</v>
      </c>
      <c r="E2618" s="41" t="s">
        <v>2679</v>
      </c>
      <c r="F2618" s="41" t="s">
        <v>3337</v>
      </c>
      <c r="G2618" s="44">
        <f>VLOOKUP(Emissions!A2618,Population!$A$5:$I$3147,9,FALSE)*'National Throughput'!$B$12</f>
        <v>23.317466554951285</v>
      </c>
      <c r="H2618" s="43" t="str">
        <f>'Emissions Factor'!$D$2</f>
        <v>TON</v>
      </c>
      <c r="I2618" s="42">
        <v>515</v>
      </c>
      <c r="J2618" s="39" t="str">
        <f>'Emissions Factor'!$A$2</f>
        <v>7439976</v>
      </c>
      <c r="K2618" s="34">
        <f>'Emissions Factor'!$B$2</f>
        <v>1.5E-3</v>
      </c>
      <c r="L2618" s="41" t="str">
        <f>'Emissions Factor'!$C$2</f>
        <v>LB</v>
      </c>
      <c r="M2618" s="41" t="str">
        <f>'Emissions Factor'!$D$2</f>
        <v>TON</v>
      </c>
      <c r="N2618" s="51">
        <f t="shared" si="80"/>
        <v>3.4976199832426925E-2</v>
      </c>
      <c r="O2618" s="41" t="str">
        <f t="shared" si="81"/>
        <v>LB</v>
      </c>
    </row>
    <row r="2619" spans="1:15" x14ac:dyDescent="0.25">
      <c r="A2619" s="39" t="s">
        <v>3497</v>
      </c>
      <c r="B2619" s="39" t="s">
        <v>3336</v>
      </c>
      <c r="C2619" s="39" t="s">
        <v>14</v>
      </c>
      <c r="D2619" s="12" t="s">
        <v>2776</v>
      </c>
      <c r="E2619" s="41" t="s">
        <v>2679</v>
      </c>
      <c r="F2619" s="41" t="s">
        <v>3337</v>
      </c>
      <c r="G2619" s="44">
        <f>VLOOKUP(Emissions!A2619,Population!$A$5:$I$3147,9,FALSE)*'National Throughput'!$B$12</f>
        <v>6.2447361863582769</v>
      </c>
      <c r="H2619" s="43" t="str">
        <f>'Emissions Factor'!$D$2</f>
        <v>TON</v>
      </c>
      <c r="I2619" s="42">
        <v>515</v>
      </c>
      <c r="J2619" s="39" t="str">
        <f>'Emissions Factor'!$A$2</f>
        <v>7439976</v>
      </c>
      <c r="K2619" s="34">
        <f>'Emissions Factor'!$B$2</f>
        <v>1.5E-3</v>
      </c>
      <c r="L2619" s="41" t="str">
        <f>'Emissions Factor'!$C$2</f>
        <v>LB</v>
      </c>
      <c r="M2619" s="41" t="str">
        <f>'Emissions Factor'!$D$2</f>
        <v>TON</v>
      </c>
      <c r="N2619" s="51">
        <f t="shared" si="80"/>
        <v>9.3671042795374151E-3</v>
      </c>
      <c r="O2619" s="41" t="str">
        <f t="shared" si="81"/>
        <v>LB</v>
      </c>
    </row>
    <row r="2620" spans="1:15" x14ac:dyDescent="0.25">
      <c r="A2620" s="39" t="s">
        <v>3498</v>
      </c>
      <c r="B2620" s="39" t="s">
        <v>3336</v>
      </c>
      <c r="C2620" s="39" t="s">
        <v>17</v>
      </c>
      <c r="D2620" s="12" t="s">
        <v>5369</v>
      </c>
      <c r="E2620" s="41" t="s">
        <v>2679</v>
      </c>
      <c r="F2620" s="41" t="s">
        <v>3337</v>
      </c>
      <c r="G2620" s="44">
        <f>VLOOKUP(Emissions!A2620,Population!$A$5:$I$3147,9,FALSE)*'National Throughput'!$B$12</f>
        <v>0.56857646345073165</v>
      </c>
      <c r="H2620" s="43" t="str">
        <f>'Emissions Factor'!$D$2</f>
        <v>TON</v>
      </c>
      <c r="I2620" s="42">
        <v>515</v>
      </c>
      <c r="J2620" s="39" t="str">
        <f>'Emissions Factor'!$A$2</f>
        <v>7439976</v>
      </c>
      <c r="K2620" s="34">
        <f>'Emissions Factor'!$B$2</f>
        <v>1.5E-3</v>
      </c>
      <c r="L2620" s="41" t="str">
        <f>'Emissions Factor'!$C$2</f>
        <v>LB</v>
      </c>
      <c r="M2620" s="41" t="str">
        <f>'Emissions Factor'!$D$2</f>
        <v>TON</v>
      </c>
      <c r="N2620" s="51">
        <f t="shared" si="80"/>
        <v>8.5286469517609751E-4</v>
      </c>
      <c r="O2620" s="41" t="str">
        <f t="shared" si="81"/>
        <v>LB</v>
      </c>
    </row>
    <row r="2621" spans="1:15" x14ac:dyDescent="0.25">
      <c r="A2621" s="39" t="s">
        <v>3499</v>
      </c>
      <c r="B2621" s="39" t="s">
        <v>3336</v>
      </c>
      <c r="C2621" s="39" t="s">
        <v>20</v>
      </c>
      <c r="D2621" s="12" t="s">
        <v>5171</v>
      </c>
      <c r="E2621" s="41" t="s">
        <v>2679</v>
      </c>
      <c r="F2621" s="41" t="s">
        <v>3337</v>
      </c>
      <c r="G2621" s="44">
        <f>VLOOKUP(Emissions!A2621,Population!$A$5:$I$3147,9,FALSE)*'National Throughput'!$B$12</f>
        <v>1.4434810004227323</v>
      </c>
      <c r="H2621" s="43" t="str">
        <f>'Emissions Factor'!$D$2</f>
        <v>TON</v>
      </c>
      <c r="I2621" s="42">
        <v>515</v>
      </c>
      <c r="J2621" s="39" t="str">
        <f>'Emissions Factor'!$A$2</f>
        <v>7439976</v>
      </c>
      <c r="K2621" s="34">
        <f>'Emissions Factor'!$B$2</f>
        <v>1.5E-3</v>
      </c>
      <c r="L2621" s="41" t="str">
        <f>'Emissions Factor'!$C$2</f>
        <v>LB</v>
      </c>
      <c r="M2621" s="41" t="str">
        <f>'Emissions Factor'!$D$2</f>
        <v>TON</v>
      </c>
      <c r="N2621" s="51">
        <f t="shared" si="80"/>
        <v>2.1652215006340986E-3</v>
      </c>
      <c r="O2621" s="41" t="str">
        <f t="shared" si="81"/>
        <v>LB</v>
      </c>
    </row>
    <row r="2622" spans="1:15" x14ac:dyDescent="0.25">
      <c r="A2622" s="39" t="s">
        <v>3500</v>
      </c>
      <c r="B2622" s="39" t="s">
        <v>3336</v>
      </c>
      <c r="C2622" s="39" t="s">
        <v>22</v>
      </c>
      <c r="D2622" s="12" t="s">
        <v>3501</v>
      </c>
      <c r="E2622" s="41" t="s">
        <v>2679</v>
      </c>
      <c r="F2622" s="41" t="s">
        <v>3337</v>
      </c>
      <c r="G2622" s="44">
        <f>VLOOKUP(Emissions!A2622,Population!$A$5:$I$3147,9,FALSE)*'National Throughput'!$B$12</f>
        <v>0.95911902974856444</v>
      </c>
      <c r="H2622" s="43" t="str">
        <f>'Emissions Factor'!$D$2</f>
        <v>TON</v>
      </c>
      <c r="I2622" s="42">
        <v>515</v>
      </c>
      <c r="J2622" s="39" t="str">
        <f>'Emissions Factor'!$A$2</f>
        <v>7439976</v>
      </c>
      <c r="K2622" s="34">
        <f>'Emissions Factor'!$B$2</f>
        <v>1.5E-3</v>
      </c>
      <c r="L2622" s="41" t="str">
        <f>'Emissions Factor'!$C$2</f>
        <v>LB</v>
      </c>
      <c r="M2622" s="41" t="str">
        <f>'Emissions Factor'!$D$2</f>
        <v>TON</v>
      </c>
      <c r="N2622" s="51">
        <f t="shared" si="80"/>
        <v>1.4386785446228467E-3</v>
      </c>
      <c r="O2622" s="41" t="str">
        <f t="shared" si="81"/>
        <v>LB</v>
      </c>
    </row>
    <row r="2623" spans="1:15" x14ac:dyDescent="0.25">
      <c r="A2623" s="39" t="s">
        <v>3502</v>
      </c>
      <c r="B2623" s="39" t="s">
        <v>3336</v>
      </c>
      <c r="C2623" s="39" t="s">
        <v>24</v>
      </c>
      <c r="D2623" s="12" t="s">
        <v>3260</v>
      </c>
      <c r="E2623" s="41" t="s">
        <v>2679</v>
      </c>
      <c r="F2623" s="41" t="s">
        <v>3337</v>
      </c>
      <c r="G2623" s="44">
        <f>VLOOKUP(Emissions!A2623,Population!$A$5:$I$3147,9,FALSE)*'National Throughput'!$B$12</f>
        <v>0.70647555141887286</v>
      </c>
      <c r="H2623" s="43" t="str">
        <f>'Emissions Factor'!$D$2</f>
        <v>TON</v>
      </c>
      <c r="I2623" s="42">
        <v>515</v>
      </c>
      <c r="J2623" s="39" t="str">
        <f>'Emissions Factor'!$A$2</f>
        <v>7439976</v>
      </c>
      <c r="K2623" s="34">
        <f>'Emissions Factor'!$B$2</f>
        <v>1.5E-3</v>
      </c>
      <c r="L2623" s="41" t="str">
        <f>'Emissions Factor'!$C$2</f>
        <v>LB</v>
      </c>
      <c r="M2623" s="41" t="str">
        <f>'Emissions Factor'!$D$2</f>
        <v>TON</v>
      </c>
      <c r="N2623" s="51">
        <f t="shared" si="80"/>
        <v>1.0597133271283094E-3</v>
      </c>
      <c r="O2623" s="41" t="str">
        <f t="shared" si="81"/>
        <v>LB</v>
      </c>
    </row>
    <row r="2624" spans="1:15" x14ac:dyDescent="0.25">
      <c r="A2624" s="39" t="s">
        <v>3503</v>
      </c>
      <c r="B2624" s="39" t="s">
        <v>3336</v>
      </c>
      <c r="C2624" s="39" t="s">
        <v>26</v>
      </c>
      <c r="D2624" s="12" t="s">
        <v>331</v>
      </c>
      <c r="E2624" s="41" t="s">
        <v>2679</v>
      </c>
      <c r="F2624" s="41" t="s">
        <v>3337</v>
      </c>
      <c r="G2624" s="44">
        <f>VLOOKUP(Emissions!A2624,Population!$A$5:$I$3147,9,FALSE)*'National Throughput'!$B$12</f>
        <v>9.446087525817676</v>
      </c>
      <c r="H2624" s="43" t="str">
        <f>'Emissions Factor'!$D$2</f>
        <v>TON</v>
      </c>
      <c r="I2624" s="42">
        <v>515</v>
      </c>
      <c r="J2624" s="39" t="str">
        <f>'Emissions Factor'!$A$2</f>
        <v>7439976</v>
      </c>
      <c r="K2624" s="34">
        <f>'Emissions Factor'!$B$2</f>
        <v>1.5E-3</v>
      </c>
      <c r="L2624" s="41" t="str">
        <f>'Emissions Factor'!$C$2</f>
        <v>LB</v>
      </c>
      <c r="M2624" s="41" t="str">
        <f>'Emissions Factor'!$D$2</f>
        <v>TON</v>
      </c>
      <c r="N2624" s="51">
        <f t="shared" si="80"/>
        <v>1.4169131288726515E-2</v>
      </c>
      <c r="O2624" s="41" t="str">
        <f t="shared" si="81"/>
        <v>LB</v>
      </c>
    </row>
    <row r="2625" spans="1:15" x14ac:dyDescent="0.25">
      <c r="A2625" s="39" t="s">
        <v>3504</v>
      </c>
      <c r="B2625" s="39" t="s">
        <v>3336</v>
      </c>
      <c r="C2625" s="39" t="s">
        <v>4664</v>
      </c>
      <c r="D2625" s="12" t="s">
        <v>5375</v>
      </c>
      <c r="E2625" s="41" t="s">
        <v>2679</v>
      </c>
      <c r="F2625" s="41" t="s">
        <v>3337</v>
      </c>
      <c r="G2625" s="44">
        <f>VLOOKUP(Emissions!A2625,Population!$A$5:$I$3147,9,FALSE)*'National Throughput'!$B$12</f>
        <v>716.36758126896564</v>
      </c>
      <c r="H2625" s="43" t="str">
        <f>'Emissions Factor'!$D$2</f>
        <v>TON</v>
      </c>
      <c r="I2625" s="42">
        <v>515</v>
      </c>
      <c r="J2625" s="39" t="str">
        <f>'Emissions Factor'!$A$2</f>
        <v>7439976</v>
      </c>
      <c r="K2625" s="34">
        <f>'Emissions Factor'!$B$2</f>
        <v>1.5E-3</v>
      </c>
      <c r="L2625" s="41" t="str">
        <f>'Emissions Factor'!$C$2</f>
        <v>LB</v>
      </c>
      <c r="M2625" s="41" t="str">
        <f>'Emissions Factor'!$D$2</f>
        <v>TON</v>
      </c>
      <c r="N2625" s="51">
        <f t="shared" si="80"/>
        <v>1.0745513719034485</v>
      </c>
      <c r="O2625" s="41" t="str">
        <f t="shared" si="81"/>
        <v>LB</v>
      </c>
    </row>
    <row r="2626" spans="1:15" x14ac:dyDescent="0.25">
      <c r="A2626" s="39" t="s">
        <v>3505</v>
      </c>
      <c r="B2626" s="39" t="s">
        <v>3336</v>
      </c>
      <c r="C2626" s="39" t="s">
        <v>434</v>
      </c>
      <c r="D2626" s="12" t="s">
        <v>480</v>
      </c>
      <c r="E2626" s="41" t="s">
        <v>2679</v>
      </c>
      <c r="F2626" s="41" t="s">
        <v>3337</v>
      </c>
      <c r="G2626" s="44">
        <f>VLOOKUP(Emissions!A2626,Population!$A$5:$I$3147,9,FALSE)*'National Throughput'!$B$12</f>
        <v>11.54578980803905</v>
      </c>
      <c r="H2626" s="43" t="str">
        <f>'Emissions Factor'!$D$2</f>
        <v>TON</v>
      </c>
      <c r="I2626" s="42">
        <v>515</v>
      </c>
      <c r="J2626" s="39" t="str">
        <f>'Emissions Factor'!$A$2</f>
        <v>7439976</v>
      </c>
      <c r="K2626" s="34">
        <f>'Emissions Factor'!$B$2</f>
        <v>1.5E-3</v>
      </c>
      <c r="L2626" s="41" t="str">
        <f>'Emissions Factor'!$C$2</f>
        <v>LB</v>
      </c>
      <c r="M2626" s="41" t="str">
        <f>'Emissions Factor'!$D$2</f>
        <v>TON</v>
      </c>
      <c r="N2626" s="51">
        <f t="shared" si="80"/>
        <v>1.7318684712058576E-2</v>
      </c>
      <c r="O2626" s="41" t="str">
        <f t="shared" si="81"/>
        <v>LB</v>
      </c>
    </row>
    <row r="2627" spans="1:15" x14ac:dyDescent="0.25">
      <c r="A2627" s="39" t="s">
        <v>3506</v>
      </c>
      <c r="B2627" s="39" t="s">
        <v>3336</v>
      </c>
      <c r="C2627" s="39" t="s">
        <v>30</v>
      </c>
      <c r="D2627" s="12" t="s">
        <v>3507</v>
      </c>
      <c r="E2627" s="41" t="s">
        <v>2679</v>
      </c>
      <c r="F2627" s="41" t="s">
        <v>3337</v>
      </c>
      <c r="G2627" s="44">
        <f>VLOOKUP(Emissions!A2627,Population!$A$5:$I$3147,9,FALSE)*'National Throughput'!$B$12</f>
        <v>1.0436765550822631</v>
      </c>
      <c r="H2627" s="43" t="str">
        <f>'Emissions Factor'!$D$2</f>
        <v>TON</v>
      </c>
      <c r="I2627" s="42">
        <v>515</v>
      </c>
      <c r="J2627" s="39" t="str">
        <f>'Emissions Factor'!$A$2</f>
        <v>7439976</v>
      </c>
      <c r="K2627" s="34">
        <f>'Emissions Factor'!$B$2</f>
        <v>1.5E-3</v>
      </c>
      <c r="L2627" s="41" t="str">
        <f>'Emissions Factor'!$C$2</f>
        <v>LB</v>
      </c>
      <c r="M2627" s="41" t="str">
        <f>'Emissions Factor'!$D$2</f>
        <v>TON</v>
      </c>
      <c r="N2627" s="51">
        <f t="shared" ref="N2627:N2690" si="82">K2627*G2627</f>
        <v>1.5655148326233948E-3</v>
      </c>
      <c r="O2627" s="41" t="str">
        <f t="shared" ref="O2627:O2690" si="83">L2627</f>
        <v>LB</v>
      </c>
    </row>
    <row r="2628" spans="1:15" x14ac:dyDescent="0.25">
      <c r="A2628" s="39" t="s">
        <v>3508</v>
      </c>
      <c r="B2628" s="39" t="s">
        <v>3336</v>
      </c>
      <c r="C2628" s="39" t="s">
        <v>33</v>
      </c>
      <c r="D2628" s="12" t="s">
        <v>784</v>
      </c>
      <c r="E2628" s="41" t="s">
        <v>2679</v>
      </c>
      <c r="F2628" s="41" t="s">
        <v>3337</v>
      </c>
      <c r="G2628" s="44">
        <f>VLOOKUP(Emissions!A2628,Population!$A$5:$I$3147,9,FALSE)*'National Throughput'!$B$12</f>
        <v>1.019492759804268</v>
      </c>
      <c r="H2628" s="43" t="str">
        <f>'Emissions Factor'!$D$2</f>
        <v>TON</v>
      </c>
      <c r="I2628" s="42">
        <v>515</v>
      </c>
      <c r="J2628" s="39" t="str">
        <f>'Emissions Factor'!$A$2</f>
        <v>7439976</v>
      </c>
      <c r="K2628" s="34">
        <f>'Emissions Factor'!$B$2</f>
        <v>1.5E-3</v>
      </c>
      <c r="L2628" s="41" t="str">
        <f>'Emissions Factor'!$C$2</f>
        <v>LB</v>
      </c>
      <c r="M2628" s="41" t="str">
        <f>'Emissions Factor'!$D$2</f>
        <v>TON</v>
      </c>
      <c r="N2628" s="51">
        <f t="shared" si="82"/>
        <v>1.529239139706402E-3</v>
      </c>
      <c r="O2628" s="41" t="str">
        <f t="shared" si="83"/>
        <v>LB</v>
      </c>
    </row>
    <row r="2629" spans="1:15" x14ac:dyDescent="0.25">
      <c r="A2629" s="39" t="s">
        <v>3509</v>
      </c>
      <c r="B2629" s="39" t="s">
        <v>3336</v>
      </c>
      <c r="C2629" s="39" t="s">
        <v>35</v>
      </c>
      <c r="D2629" s="12" t="s">
        <v>3510</v>
      </c>
      <c r="E2629" s="41" t="s">
        <v>2679</v>
      </c>
      <c r="F2629" s="41" t="s">
        <v>3337</v>
      </c>
      <c r="G2629" s="44">
        <f>VLOOKUP(Emissions!A2629,Population!$A$5:$I$3147,9,FALSE)*'National Throughput'!$B$12</f>
        <v>28.089392457251815</v>
      </c>
      <c r="H2629" s="43" t="str">
        <f>'Emissions Factor'!$D$2</f>
        <v>TON</v>
      </c>
      <c r="I2629" s="42">
        <v>515</v>
      </c>
      <c r="J2629" s="39" t="str">
        <f>'Emissions Factor'!$A$2</f>
        <v>7439976</v>
      </c>
      <c r="K2629" s="34">
        <f>'Emissions Factor'!$B$2</f>
        <v>1.5E-3</v>
      </c>
      <c r="L2629" s="41" t="str">
        <f>'Emissions Factor'!$C$2</f>
        <v>LB</v>
      </c>
      <c r="M2629" s="41" t="str">
        <f>'Emissions Factor'!$D$2</f>
        <v>TON</v>
      </c>
      <c r="N2629" s="51">
        <f t="shared" si="82"/>
        <v>4.2134088685877723E-2</v>
      </c>
      <c r="O2629" s="41" t="str">
        <f t="shared" si="83"/>
        <v>LB</v>
      </c>
    </row>
    <row r="2630" spans="1:15" x14ac:dyDescent="0.25">
      <c r="A2630" s="39" t="s">
        <v>3511</v>
      </c>
      <c r="B2630" s="39" t="s">
        <v>3336</v>
      </c>
      <c r="C2630" s="39" t="s">
        <v>37</v>
      </c>
      <c r="D2630" s="12" t="s">
        <v>3512</v>
      </c>
      <c r="E2630" s="41" t="s">
        <v>2679</v>
      </c>
      <c r="F2630" s="41" t="s">
        <v>3337</v>
      </c>
      <c r="G2630" s="44">
        <f>VLOOKUP(Emissions!A2630,Population!$A$5:$I$3147,9,FALSE)*'National Throughput'!$B$12</f>
        <v>0.67920446312666583</v>
      </c>
      <c r="H2630" s="43" t="str">
        <f>'Emissions Factor'!$D$2</f>
        <v>TON</v>
      </c>
      <c r="I2630" s="42">
        <v>515</v>
      </c>
      <c r="J2630" s="39" t="str">
        <f>'Emissions Factor'!$A$2</f>
        <v>7439976</v>
      </c>
      <c r="K2630" s="34">
        <f>'Emissions Factor'!$B$2</f>
        <v>1.5E-3</v>
      </c>
      <c r="L2630" s="41" t="str">
        <f>'Emissions Factor'!$C$2</f>
        <v>LB</v>
      </c>
      <c r="M2630" s="41" t="str">
        <f>'Emissions Factor'!$D$2</f>
        <v>TON</v>
      </c>
      <c r="N2630" s="51">
        <f t="shared" si="82"/>
        <v>1.0188066946899988E-3</v>
      </c>
      <c r="O2630" s="41" t="str">
        <f t="shared" si="83"/>
        <v>LB</v>
      </c>
    </row>
    <row r="2631" spans="1:15" x14ac:dyDescent="0.25">
      <c r="A2631" s="39" t="s">
        <v>3513</v>
      </c>
      <c r="B2631" s="39" t="s">
        <v>3336</v>
      </c>
      <c r="C2631" s="39" t="s">
        <v>39</v>
      </c>
      <c r="D2631" s="12" t="s">
        <v>333</v>
      </c>
      <c r="E2631" s="41" t="s">
        <v>2679</v>
      </c>
      <c r="F2631" s="41" t="s">
        <v>3337</v>
      </c>
      <c r="G2631" s="44">
        <f>VLOOKUP(Emissions!A2631,Population!$A$5:$I$3147,9,FALSE)*'National Throughput'!$B$12</f>
        <v>13.4949007976783</v>
      </c>
      <c r="H2631" s="43" t="str">
        <f>'Emissions Factor'!$D$2</f>
        <v>TON</v>
      </c>
      <c r="I2631" s="42">
        <v>515</v>
      </c>
      <c r="J2631" s="39" t="str">
        <f>'Emissions Factor'!$A$2</f>
        <v>7439976</v>
      </c>
      <c r="K2631" s="34">
        <f>'Emissions Factor'!$B$2</f>
        <v>1.5E-3</v>
      </c>
      <c r="L2631" s="41" t="str">
        <f>'Emissions Factor'!$C$2</f>
        <v>LB</v>
      </c>
      <c r="M2631" s="41" t="str">
        <f>'Emissions Factor'!$D$2</f>
        <v>TON</v>
      </c>
      <c r="N2631" s="51">
        <f t="shared" si="82"/>
        <v>2.024235119651745E-2</v>
      </c>
      <c r="O2631" s="41" t="str">
        <f t="shared" si="83"/>
        <v>LB</v>
      </c>
    </row>
    <row r="2632" spans="1:15" x14ac:dyDescent="0.25">
      <c r="A2632" s="39" t="s">
        <v>3514</v>
      </c>
      <c r="B2632" s="39" t="s">
        <v>3336</v>
      </c>
      <c r="C2632" s="39" t="s">
        <v>42</v>
      </c>
      <c r="D2632" s="12" t="s">
        <v>2026</v>
      </c>
      <c r="E2632" s="41" t="s">
        <v>2679</v>
      </c>
      <c r="F2632" s="41" t="s">
        <v>3337</v>
      </c>
      <c r="G2632" s="44">
        <f>VLOOKUP(Emissions!A2632,Population!$A$5:$I$3147,9,FALSE)*'National Throughput'!$B$12</f>
        <v>136.27328516360143</v>
      </c>
      <c r="H2632" s="43" t="str">
        <f>'Emissions Factor'!$D$2</f>
        <v>TON</v>
      </c>
      <c r="I2632" s="42">
        <v>515</v>
      </c>
      <c r="J2632" s="39" t="str">
        <f>'Emissions Factor'!$A$2</f>
        <v>7439976</v>
      </c>
      <c r="K2632" s="34">
        <f>'Emissions Factor'!$B$2</f>
        <v>1.5E-3</v>
      </c>
      <c r="L2632" s="41" t="str">
        <f>'Emissions Factor'!$C$2</f>
        <v>LB</v>
      </c>
      <c r="M2632" s="41" t="str">
        <f>'Emissions Factor'!$D$2</f>
        <v>TON</v>
      </c>
      <c r="N2632" s="51">
        <f t="shared" si="82"/>
        <v>0.20440992774540215</v>
      </c>
      <c r="O2632" s="41" t="str">
        <f t="shared" si="83"/>
        <v>LB</v>
      </c>
    </row>
    <row r="2633" spans="1:15" x14ac:dyDescent="0.25">
      <c r="A2633" s="39" t="s">
        <v>3515</v>
      </c>
      <c r="B2633" s="39" t="s">
        <v>3336</v>
      </c>
      <c r="C2633" s="39" t="s">
        <v>45</v>
      </c>
      <c r="D2633" s="12" t="s">
        <v>1724</v>
      </c>
      <c r="E2633" s="41" t="s">
        <v>2679</v>
      </c>
      <c r="F2633" s="41" t="s">
        <v>3337</v>
      </c>
      <c r="G2633" s="44">
        <f>VLOOKUP(Emissions!A2633,Population!$A$5:$I$3147,9,FALSE)*'National Throughput'!$B$12</f>
        <v>6.035829359063257</v>
      </c>
      <c r="H2633" s="43" t="str">
        <f>'Emissions Factor'!$D$2</f>
        <v>TON</v>
      </c>
      <c r="I2633" s="42">
        <v>515</v>
      </c>
      <c r="J2633" s="39" t="str">
        <f>'Emissions Factor'!$A$2</f>
        <v>7439976</v>
      </c>
      <c r="K2633" s="34">
        <f>'Emissions Factor'!$B$2</f>
        <v>1.5E-3</v>
      </c>
      <c r="L2633" s="41" t="str">
        <f>'Emissions Factor'!$C$2</f>
        <v>LB</v>
      </c>
      <c r="M2633" s="41" t="str">
        <f>'Emissions Factor'!$D$2</f>
        <v>TON</v>
      </c>
      <c r="N2633" s="51">
        <f t="shared" si="82"/>
        <v>9.053744038594885E-3</v>
      </c>
      <c r="O2633" s="41" t="str">
        <f t="shared" si="83"/>
        <v>LB</v>
      </c>
    </row>
    <row r="2634" spans="1:15" x14ac:dyDescent="0.25">
      <c r="A2634" s="39" t="s">
        <v>3516</v>
      </c>
      <c r="B2634" s="39" t="s">
        <v>3336</v>
      </c>
      <c r="C2634" s="39" t="s">
        <v>47</v>
      </c>
      <c r="D2634" s="12" t="s">
        <v>3517</v>
      </c>
      <c r="E2634" s="41" t="s">
        <v>2679</v>
      </c>
      <c r="F2634" s="41" t="s">
        <v>3337</v>
      </c>
      <c r="G2634" s="44">
        <f>VLOOKUP(Emissions!A2634,Population!$A$5:$I$3147,9,FALSE)*'National Throughput'!$B$12</f>
        <v>3.9395574024132296</v>
      </c>
      <c r="H2634" s="43" t="str">
        <f>'Emissions Factor'!$D$2</f>
        <v>TON</v>
      </c>
      <c r="I2634" s="42">
        <v>515</v>
      </c>
      <c r="J2634" s="39" t="str">
        <f>'Emissions Factor'!$A$2</f>
        <v>7439976</v>
      </c>
      <c r="K2634" s="34">
        <f>'Emissions Factor'!$B$2</f>
        <v>1.5E-3</v>
      </c>
      <c r="L2634" s="41" t="str">
        <f>'Emissions Factor'!$C$2</f>
        <v>LB</v>
      </c>
      <c r="M2634" s="41" t="str">
        <f>'Emissions Factor'!$D$2</f>
        <v>TON</v>
      </c>
      <c r="N2634" s="51">
        <f t="shared" si="82"/>
        <v>5.9093361036198448E-3</v>
      </c>
      <c r="O2634" s="41" t="str">
        <f t="shared" si="83"/>
        <v>LB</v>
      </c>
    </row>
    <row r="2635" spans="1:15" x14ac:dyDescent="0.25">
      <c r="A2635" s="39" t="s">
        <v>3518</v>
      </c>
      <c r="B2635" s="39" t="s">
        <v>3336</v>
      </c>
      <c r="C2635" s="39" t="s">
        <v>50</v>
      </c>
      <c r="D2635" s="12" t="s">
        <v>3519</v>
      </c>
      <c r="E2635" s="41" t="s">
        <v>2679</v>
      </c>
      <c r="F2635" s="41" t="s">
        <v>3337</v>
      </c>
      <c r="G2635" s="44">
        <f>VLOOKUP(Emissions!A2635,Population!$A$5:$I$3147,9,FALSE)*'National Throughput'!$B$12</f>
        <v>8.8341174438894061</v>
      </c>
      <c r="H2635" s="43" t="str">
        <f>'Emissions Factor'!$D$2</f>
        <v>TON</v>
      </c>
      <c r="I2635" s="42">
        <v>515</v>
      </c>
      <c r="J2635" s="39" t="str">
        <f>'Emissions Factor'!$A$2</f>
        <v>7439976</v>
      </c>
      <c r="K2635" s="34">
        <f>'Emissions Factor'!$B$2</f>
        <v>1.5E-3</v>
      </c>
      <c r="L2635" s="41" t="str">
        <f>'Emissions Factor'!$C$2</f>
        <v>LB</v>
      </c>
      <c r="M2635" s="41" t="str">
        <f>'Emissions Factor'!$D$2</f>
        <v>TON</v>
      </c>
      <c r="N2635" s="51">
        <f t="shared" si="82"/>
        <v>1.325117616583411E-2</v>
      </c>
      <c r="O2635" s="41" t="str">
        <f t="shared" si="83"/>
        <v>LB</v>
      </c>
    </row>
    <row r="2636" spans="1:15" x14ac:dyDescent="0.25">
      <c r="A2636" s="39" t="s">
        <v>3520</v>
      </c>
      <c r="B2636" s="39" t="s">
        <v>3336</v>
      </c>
      <c r="C2636" s="39" t="s">
        <v>53</v>
      </c>
      <c r="D2636" s="12" t="s">
        <v>975</v>
      </c>
      <c r="E2636" s="41" t="s">
        <v>2679</v>
      </c>
      <c r="F2636" s="41" t="s">
        <v>3337</v>
      </c>
      <c r="G2636" s="44">
        <f>VLOOKUP(Emissions!A2636,Population!$A$5:$I$3147,9,FALSE)*'National Throughput'!$B$12</f>
        <v>6.0622428659626273</v>
      </c>
      <c r="H2636" s="43" t="str">
        <f>'Emissions Factor'!$D$2</f>
        <v>TON</v>
      </c>
      <c r="I2636" s="42">
        <v>515</v>
      </c>
      <c r="J2636" s="39" t="str">
        <f>'Emissions Factor'!$A$2</f>
        <v>7439976</v>
      </c>
      <c r="K2636" s="34">
        <f>'Emissions Factor'!$B$2</f>
        <v>1.5E-3</v>
      </c>
      <c r="L2636" s="41" t="str">
        <f>'Emissions Factor'!$C$2</f>
        <v>LB</v>
      </c>
      <c r="M2636" s="41" t="str">
        <f>'Emissions Factor'!$D$2</f>
        <v>TON</v>
      </c>
      <c r="N2636" s="51">
        <f t="shared" si="82"/>
        <v>9.0933642989439404E-3</v>
      </c>
      <c r="O2636" s="41" t="str">
        <f t="shared" si="83"/>
        <v>LB</v>
      </c>
    </row>
    <row r="2637" spans="1:15" x14ac:dyDescent="0.25">
      <c r="A2637" s="39" t="s">
        <v>3521</v>
      </c>
      <c r="B2637" s="39" t="s">
        <v>3336</v>
      </c>
      <c r="C2637" s="39" t="s">
        <v>56</v>
      </c>
      <c r="D2637" s="12" t="s">
        <v>2782</v>
      </c>
      <c r="E2637" s="41" t="s">
        <v>2679</v>
      </c>
      <c r="F2637" s="41" t="s">
        <v>3337</v>
      </c>
      <c r="G2637" s="44">
        <f>VLOOKUP(Emissions!A2637,Population!$A$5:$I$3147,9,FALSE)*'National Throughput'!$B$12</f>
        <v>4.0090214952330019</v>
      </c>
      <c r="H2637" s="43" t="str">
        <f>'Emissions Factor'!$D$2</f>
        <v>TON</v>
      </c>
      <c r="I2637" s="42">
        <v>515</v>
      </c>
      <c r="J2637" s="39" t="str">
        <f>'Emissions Factor'!$A$2</f>
        <v>7439976</v>
      </c>
      <c r="K2637" s="34">
        <f>'Emissions Factor'!$B$2</f>
        <v>1.5E-3</v>
      </c>
      <c r="L2637" s="41" t="str">
        <f>'Emissions Factor'!$C$2</f>
        <v>LB</v>
      </c>
      <c r="M2637" s="41" t="str">
        <f>'Emissions Factor'!$D$2</f>
        <v>TON</v>
      </c>
      <c r="N2637" s="51">
        <f t="shared" si="82"/>
        <v>6.0135322428495029E-3</v>
      </c>
      <c r="O2637" s="41" t="str">
        <f t="shared" si="83"/>
        <v>LB</v>
      </c>
    </row>
    <row r="2638" spans="1:15" x14ac:dyDescent="0.25">
      <c r="A2638" s="39" t="s">
        <v>3522</v>
      </c>
      <c r="B2638" s="39" t="s">
        <v>3336</v>
      </c>
      <c r="C2638" s="39" t="s">
        <v>59</v>
      </c>
      <c r="D2638" s="12" t="s">
        <v>4774</v>
      </c>
      <c r="E2638" s="41" t="s">
        <v>2679</v>
      </c>
      <c r="F2638" s="41" t="s">
        <v>3337</v>
      </c>
      <c r="G2638" s="44">
        <f>VLOOKUP(Emissions!A2638,Population!$A$5:$I$3147,9,FALSE)*'National Throughput'!$B$12</f>
        <v>5.9996394242855482</v>
      </c>
      <c r="H2638" s="43" t="str">
        <f>'Emissions Factor'!$D$2</f>
        <v>TON</v>
      </c>
      <c r="I2638" s="42">
        <v>515</v>
      </c>
      <c r="J2638" s="39" t="str">
        <f>'Emissions Factor'!$A$2</f>
        <v>7439976</v>
      </c>
      <c r="K2638" s="34">
        <f>'Emissions Factor'!$B$2</f>
        <v>1.5E-3</v>
      </c>
      <c r="L2638" s="41" t="str">
        <f>'Emissions Factor'!$C$2</f>
        <v>LB</v>
      </c>
      <c r="M2638" s="41" t="str">
        <f>'Emissions Factor'!$D$2</f>
        <v>TON</v>
      </c>
      <c r="N2638" s="51">
        <f t="shared" si="82"/>
        <v>8.9994591364283231E-3</v>
      </c>
      <c r="O2638" s="41" t="str">
        <f t="shared" si="83"/>
        <v>LB</v>
      </c>
    </row>
    <row r="2639" spans="1:15" x14ac:dyDescent="0.25">
      <c r="A2639" s="39" t="s">
        <v>3523</v>
      </c>
      <c r="B2639" s="39" t="s">
        <v>3336</v>
      </c>
      <c r="C2639" s="39" t="s">
        <v>61</v>
      </c>
      <c r="D2639" s="12" t="s">
        <v>3524</v>
      </c>
      <c r="E2639" s="41" t="s">
        <v>2679</v>
      </c>
      <c r="F2639" s="41" t="s">
        <v>3337</v>
      </c>
      <c r="G2639" s="44">
        <f>VLOOKUP(Emissions!A2639,Population!$A$5:$I$3147,9,FALSE)*'National Throughput'!$B$12</f>
        <v>0.586414156421735</v>
      </c>
      <c r="H2639" s="43" t="str">
        <f>'Emissions Factor'!$D$2</f>
        <v>TON</v>
      </c>
      <c r="I2639" s="42">
        <v>515</v>
      </c>
      <c r="J2639" s="39" t="str">
        <f>'Emissions Factor'!$A$2</f>
        <v>7439976</v>
      </c>
      <c r="K2639" s="34">
        <f>'Emissions Factor'!$B$2</f>
        <v>1.5E-3</v>
      </c>
      <c r="L2639" s="41" t="str">
        <f>'Emissions Factor'!$C$2</f>
        <v>LB</v>
      </c>
      <c r="M2639" s="41" t="str">
        <f>'Emissions Factor'!$D$2</f>
        <v>TON</v>
      </c>
      <c r="N2639" s="51">
        <f t="shared" si="82"/>
        <v>8.7962123463260255E-4</v>
      </c>
      <c r="O2639" s="41" t="str">
        <f t="shared" si="83"/>
        <v>LB</v>
      </c>
    </row>
    <row r="2640" spans="1:15" x14ac:dyDescent="0.25">
      <c r="A2640" s="39" t="s">
        <v>3525</v>
      </c>
      <c r="B2640" s="39" t="s">
        <v>3336</v>
      </c>
      <c r="C2640" s="39" t="s">
        <v>64</v>
      </c>
      <c r="D2640" s="12" t="s">
        <v>3526</v>
      </c>
      <c r="E2640" s="41" t="s">
        <v>2679</v>
      </c>
      <c r="F2640" s="41" t="s">
        <v>3337</v>
      </c>
      <c r="G2640" s="44">
        <f>VLOOKUP(Emissions!A2640,Population!$A$5:$I$3147,9,FALSE)*'National Throughput'!$B$12</f>
        <v>14.855539435553007</v>
      </c>
      <c r="H2640" s="43" t="str">
        <f>'Emissions Factor'!$D$2</f>
        <v>TON</v>
      </c>
      <c r="I2640" s="42">
        <v>515</v>
      </c>
      <c r="J2640" s="39" t="str">
        <f>'Emissions Factor'!$A$2</f>
        <v>7439976</v>
      </c>
      <c r="K2640" s="34">
        <f>'Emissions Factor'!$B$2</f>
        <v>1.5E-3</v>
      </c>
      <c r="L2640" s="41" t="str">
        <f>'Emissions Factor'!$C$2</f>
        <v>LB</v>
      </c>
      <c r="M2640" s="41" t="str">
        <f>'Emissions Factor'!$D$2</f>
        <v>TON</v>
      </c>
      <c r="N2640" s="51">
        <f t="shared" si="82"/>
        <v>2.228330915332951E-2</v>
      </c>
      <c r="O2640" s="41" t="str">
        <f t="shared" si="83"/>
        <v>LB</v>
      </c>
    </row>
    <row r="2641" spans="1:15" x14ac:dyDescent="0.25">
      <c r="A2641" s="39" t="s">
        <v>3527</v>
      </c>
      <c r="B2641" s="39" t="s">
        <v>3336</v>
      </c>
      <c r="C2641" s="39" t="s">
        <v>66</v>
      </c>
      <c r="D2641" s="12" t="s">
        <v>3161</v>
      </c>
      <c r="E2641" s="41" t="s">
        <v>2679</v>
      </c>
      <c r="F2641" s="41" t="s">
        <v>3337</v>
      </c>
      <c r="G2641" s="44">
        <f>VLOOKUP(Emissions!A2641,Population!$A$5:$I$3147,9,FALSE)*'National Throughput'!$B$12</f>
        <v>3.757921663410416</v>
      </c>
      <c r="H2641" s="43" t="str">
        <f>'Emissions Factor'!$D$2</f>
        <v>TON</v>
      </c>
      <c r="I2641" s="42">
        <v>515</v>
      </c>
      <c r="J2641" s="39" t="str">
        <f>'Emissions Factor'!$A$2</f>
        <v>7439976</v>
      </c>
      <c r="K2641" s="34">
        <f>'Emissions Factor'!$B$2</f>
        <v>1.5E-3</v>
      </c>
      <c r="L2641" s="41" t="str">
        <f>'Emissions Factor'!$C$2</f>
        <v>LB</v>
      </c>
      <c r="M2641" s="41" t="str">
        <f>'Emissions Factor'!$D$2</f>
        <v>TON</v>
      </c>
      <c r="N2641" s="51">
        <f t="shared" si="82"/>
        <v>5.636882495115624E-3</v>
      </c>
      <c r="O2641" s="41" t="str">
        <f t="shared" si="83"/>
        <v>LB</v>
      </c>
    </row>
    <row r="2642" spans="1:15" x14ac:dyDescent="0.25">
      <c r="A2642" s="39" t="s">
        <v>3528</v>
      </c>
      <c r="B2642" s="39" t="s">
        <v>3336</v>
      </c>
      <c r="C2642" s="39" t="s">
        <v>68</v>
      </c>
      <c r="D2642" s="12" t="s">
        <v>3529</v>
      </c>
      <c r="E2642" s="41" t="s">
        <v>2679</v>
      </c>
      <c r="F2642" s="41" t="s">
        <v>3337</v>
      </c>
      <c r="G2642" s="44">
        <f>VLOOKUP(Emissions!A2642,Population!$A$5:$I$3147,9,FALSE)*'National Throughput'!$B$12</f>
        <v>0.27614120849341717</v>
      </c>
      <c r="H2642" s="43" t="str">
        <f>'Emissions Factor'!$D$2</f>
        <v>TON</v>
      </c>
      <c r="I2642" s="42">
        <v>515</v>
      </c>
      <c r="J2642" s="39" t="str">
        <f>'Emissions Factor'!$A$2</f>
        <v>7439976</v>
      </c>
      <c r="K2642" s="34">
        <f>'Emissions Factor'!$B$2</f>
        <v>1.5E-3</v>
      </c>
      <c r="L2642" s="41" t="str">
        <f>'Emissions Factor'!$C$2</f>
        <v>LB</v>
      </c>
      <c r="M2642" s="41" t="str">
        <f>'Emissions Factor'!$D$2</f>
        <v>TON</v>
      </c>
      <c r="N2642" s="51">
        <f t="shared" si="82"/>
        <v>4.1421181274012574E-4</v>
      </c>
      <c r="O2642" s="41" t="str">
        <f t="shared" si="83"/>
        <v>LB</v>
      </c>
    </row>
    <row r="2643" spans="1:15" x14ac:dyDescent="0.25">
      <c r="A2643" s="39" t="s">
        <v>3530</v>
      </c>
      <c r="B2643" s="39" t="s">
        <v>3336</v>
      </c>
      <c r="C2643" s="39" t="s">
        <v>70</v>
      </c>
      <c r="D2643" s="12" t="s">
        <v>3531</v>
      </c>
      <c r="E2643" s="41" t="s">
        <v>2679</v>
      </c>
      <c r="F2643" s="41" t="s">
        <v>3337</v>
      </c>
      <c r="G2643" s="44">
        <f>VLOOKUP(Emissions!A2643,Population!$A$5:$I$3147,9,FALSE)*'National Throughput'!$B$12</f>
        <v>1.5508501908058872</v>
      </c>
      <c r="H2643" s="43" t="str">
        <f>'Emissions Factor'!$D$2</f>
        <v>TON</v>
      </c>
      <c r="I2643" s="42">
        <v>515</v>
      </c>
      <c r="J2643" s="39" t="str">
        <f>'Emissions Factor'!$A$2</f>
        <v>7439976</v>
      </c>
      <c r="K2643" s="34">
        <f>'Emissions Factor'!$B$2</f>
        <v>1.5E-3</v>
      </c>
      <c r="L2643" s="41" t="str">
        <f>'Emissions Factor'!$C$2</f>
        <v>LB</v>
      </c>
      <c r="M2643" s="41" t="str">
        <f>'Emissions Factor'!$D$2</f>
        <v>TON</v>
      </c>
      <c r="N2643" s="51">
        <f t="shared" si="82"/>
        <v>2.326275286208831E-3</v>
      </c>
      <c r="O2643" s="41" t="str">
        <f t="shared" si="83"/>
        <v>LB</v>
      </c>
    </row>
    <row r="2644" spans="1:15" x14ac:dyDescent="0.25">
      <c r="A2644" s="39" t="s">
        <v>3532</v>
      </c>
      <c r="B2644" s="39" t="s">
        <v>3336</v>
      </c>
      <c r="C2644" s="39" t="s">
        <v>72</v>
      </c>
      <c r="D2644" s="12" t="s">
        <v>2785</v>
      </c>
      <c r="E2644" s="41" t="s">
        <v>2679</v>
      </c>
      <c r="F2644" s="41" t="s">
        <v>3337</v>
      </c>
      <c r="G2644" s="44">
        <f>VLOOKUP(Emissions!A2644,Population!$A$5:$I$3147,9,FALSE)*'National Throughput'!$B$12</f>
        <v>2.402085481335595</v>
      </c>
      <c r="H2644" s="43" t="str">
        <f>'Emissions Factor'!$D$2</f>
        <v>TON</v>
      </c>
      <c r="I2644" s="42">
        <v>515</v>
      </c>
      <c r="J2644" s="39" t="str">
        <f>'Emissions Factor'!$A$2</f>
        <v>7439976</v>
      </c>
      <c r="K2644" s="34">
        <f>'Emissions Factor'!$B$2</f>
        <v>1.5E-3</v>
      </c>
      <c r="L2644" s="41" t="str">
        <f>'Emissions Factor'!$C$2</f>
        <v>LB</v>
      </c>
      <c r="M2644" s="41" t="str">
        <f>'Emissions Factor'!$D$2</f>
        <v>TON</v>
      </c>
      <c r="N2644" s="51">
        <f t="shared" si="82"/>
        <v>3.6031282220033924E-3</v>
      </c>
      <c r="O2644" s="41" t="str">
        <f t="shared" si="83"/>
        <v>LB</v>
      </c>
    </row>
    <row r="2645" spans="1:15" x14ac:dyDescent="0.25">
      <c r="A2645" s="39" t="s">
        <v>3533</v>
      </c>
      <c r="B2645" s="39" t="s">
        <v>3336</v>
      </c>
      <c r="C2645" s="39" t="s">
        <v>75</v>
      </c>
      <c r="D2645" s="12" t="s">
        <v>5391</v>
      </c>
      <c r="E2645" s="41" t="s">
        <v>2679</v>
      </c>
      <c r="F2645" s="41" t="s">
        <v>3337</v>
      </c>
      <c r="G2645" s="44">
        <f>VLOOKUP(Emissions!A2645,Population!$A$5:$I$3147,9,FALSE)*'National Throughput'!$B$12</f>
        <v>6.2256978794373019</v>
      </c>
      <c r="H2645" s="43" t="str">
        <f>'Emissions Factor'!$D$2</f>
        <v>TON</v>
      </c>
      <c r="I2645" s="42">
        <v>515</v>
      </c>
      <c r="J2645" s="39" t="str">
        <f>'Emissions Factor'!$A$2</f>
        <v>7439976</v>
      </c>
      <c r="K2645" s="34">
        <f>'Emissions Factor'!$B$2</f>
        <v>1.5E-3</v>
      </c>
      <c r="L2645" s="41" t="str">
        <f>'Emissions Factor'!$C$2</f>
        <v>LB</v>
      </c>
      <c r="M2645" s="41" t="str">
        <f>'Emissions Factor'!$D$2</f>
        <v>TON</v>
      </c>
      <c r="N2645" s="51">
        <f t="shared" si="82"/>
        <v>9.3385468191559528E-3</v>
      </c>
      <c r="O2645" s="41" t="str">
        <f t="shared" si="83"/>
        <v>LB</v>
      </c>
    </row>
    <row r="2646" spans="1:15" x14ac:dyDescent="0.25">
      <c r="A2646" s="39" t="s">
        <v>3534</v>
      </c>
      <c r="B2646" s="39" t="s">
        <v>3336</v>
      </c>
      <c r="C2646" s="39" t="s">
        <v>78</v>
      </c>
      <c r="D2646" s="12" t="s">
        <v>5394</v>
      </c>
      <c r="E2646" s="41" t="s">
        <v>2679</v>
      </c>
      <c r="F2646" s="41" t="s">
        <v>3337</v>
      </c>
      <c r="G2646" s="44">
        <f>VLOOKUP(Emissions!A2646,Population!$A$5:$I$3147,9,FALSE)*'National Throughput'!$B$12</f>
        <v>0.39603108721198776</v>
      </c>
      <c r="H2646" s="43" t="str">
        <f>'Emissions Factor'!$D$2</f>
        <v>TON</v>
      </c>
      <c r="I2646" s="42">
        <v>515</v>
      </c>
      <c r="J2646" s="39" t="str">
        <f>'Emissions Factor'!$A$2</f>
        <v>7439976</v>
      </c>
      <c r="K2646" s="34">
        <f>'Emissions Factor'!$B$2</f>
        <v>1.5E-3</v>
      </c>
      <c r="L2646" s="41" t="str">
        <f>'Emissions Factor'!$C$2</f>
        <v>LB</v>
      </c>
      <c r="M2646" s="41" t="str">
        <f>'Emissions Factor'!$D$2</f>
        <v>TON</v>
      </c>
      <c r="N2646" s="51">
        <f t="shared" si="82"/>
        <v>5.9404663081798171E-4</v>
      </c>
      <c r="O2646" s="41" t="str">
        <f t="shared" si="83"/>
        <v>LB</v>
      </c>
    </row>
    <row r="2647" spans="1:15" x14ac:dyDescent="0.25">
      <c r="A2647" s="39" t="s">
        <v>3535</v>
      </c>
      <c r="B2647" s="39" t="s">
        <v>3336</v>
      </c>
      <c r="C2647" s="39" t="s">
        <v>80</v>
      </c>
      <c r="D2647" s="12" t="s">
        <v>2788</v>
      </c>
      <c r="E2647" s="41" t="s">
        <v>2679</v>
      </c>
      <c r="F2647" s="41" t="s">
        <v>3337</v>
      </c>
      <c r="G2647" s="44">
        <f>VLOOKUP(Emissions!A2647,Population!$A$5:$I$3147,9,FALSE)*'National Throughput'!$B$12</f>
        <v>43.444730328550051</v>
      </c>
      <c r="H2647" s="43" t="str">
        <f>'Emissions Factor'!$D$2</f>
        <v>TON</v>
      </c>
      <c r="I2647" s="42">
        <v>515</v>
      </c>
      <c r="J2647" s="39" t="str">
        <f>'Emissions Factor'!$A$2</f>
        <v>7439976</v>
      </c>
      <c r="K2647" s="34">
        <f>'Emissions Factor'!$B$2</f>
        <v>1.5E-3</v>
      </c>
      <c r="L2647" s="41" t="str">
        <f>'Emissions Factor'!$C$2</f>
        <v>LB</v>
      </c>
      <c r="M2647" s="41" t="str">
        <f>'Emissions Factor'!$D$2</f>
        <v>TON</v>
      </c>
      <c r="N2647" s="51">
        <f t="shared" si="82"/>
        <v>6.5167095492825081E-2</v>
      </c>
      <c r="O2647" s="41" t="str">
        <f t="shared" si="83"/>
        <v>LB</v>
      </c>
    </row>
    <row r="2648" spans="1:15" x14ac:dyDescent="0.25">
      <c r="A2648" s="39" t="s">
        <v>3536</v>
      </c>
      <c r="B2648" s="39" t="s">
        <v>3336</v>
      </c>
      <c r="C2648" s="39" t="s">
        <v>83</v>
      </c>
      <c r="D2648" s="12" t="s">
        <v>3537</v>
      </c>
      <c r="E2648" s="41" t="s">
        <v>2679</v>
      </c>
      <c r="F2648" s="41" t="s">
        <v>3337</v>
      </c>
      <c r="G2648" s="44">
        <f>VLOOKUP(Emissions!A2648,Population!$A$5:$I$3147,9,FALSE)*'National Throughput'!$B$12</f>
        <v>0.90749262989979529</v>
      </c>
      <c r="H2648" s="43" t="str">
        <f>'Emissions Factor'!$D$2</f>
        <v>TON</v>
      </c>
      <c r="I2648" s="42">
        <v>515</v>
      </c>
      <c r="J2648" s="39" t="str">
        <f>'Emissions Factor'!$A$2</f>
        <v>7439976</v>
      </c>
      <c r="K2648" s="34">
        <f>'Emissions Factor'!$B$2</f>
        <v>1.5E-3</v>
      </c>
      <c r="L2648" s="41" t="str">
        <f>'Emissions Factor'!$C$2</f>
        <v>LB</v>
      </c>
      <c r="M2648" s="41" t="str">
        <f>'Emissions Factor'!$D$2</f>
        <v>TON</v>
      </c>
      <c r="N2648" s="51">
        <f t="shared" si="82"/>
        <v>1.3612389448496929E-3</v>
      </c>
      <c r="O2648" s="41" t="str">
        <f t="shared" si="83"/>
        <v>LB</v>
      </c>
    </row>
    <row r="2649" spans="1:15" x14ac:dyDescent="0.25">
      <c r="A2649" s="39" t="s">
        <v>3538</v>
      </c>
      <c r="B2649" s="39" t="s">
        <v>3336</v>
      </c>
      <c r="C2649" s="39" t="s">
        <v>86</v>
      </c>
      <c r="D2649" s="12" t="s">
        <v>3539</v>
      </c>
      <c r="E2649" s="41" t="s">
        <v>2679</v>
      </c>
      <c r="F2649" s="41" t="s">
        <v>3337</v>
      </c>
      <c r="G2649" s="44">
        <f>VLOOKUP(Emissions!A2649,Population!$A$5:$I$3147,9,FALSE)*'National Throughput'!$B$12</f>
        <v>7.0692149374314797</v>
      </c>
      <c r="H2649" s="43" t="str">
        <f>'Emissions Factor'!$D$2</f>
        <v>TON</v>
      </c>
      <c r="I2649" s="42">
        <v>515</v>
      </c>
      <c r="J2649" s="39" t="str">
        <f>'Emissions Factor'!$A$2</f>
        <v>7439976</v>
      </c>
      <c r="K2649" s="34">
        <f>'Emissions Factor'!$B$2</f>
        <v>1.5E-3</v>
      </c>
      <c r="L2649" s="41" t="str">
        <f>'Emissions Factor'!$C$2</f>
        <v>LB</v>
      </c>
      <c r="M2649" s="41" t="str">
        <f>'Emissions Factor'!$D$2</f>
        <v>TON</v>
      </c>
      <c r="N2649" s="51">
        <f t="shared" si="82"/>
        <v>1.0603822406147219E-2</v>
      </c>
      <c r="O2649" s="41" t="str">
        <f t="shared" si="83"/>
        <v>LB</v>
      </c>
    </row>
    <row r="2650" spans="1:15" x14ac:dyDescent="0.25">
      <c r="A2650" s="39" t="s">
        <v>3540</v>
      </c>
      <c r="B2650" s="39" t="s">
        <v>3336</v>
      </c>
      <c r="C2650" s="39" t="s">
        <v>89</v>
      </c>
      <c r="D2650" s="12" t="s">
        <v>4782</v>
      </c>
      <c r="E2650" s="41" t="s">
        <v>2679</v>
      </c>
      <c r="F2650" s="41" t="s">
        <v>3337</v>
      </c>
      <c r="G2650" s="44">
        <f>VLOOKUP(Emissions!A2650,Population!$A$5:$I$3147,9,FALSE)*'National Throughput'!$B$12</f>
        <v>26.068587663171417</v>
      </c>
      <c r="H2650" s="43" t="str">
        <f>'Emissions Factor'!$D$2</f>
        <v>TON</v>
      </c>
      <c r="I2650" s="42">
        <v>515</v>
      </c>
      <c r="J2650" s="39" t="str">
        <f>'Emissions Factor'!$A$2</f>
        <v>7439976</v>
      </c>
      <c r="K2650" s="34">
        <f>'Emissions Factor'!$B$2</f>
        <v>1.5E-3</v>
      </c>
      <c r="L2650" s="41" t="str">
        <f>'Emissions Factor'!$C$2</f>
        <v>LB</v>
      </c>
      <c r="M2650" s="41" t="str">
        <f>'Emissions Factor'!$D$2</f>
        <v>TON</v>
      </c>
      <c r="N2650" s="51">
        <f t="shared" si="82"/>
        <v>3.910288149475713E-2</v>
      </c>
      <c r="O2650" s="41" t="str">
        <f t="shared" si="83"/>
        <v>LB</v>
      </c>
    </row>
    <row r="2651" spans="1:15" x14ac:dyDescent="0.25">
      <c r="A2651" s="39" t="s">
        <v>3541</v>
      </c>
      <c r="B2651" s="39" t="s">
        <v>3336</v>
      </c>
      <c r="C2651" s="39" t="s">
        <v>92</v>
      </c>
      <c r="D2651" s="12" t="s">
        <v>5404</v>
      </c>
      <c r="E2651" s="41" t="s">
        <v>2679</v>
      </c>
      <c r="F2651" s="41" t="s">
        <v>3337</v>
      </c>
      <c r="G2651" s="44">
        <f>VLOOKUP(Emissions!A2651,Population!$A$5:$I$3147,9,FALSE)*'National Throughput'!$B$12</f>
        <v>3.4764634502814116</v>
      </c>
      <c r="H2651" s="43" t="str">
        <f>'Emissions Factor'!$D$2</f>
        <v>TON</v>
      </c>
      <c r="I2651" s="42">
        <v>515</v>
      </c>
      <c r="J2651" s="39" t="str">
        <f>'Emissions Factor'!$A$2</f>
        <v>7439976</v>
      </c>
      <c r="K2651" s="34">
        <f>'Emissions Factor'!$B$2</f>
        <v>1.5E-3</v>
      </c>
      <c r="L2651" s="41" t="str">
        <f>'Emissions Factor'!$C$2</f>
        <v>LB</v>
      </c>
      <c r="M2651" s="41" t="str">
        <f>'Emissions Factor'!$D$2</f>
        <v>TON</v>
      </c>
      <c r="N2651" s="51">
        <f t="shared" si="82"/>
        <v>5.2146951754221179E-3</v>
      </c>
      <c r="O2651" s="41" t="str">
        <f t="shared" si="83"/>
        <v>LB</v>
      </c>
    </row>
    <row r="2652" spans="1:15" x14ac:dyDescent="0.25">
      <c r="A2652" s="39" t="s">
        <v>3542</v>
      </c>
      <c r="B2652" s="39" t="s">
        <v>3336</v>
      </c>
      <c r="C2652" s="39" t="s">
        <v>94</v>
      </c>
      <c r="D2652" s="12" t="s">
        <v>3543</v>
      </c>
      <c r="E2652" s="41" t="s">
        <v>2679</v>
      </c>
      <c r="F2652" s="41" t="s">
        <v>3337</v>
      </c>
      <c r="G2652" s="44">
        <f>VLOOKUP(Emissions!A2652,Population!$A$5:$I$3147,9,FALSE)*'National Throughput'!$B$12</f>
        <v>2.5653689785317022</v>
      </c>
      <c r="H2652" s="43" t="str">
        <f>'Emissions Factor'!$D$2</f>
        <v>TON</v>
      </c>
      <c r="I2652" s="42">
        <v>515</v>
      </c>
      <c r="J2652" s="39" t="str">
        <f>'Emissions Factor'!$A$2</f>
        <v>7439976</v>
      </c>
      <c r="K2652" s="34">
        <f>'Emissions Factor'!$B$2</f>
        <v>1.5E-3</v>
      </c>
      <c r="L2652" s="41" t="str">
        <f>'Emissions Factor'!$C$2</f>
        <v>LB</v>
      </c>
      <c r="M2652" s="41" t="str">
        <f>'Emissions Factor'!$D$2</f>
        <v>TON</v>
      </c>
      <c r="N2652" s="51">
        <f t="shared" si="82"/>
        <v>3.8480534677975534E-3</v>
      </c>
      <c r="O2652" s="41" t="str">
        <f t="shared" si="83"/>
        <v>LB</v>
      </c>
    </row>
    <row r="2653" spans="1:15" x14ac:dyDescent="0.25">
      <c r="A2653" s="39" t="s">
        <v>3544</v>
      </c>
      <c r="B2653" s="39" t="s">
        <v>3336</v>
      </c>
      <c r="C2653" s="39" t="s">
        <v>97</v>
      </c>
      <c r="D2653" s="12" t="s">
        <v>3545</v>
      </c>
      <c r="E2653" s="41" t="s">
        <v>2679</v>
      </c>
      <c r="F2653" s="41" t="s">
        <v>3337</v>
      </c>
      <c r="G2653" s="44">
        <f>VLOOKUP(Emissions!A2653,Population!$A$5:$I$3147,9,FALSE)*'National Throughput'!$B$12</f>
        <v>18.055861677340999</v>
      </c>
      <c r="H2653" s="43" t="str">
        <f>'Emissions Factor'!$D$2</f>
        <v>TON</v>
      </c>
      <c r="I2653" s="42">
        <v>515</v>
      </c>
      <c r="J2653" s="39" t="str">
        <f>'Emissions Factor'!$A$2</f>
        <v>7439976</v>
      </c>
      <c r="K2653" s="34">
        <f>'Emissions Factor'!$B$2</f>
        <v>1.5E-3</v>
      </c>
      <c r="L2653" s="41" t="str">
        <f>'Emissions Factor'!$C$2</f>
        <v>LB</v>
      </c>
      <c r="M2653" s="41" t="str">
        <f>'Emissions Factor'!$D$2</f>
        <v>TON</v>
      </c>
      <c r="N2653" s="51">
        <f t="shared" si="82"/>
        <v>2.70837925160115E-2</v>
      </c>
      <c r="O2653" s="41" t="str">
        <f t="shared" si="83"/>
        <v>LB</v>
      </c>
    </row>
    <row r="2654" spans="1:15" x14ac:dyDescent="0.25">
      <c r="A2654" s="39" t="s">
        <v>3546</v>
      </c>
      <c r="B2654" s="39" t="s">
        <v>3336</v>
      </c>
      <c r="C2654" s="39" t="s">
        <v>100</v>
      </c>
      <c r="D2654" s="12" t="s">
        <v>350</v>
      </c>
      <c r="E2654" s="41" t="s">
        <v>2679</v>
      </c>
      <c r="F2654" s="41" t="s">
        <v>3337</v>
      </c>
      <c r="G2654" s="44">
        <f>VLOOKUP(Emissions!A2654,Population!$A$5:$I$3147,9,FALSE)*'National Throughput'!$B$12</f>
        <v>5.9474984756010771</v>
      </c>
      <c r="H2654" s="43" t="str">
        <f>'Emissions Factor'!$D$2</f>
        <v>TON</v>
      </c>
      <c r="I2654" s="42">
        <v>515</v>
      </c>
      <c r="J2654" s="39" t="str">
        <f>'Emissions Factor'!$A$2</f>
        <v>7439976</v>
      </c>
      <c r="K2654" s="34">
        <f>'Emissions Factor'!$B$2</f>
        <v>1.5E-3</v>
      </c>
      <c r="L2654" s="41" t="str">
        <f>'Emissions Factor'!$C$2</f>
        <v>LB</v>
      </c>
      <c r="M2654" s="41" t="str">
        <f>'Emissions Factor'!$D$2</f>
        <v>TON</v>
      </c>
      <c r="N2654" s="51">
        <f t="shared" si="82"/>
        <v>8.9212477134016158E-3</v>
      </c>
      <c r="O2654" s="41" t="str">
        <f t="shared" si="83"/>
        <v>LB</v>
      </c>
    </row>
    <row r="2655" spans="1:15" x14ac:dyDescent="0.25">
      <c r="A2655" s="39" t="s">
        <v>3547</v>
      </c>
      <c r="B2655" s="39" t="s">
        <v>3336</v>
      </c>
      <c r="C2655" s="39" t="s">
        <v>4672</v>
      </c>
      <c r="D2655" s="12" t="s">
        <v>3548</v>
      </c>
      <c r="E2655" s="41" t="s">
        <v>2679</v>
      </c>
      <c r="F2655" s="41" t="s">
        <v>3337</v>
      </c>
      <c r="G2655" s="44">
        <f>VLOOKUP(Emissions!A2655,Population!$A$5:$I$3147,9,FALSE)*'National Throughput'!$B$12</f>
        <v>7.4609581176792839E-2</v>
      </c>
      <c r="H2655" s="43" t="str">
        <f>'Emissions Factor'!$D$2</f>
        <v>TON</v>
      </c>
      <c r="I2655" s="42">
        <v>515</v>
      </c>
      <c r="J2655" s="39" t="str">
        <f>'Emissions Factor'!$A$2</f>
        <v>7439976</v>
      </c>
      <c r="K2655" s="34">
        <f>'Emissions Factor'!$B$2</f>
        <v>1.5E-3</v>
      </c>
      <c r="L2655" s="41" t="str">
        <f>'Emissions Factor'!$C$2</f>
        <v>LB</v>
      </c>
      <c r="M2655" s="41" t="str">
        <f>'Emissions Factor'!$D$2</f>
        <v>TON</v>
      </c>
      <c r="N2655" s="51">
        <f t="shared" si="82"/>
        <v>1.1191437176518926E-4</v>
      </c>
      <c r="O2655" s="41" t="str">
        <f t="shared" si="83"/>
        <v>LB</v>
      </c>
    </row>
    <row r="2656" spans="1:15" x14ac:dyDescent="0.25">
      <c r="A2656" s="39" t="s">
        <v>3549</v>
      </c>
      <c r="B2656" s="39" t="s">
        <v>3336</v>
      </c>
      <c r="C2656" s="39" t="s">
        <v>104</v>
      </c>
      <c r="D2656" s="12" t="s">
        <v>5118</v>
      </c>
      <c r="E2656" s="41" t="s">
        <v>2679</v>
      </c>
      <c r="F2656" s="41" t="s">
        <v>3337</v>
      </c>
      <c r="G2656" s="44">
        <f>VLOOKUP(Emissions!A2656,Population!$A$5:$I$3147,9,FALSE)*'National Throughput'!$B$12</f>
        <v>0.14098638098235336</v>
      </c>
      <c r="H2656" s="43" t="str">
        <f>'Emissions Factor'!$D$2</f>
        <v>TON</v>
      </c>
      <c r="I2656" s="42">
        <v>515</v>
      </c>
      <c r="J2656" s="39" t="str">
        <f>'Emissions Factor'!$A$2</f>
        <v>7439976</v>
      </c>
      <c r="K2656" s="34">
        <f>'Emissions Factor'!$B$2</f>
        <v>1.5E-3</v>
      </c>
      <c r="L2656" s="41" t="str">
        <f>'Emissions Factor'!$C$2</f>
        <v>LB</v>
      </c>
      <c r="M2656" s="41" t="str">
        <f>'Emissions Factor'!$D$2</f>
        <v>TON</v>
      </c>
      <c r="N2656" s="51">
        <f t="shared" si="82"/>
        <v>2.1147957147353005E-4</v>
      </c>
      <c r="O2656" s="41" t="str">
        <f t="shared" si="83"/>
        <v>LB</v>
      </c>
    </row>
    <row r="2657" spans="1:15" x14ac:dyDescent="0.25">
      <c r="A2657" s="39" t="s">
        <v>3550</v>
      </c>
      <c r="B2657" s="39" t="s">
        <v>3336</v>
      </c>
      <c r="C2657" s="39" t="s">
        <v>107</v>
      </c>
      <c r="D2657" s="12" t="s">
        <v>3551</v>
      </c>
      <c r="E2657" s="41" t="s">
        <v>2679</v>
      </c>
      <c r="F2657" s="41" t="s">
        <v>3337</v>
      </c>
      <c r="G2657" s="44">
        <f>VLOOKUP(Emissions!A2657,Population!$A$5:$I$3147,9,FALSE)*'National Throughput'!$B$12</f>
        <v>8.5125244215756446</v>
      </c>
      <c r="H2657" s="43" t="str">
        <f>'Emissions Factor'!$D$2</f>
        <v>TON</v>
      </c>
      <c r="I2657" s="42">
        <v>515</v>
      </c>
      <c r="J2657" s="39" t="str">
        <f>'Emissions Factor'!$A$2</f>
        <v>7439976</v>
      </c>
      <c r="K2657" s="34">
        <f>'Emissions Factor'!$B$2</f>
        <v>1.5E-3</v>
      </c>
      <c r="L2657" s="41" t="str">
        <f>'Emissions Factor'!$C$2</f>
        <v>LB</v>
      </c>
      <c r="M2657" s="41" t="str">
        <f>'Emissions Factor'!$D$2</f>
        <v>TON</v>
      </c>
      <c r="N2657" s="51">
        <f t="shared" si="82"/>
        <v>1.2768786632363468E-2</v>
      </c>
      <c r="O2657" s="41" t="str">
        <f t="shared" si="83"/>
        <v>LB</v>
      </c>
    </row>
    <row r="2658" spans="1:15" x14ac:dyDescent="0.25">
      <c r="A2658" s="39" t="s">
        <v>3552</v>
      </c>
      <c r="B2658" s="39" t="s">
        <v>3336</v>
      </c>
      <c r="C2658" s="39" t="s">
        <v>110</v>
      </c>
      <c r="D2658" s="12" t="s">
        <v>3553</v>
      </c>
      <c r="E2658" s="41" t="s">
        <v>2679</v>
      </c>
      <c r="F2658" s="41" t="s">
        <v>3337</v>
      </c>
      <c r="G2658" s="44">
        <f>VLOOKUP(Emissions!A2658,Population!$A$5:$I$3147,9,FALSE)*'National Throughput'!$B$12</f>
        <v>0.78828881629549397</v>
      </c>
      <c r="H2658" s="43" t="str">
        <f>'Emissions Factor'!$D$2</f>
        <v>TON</v>
      </c>
      <c r="I2658" s="42">
        <v>515</v>
      </c>
      <c r="J2658" s="39" t="str">
        <f>'Emissions Factor'!$A$2</f>
        <v>7439976</v>
      </c>
      <c r="K2658" s="34">
        <f>'Emissions Factor'!$B$2</f>
        <v>1.5E-3</v>
      </c>
      <c r="L2658" s="41" t="str">
        <f>'Emissions Factor'!$C$2</f>
        <v>LB</v>
      </c>
      <c r="M2658" s="41" t="str">
        <f>'Emissions Factor'!$D$2</f>
        <v>TON</v>
      </c>
      <c r="N2658" s="51">
        <f t="shared" si="82"/>
        <v>1.182433224443241E-3</v>
      </c>
      <c r="O2658" s="41" t="str">
        <f t="shared" si="83"/>
        <v>LB</v>
      </c>
    </row>
    <row r="2659" spans="1:15" x14ac:dyDescent="0.25">
      <c r="A2659" s="39" t="s">
        <v>3554</v>
      </c>
      <c r="B2659" s="39" t="s">
        <v>3336</v>
      </c>
      <c r="C2659" s="39" t="s">
        <v>113</v>
      </c>
      <c r="D2659" s="12" t="s">
        <v>3555</v>
      </c>
      <c r="E2659" s="41" t="s">
        <v>2679</v>
      </c>
      <c r="F2659" s="41" t="s">
        <v>3337</v>
      </c>
      <c r="G2659" s="44">
        <f>VLOOKUP(Emissions!A2659,Population!$A$5:$I$3147,9,FALSE)*'National Throughput'!$B$12</f>
        <v>4.4765748706075706E-2</v>
      </c>
      <c r="H2659" s="43" t="str">
        <f>'Emissions Factor'!$D$2</f>
        <v>TON</v>
      </c>
      <c r="I2659" s="42">
        <v>515</v>
      </c>
      <c r="J2659" s="39" t="str">
        <f>'Emissions Factor'!$A$2</f>
        <v>7439976</v>
      </c>
      <c r="K2659" s="34">
        <f>'Emissions Factor'!$B$2</f>
        <v>1.5E-3</v>
      </c>
      <c r="L2659" s="41" t="str">
        <f>'Emissions Factor'!$C$2</f>
        <v>LB</v>
      </c>
      <c r="M2659" s="41" t="str">
        <f>'Emissions Factor'!$D$2</f>
        <v>TON</v>
      </c>
      <c r="N2659" s="51">
        <f t="shared" si="82"/>
        <v>6.7148623059113554E-5</v>
      </c>
      <c r="O2659" s="41" t="str">
        <f t="shared" si="83"/>
        <v>LB</v>
      </c>
    </row>
    <row r="2660" spans="1:15" x14ac:dyDescent="0.25">
      <c r="A2660" s="39" t="s">
        <v>3556</v>
      </c>
      <c r="B2660" s="39" t="s">
        <v>3336</v>
      </c>
      <c r="C2660" s="39" t="s">
        <v>115</v>
      </c>
      <c r="D2660" s="12" t="s">
        <v>3557</v>
      </c>
      <c r="E2660" s="41" t="s">
        <v>2679</v>
      </c>
      <c r="F2660" s="41" t="s">
        <v>3337</v>
      </c>
      <c r="G2660" s="44">
        <f>VLOOKUP(Emissions!A2660,Population!$A$5:$I$3147,9,FALSE)*'National Throughput'!$B$12</f>
        <v>0.61745860284242349</v>
      </c>
      <c r="H2660" s="43" t="str">
        <f>'Emissions Factor'!$D$2</f>
        <v>TON</v>
      </c>
      <c r="I2660" s="42">
        <v>515</v>
      </c>
      <c r="J2660" s="39" t="str">
        <f>'Emissions Factor'!$A$2</f>
        <v>7439976</v>
      </c>
      <c r="K2660" s="34">
        <f>'Emissions Factor'!$B$2</f>
        <v>1.5E-3</v>
      </c>
      <c r="L2660" s="41" t="str">
        <f>'Emissions Factor'!$C$2</f>
        <v>LB</v>
      </c>
      <c r="M2660" s="41" t="str">
        <f>'Emissions Factor'!$D$2</f>
        <v>TON</v>
      </c>
      <c r="N2660" s="51">
        <f t="shared" si="82"/>
        <v>9.261879042636353E-4</v>
      </c>
      <c r="O2660" s="41" t="str">
        <f t="shared" si="83"/>
        <v>LB</v>
      </c>
    </row>
    <row r="2661" spans="1:15" x14ac:dyDescent="0.25">
      <c r="A2661" s="39" t="s">
        <v>3558</v>
      </c>
      <c r="B2661" s="39" t="s">
        <v>3336</v>
      </c>
      <c r="C2661" s="39" t="s">
        <v>118</v>
      </c>
      <c r="D2661" s="12" t="s">
        <v>3559</v>
      </c>
      <c r="E2661" s="41" t="s">
        <v>2679</v>
      </c>
      <c r="F2661" s="41" t="s">
        <v>3337</v>
      </c>
      <c r="G2661" s="44">
        <f>VLOOKUP(Emissions!A2661,Population!$A$5:$I$3147,9,FALSE)*'National Throughput'!$B$12</f>
        <v>5.5012131187688587</v>
      </c>
      <c r="H2661" s="43" t="str">
        <f>'Emissions Factor'!$D$2</f>
        <v>TON</v>
      </c>
      <c r="I2661" s="42">
        <v>515</v>
      </c>
      <c r="J2661" s="39" t="str">
        <f>'Emissions Factor'!$A$2</f>
        <v>7439976</v>
      </c>
      <c r="K2661" s="34">
        <f>'Emissions Factor'!$B$2</f>
        <v>1.5E-3</v>
      </c>
      <c r="L2661" s="41" t="str">
        <f>'Emissions Factor'!$C$2</f>
        <v>LB</v>
      </c>
      <c r="M2661" s="41" t="str">
        <f>'Emissions Factor'!$D$2</f>
        <v>TON</v>
      </c>
      <c r="N2661" s="51">
        <f t="shared" si="82"/>
        <v>8.2518196781532875E-3</v>
      </c>
      <c r="O2661" s="41" t="str">
        <f t="shared" si="83"/>
        <v>LB</v>
      </c>
    </row>
    <row r="2662" spans="1:15" x14ac:dyDescent="0.25">
      <c r="A2662" s="39" t="s">
        <v>3560</v>
      </c>
      <c r="B2662" s="39" t="s">
        <v>3336</v>
      </c>
      <c r="C2662" s="39" t="s">
        <v>121</v>
      </c>
      <c r="D2662" s="12" t="s">
        <v>352</v>
      </c>
      <c r="E2662" s="41" t="s">
        <v>2679</v>
      </c>
      <c r="F2662" s="41" t="s">
        <v>3337</v>
      </c>
      <c r="G2662" s="44">
        <f>VLOOKUP(Emissions!A2662,Population!$A$5:$I$3147,9,FALSE)*'National Throughput'!$B$12</f>
        <v>0.64181391439898583</v>
      </c>
      <c r="H2662" s="43" t="str">
        <f>'Emissions Factor'!$D$2</f>
        <v>TON</v>
      </c>
      <c r="I2662" s="42">
        <v>515</v>
      </c>
      <c r="J2662" s="39" t="str">
        <f>'Emissions Factor'!$A$2</f>
        <v>7439976</v>
      </c>
      <c r="K2662" s="34">
        <f>'Emissions Factor'!$B$2</f>
        <v>1.5E-3</v>
      </c>
      <c r="L2662" s="41" t="str">
        <f>'Emissions Factor'!$C$2</f>
        <v>LB</v>
      </c>
      <c r="M2662" s="41" t="str">
        <f>'Emissions Factor'!$D$2</f>
        <v>TON</v>
      </c>
      <c r="N2662" s="51">
        <f t="shared" si="82"/>
        <v>9.6272087159847875E-4</v>
      </c>
      <c r="O2662" s="41" t="str">
        <f t="shared" si="83"/>
        <v>LB</v>
      </c>
    </row>
    <row r="2663" spans="1:15" x14ac:dyDescent="0.25">
      <c r="A2663" s="39" t="s">
        <v>3561</v>
      </c>
      <c r="B2663" s="39" t="s">
        <v>3336</v>
      </c>
      <c r="C2663" s="39" t="s">
        <v>124</v>
      </c>
      <c r="D2663" s="12" t="s">
        <v>2791</v>
      </c>
      <c r="E2663" s="41" t="s">
        <v>2679</v>
      </c>
      <c r="F2663" s="41" t="s">
        <v>3337</v>
      </c>
      <c r="G2663" s="44">
        <f>VLOOKUP(Emissions!A2663,Population!$A$5:$I$3147,9,FALSE)*'National Throughput'!$B$12</f>
        <v>8.5759854446455606</v>
      </c>
      <c r="H2663" s="43" t="str">
        <f>'Emissions Factor'!$D$2</f>
        <v>TON</v>
      </c>
      <c r="I2663" s="42">
        <v>515</v>
      </c>
      <c r="J2663" s="39" t="str">
        <f>'Emissions Factor'!$A$2</f>
        <v>7439976</v>
      </c>
      <c r="K2663" s="34">
        <f>'Emissions Factor'!$B$2</f>
        <v>1.5E-3</v>
      </c>
      <c r="L2663" s="41" t="str">
        <f>'Emissions Factor'!$C$2</f>
        <v>LB</v>
      </c>
      <c r="M2663" s="41" t="str">
        <f>'Emissions Factor'!$D$2</f>
        <v>TON</v>
      </c>
      <c r="N2663" s="51">
        <f t="shared" si="82"/>
        <v>1.2863978166968342E-2</v>
      </c>
      <c r="O2663" s="41" t="str">
        <f t="shared" si="83"/>
        <v>LB</v>
      </c>
    </row>
    <row r="2664" spans="1:15" x14ac:dyDescent="0.25">
      <c r="A2664" s="39" t="s">
        <v>3562</v>
      </c>
      <c r="B2664" s="39" t="s">
        <v>3336</v>
      </c>
      <c r="C2664" s="39" t="s">
        <v>127</v>
      </c>
      <c r="D2664" s="12" t="s">
        <v>3563</v>
      </c>
      <c r="E2664" s="41" t="s">
        <v>2679</v>
      </c>
      <c r="F2664" s="41" t="s">
        <v>3337</v>
      </c>
      <c r="G2664" s="44">
        <f>VLOOKUP(Emissions!A2664,Population!$A$5:$I$3147,9,FALSE)*'National Throughput'!$B$12</f>
        <v>2.4182080115209246</v>
      </c>
      <c r="H2664" s="43" t="str">
        <f>'Emissions Factor'!$D$2</f>
        <v>TON</v>
      </c>
      <c r="I2664" s="42">
        <v>515</v>
      </c>
      <c r="J2664" s="39" t="str">
        <f>'Emissions Factor'!$A$2</f>
        <v>7439976</v>
      </c>
      <c r="K2664" s="34">
        <f>'Emissions Factor'!$B$2</f>
        <v>1.5E-3</v>
      </c>
      <c r="L2664" s="41" t="str">
        <f>'Emissions Factor'!$C$2</f>
        <v>LB</v>
      </c>
      <c r="M2664" s="41" t="str">
        <f>'Emissions Factor'!$D$2</f>
        <v>TON</v>
      </c>
      <c r="N2664" s="51">
        <f t="shared" si="82"/>
        <v>3.627312017281387E-3</v>
      </c>
      <c r="O2664" s="41" t="str">
        <f t="shared" si="83"/>
        <v>LB</v>
      </c>
    </row>
    <row r="2665" spans="1:15" x14ac:dyDescent="0.25">
      <c r="A2665" s="39" t="s">
        <v>3564</v>
      </c>
      <c r="B2665" s="39" t="s">
        <v>3336</v>
      </c>
      <c r="C2665" s="39" t="s">
        <v>130</v>
      </c>
      <c r="D2665" s="12" t="s">
        <v>3565</v>
      </c>
      <c r="E2665" s="41" t="s">
        <v>2679</v>
      </c>
      <c r="F2665" s="41" t="s">
        <v>3337</v>
      </c>
      <c r="G2665" s="44">
        <f>VLOOKUP(Emissions!A2665,Population!$A$5:$I$3147,9,FALSE)*'National Throughput'!$B$12</f>
        <v>3.4188339806827859</v>
      </c>
      <c r="H2665" s="43" t="str">
        <f>'Emissions Factor'!$D$2</f>
        <v>TON</v>
      </c>
      <c r="I2665" s="42">
        <v>515</v>
      </c>
      <c r="J2665" s="39" t="str">
        <f>'Emissions Factor'!$A$2</f>
        <v>7439976</v>
      </c>
      <c r="K2665" s="34">
        <f>'Emissions Factor'!$B$2</f>
        <v>1.5E-3</v>
      </c>
      <c r="L2665" s="41" t="str">
        <f>'Emissions Factor'!$C$2</f>
        <v>LB</v>
      </c>
      <c r="M2665" s="41" t="str">
        <f>'Emissions Factor'!$D$2</f>
        <v>TON</v>
      </c>
      <c r="N2665" s="51">
        <f t="shared" si="82"/>
        <v>5.1282509710241786E-3</v>
      </c>
      <c r="O2665" s="41" t="str">
        <f t="shared" si="83"/>
        <v>LB</v>
      </c>
    </row>
    <row r="2666" spans="1:15" x14ac:dyDescent="0.25">
      <c r="A2666" s="39" t="s">
        <v>3566</v>
      </c>
      <c r="B2666" s="39" t="s">
        <v>3336</v>
      </c>
      <c r="C2666" s="39" t="s">
        <v>133</v>
      </c>
      <c r="D2666" s="12" t="s">
        <v>355</v>
      </c>
      <c r="E2666" s="41" t="s">
        <v>2679</v>
      </c>
      <c r="F2666" s="41" t="s">
        <v>3337</v>
      </c>
      <c r="G2666" s="44">
        <f>VLOOKUP(Emissions!A2666,Population!$A$5:$I$3147,9,FALSE)*'National Throughput'!$B$12</f>
        <v>1.1976981732357344</v>
      </c>
      <c r="H2666" s="43" t="str">
        <f>'Emissions Factor'!$D$2</f>
        <v>TON</v>
      </c>
      <c r="I2666" s="42">
        <v>515</v>
      </c>
      <c r="J2666" s="39" t="str">
        <f>'Emissions Factor'!$A$2</f>
        <v>7439976</v>
      </c>
      <c r="K2666" s="34">
        <f>'Emissions Factor'!$B$2</f>
        <v>1.5E-3</v>
      </c>
      <c r="L2666" s="41" t="str">
        <f>'Emissions Factor'!$C$2</f>
        <v>LB</v>
      </c>
      <c r="M2666" s="41" t="str">
        <f>'Emissions Factor'!$D$2</f>
        <v>TON</v>
      </c>
      <c r="N2666" s="51">
        <f t="shared" si="82"/>
        <v>1.7965472598536016E-3</v>
      </c>
      <c r="O2666" s="41" t="str">
        <f t="shared" si="83"/>
        <v>LB</v>
      </c>
    </row>
    <row r="2667" spans="1:15" x14ac:dyDescent="0.25">
      <c r="A2667" s="39" t="s">
        <v>3567</v>
      </c>
      <c r="B2667" s="39" t="s">
        <v>3336</v>
      </c>
      <c r="C2667" s="39" t="s">
        <v>136</v>
      </c>
      <c r="D2667" s="12" t="s">
        <v>3568</v>
      </c>
      <c r="E2667" s="41" t="s">
        <v>2679</v>
      </c>
      <c r="F2667" s="41" t="s">
        <v>3337</v>
      </c>
      <c r="G2667" s="44">
        <f>VLOOKUP(Emissions!A2667,Population!$A$5:$I$3147,9,FALSE)*'National Throughput'!$B$12</f>
        <v>3.2979150042928107</v>
      </c>
      <c r="H2667" s="43" t="str">
        <f>'Emissions Factor'!$D$2</f>
        <v>TON</v>
      </c>
      <c r="I2667" s="42">
        <v>515</v>
      </c>
      <c r="J2667" s="39" t="str">
        <f>'Emissions Factor'!$A$2</f>
        <v>7439976</v>
      </c>
      <c r="K2667" s="34">
        <f>'Emissions Factor'!$B$2</f>
        <v>1.5E-3</v>
      </c>
      <c r="L2667" s="41" t="str">
        <f>'Emissions Factor'!$C$2</f>
        <v>LB</v>
      </c>
      <c r="M2667" s="41" t="str">
        <f>'Emissions Factor'!$D$2</f>
        <v>TON</v>
      </c>
      <c r="N2667" s="51">
        <f t="shared" si="82"/>
        <v>4.9468725064392158E-3</v>
      </c>
      <c r="O2667" s="41" t="str">
        <f t="shared" si="83"/>
        <v>LB</v>
      </c>
    </row>
    <row r="2668" spans="1:15" x14ac:dyDescent="0.25">
      <c r="A2668" s="39" t="s">
        <v>3569</v>
      </c>
      <c r="B2668" s="39" t="s">
        <v>3336</v>
      </c>
      <c r="C2668" s="39" t="s">
        <v>139</v>
      </c>
      <c r="D2668" s="12" t="s">
        <v>2800</v>
      </c>
      <c r="E2668" s="41" t="s">
        <v>2679</v>
      </c>
      <c r="F2668" s="41" t="s">
        <v>3337</v>
      </c>
      <c r="G2668" s="44">
        <f>VLOOKUP(Emissions!A2668,Population!$A$5:$I$3147,9,FALSE)*'National Throughput'!$B$12</f>
        <v>2.8512866149034579</v>
      </c>
      <c r="H2668" s="43" t="str">
        <f>'Emissions Factor'!$D$2</f>
        <v>TON</v>
      </c>
      <c r="I2668" s="42">
        <v>515</v>
      </c>
      <c r="J2668" s="39" t="str">
        <f>'Emissions Factor'!$A$2</f>
        <v>7439976</v>
      </c>
      <c r="K2668" s="34">
        <f>'Emissions Factor'!$B$2</f>
        <v>1.5E-3</v>
      </c>
      <c r="L2668" s="41" t="str">
        <f>'Emissions Factor'!$C$2</f>
        <v>LB</v>
      </c>
      <c r="M2668" s="41" t="str">
        <f>'Emissions Factor'!$D$2</f>
        <v>TON</v>
      </c>
      <c r="N2668" s="51">
        <f t="shared" si="82"/>
        <v>4.2769299223551866E-3</v>
      </c>
      <c r="O2668" s="41" t="str">
        <f t="shared" si="83"/>
        <v>LB</v>
      </c>
    </row>
    <row r="2669" spans="1:15" x14ac:dyDescent="0.25">
      <c r="A2669" s="39" t="s">
        <v>3570</v>
      </c>
      <c r="B2669" s="39" t="s">
        <v>3336</v>
      </c>
      <c r="C2669" s="39" t="s">
        <v>142</v>
      </c>
      <c r="D2669" s="12" t="s">
        <v>5192</v>
      </c>
      <c r="E2669" s="41" t="s">
        <v>2679</v>
      </c>
      <c r="F2669" s="41" t="s">
        <v>3337</v>
      </c>
      <c r="G2669" s="44">
        <f>VLOOKUP(Emissions!A2669,Population!$A$5:$I$3147,9,FALSE)*'National Throughput'!$B$12</f>
        <v>2.8903923264168112</v>
      </c>
      <c r="H2669" s="43" t="str">
        <f>'Emissions Factor'!$D$2</f>
        <v>TON</v>
      </c>
      <c r="I2669" s="42">
        <v>515</v>
      </c>
      <c r="J2669" s="39" t="str">
        <f>'Emissions Factor'!$A$2</f>
        <v>7439976</v>
      </c>
      <c r="K2669" s="34">
        <f>'Emissions Factor'!$B$2</f>
        <v>1.5E-3</v>
      </c>
      <c r="L2669" s="41" t="str">
        <f>'Emissions Factor'!$C$2</f>
        <v>LB</v>
      </c>
      <c r="M2669" s="41" t="str">
        <f>'Emissions Factor'!$D$2</f>
        <v>TON</v>
      </c>
      <c r="N2669" s="51">
        <f t="shared" si="82"/>
        <v>4.3355884896252167E-3</v>
      </c>
      <c r="O2669" s="41" t="str">
        <f t="shared" si="83"/>
        <v>LB</v>
      </c>
    </row>
    <row r="2670" spans="1:15" x14ac:dyDescent="0.25">
      <c r="A2670" s="39" t="s">
        <v>3571</v>
      </c>
      <c r="B2670" s="39" t="s">
        <v>3336</v>
      </c>
      <c r="C2670" s="39" t="s">
        <v>145</v>
      </c>
      <c r="D2670" s="12" t="s">
        <v>5196</v>
      </c>
      <c r="E2670" s="41" t="s">
        <v>2679</v>
      </c>
      <c r="F2670" s="41" t="s">
        <v>3337</v>
      </c>
      <c r="G2670" s="44">
        <f>VLOOKUP(Emissions!A2670,Population!$A$5:$I$3147,9,FALSE)*'National Throughput'!$B$12</f>
        <v>13.024774678125221</v>
      </c>
      <c r="H2670" s="43" t="str">
        <f>'Emissions Factor'!$D$2</f>
        <v>TON</v>
      </c>
      <c r="I2670" s="42">
        <v>515</v>
      </c>
      <c r="J2670" s="39" t="str">
        <f>'Emissions Factor'!$A$2</f>
        <v>7439976</v>
      </c>
      <c r="K2670" s="34">
        <f>'Emissions Factor'!$B$2</f>
        <v>1.5E-3</v>
      </c>
      <c r="L2670" s="41" t="str">
        <f>'Emissions Factor'!$C$2</f>
        <v>LB</v>
      </c>
      <c r="M2670" s="41" t="str">
        <f>'Emissions Factor'!$D$2</f>
        <v>TON</v>
      </c>
      <c r="N2670" s="51">
        <f t="shared" si="82"/>
        <v>1.9537162017187831E-2</v>
      </c>
      <c r="O2670" s="41" t="str">
        <f t="shared" si="83"/>
        <v>LB</v>
      </c>
    </row>
    <row r="2671" spans="1:15" x14ac:dyDescent="0.25">
      <c r="A2671" s="39" t="s">
        <v>3572</v>
      </c>
      <c r="B2671" s="39" t="s">
        <v>3336</v>
      </c>
      <c r="C2671" s="39" t="s">
        <v>147</v>
      </c>
      <c r="D2671" s="12" t="s">
        <v>2803</v>
      </c>
      <c r="E2671" s="41" t="s">
        <v>2679</v>
      </c>
      <c r="F2671" s="41" t="s">
        <v>3337</v>
      </c>
      <c r="G2671" s="44">
        <f>VLOOKUP(Emissions!A2671,Population!$A$5:$I$3147,9,FALSE)*'National Throughput'!$B$12</f>
        <v>4.0347489370181027</v>
      </c>
      <c r="H2671" s="43" t="str">
        <f>'Emissions Factor'!$D$2</f>
        <v>TON</v>
      </c>
      <c r="I2671" s="42">
        <v>515</v>
      </c>
      <c r="J2671" s="39" t="str">
        <f>'Emissions Factor'!$A$2</f>
        <v>7439976</v>
      </c>
      <c r="K2671" s="34">
        <f>'Emissions Factor'!$B$2</f>
        <v>1.5E-3</v>
      </c>
      <c r="L2671" s="41" t="str">
        <f>'Emissions Factor'!$C$2</f>
        <v>LB</v>
      </c>
      <c r="M2671" s="41" t="str">
        <f>'Emissions Factor'!$D$2</f>
        <v>TON</v>
      </c>
      <c r="N2671" s="51">
        <f t="shared" si="82"/>
        <v>6.0521234055271539E-3</v>
      </c>
      <c r="O2671" s="41" t="str">
        <f t="shared" si="83"/>
        <v>LB</v>
      </c>
    </row>
    <row r="2672" spans="1:15" x14ac:dyDescent="0.25">
      <c r="A2672" s="39" t="s">
        <v>3573</v>
      </c>
      <c r="B2672" s="39" t="s">
        <v>3336</v>
      </c>
      <c r="C2672" s="39" t="s">
        <v>150</v>
      </c>
      <c r="D2672" s="12" t="s">
        <v>3574</v>
      </c>
      <c r="E2672" s="41" t="s">
        <v>2679</v>
      </c>
      <c r="F2672" s="41" t="s">
        <v>3337</v>
      </c>
      <c r="G2672" s="44">
        <f>VLOOKUP(Emissions!A2672,Population!$A$5:$I$3147,9,FALSE)*'National Throughput'!$B$12</f>
        <v>0.57457953320058852</v>
      </c>
      <c r="H2672" s="43" t="str">
        <f>'Emissions Factor'!$D$2</f>
        <v>TON</v>
      </c>
      <c r="I2672" s="42">
        <v>515</v>
      </c>
      <c r="J2672" s="39" t="str">
        <f>'Emissions Factor'!$A$2</f>
        <v>7439976</v>
      </c>
      <c r="K2672" s="34">
        <f>'Emissions Factor'!$B$2</f>
        <v>1.5E-3</v>
      </c>
      <c r="L2672" s="41" t="str">
        <f>'Emissions Factor'!$C$2</f>
        <v>LB</v>
      </c>
      <c r="M2672" s="41" t="str">
        <f>'Emissions Factor'!$D$2</f>
        <v>TON</v>
      </c>
      <c r="N2672" s="51">
        <f t="shared" si="82"/>
        <v>8.6186929980088282E-4</v>
      </c>
      <c r="O2672" s="41" t="str">
        <f t="shared" si="83"/>
        <v>LB</v>
      </c>
    </row>
    <row r="2673" spans="1:15" x14ac:dyDescent="0.25">
      <c r="A2673" s="39" t="s">
        <v>3575</v>
      </c>
      <c r="B2673" s="39" t="s">
        <v>3336</v>
      </c>
      <c r="C2673" s="39" t="s">
        <v>152</v>
      </c>
      <c r="D2673" s="12" t="s">
        <v>3576</v>
      </c>
      <c r="E2673" s="41" t="s">
        <v>2679</v>
      </c>
      <c r="F2673" s="41" t="s">
        <v>3337</v>
      </c>
      <c r="G2673" s="44">
        <f>VLOOKUP(Emissions!A2673,Population!$A$5:$I$3147,9,FALSE)*'National Throughput'!$B$12</f>
        <v>1.9765535942100245</v>
      </c>
      <c r="H2673" s="43" t="str">
        <f>'Emissions Factor'!$D$2</f>
        <v>TON</v>
      </c>
      <c r="I2673" s="42">
        <v>515</v>
      </c>
      <c r="J2673" s="39" t="str">
        <f>'Emissions Factor'!$A$2</f>
        <v>7439976</v>
      </c>
      <c r="K2673" s="34">
        <f>'Emissions Factor'!$B$2</f>
        <v>1.5E-3</v>
      </c>
      <c r="L2673" s="41" t="str">
        <f>'Emissions Factor'!$C$2</f>
        <v>LB</v>
      </c>
      <c r="M2673" s="41" t="str">
        <f>'Emissions Factor'!$D$2</f>
        <v>TON</v>
      </c>
      <c r="N2673" s="51">
        <f t="shared" si="82"/>
        <v>2.9648303913150367E-3</v>
      </c>
      <c r="O2673" s="41" t="str">
        <f t="shared" si="83"/>
        <v>LB</v>
      </c>
    </row>
    <row r="2674" spans="1:15" x14ac:dyDescent="0.25">
      <c r="A2674" s="39" t="s">
        <v>3577</v>
      </c>
      <c r="B2674" s="39" t="s">
        <v>3336</v>
      </c>
      <c r="C2674" s="39" t="s">
        <v>154</v>
      </c>
      <c r="D2674" s="12" t="s">
        <v>3578</v>
      </c>
      <c r="E2674" s="41" t="s">
        <v>2679</v>
      </c>
      <c r="F2674" s="41" t="s">
        <v>3337</v>
      </c>
      <c r="G2674" s="44">
        <f>VLOOKUP(Emissions!A2674,Population!$A$5:$I$3147,9,FALSE)*'National Throughput'!$B$12</f>
        <v>3.2567510974366494</v>
      </c>
      <c r="H2674" s="43" t="str">
        <f>'Emissions Factor'!$D$2</f>
        <v>TON</v>
      </c>
      <c r="I2674" s="42">
        <v>515</v>
      </c>
      <c r="J2674" s="39" t="str">
        <f>'Emissions Factor'!$A$2</f>
        <v>7439976</v>
      </c>
      <c r="K2674" s="34">
        <f>'Emissions Factor'!$B$2</f>
        <v>1.5E-3</v>
      </c>
      <c r="L2674" s="41" t="str">
        <f>'Emissions Factor'!$C$2</f>
        <v>LB</v>
      </c>
      <c r="M2674" s="41" t="str">
        <f>'Emissions Factor'!$D$2</f>
        <v>TON</v>
      </c>
      <c r="N2674" s="51">
        <f t="shared" si="82"/>
        <v>4.8851266461549742E-3</v>
      </c>
      <c r="O2674" s="41" t="str">
        <f t="shared" si="83"/>
        <v>LB</v>
      </c>
    </row>
    <row r="2675" spans="1:15" x14ac:dyDescent="0.25">
      <c r="A2675" s="39" t="s">
        <v>3579</v>
      </c>
      <c r="B2675" s="39" t="s">
        <v>3336</v>
      </c>
      <c r="C2675" s="39" t="s">
        <v>157</v>
      </c>
      <c r="D2675" s="12" t="s">
        <v>3580</v>
      </c>
      <c r="E2675" s="41" t="s">
        <v>2679</v>
      </c>
      <c r="F2675" s="41" t="s">
        <v>3337</v>
      </c>
      <c r="G2675" s="44">
        <f>VLOOKUP(Emissions!A2675,Population!$A$5:$I$3147,9,FALSE)*'National Throughput'!$B$12</f>
        <v>1.6294046463897285E-2</v>
      </c>
      <c r="H2675" s="43" t="str">
        <f>'Emissions Factor'!$D$2</f>
        <v>TON</v>
      </c>
      <c r="I2675" s="42">
        <v>515</v>
      </c>
      <c r="J2675" s="39" t="str">
        <f>'Emissions Factor'!$A$2</f>
        <v>7439976</v>
      </c>
      <c r="K2675" s="34">
        <f>'Emissions Factor'!$B$2</f>
        <v>1.5E-3</v>
      </c>
      <c r="L2675" s="41" t="str">
        <f>'Emissions Factor'!$C$2</f>
        <v>LB</v>
      </c>
      <c r="M2675" s="41" t="str">
        <f>'Emissions Factor'!$D$2</f>
        <v>TON</v>
      </c>
      <c r="N2675" s="51">
        <f t="shared" si="82"/>
        <v>2.4441069695845929E-5</v>
      </c>
      <c r="O2675" s="41" t="str">
        <f t="shared" si="83"/>
        <v>LB</v>
      </c>
    </row>
    <row r="2676" spans="1:15" x14ac:dyDescent="0.25">
      <c r="A2676" s="39" t="s">
        <v>3581</v>
      </c>
      <c r="B2676" s="39" t="s">
        <v>3336</v>
      </c>
      <c r="C2676" s="39" t="s">
        <v>160</v>
      </c>
      <c r="D2676" s="12" t="s">
        <v>3582</v>
      </c>
      <c r="E2676" s="41" t="s">
        <v>2679</v>
      </c>
      <c r="F2676" s="41" t="s">
        <v>3337</v>
      </c>
      <c r="G2676" s="44">
        <f>VLOOKUP(Emissions!A2676,Population!$A$5:$I$3147,9,FALSE)*'National Throughput'!$B$12</f>
        <v>48.601024211119991</v>
      </c>
      <c r="H2676" s="43" t="str">
        <f>'Emissions Factor'!$D$2</f>
        <v>TON</v>
      </c>
      <c r="I2676" s="42">
        <v>515</v>
      </c>
      <c r="J2676" s="39" t="str">
        <f>'Emissions Factor'!$A$2</f>
        <v>7439976</v>
      </c>
      <c r="K2676" s="34">
        <f>'Emissions Factor'!$B$2</f>
        <v>1.5E-3</v>
      </c>
      <c r="L2676" s="41" t="str">
        <f>'Emissions Factor'!$C$2</f>
        <v>LB</v>
      </c>
      <c r="M2676" s="41" t="str">
        <f>'Emissions Factor'!$D$2</f>
        <v>TON</v>
      </c>
      <c r="N2676" s="51">
        <f t="shared" si="82"/>
        <v>7.2901536316679991E-2</v>
      </c>
      <c r="O2676" s="41" t="str">
        <f t="shared" si="83"/>
        <v>LB</v>
      </c>
    </row>
    <row r="2677" spans="1:15" x14ac:dyDescent="0.25">
      <c r="A2677" s="39" t="s">
        <v>3583</v>
      </c>
      <c r="B2677" s="39" t="s">
        <v>3336</v>
      </c>
      <c r="C2677" s="39" t="s">
        <v>162</v>
      </c>
      <c r="D2677" s="12" t="s">
        <v>3584</v>
      </c>
      <c r="E2677" s="41" t="s">
        <v>2679</v>
      </c>
      <c r="F2677" s="41" t="s">
        <v>3337</v>
      </c>
      <c r="G2677" s="44">
        <f>VLOOKUP(Emissions!A2677,Population!$A$5:$I$3147,9,FALSE)*'National Throughput'!$B$12</f>
        <v>1.008858750533093</v>
      </c>
      <c r="H2677" s="43" t="str">
        <f>'Emissions Factor'!$D$2</f>
        <v>TON</v>
      </c>
      <c r="I2677" s="42">
        <v>515</v>
      </c>
      <c r="J2677" s="39" t="str">
        <f>'Emissions Factor'!$A$2</f>
        <v>7439976</v>
      </c>
      <c r="K2677" s="34">
        <f>'Emissions Factor'!$B$2</f>
        <v>1.5E-3</v>
      </c>
      <c r="L2677" s="41" t="str">
        <f>'Emissions Factor'!$C$2</f>
        <v>LB</v>
      </c>
      <c r="M2677" s="41" t="str">
        <f>'Emissions Factor'!$D$2</f>
        <v>TON</v>
      </c>
      <c r="N2677" s="51">
        <f t="shared" si="82"/>
        <v>1.5132881257996396E-3</v>
      </c>
      <c r="O2677" s="41" t="str">
        <f t="shared" si="83"/>
        <v>LB</v>
      </c>
    </row>
    <row r="2678" spans="1:15" x14ac:dyDescent="0.25">
      <c r="A2678" s="39" t="s">
        <v>3585</v>
      </c>
      <c r="B2678" s="39" t="s">
        <v>3336</v>
      </c>
      <c r="C2678" s="39" t="s">
        <v>165</v>
      </c>
      <c r="D2678" s="12" t="s">
        <v>3586</v>
      </c>
      <c r="E2678" s="41" t="s">
        <v>2679</v>
      </c>
      <c r="F2678" s="41" t="s">
        <v>3337</v>
      </c>
      <c r="G2678" s="44">
        <f>VLOOKUP(Emissions!A2678,Population!$A$5:$I$3147,9,FALSE)*'National Throughput'!$B$12</f>
        <v>1.4215269167661126</v>
      </c>
      <c r="H2678" s="43" t="str">
        <f>'Emissions Factor'!$D$2</f>
        <v>TON</v>
      </c>
      <c r="I2678" s="42">
        <v>515</v>
      </c>
      <c r="J2678" s="39" t="str">
        <f>'Emissions Factor'!$A$2</f>
        <v>7439976</v>
      </c>
      <c r="K2678" s="34">
        <f>'Emissions Factor'!$B$2</f>
        <v>1.5E-3</v>
      </c>
      <c r="L2678" s="41" t="str">
        <f>'Emissions Factor'!$C$2</f>
        <v>LB</v>
      </c>
      <c r="M2678" s="41" t="str">
        <f>'Emissions Factor'!$D$2</f>
        <v>TON</v>
      </c>
      <c r="N2678" s="51">
        <f t="shared" si="82"/>
        <v>2.1322903751491689E-3</v>
      </c>
      <c r="O2678" s="41" t="str">
        <f t="shared" si="83"/>
        <v>LB</v>
      </c>
    </row>
    <row r="2679" spans="1:15" x14ac:dyDescent="0.25">
      <c r="A2679" s="39" t="s">
        <v>3587</v>
      </c>
      <c r="B2679" s="39" t="s">
        <v>3336</v>
      </c>
      <c r="C2679" s="39" t="s">
        <v>168</v>
      </c>
      <c r="D2679" s="12" t="s">
        <v>3588</v>
      </c>
      <c r="E2679" s="41" t="s">
        <v>2679</v>
      </c>
      <c r="F2679" s="41" t="s">
        <v>3337</v>
      </c>
      <c r="G2679" s="44">
        <f>VLOOKUP(Emissions!A2679,Population!$A$5:$I$3147,9,FALSE)*'National Throughput'!$B$12</f>
        <v>40.804065703727282</v>
      </c>
      <c r="H2679" s="43" t="str">
        <f>'Emissions Factor'!$D$2</f>
        <v>TON</v>
      </c>
      <c r="I2679" s="42">
        <v>515</v>
      </c>
      <c r="J2679" s="39" t="str">
        <f>'Emissions Factor'!$A$2</f>
        <v>7439976</v>
      </c>
      <c r="K2679" s="34">
        <f>'Emissions Factor'!$B$2</f>
        <v>1.5E-3</v>
      </c>
      <c r="L2679" s="41" t="str">
        <f>'Emissions Factor'!$C$2</f>
        <v>LB</v>
      </c>
      <c r="M2679" s="41" t="str">
        <f>'Emissions Factor'!$D$2</f>
        <v>TON</v>
      </c>
      <c r="N2679" s="51">
        <f t="shared" si="82"/>
        <v>6.1206098555590928E-2</v>
      </c>
      <c r="O2679" s="41" t="str">
        <f t="shared" si="83"/>
        <v>LB</v>
      </c>
    </row>
    <row r="2680" spans="1:15" x14ac:dyDescent="0.25">
      <c r="A2680" s="39" t="s">
        <v>3589</v>
      </c>
      <c r="B2680" s="39" t="s">
        <v>3336</v>
      </c>
      <c r="C2680" s="39" t="s">
        <v>171</v>
      </c>
      <c r="D2680" s="12" t="s">
        <v>3590</v>
      </c>
      <c r="E2680" s="41" t="s">
        <v>2679</v>
      </c>
      <c r="F2680" s="41" t="s">
        <v>3337</v>
      </c>
      <c r="G2680" s="44">
        <f>VLOOKUP(Emissions!A2680,Population!$A$5:$I$3147,9,FALSE)*'National Throughput'!$B$12</f>
        <v>0.12023291127570525</v>
      </c>
      <c r="H2680" s="43" t="str">
        <f>'Emissions Factor'!$D$2</f>
        <v>TON</v>
      </c>
      <c r="I2680" s="42">
        <v>515</v>
      </c>
      <c r="J2680" s="39" t="str">
        <f>'Emissions Factor'!$A$2</f>
        <v>7439976</v>
      </c>
      <c r="K2680" s="34">
        <f>'Emissions Factor'!$B$2</f>
        <v>1.5E-3</v>
      </c>
      <c r="L2680" s="41" t="str">
        <f>'Emissions Factor'!$C$2</f>
        <v>LB</v>
      </c>
      <c r="M2680" s="41" t="str">
        <f>'Emissions Factor'!$D$2</f>
        <v>TON</v>
      </c>
      <c r="N2680" s="51">
        <f t="shared" si="82"/>
        <v>1.8034936691355786E-4</v>
      </c>
      <c r="O2680" s="41" t="str">
        <f t="shared" si="83"/>
        <v>LB</v>
      </c>
    </row>
    <row r="2681" spans="1:15" x14ac:dyDescent="0.25">
      <c r="A2681" s="39" t="s">
        <v>3591</v>
      </c>
      <c r="B2681" s="39" t="s">
        <v>3336</v>
      </c>
      <c r="C2681" s="39" t="s">
        <v>173</v>
      </c>
      <c r="D2681" s="12" t="s">
        <v>2812</v>
      </c>
      <c r="E2681" s="41" t="s">
        <v>2679</v>
      </c>
      <c r="F2681" s="41" t="s">
        <v>3337</v>
      </c>
      <c r="G2681" s="44">
        <f>VLOOKUP(Emissions!A2681,Population!$A$5:$I$3147,9,FALSE)*'National Throughput'!$B$12</f>
        <v>2.3542324396153069</v>
      </c>
      <c r="H2681" s="43" t="str">
        <f>'Emissions Factor'!$D$2</f>
        <v>TON</v>
      </c>
      <c r="I2681" s="42">
        <v>515</v>
      </c>
      <c r="J2681" s="39" t="str">
        <f>'Emissions Factor'!$A$2</f>
        <v>7439976</v>
      </c>
      <c r="K2681" s="34">
        <f>'Emissions Factor'!$B$2</f>
        <v>1.5E-3</v>
      </c>
      <c r="L2681" s="41" t="str">
        <f>'Emissions Factor'!$C$2</f>
        <v>LB</v>
      </c>
      <c r="M2681" s="41" t="str">
        <f>'Emissions Factor'!$D$2</f>
        <v>TON</v>
      </c>
      <c r="N2681" s="51">
        <f t="shared" si="82"/>
        <v>3.5313486594229604E-3</v>
      </c>
      <c r="O2681" s="41" t="str">
        <f t="shared" si="83"/>
        <v>LB</v>
      </c>
    </row>
    <row r="2682" spans="1:15" x14ac:dyDescent="0.25">
      <c r="A2682" s="39" t="s">
        <v>3592</v>
      </c>
      <c r="B2682" s="39" t="s">
        <v>3336</v>
      </c>
      <c r="C2682" s="39" t="s">
        <v>176</v>
      </c>
      <c r="D2682" s="12" t="s">
        <v>2818</v>
      </c>
      <c r="E2682" s="41" t="s">
        <v>2679</v>
      </c>
      <c r="F2682" s="41" t="s">
        <v>3337</v>
      </c>
      <c r="G2682" s="44">
        <f>VLOOKUP(Emissions!A2682,Population!$A$5:$I$3147,9,FALSE)*'National Throughput'!$B$12</f>
        <v>1.793545724978673</v>
      </c>
      <c r="H2682" s="43" t="str">
        <f>'Emissions Factor'!$D$2</f>
        <v>TON</v>
      </c>
      <c r="I2682" s="42">
        <v>515</v>
      </c>
      <c r="J2682" s="39" t="str">
        <f>'Emissions Factor'!$A$2</f>
        <v>7439976</v>
      </c>
      <c r="K2682" s="34">
        <f>'Emissions Factor'!$B$2</f>
        <v>1.5E-3</v>
      </c>
      <c r="L2682" s="41" t="str">
        <f>'Emissions Factor'!$C$2</f>
        <v>LB</v>
      </c>
      <c r="M2682" s="41" t="str">
        <f>'Emissions Factor'!$D$2</f>
        <v>TON</v>
      </c>
      <c r="N2682" s="51">
        <f t="shared" si="82"/>
        <v>2.6903185874680097E-3</v>
      </c>
      <c r="O2682" s="41" t="str">
        <f t="shared" si="83"/>
        <v>LB</v>
      </c>
    </row>
    <row r="2683" spans="1:15" x14ac:dyDescent="0.25">
      <c r="A2683" s="39" t="s">
        <v>3593</v>
      </c>
      <c r="B2683" s="39" t="s">
        <v>3336</v>
      </c>
      <c r="C2683" s="39" t="s">
        <v>178</v>
      </c>
      <c r="D2683" s="12" t="s">
        <v>5202</v>
      </c>
      <c r="E2683" s="41" t="s">
        <v>2679</v>
      </c>
      <c r="F2683" s="41" t="s">
        <v>3337</v>
      </c>
      <c r="G2683" s="44">
        <f>VLOOKUP(Emissions!A2683,Population!$A$5:$I$3147,9,FALSE)*'National Throughput'!$B$12</f>
        <v>0.84351705799417742</v>
      </c>
      <c r="H2683" s="43" t="str">
        <f>'Emissions Factor'!$D$2</f>
        <v>TON</v>
      </c>
      <c r="I2683" s="42">
        <v>515</v>
      </c>
      <c r="J2683" s="39" t="str">
        <f>'Emissions Factor'!$A$2</f>
        <v>7439976</v>
      </c>
      <c r="K2683" s="34">
        <f>'Emissions Factor'!$B$2</f>
        <v>1.5E-3</v>
      </c>
      <c r="L2683" s="41" t="str">
        <f>'Emissions Factor'!$C$2</f>
        <v>LB</v>
      </c>
      <c r="M2683" s="41" t="str">
        <f>'Emissions Factor'!$D$2</f>
        <v>TON</v>
      </c>
      <c r="N2683" s="51">
        <f t="shared" si="82"/>
        <v>1.2652755869912661E-3</v>
      </c>
      <c r="O2683" s="41" t="str">
        <f t="shared" si="83"/>
        <v>LB</v>
      </c>
    </row>
    <row r="2684" spans="1:15" x14ac:dyDescent="0.25">
      <c r="A2684" s="39" t="s">
        <v>3594</v>
      </c>
      <c r="B2684" s="39" t="s">
        <v>3336</v>
      </c>
      <c r="C2684" s="39" t="s">
        <v>181</v>
      </c>
      <c r="D2684" s="12" t="s">
        <v>374</v>
      </c>
      <c r="E2684" s="41" t="s">
        <v>2679</v>
      </c>
      <c r="F2684" s="41" t="s">
        <v>3337</v>
      </c>
      <c r="G2684" s="44">
        <f>VLOOKUP(Emissions!A2684,Population!$A$5:$I$3147,9,FALSE)*'National Throughput'!$B$12</f>
        <v>0.68966695611927353</v>
      </c>
      <c r="H2684" s="43" t="str">
        <f>'Emissions Factor'!$D$2</f>
        <v>TON</v>
      </c>
      <c r="I2684" s="42">
        <v>515</v>
      </c>
      <c r="J2684" s="39" t="str">
        <f>'Emissions Factor'!$A$2</f>
        <v>7439976</v>
      </c>
      <c r="K2684" s="34">
        <f>'Emissions Factor'!$B$2</f>
        <v>1.5E-3</v>
      </c>
      <c r="L2684" s="41" t="str">
        <f>'Emissions Factor'!$C$2</f>
        <v>LB</v>
      </c>
      <c r="M2684" s="41" t="str">
        <f>'Emissions Factor'!$D$2</f>
        <v>TON</v>
      </c>
      <c r="N2684" s="51">
        <f t="shared" si="82"/>
        <v>1.0345004341789103E-3</v>
      </c>
      <c r="O2684" s="41" t="str">
        <f t="shared" si="83"/>
        <v>LB</v>
      </c>
    </row>
    <row r="2685" spans="1:15" x14ac:dyDescent="0.25">
      <c r="A2685" s="39" t="s">
        <v>3595</v>
      </c>
      <c r="B2685" s="39" t="s">
        <v>3336</v>
      </c>
      <c r="C2685" s="39" t="s">
        <v>184</v>
      </c>
      <c r="D2685" s="12" t="s">
        <v>3596</v>
      </c>
      <c r="E2685" s="41" t="s">
        <v>2679</v>
      </c>
      <c r="F2685" s="41" t="s">
        <v>3337</v>
      </c>
      <c r="G2685" s="44">
        <f>VLOOKUP(Emissions!A2685,Population!$A$5:$I$3147,9,FALSE)*'National Throughput'!$B$12</f>
        <v>6.2975632001570174</v>
      </c>
      <c r="H2685" s="43" t="str">
        <f>'Emissions Factor'!$D$2</f>
        <v>TON</v>
      </c>
      <c r="I2685" s="42">
        <v>515</v>
      </c>
      <c r="J2685" s="39" t="str">
        <f>'Emissions Factor'!$A$2</f>
        <v>7439976</v>
      </c>
      <c r="K2685" s="34">
        <f>'Emissions Factor'!$B$2</f>
        <v>1.5E-3</v>
      </c>
      <c r="L2685" s="41" t="str">
        <f>'Emissions Factor'!$C$2</f>
        <v>LB</v>
      </c>
      <c r="M2685" s="41" t="str">
        <f>'Emissions Factor'!$D$2</f>
        <v>TON</v>
      </c>
      <c r="N2685" s="51">
        <f t="shared" si="82"/>
        <v>9.446344800235526E-3</v>
      </c>
      <c r="O2685" s="41" t="str">
        <f t="shared" si="83"/>
        <v>LB</v>
      </c>
    </row>
    <row r="2686" spans="1:15" x14ac:dyDescent="0.25">
      <c r="A2686" s="39" t="s">
        <v>3597</v>
      </c>
      <c r="B2686" s="39" t="s">
        <v>3336</v>
      </c>
      <c r="C2686" s="39" t="s">
        <v>3598</v>
      </c>
      <c r="D2686" s="12" t="s">
        <v>3599</v>
      </c>
      <c r="E2686" s="41" t="s">
        <v>2679</v>
      </c>
      <c r="F2686" s="41" t="s">
        <v>3337</v>
      </c>
      <c r="G2686" s="44">
        <f>VLOOKUP(Emissions!A2686,Population!$A$5:$I$3147,9,FALSE)*'National Throughput'!$B$12</f>
        <v>9.4548348560246112</v>
      </c>
      <c r="H2686" s="43" t="str">
        <f>'Emissions Factor'!$D$2</f>
        <v>TON</v>
      </c>
      <c r="I2686" s="42">
        <v>515</v>
      </c>
      <c r="J2686" s="39" t="str">
        <f>'Emissions Factor'!$A$2</f>
        <v>7439976</v>
      </c>
      <c r="K2686" s="34">
        <f>'Emissions Factor'!$B$2</f>
        <v>1.5E-3</v>
      </c>
      <c r="L2686" s="41" t="str">
        <f>'Emissions Factor'!$C$2</f>
        <v>LB</v>
      </c>
      <c r="M2686" s="41" t="str">
        <f>'Emissions Factor'!$D$2</f>
        <v>TON</v>
      </c>
      <c r="N2686" s="51">
        <f t="shared" si="82"/>
        <v>1.4182252284036917E-2</v>
      </c>
      <c r="O2686" s="41" t="str">
        <f t="shared" si="83"/>
        <v>LB</v>
      </c>
    </row>
    <row r="2687" spans="1:15" x14ac:dyDescent="0.25">
      <c r="A2687" s="39" t="s">
        <v>3600</v>
      </c>
      <c r="B2687" s="39" t="s">
        <v>3336</v>
      </c>
      <c r="C2687" s="39" t="s">
        <v>3601</v>
      </c>
      <c r="D2687" s="12" t="s">
        <v>2482</v>
      </c>
      <c r="E2687" s="41" t="s">
        <v>2679</v>
      </c>
      <c r="F2687" s="41" t="s">
        <v>3337</v>
      </c>
      <c r="G2687" s="44">
        <f>VLOOKUP(Emissions!A2687,Population!$A$5:$I$3147,9,FALSE)*'National Throughput'!$B$12</f>
        <v>7.980480925459756</v>
      </c>
      <c r="H2687" s="43" t="str">
        <f>'Emissions Factor'!$D$2</f>
        <v>TON</v>
      </c>
      <c r="I2687" s="42">
        <v>515</v>
      </c>
      <c r="J2687" s="39" t="str">
        <f>'Emissions Factor'!$A$2</f>
        <v>7439976</v>
      </c>
      <c r="K2687" s="34">
        <f>'Emissions Factor'!$B$2</f>
        <v>1.5E-3</v>
      </c>
      <c r="L2687" s="41" t="str">
        <f>'Emissions Factor'!$C$2</f>
        <v>LB</v>
      </c>
      <c r="M2687" s="41" t="str">
        <f>'Emissions Factor'!$D$2</f>
        <v>TON</v>
      </c>
      <c r="N2687" s="51">
        <f t="shared" si="82"/>
        <v>1.1970721388189633E-2</v>
      </c>
      <c r="O2687" s="41" t="str">
        <f t="shared" si="83"/>
        <v>LB</v>
      </c>
    </row>
    <row r="2688" spans="1:15" x14ac:dyDescent="0.25">
      <c r="A2688" s="39" t="s">
        <v>3602</v>
      </c>
      <c r="B2688" s="39" t="s">
        <v>3336</v>
      </c>
      <c r="C2688" s="39" t="s">
        <v>3603</v>
      </c>
      <c r="D2688" s="12" t="s">
        <v>378</v>
      </c>
      <c r="E2688" s="41" t="s">
        <v>2679</v>
      </c>
      <c r="F2688" s="41" t="s">
        <v>3337</v>
      </c>
      <c r="G2688" s="44">
        <f>VLOOKUP(Emissions!A2688,Population!$A$5:$I$3147,9,FALSE)*'National Throughput'!$B$12</f>
        <v>0.38128068725519654</v>
      </c>
      <c r="H2688" s="43" t="str">
        <f>'Emissions Factor'!$D$2</f>
        <v>TON</v>
      </c>
      <c r="I2688" s="42">
        <v>515</v>
      </c>
      <c r="J2688" s="39" t="str">
        <f>'Emissions Factor'!$A$2</f>
        <v>7439976</v>
      </c>
      <c r="K2688" s="34">
        <f>'Emissions Factor'!$B$2</f>
        <v>1.5E-3</v>
      </c>
      <c r="L2688" s="41" t="str">
        <f>'Emissions Factor'!$C$2</f>
        <v>LB</v>
      </c>
      <c r="M2688" s="41" t="str">
        <f>'Emissions Factor'!$D$2</f>
        <v>TON</v>
      </c>
      <c r="N2688" s="51">
        <f t="shared" si="82"/>
        <v>5.7192103088279478E-4</v>
      </c>
      <c r="O2688" s="41" t="str">
        <f t="shared" si="83"/>
        <v>LB</v>
      </c>
    </row>
    <row r="2689" spans="1:15" x14ac:dyDescent="0.25">
      <c r="A2689" s="39" t="s">
        <v>3604</v>
      </c>
      <c r="B2689" s="39" t="s">
        <v>3336</v>
      </c>
      <c r="C2689" s="39" t="s">
        <v>3605</v>
      </c>
      <c r="D2689" s="12" t="s">
        <v>1215</v>
      </c>
      <c r="E2689" s="41" t="s">
        <v>2679</v>
      </c>
      <c r="F2689" s="41" t="s">
        <v>3337</v>
      </c>
      <c r="G2689" s="44">
        <f>VLOOKUP(Emissions!A2689,Population!$A$5:$I$3147,9,FALSE)*'National Throughput'!$B$12</f>
        <v>24.012450515706149</v>
      </c>
      <c r="H2689" s="43" t="str">
        <f>'Emissions Factor'!$D$2</f>
        <v>TON</v>
      </c>
      <c r="I2689" s="42">
        <v>515</v>
      </c>
      <c r="J2689" s="39" t="str">
        <f>'Emissions Factor'!$A$2</f>
        <v>7439976</v>
      </c>
      <c r="K2689" s="34">
        <f>'Emissions Factor'!$B$2</f>
        <v>1.5E-3</v>
      </c>
      <c r="L2689" s="41" t="str">
        <f>'Emissions Factor'!$C$2</f>
        <v>LB</v>
      </c>
      <c r="M2689" s="41" t="str">
        <f>'Emissions Factor'!$D$2</f>
        <v>TON</v>
      </c>
      <c r="N2689" s="51">
        <f t="shared" si="82"/>
        <v>3.6018675773559224E-2</v>
      </c>
      <c r="O2689" s="41" t="str">
        <f t="shared" si="83"/>
        <v>LB</v>
      </c>
    </row>
    <row r="2690" spans="1:15" x14ac:dyDescent="0.25">
      <c r="A2690" s="39" t="s">
        <v>3606</v>
      </c>
      <c r="B2690" s="39" t="s">
        <v>3336</v>
      </c>
      <c r="C2690" s="39" t="s">
        <v>3607</v>
      </c>
      <c r="D2690" s="12" t="s">
        <v>3608</v>
      </c>
      <c r="E2690" s="41" t="s">
        <v>2679</v>
      </c>
      <c r="F2690" s="41" t="s">
        <v>3337</v>
      </c>
      <c r="G2690" s="44">
        <f>VLOOKUP(Emissions!A2690,Population!$A$5:$I$3147,9,FALSE)*'National Throughput'!$B$12</f>
        <v>4.2280477829634942</v>
      </c>
      <c r="H2690" s="43" t="str">
        <f>'Emissions Factor'!$D$2</f>
        <v>TON</v>
      </c>
      <c r="I2690" s="42">
        <v>515</v>
      </c>
      <c r="J2690" s="39" t="str">
        <f>'Emissions Factor'!$A$2</f>
        <v>7439976</v>
      </c>
      <c r="K2690" s="34">
        <f>'Emissions Factor'!$B$2</f>
        <v>1.5E-3</v>
      </c>
      <c r="L2690" s="41" t="str">
        <f>'Emissions Factor'!$C$2</f>
        <v>LB</v>
      </c>
      <c r="M2690" s="41" t="str">
        <f>'Emissions Factor'!$D$2</f>
        <v>TON</v>
      </c>
      <c r="N2690" s="51">
        <f t="shared" si="82"/>
        <v>6.3420716744452413E-3</v>
      </c>
      <c r="O2690" s="41" t="str">
        <f t="shared" si="83"/>
        <v>LB</v>
      </c>
    </row>
    <row r="2691" spans="1:15" x14ac:dyDescent="0.25">
      <c r="A2691" s="39" t="s">
        <v>3609</v>
      </c>
      <c r="B2691" s="39" t="s">
        <v>3336</v>
      </c>
      <c r="C2691" s="39" t="s">
        <v>3610</v>
      </c>
      <c r="D2691" s="12" t="s">
        <v>665</v>
      </c>
      <c r="E2691" s="41" t="s">
        <v>2679</v>
      </c>
      <c r="F2691" s="41" t="s">
        <v>3337</v>
      </c>
      <c r="G2691" s="44">
        <f>VLOOKUP(Emissions!A2691,Population!$A$5:$I$3147,9,FALSE)*'National Throughput'!$B$12</f>
        <v>0.83545579290151251</v>
      </c>
      <c r="H2691" s="43" t="str">
        <f>'Emissions Factor'!$D$2</f>
        <v>TON</v>
      </c>
      <c r="I2691" s="42">
        <v>515</v>
      </c>
      <c r="J2691" s="39" t="str">
        <f>'Emissions Factor'!$A$2</f>
        <v>7439976</v>
      </c>
      <c r="K2691" s="34">
        <f>'Emissions Factor'!$B$2</f>
        <v>1.5E-3</v>
      </c>
      <c r="L2691" s="41" t="str">
        <f>'Emissions Factor'!$C$2</f>
        <v>LB</v>
      </c>
      <c r="M2691" s="41" t="str">
        <f>'Emissions Factor'!$D$2</f>
        <v>TON</v>
      </c>
      <c r="N2691" s="51">
        <f t="shared" ref="N2691:N2754" si="84">K2691*G2691</f>
        <v>1.2531836893522688E-3</v>
      </c>
      <c r="O2691" s="41" t="str">
        <f t="shared" ref="O2691:O2754" si="85">L2691</f>
        <v>LB</v>
      </c>
    </row>
    <row r="2692" spans="1:15" x14ac:dyDescent="0.25">
      <c r="A2692" s="39" t="s">
        <v>3611</v>
      </c>
      <c r="B2692" s="39" t="s">
        <v>3336</v>
      </c>
      <c r="C2692" s="39" t="s">
        <v>3612</v>
      </c>
      <c r="D2692" s="12" t="s">
        <v>31</v>
      </c>
      <c r="E2692" s="41" t="s">
        <v>2679</v>
      </c>
      <c r="F2692" s="41" t="s">
        <v>3337</v>
      </c>
      <c r="G2692" s="44">
        <f>VLOOKUP(Emissions!A2692,Population!$A$5:$I$3147,9,FALSE)*'National Throughput'!$B$12</f>
        <v>1.6107093720258885</v>
      </c>
      <c r="H2692" s="43" t="str">
        <f>'Emissions Factor'!$D$2</f>
        <v>TON</v>
      </c>
      <c r="I2692" s="42">
        <v>515</v>
      </c>
      <c r="J2692" s="39" t="str">
        <f>'Emissions Factor'!$A$2</f>
        <v>7439976</v>
      </c>
      <c r="K2692" s="34">
        <f>'Emissions Factor'!$B$2</f>
        <v>1.5E-3</v>
      </c>
      <c r="L2692" s="41" t="str">
        <f>'Emissions Factor'!$C$2</f>
        <v>LB</v>
      </c>
      <c r="M2692" s="41" t="str">
        <f>'Emissions Factor'!$D$2</f>
        <v>TON</v>
      </c>
      <c r="N2692" s="51">
        <f t="shared" si="84"/>
        <v>2.4160640580388327E-3</v>
      </c>
      <c r="O2692" s="41" t="str">
        <f t="shared" si="85"/>
        <v>LB</v>
      </c>
    </row>
    <row r="2693" spans="1:15" x14ac:dyDescent="0.25">
      <c r="A2693" s="39" t="s">
        <v>3613</v>
      </c>
      <c r="B2693" s="39" t="s">
        <v>3336</v>
      </c>
      <c r="C2693" s="39" t="s">
        <v>3614</v>
      </c>
      <c r="D2693" s="12" t="s">
        <v>3615</v>
      </c>
      <c r="E2693" s="41" t="s">
        <v>2679</v>
      </c>
      <c r="F2693" s="41" t="s">
        <v>3337</v>
      </c>
      <c r="G2693" s="44">
        <f>VLOOKUP(Emissions!A2693,Population!$A$5:$I$3147,9,FALSE)*'National Throughput'!$B$12</f>
        <v>3.3896762133263376</v>
      </c>
      <c r="H2693" s="43" t="str">
        <f>'Emissions Factor'!$D$2</f>
        <v>TON</v>
      </c>
      <c r="I2693" s="42">
        <v>515</v>
      </c>
      <c r="J2693" s="39" t="str">
        <f>'Emissions Factor'!$A$2</f>
        <v>7439976</v>
      </c>
      <c r="K2693" s="34">
        <f>'Emissions Factor'!$B$2</f>
        <v>1.5E-3</v>
      </c>
      <c r="L2693" s="41" t="str">
        <f>'Emissions Factor'!$C$2</f>
        <v>LB</v>
      </c>
      <c r="M2693" s="41" t="str">
        <f>'Emissions Factor'!$D$2</f>
        <v>TON</v>
      </c>
      <c r="N2693" s="51">
        <f t="shared" si="84"/>
        <v>5.0845143199895063E-3</v>
      </c>
      <c r="O2693" s="41" t="str">
        <f t="shared" si="85"/>
        <v>LB</v>
      </c>
    </row>
    <row r="2694" spans="1:15" x14ac:dyDescent="0.25">
      <c r="A2694" s="39" t="s">
        <v>3616</v>
      </c>
      <c r="B2694" s="39" t="s">
        <v>3336</v>
      </c>
      <c r="C2694" s="39" t="s">
        <v>3617</v>
      </c>
      <c r="D2694" s="12" t="s">
        <v>2830</v>
      </c>
      <c r="E2694" s="41" t="s">
        <v>2679</v>
      </c>
      <c r="F2694" s="41" t="s">
        <v>3337</v>
      </c>
      <c r="G2694" s="44">
        <f>VLOOKUP(Emissions!A2694,Population!$A$5:$I$3147,9,FALSE)*'National Throughput'!$B$12</f>
        <v>80.912461381585445</v>
      </c>
      <c r="H2694" s="43" t="str">
        <f>'Emissions Factor'!$D$2</f>
        <v>TON</v>
      </c>
      <c r="I2694" s="42">
        <v>515</v>
      </c>
      <c r="J2694" s="39" t="str">
        <f>'Emissions Factor'!$A$2</f>
        <v>7439976</v>
      </c>
      <c r="K2694" s="34">
        <f>'Emissions Factor'!$B$2</f>
        <v>1.5E-3</v>
      </c>
      <c r="L2694" s="41" t="str">
        <f>'Emissions Factor'!$C$2</f>
        <v>LB</v>
      </c>
      <c r="M2694" s="41" t="str">
        <f>'Emissions Factor'!$D$2</f>
        <v>TON</v>
      </c>
      <c r="N2694" s="51">
        <f t="shared" si="84"/>
        <v>0.12136869207237817</v>
      </c>
      <c r="O2694" s="41" t="str">
        <f t="shared" si="85"/>
        <v>LB</v>
      </c>
    </row>
    <row r="2695" spans="1:15" x14ac:dyDescent="0.25">
      <c r="A2695" s="39" t="s">
        <v>3618</v>
      </c>
      <c r="B2695" s="39" t="s">
        <v>3336</v>
      </c>
      <c r="C2695" s="39" t="s">
        <v>3619</v>
      </c>
      <c r="D2695" s="12" t="s">
        <v>2261</v>
      </c>
      <c r="E2695" s="41" t="s">
        <v>2679</v>
      </c>
      <c r="F2695" s="41" t="s">
        <v>3337</v>
      </c>
      <c r="G2695" s="44">
        <f>VLOOKUP(Emissions!A2695,Population!$A$5:$I$3147,9,FALSE)*'National Throughput'!$B$12</f>
        <v>3.7845066865883541</v>
      </c>
      <c r="H2695" s="43" t="str">
        <f>'Emissions Factor'!$D$2</f>
        <v>TON</v>
      </c>
      <c r="I2695" s="42">
        <v>515</v>
      </c>
      <c r="J2695" s="39" t="str">
        <f>'Emissions Factor'!$A$2</f>
        <v>7439976</v>
      </c>
      <c r="K2695" s="34">
        <f>'Emissions Factor'!$B$2</f>
        <v>1.5E-3</v>
      </c>
      <c r="L2695" s="41" t="str">
        <f>'Emissions Factor'!$C$2</f>
        <v>LB</v>
      </c>
      <c r="M2695" s="41" t="str">
        <f>'Emissions Factor'!$D$2</f>
        <v>TON</v>
      </c>
      <c r="N2695" s="51">
        <f t="shared" si="84"/>
        <v>5.6767600298825317E-3</v>
      </c>
      <c r="O2695" s="41" t="str">
        <f t="shared" si="85"/>
        <v>LB</v>
      </c>
    </row>
    <row r="2696" spans="1:15" x14ac:dyDescent="0.25">
      <c r="A2696" s="39" t="s">
        <v>3620</v>
      </c>
      <c r="B2696" s="39" t="s">
        <v>3336</v>
      </c>
      <c r="C2696" s="39" t="s">
        <v>3621</v>
      </c>
      <c r="D2696" s="12" t="s">
        <v>817</v>
      </c>
      <c r="E2696" s="41" t="s">
        <v>2679</v>
      </c>
      <c r="F2696" s="41" t="s">
        <v>3337</v>
      </c>
      <c r="G2696" s="44">
        <f>VLOOKUP(Emissions!A2696,Population!$A$5:$I$3147,9,FALSE)*'National Throughput'!$B$12</f>
        <v>2.201754467968942</v>
      </c>
      <c r="H2696" s="43" t="str">
        <f>'Emissions Factor'!$D$2</f>
        <v>TON</v>
      </c>
      <c r="I2696" s="42">
        <v>515</v>
      </c>
      <c r="J2696" s="39" t="str">
        <f>'Emissions Factor'!$A$2</f>
        <v>7439976</v>
      </c>
      <c r="K2696" s="34">
        <f>'Emissions Factor'!$B$2</f>
        <v>1.5E-3</v>
      </c>
      <c r="L2696" s="41" t="str">
        <f>'Emissions Factor'!$C$2</f>
        <v>LB</v>
      </c>
      <c r="M2696" s="41" t="str">
        <f>'Emissions Factor'!$D$2</f>
        <v>TON</v>
      </c>
      <c r="N2696" s="51">
        <f t="shared" si="84"/>
        <v>3.3026317019534132E-3</v>
      </c>
      <c r="O2696" s="41" t="str">
        <f t="shared" si="85"/>
        <v>LB</v>
      </c>
    </row>
    <row r="2697" spans="1:15" x14ac:dyDescent="0.25">
      <c r="A2697" s="39" t="s">
        <v>3622</v>
      </c>
      <c r="B2697" s="39" t="s">
        <v>3336</v>
      </c>
      <c r="C2697" s="39" t="s">
        <v>3623</v>
      </c>
      <c r="D2697" s="12" t="s">
        <v>3624</v>
      </c>
      <c r="E2697" s="41" t="s">
        <v>2679</v>
      </c>
      <c r="F2697" s="41" t="s">
        <v>3337</v>
      </c>
      <c r="G2697" s="44">
        <f>VLOOKUP(Emissions!A2697,Population!$A$5:$I$3147,9,FALSE)*'National Throughput'!$B$12</f>
        <v>0.20770621334504857</v>
      </c>
      <c r="H2697" s="43" t="str">
        <f>'Emissions Factor'!$D$2</f>
        <v>TON</v>
      </c>
      <c r="I2697" s="42">
        <v>515</v>
      </c>
      <c r="J2697" s="39" t="str">
        <f>'Emissions Factor'!$A$2</f>
        <v>7439976</v>
      </c>
      <c r="K2697" s="34">
        <f>'Emissions Factor'!$B$2</f>
        <v>1.5E-3</v>
      </c>
      <c r="L2697" s="41" t="str">
        <f>'Emissions Factor'!$C$2</f>
        <v>LB</v>
      </c>
      <c r="M2697" s="41" t="str">
        <f>'Emissions Factor'!$D$2</f>
        <v>TON</v>
      </c>
      <c r="N2697" s="51">
        <f t="shared" si="84"/>
        <v>3.1155932001757287E-4</v>
      </c>
      <c r="O2697" s="41" t="str">
        <f t="shared" si="85"/>
        <v>LB</v>
      </c>
    </row>
    <row r="2698" spans="1:15" x14ac:dyDescent="0.25">
      <c r="A2698" s="39" t="s">
        <v>3625</v>
      </c>
      <c r="B2698" s="39" t="s">
        <v>3336</v>
      </c>
      <c r="C2698" s="39" t="s">
        <v>3626</v>
      </c>
      <c r="D2698" s="12" t="s">
        <v>3627</v>
      </c>
      <c r="E2698" s="41" t="s">
        <v>2679</v>
      </c>
      <c r="F2698" s="41" t="s">
        <v>3337</v>
      </c>
      <c r="G2698" s="44">
        <f>VLOOKUP(Emissions!A2698,Population!$A$5:$I$3147,9,FALSE)*'National Throughput'!$B$12</f>
        <v>11.255069715867409</v>
      </c>
      <c r="H2698" s="43" t="str">
        <f>'Emissions Factor'!$D$2</f>
        <v>TON</v>
      </c>
      <c r="I2698" s="42">
        <v>515</v>
      </c>
      <c r="J2698" s="39" t="str">
        <f>'Emissions Factor'!$A$2</f>
        <v>7439976</v>
      </c>
      <c r="K2698" s="34">
        <f>'Emissions Factor'!$B$2</f>
        <v>1.5E-3</v>
      </c>
      <c r="L2698" s="41" t="str">
        <f>'Emissions Factor'!$C$2</f>
        <v>LB</v>
      </c>
      <c r="M2698" s="41" t="str">
        <f>'Emissions Factor'!$D$2</f>
        <v>TON</v>
      </c>
      <c r="N2698" s="51">
        <f t="shared" si="84"/>
        <v>1.6882604573801113E-2</v>
      </c>
      <c r="O2698" s="41" t="str">
        <f t="shared" si="85"/>
        <v>LB</v>
      </c>
    </row>
    <row r="2699" spans="1:15" x14ac:dyDescent="0.25">
      <c r="A2699" s="39" t="s">
        <v>3628</v>
      </c>
      <c r="B2699" s="39" t="s">
        <v>3336</v>
      </c>
      <c r="C2699" s="39" t="s">
        <v>3629</v>
      </c>
      <c r="D2699" s="12" t="s">
        <v>3630</v>
      </c>
      <c r="E2699" s="41" t="s">
        <v>2679</v>
      </c>
      <c r="F2699" s="41" t="s">
        <v>3337</v>
      </c>
      <c r="G2699" s="44">
        <f>VLOOKUP(Emissions!A2699,Population!$A$5:$I$3147,9,FALSE)*'National Throughput'!$B$12</f>
        <v>8.2252346549753508</v>
      </c>
      <c r="H2699" s="43" t="str">
        <f>'Emissions Factor'!$D$2</f>
        <v>TON</v>
      </c>
      <c r="I2699" s="42">
        <v>515</v>
      </c>
      <c r="J2699" s="39" t="str">
        <f>'Emissions Factor'!$A$2</f>
        <v>7439976</v>
      </c>
      <c r="K2699" s="34">
        <f>'Emissions Factor'!$B$2</f>
        <v>1.5E-3</v>
      </c>
      <c r="L2699" s="41" t="str">
        <f>'Emissions Factor'!$C$2</f>
        <v>LB</v>
      </c>
      <c r="M2699" s="41" t="str">
        <f>'Emissions Factor'!$D$2</f>
        <v>TON</v>
      </c>
      <c r="N2699" s="51">
        <f t="shared" si="84"/>
        <v>1.2337851982463026E-2</v>
      </c>
      <c r="O2699" s="41" t="str">
        <f t="shared" si="85"/>
        <v>LB</v>
      </c>
    </row>
    <row r="2700" spans="1:15" x14ac:dyDescent="0.25">
      <c r="A2700" s="39" t="s">
        <v>3631</v>
      </c>
      <c r="B2700" s="39" t="s">
        <v>3336</v>
      </c>
      <c r="C2700" s="39" t="s">
        <v>3632</v>
      </c>
      <c r="D2700" s="12" t="s">
        <v>4806</v>
      </c>
      <c r="E2700" s="41" t="s">
        <v>2679</v>
      </c>
      <c r="F2700" s="41" t="s">
        <v>3337</v>
      </c>
      <c r="G2700" s="44">
        <f>VLOOKUP(Emissions!A2700,Population!$A$5:$I$3147,9,FALSE)*'National Throughput'!$B$12</f>
        <v>2.476866578790955</v>
      </c>
      <c r="H2700" s="43" t="str">
        <f>'Emissions Factor'!$D$2</f>
        <v>TON</v>
      </c>
      <c r="I2700" s="42">
        <v>515</v>
      </c>
      <c r="J2700" s="39" t="str">
        <f>'Emissions Factor'!$A$2</f>
        <v>7439976</v>
      </c>
      <c r="K2700" s="34">
        <f>'Emissions Factor'!$B$2</f>
        <v>1.5E-3</v>
      </c>
      <c r="L2700" s="41" t="str">
        <f>'Emissions Factor'!$C$2</f>
        <v>LB</v>
      </c>
      <c r="M2700" s="41" t="str">
        <f>'Emissions Factor'!$D$2</f>
        <v>TON</v>
      </c>
      <c r="N2700" s="51">
        <f t="shared" si="84"/>
        <v>3.7152998681864325E-3</v>
      </c>
      <c r="O2700" s="41" t="str">
        <f t="shared" si="85"/>
        <v>LB</v>
      </c>
    </row>
    <row r="2701" spans="1:15" x14ac:dyDescent="0.25">
      <c r="A2701" s="39" t="s">
        <v>3633</v>
      </c>
      <c r="B2701" s="39" t="s">
        <v>3336</v>
      </c>
      <c r="C2701" s="39" t="s">
        <v>3634</v>
      </c>
      <c r="D2701" s="12" t="s">
        <v>3635</v>
      </c>
      <c r="E2701" s="41" t="s">
        <v>2679</v>
      </c>
      <c r="F2701" s="41" t="s">
        <v>3337</v>
      </c>
      <c r="G2701" s="44">
        <f>VLOOKUP(Emissions!A2701,Population!$A$5:$I$3147,9,FALSE)*'National Throughput'!$B$12</f>
        <v>2.5941837133310153</v>
      </c>
      <c r="H2701" s="43" t="str">
        <f>'Emissions Factor'!$D$2</f>
        <v>TON</v>
      </c>
      <c r="I2701" s="42">
        <v>515</v>
      </c>
      <c r="J2701" s="39" t="str">
        <f>'Emissions Factor'!$A$2</f>
        <v>7439976</v>
      </c>
      <c r="K2701" s="34">
        <f>'Emissions Factor'!$B$2</f>
        <v>1.5E-3</v>
      </c>
      <c r="L2701" s="41" t="str">
        <f>'Emissions Factor'!$C$2</f>
        <v>LB</v>
      </c>
      <c r="M2701" s="41" t="str">
        <f>'Emissions Factor'!$D$2</f>
        <v>TON</v>
      </c>
      <c r="N2701" s="51">
        <f t="shared" si="84"/>
        <v>3.8912755699965231E-3</v>
      </c>
      <c r="O2701" s="41" t="str">
        <f t="shared" si="85"/>
        <v>LB</v>
      </c>
    </row>
    <row r="2702" spans="1:15" x14ac:dyDescent="0.25">
      <c r="A2702" s="39" t="s">
        <v>3636</v>
      </c>
      <c r="B2702" s="39" t="s">
        <v>3336</v>
      </c>
      <c r="C2702" s="39" t="s">
        <v>3637</v>
      </c>
      <c r="D2702" s="12" t="s">
        <v>3638</v>
      </c>
      <c r="E2702" s="41" t="s">
        <v>2679</v>
      </c>
      <c r="F2702" s="41" t="s">
        <v>3337</v>
      </c>
      <c r="G2702" s="44">
        <f>VLOOKUP(Emissions!A2702,Population!$A$5:$I$3147,9,FALSE)*'National Throughput'!$B$12</f>
        <v>58.839173911361641</v>
      </c>
      <c r="H2702" s="43" t="str">
        <f>'Emissions Factor'!$D$2</f>
        <v>TON</v>
      </c>
      <c r="I2702" s="42">
        <v>515</v>
      </c>
      <c r="J2702" s="39" t="str">
        <f>'Emissions Factor'!$A$2</f>
        <v>7439976</v>
      </c>
      <c r="K2702" s="34">
        <f>'Emissions Factor'!$B$2</f>
        <v>1.5E-3</v>
      </c>
      <c r="L2702" s="41" t="str">
        <f>'Emissions Factor'!$C$2</f>
        <v>LB</v>
      </c>
      <c r="M2702" s="41" t="str">
        <f>'Emissions Factor'!$D$2</f>
        <v>TON</v>
      </c>
      <c r="N2702" s="51">
        <f t="shared" si="84"/>
        <v>8.8258760867042457E-2</v>
      </c>
      <c r="O2702" s="41" t="str">
        <f t="shared" si="85"/>
        <v>LB</v>
      </c>
    </row>
    <row r="2703" spans="1:15" x14ac:dyDescent="0.25">
      <c r="A2703" s="39" t="s">
        <v>3639</v>
      </c>
      <c r="B2703" s="39" t="s">
        <v>3336</v>
      </c>
      <c r="C2703" s="39" t="s">
        <v>3640</v>
      </c>
      <c r="D2703" s="12" t="s">
        <v>3641</v>
      </c>
      <c r="E2703" s="41" t="s">
        <v>2679</v>
      </c>
      <c r="F2703" s="41" t="s">
        <v>3337</v>
      </c>
      <c r="G2703" s="44">
        <f>VLOOKUP(Emissions!A2703,Population!$A$5:$I$3147,9,FALSE)*'National Throughput'!$B$12</f>
        <v>1.7944033063715095</v>
      </c>
      <c r="H2703" s="43" t="str">
        <f>'Emissions Factor'!$D$2</f>
        <v>TON</v>
      </c>
      <c r="I2703" s="42">
        <v>515</v>
      </c>
      <c r="J2703" s="39" t="str">
        <f>'Emissions Factor'!$A$2</f>
        <v>7439976</v>
      </c>
      <c r="K2703" s="34">
        <f>'Emissions Factor'!$B$2</f>
        <v>1.5E-3</v>
      </c>
      <c r="L2703" s="41" t="str">
        <f>'Emissions Factor'!$C$2</f>
        <v>LB</v>
      </c>
      <c r="M2703" s="41" t="str">
        <f>'Emissions Factor'!$D$2</f>
        <v>TON</v>
      </c>
      <c r="N2703" s="51">
        <f t="shared" si="84"/>
        <v>2.6916049595572642E-3</v>
      </c>
      <c r="O2703" s="41" t="str">
        <f t="shared" si="85"/>
        <v>LB</v>
      </c>
    </row>
    <row r="2704" spans="1:15" x14ac:dyDescent="0.25">
      <c r="A2704" s="39" t="s">
        <v>3642</v>
      </c>
      <c r="B2704" s="39" t="s">
        <v>3336</v>
      </c>
      <c r="C2704" s="39" t="s">
        <v>3643</v>
      </c>
      <c r="D2704" s="12" t="s">
        <v>4499</v>
      </c>
      <c r="E2704" s="41" t="s">
        <v>2679</v>
      </c>
      <c r="F2704" s="41" t="s">
        <v>3337</v>
      </c>
      <c r="G2704" s="44">
        <f>VLOOKUP(Emissions!A2704,Population!$A$5:$I$3147,9,FALSE)*'National Throughput'!$B$12</f>
        <v>0.35623931058436487</v>
      </c>
      <c r="H2704" s="43" t="str">
        <f>'Emissions Factor'!$D$2</f>
        <v>TON</v>
      </c>
      <c r="I2704" s="42">
        <v>515</v>
      </c>
      <c r="J2704" s="39" t="str">
        <f>'Emissions Factor'!$A$2</f>
        <v>7439976</v>
      </c>
      <c r="K2704" s="34">
        <f>'Emissions Factor'!$B$2</f>
        <v>1.5E-3</v>
      </c>
      <c r="L2704" s="41" t="str">
        <f>'Emissions Factor'!$C$2</f>
        <v>LB</v>
      </c>
      <c r="M2704" s="41" t="str">
        <f>'Emissions Factor'!$D$2</f>
        <v>TON</v>
      </c>
      <c r="N2704" s="51">
        <f t="shared" si="84"/>
        <v>5.3435896587654733E-4</v>
      </c>
      <c r="O2704" s="41" t="str">
        <f t="shared" si="85"/>
        <v>LB</v>
      </c>
    </row>
    <row r="2705" spans="1:15" x14ac:dyDescent="0.25">
      <c r="A2705" s="39" t="s">
        <v>3644</v>
      </c>
      <c r="B2705" s="39" t="s">
        <v>3336</v>
      </c>
      <c r="C2705" s="39" t="s">
        <v>3645</v>
      </c>
      <c r="D2705" s="12" t="s">
        <v>4919</v>
      </c>
      <c r="E2705" s="41" t="s">
        <v>2679</v>
      </c>
      <c r="F2705" s="41" t="s">
        <v>3337</v>
      </c>
      <c r="G2705" s="44">
        <f>VLOOKUP(Emissions!A2705,Population!$A$5:$I$3147,9,FALSE)*'National Throughput'!$B$12</f>
        <v>14.122821893513333</v>
      </c>
      <c r="H2705" s="43" t="str">
        <f>'Emissions Factor'!$D$2</f>
        <v>TON</v>
      </c>
      <c r="I2705" s="42">
        <v>515</v>
      </c>
      <c r="J2705" s="39" t="str">
        <f>'Emissions Factor'!$A$2</f>
        <v>7439976</v>
      </c>
      <c r="K2705" s="34">
        <f>'Emissions Factor'!$B$2</f>
        <v>1.5E-3</v>
      </c>
      <c r="L2705" s="41" t="str">
        <f>'Emissions Factor'!$C$2</f>
        <v>LB</v>
      </c>
      <c r="M2705" s="41" t="str">
        <f>'Emissions Factor'!$D$2</f>
        <v>TON</v>
      </c>
      <c r="N2705" s="51">
        <f t="shared" si="84"/>
        <v>2.118423284027E-2</v>
      </c>
      <c r="O2705" s="41" t="str">
        <f t="shared" si="85"/>
        <v>LB</v>
      </c>
    </row>
    <row r="2706" spans="1:15" x14ac:dyDescent="0.25">
      <c r="A2706" s="39" t="s">
        <v>3646</v>
      </c>
      <c r="B2706" s="39" t="s">
        <v>3336</v>
      </c>
      <c r="C2706" s="39" t="s">
        <v>3647</v>
      </c>
      <c r="D2706" s="12" t="s">
        <v>3648</v>
      </c>
      <c r="E2706" s="41" t="s">
        <v>2679</v>
      </c>
      <c r="F2706" s="41" t="s">
        <v>3337</v>
      </c>
      <c r="G2706" s="44">
        <f>VLOOKUP(Emissions!A2706,Population!$A$5:$I$3147,9,FALSE)*'National Throughput'!$B$12</f>
        <v>4.8261250463278085</v>
      </c>
      <c r="H2706" s="43" t="str">
        <f>'Emissions Factor'!$D$2</f>
        <v>TON</v>
      </c>
      <c r="I2706" s="42">
        <v>515</v>
      </c>
      <c r="J2706" s="39" t="str">
        <f>'Emissions Factor'!$A$2</f>
        <v>7439976</v>
      </c>
      <c r="K2706" s="34">
        <f>'Emissions Factor'!$B$2</f>
        <v>1.5E-3</v>
      </c>
      <c r="L2706" s="41" t="str">
        <f>'Emissions Factor'!$C$2</f>
        <v>LB</v>
      </c>
      <c r="M2706" s="41" t="str">
        <f>'Emissions Factor'!$D$2</f>
        <v>TON</v>
      </c>
      <c r="N2706" s="51">
        <f t="shared" si="84"/>
        <v>7.2391875694917127E-3</v>
      </c>
      <c r="O2706" s="41" t="str">
        <f t="shared" si="85"/>
        <v>LB</v>
      </c>
    </row>
    <row r="2707" spans="1:15" x14ac:dyDescent="0.25">
      <c r="A2707" s="39" t="s">
        <v>3649</v>
      </c>
      <c r="B2707" s="39" t="s">
        <v>3336</v>
      </c>
      <c r="C2707" s="39" t="s">
        <v>3650</v>
      </c>
      <c r="D2707" s="12" t="s">
        <v>1488</v>
      </c>
      <c r="E2707" s="41" t="s">
        <v>2679</v>
      </c>
      <c r="F2707" s="41" t="s">
        <v>3337</v>
      </c>
      <c r="G2707" s="44">
        <f>VLOOKUP(Emissions!A2707,Population!$A$5:$I$3147,9,FALSE)*'National Throughput'!$B$12</f>
        <v>4.1223937553660139</v>
      </c>
      <c r="H2707" s="43" t="str">
        <f>'Emissions Factor'!$D$2</f>
        <v>TON</v>
      </c>
      <c r="I2707" s="42">
        <v>515</v>
      </c>
      <c r="J2707" s="39" t="str">
        <f>'Emissions Factor'!$A$2</f>
        <v>7439976</v>
      </c>
      <c r="K2707" s="34">
        <f>'Emissions Factor'!$B$2</f>
        <v>1.5E-3</v>
      </c>
      <c r="L2707" s="41" t="str">
        <f>'Emissions Factor'!$C$2</f>
        <v>LB</v>
      </c>
      <c r="M2707" s="41" t="str">
        <f>'Emissions Factor'!$D$2</f>
        <v>TON</v>
      </c>
      <c r="N2707" s="51">
        <f t="shared" si="84"/>
        <v>6.1835906330490213E-3</v>
      </c>
      <c r="O2707" s="41" t="str">
        <f t="shared" si="85"/>
        <v>LB</v>
      </c>
    </row>
    <row r="2708" spans="1:15" x14ac:dyDescent="0.25">
      <c r="A2708" s="39" t="s">
        <v>3651</v>
      </c>
      <c r="B2708" s="39" t="s">
        <v>3336</v>
      </c>
      <c r="C2708" s="39" t="s">
        <v>3652</v>
      </c>
      <c r="D2708" s="12" t="s">
        <v>3653</v>
      </c>
      <c r="E2708" s="41" t="s">
        <v>2679</v>
      </c>
      <c r="F2708" s="41" t="s">
        <v>3337</v>
      </c>
      <c r="G2708" s="44">
        <f>VLOOKUP(Emissions!A2708,Population!$A$5:$I$3147,9,FALSE)*'National Throughput'!$B$12</f>
        <v>20.285058749880715</v>
      </c>
      <c r="H2708" s="43" t="str">
        <f>'Emissions Factor'!$D$2</f>
        <v>TON</v>
      </c>
      <c r="I2708" s="42">
        <v>515</v>
      </c>
      <c r="J2708" s="39" t="str">
        <f>'Emissions Factor'!$A$2</f>
        <v>7439976</v>
      </c>
      <c r="K2708" s="34">
        <f>'Emissions Factor'!$B$2</f>
        <v>1.5E-3</v>
      </c>
      <c r="L2708" s="41" t="str">
        <f>'Emissions Factor'!$C$2</f>
        <v>LB</v>
      </c>
      <c r="M2708" s="41" t="str">
        <f>'Emissions Factor'!$D$2</f>
        <v>TON</v>
      </c>
      <c r="N2708" s="51">
        <f t="shared" si="84"/>
        <v>3.0427588124821072E-2</v>
      </c>
      <c r="O2708" s="41" t="str">
        <f t="shared" si="85"/>
        <v>LB</v>
      </c>
    </row>
    <row r="2709" spans="1:15" x14ac:dyDescent="0.25">
      <c r="A2709" s="39" t="s">
        <v>3654</v>
      </c>
      <c r="B2709" s="39" t="s">
        <v>3336</v>
      </c>
      <c r="C2709" s="39" t="s">
        <v>3655</v>
      </c>
      <c r="D2709" s="12" t="s">
        <v>3656</v>
      </c>
      <c r="E2709" s="41" t="s">
        <v>2679</v>
      </c>
      <c r="F2709" s="41" t="s">
        <v>3337</v>
      </c>
      <c r="G2709" s="44">
        <f>VLOOKUP(Emissions!A2709,Population!$A$5:$I$3147,9,FALSE)*'National Throughput'!$B$12</f>
        <v>1.7657600878507638</v>
      </c>
      <c r="H2709" s="43" t="str">
        <f>'Emissions Factor'!$D$2</f>
        <v>TON</v>
      </c>
      <c r="I2709" s="42">
        <v>515</v>
      </c>
      <c r="J2709" s="39" t="str">
        <f>'Emissions Factor'!$A$2</f>
        <v>7439976</v>
      </c>
      <c r="K2709" s="34">
        <f>'Emissions Factor'!$B$2</f>
        <v>1.5E-3</v>
      </c>
      <c r="L2709" s="41" t="str">
        <f>'Emissions Factor'!$C$2</f>
        <v>LB</v>
      </c>
      <c r="M2709" s="41" t="str">
        <f>'Emissions Factor'!$D$2</f>
        <v>TON</v>
      </c>
      <c r="N2709" s="51">
        <f t="shared" si="84"/>
        <v>2.6486401317761458E-3</v>
      </c>
      <c r="O2709" s="41" t="str">
        <f t="shared" si="85"/>
        <v>LB</v>
      </c>
    </row>
    <row r="2710" spans="1:15" x14ac:dyDescent="0.25">
      <c r="A2710" s="39" t="s">
        <v>3657</v>
      </c>
      <c r="B2710" s="39" t="s">
        <v>3336</v>
      </c>
      <c r="C2710" s="39" t="s">
        <v>3658</v>
      </c>
      <c r="D2710" s="12" t="s">
        <v>3659</v>
      </c>
      <c r="E2710" s="41" t="s">
        <v>2679</v>
      </c>
      <c r="F2710" s="41" t="s">
        <v>3337</v>
      </c>
      <c r="G2710" s="44">
        <f>VLOOKUP(Emissions!A2710,Population!$A$5:$I$3147,9,FALSE)*'National Throughput'!$B$12</f>
        <v>2.6818285316789257</v>
      </c>
      <c r="H2710" s="43" t="str">
        <f>'Emissions Factor'!$D$2</f>
        <v>TON</v>
      </c>
      <c r="I2710" s="42">
        <v>515</v>
      </c>
      <c r="J2710" s="39" t="str">
        <f>'Emissions Factor'!$A$2</f>
        <v>7439976</v>
      </c>
      <c r="K2710" s="34">
        <f>'Emissions Factor'!$B$2</f>
        <v>1.5E-3</v>
      </c>
      <c r="L2710" s="41" t="str">
        <f>'Emissions Factor'!$C$2</f>
        <v>LB</v>
      </c>
      <c r="M2710" s="41" t="str">
        <f>'Emissions Factor'!$D$2</f>
        <v>TON</v>
      </c>
      <c r="N2710" s="51">
        <f t="shared" si="84"/>
        <v>4.0227427975183883E-3</v>
      </c>
      <c r="O2710" s="41" t="str">
        <f t="shared" si="85"/>
        <v>LB</v>
      </c>
    </row>
    <row r="2711" spans="1:15" x14ac:dyDescent="0.25">
      <c r="A2711" s="39" t="s">
        <v>3660</v>
      </c>
      <c r="B2711" s="39" t="s">
        <v>3336</v>
      </c>
      <c r="C2711" s="39" t="s">
        <v>3661</v>
      </c>
      <c r="D2711" s="12" t="s">
        <v>4816</v>
      </c>
      <c r="E2711" s="41" t="s">
        <v>2679</v>
      </c>
      <c r="F2711" s="41" t="s">
        <v>3337</v>
      </c>
      <c r="G2711" s="44">
        <f>VLOOKUP(Emissions!A2711,Population!$A$5:$I$3147,9,FALSE)*'National Throughput'!$B$12</f>
        <v>7.8223429166206699</v>
      </c>
      <c r="H2711" s="43" t="str">
        <f>'Emissions Factor'!$D$2</f>
        <v>TON</v>
      </c>
      <c r="I2711" s="42">
        <v>515</v>
      </c>
      <c r="J2711" s="39" t="str">
        <f>'Emissions Factor'!$A$2</f>
        <v>7439976</v>
      </c>
      <c r="K2711" s="34">
        <f>'Emissions Factor'!$B$2</f>
        <v>1.5E-3</v>
      </c>
      <c r="L2711" s="41" t="str">
        <f>'Emissions Factor'!$C$2</f>
        <v>LB</v>
      </c>
      <c r="M2711" s="41" t="str">
        <f>'Emissions Factor'!$D$2</f>
        <v>TON</v>
      </c>
      <c r="N2711" s="51">
        <f t="shared" si="84"/>
        <v>1.1733514374931005E-2</v>
      </c>
      <c r="O2711" s="41" t="str">
        <f t="shared" si="85"/>
        <v>LB</v>
      </c>
    </row>
    <row r="2712" spans="1:15" x14ac:dyDescent="0.25">
      <c r="A2712" s="39" t="s">
        <v>3662</v>
      </c>
      <c r="B2712" s="39" t="s">
        <v>3336</v>
      </c>
      <c r="C2712" s="39" t="s">
        <v>3663</v>
      </c>
      <c r="D2712" s="12" t="s">
        <v>3003</v>
      </c>
      <c r="E2712" s="41" t="s">
        <v>2679</v>
      </c>
      <c r="F2712" s="41" t="s">
        <v>3337</v>
      </c>
      <c r="G2712" s="44">
        <f>VLOOKUP(Emissions!A2712,Population!$A$5:$I$3147,9,FALSE)*'National Throughput'!$B$12</f>
        <v>20.935105445650937</v>
      </c>
      <c r="H2712" s="43" t="str">
        <f>'Emissions Factor'!$D$2</f>
        <v>TON</v>
      </c>
      <c r="I2712" s="42">
        <v>515</v>
      </c>
      <c r="J2712" s="39" t="str">
        <f>'Emissions Factor'!$A$2</f>
        <v>7439976</v>
      </c>
      <c r="K2712" s="34">
        <f>'Emissions Factor'!$B$2</f>
        <v>1.5E-3</v>
      </c>
      <c r="L2712" s="41" t="str">
        <f>'Emissions Factor'!$C$2</f>
        <v>LB</v>
      </c>
      <c r="M2712" s="41" t="str">
        <f>'Emissions Factor'!$D$2</f>
        <v>TON</v>
      </c>
      <c r="N2712" s="51">
        <f t="shared" si="84"/>
        <v>3.1402658168476406E-2</v>
      </c>
      <c r="O2712" s="41" t="str">
        <f t="shared" si="85"/>
        <v>LB</v>
      </c>
    </row>
    <row r="2713" spans="1:15" x14ac:dyDescent="0.25">
      <c r="A2713" s="39" t="s">
        <v>3664</v>
      </c>
      <c r="B2713" s="39" t="s">
        <v>3336</v>
      </c>
      <c r="C2713" s="39" t="s">
        <v>3665</v>
      </c>
      <c r="D2713" s="12" t="s">
        <v>3666</v>
      </c>
      <c r="E2713" s="41" t="s">
        <v>2679</v>
      </c>
      <c r="F2713" s="41" t="s">
        <v>3337</v>
      </c>
      <c r="G2713" s="44">
        <f>VLOOKUP(Emissions!A2713,Population!$A$5:$I$3147,9,FALSE)*'National Throughput'!$B$12</f>
        <v>1.324791735654133</v>
      </c>
      <c r="H2713" s="43" t="str">
        <f>'Emissions Factor'!$D$2</f>
        <v>TON</v>
      </c>
      <c r="I2713" s="42">
        <v>515</v>
      </c>
      <c r="J2713" s="39" t="str">
        <f>'Emissions Factor'!$A$2</f>
        <v>7439976</v>
      </c>
      <c r="K2713" s="34">
        <f>'Emissions Factor'!$B$2</f>
        <v>1.5E-3</v>
      </c>
      <c r="L2713" s="41" t="str">
        <f>'Emissions Factor'!$C$2</f>
        <v>LB</v>
      </c>
      <c r="M2713" s="41" t="str">
        <f>'Emissions Factor'!$D$2</f>
        <v>TON</v>
      </c>
      <c r="N2713" s="51">
        <f t="shared" si="84"/>
        <v>1.9871876034811995E-3</v>
      </c>
      <c r="O2713" s="41" t="str">
        <f t="shared" si="85"/>
        <v>LB</v>
      </c>
    </row>
    <row r="2714" spans="1:15" x14ac:dyDescent="0.25">
      <c r="A2714" s="39" t="s">
        <v>3667</v>
      </c>
      <c r="B2714" s="39" t="s">
        <v>3336</v>
      </c>
      <c r="C2714" s="39" t="s">
        <v>3668</v>
      </c>
      <c r="D2714" s="12" t="s">
        <v>3669</v>
      </c>
      <c r="E2714" s="41" t="s">
        <v>2679</v>
      </c>
      <c r="F2714" s="41" t="s">
        <v>3337</v>
      </c>
      <c r="G2714" s="44">
        <f>VLOOKUP(Emissions!A2714,Population!$A$5:$I$3147,9,FALSE)*'National Throughput'!$B$12</f>
        <v>1.8913100037620565</v>
      </c>
      <c r="H2714" s="43" t="str">
        <f>'Emissions Factor'!$D$2</f>
        <v>TON</v>
      </c>
      <c r="I2714" s="42">
        <v>515</v>
      </c>
      <c r="J2714" s="39" t="str">
        <f>'Emissions Factor'!$A$2</f>
        <v>7439976</v>
      </c>
      <c r="K2714" s="34">
        <f>'Emissions Factor'!$B$2</f>
        <v>1.5E-3</v>
      </c>
      <c r="L2714" s="41" t="str">
        <f>'Emissions Factor'!$C$2</f>
        <v>LB</v>
      </c>
      <c r="M2714" s="41" t="str">
        <f>'Emissions Factor'!$D$2</f>
        <v>TON</v>
      </c>
      <c r="N2714" s="51">
        <f t="shared" si="84"/>
        <v>2.8369650056430848E-3</v>
      </c>
      <c r="O2714" s="41" t="str">
        <f t="shared" si="85"/>
        <v>LB</v>
      </c>
    </row>
    <row r="2715" spans="1:15" x14ac:dyDescent="0.25">
      <c r="A2715" s="39" t="s">
        <v>3670</v>
      </c>
      <c r="B2715" s="39" t="s">
        <v>3336</v>
      </c>
      <c r="C2715" s="39" t="s">
        <v>3671</v>
      </c>
      <c r="D2715" s="12" t="s">
        <v>3672</v>
      </c>
      <c r="E2715" s="41" t="s">
        <v>2679</v>
      </c>
      <c r="F2715" s="41" t="s">
        <v>3337</v>
      </c>
      <c r="G2715" s="44">
        <f>VLOOKUP(Emissions!A2715,Population!$A$5:$I$3147,9,FALSE)*'National Throughput'!$B$12</f>
        <v>21.1894640867663</v>
      </c>
      <c r="H2715" s="43" t="str">
        <f>'Emissions Factor'!$D$2</f>
        <v>TON</v>
      </c>
      <c r="I2715" s="42">
        <v>515</v>
      </c>
      <c r="J2715" s="39" t="str">
        <f>'Emissions Factor'!$A$2</f>
        <v>7439976</v>
      </c>
      <c r="K2715" s="34">
        <f>'Emissions Factor'!$B$2</f>
        <v>1.5E-3</v>
      </c>
      <c r="L2715" s="41" t="str">
        <f>'Emissions Factor'!$C$2</f>
        <v>LB</v>
      </c>
      <c r="M2715" s="41" t="str">
        <f>'Emissions Factor'!$D$2</f>
        <v>TON</v>
      </c>
      <c r="N2715" s="51">
        <f t="shared" si="84"/>
        <v>3.1784196130149447E-2</v>
      </c>
      <c r="O2715" s="41" t="str">
        <f t="shared" si="85"/>
        <v>LB</v>
      </c>
    </row>
    <row r="2716" spans="1:15" x14ac:dyDescent="0.25">
      <c r="A2716" s="39" t="s">
        <v>3673</v>
      </c>
      <c r="B2716" s="39" t="s">
        <v>3336</v>
      </c>
      <c r="C2716" s="39" t="s">
        <v>3674</v>
      </c>
      <c r="D2716" s="12" t="s">
        <v>3675</v>
      </c>
      <c r="E2716" s="41" t="s">
        <v>2679</v>
      </c>
      <c r="F2716" s="41" t="s">
        <v>3337</v>
      </c>
      <c r="G2716" s="44">
        <f>VLOOKUP(Emissions!A2716,Population!$A$5:$I$3147,9,FALSE)*'National Throughput'!$B$12</f>
        <v>0.58178321690041679</v>
      </c>
      <c r="H2716" s="43" t="str">
        <f>'Emissions Factor'!$D$2</f>
        <v>TON</v>
      </c>
      <c r="I2716" s="42">
        <v>515</v>
      </c>
      <c r="J2716" s="39" t="str">
        <f>'Emissions Factor'!$A$2</f>
        <v>7439976</v>
      </c>
      <c r="K2716" s="34">
        <f>'Emissions Factor'!$B$2</f>
        <v>1.5E-3</v>
      </c>
      <c r="L2716" s="41" t="str">
        <f>'Emissions Factor'!$C$2</f>
        <v>LB</v>
      </c>
      <c r="M2716" s="41" t="str">
        <f>'Emissions Factor'!$D$2</f>
        <v>TON</v>
      </c>
      <c r="N2716" s="51">
        <f t="shared" si="84"/>
        <v>8.7267482535062523E-4</v>
      </c>
      <c r="O2716" s="41" t="str">
        <f t="shared" si="85"/>
        <v>LB</v>
      </c>
    </row>
    <row r="2717" spans="1:15" x14ac:dyDescent="0.25">
      <c r="A2717" s="39" t="s">
        <v>3676</v>
      </c>
      <c r="B2717" s="39" t="s">
        <v>3336</v>
      </c>
      <c r="C2717" s="39" t="s">
        <v>3677</v>
      </c>
      <c r="D2717" s="12" t="s">
        <v>3678</v>
      </c>
      <c r="E2717" s="41" t="s">
        <v>2679</v>
      </c>
      <c r="F2717" s="41" t="s">
        <v>3337</v>
      </c>
      <c r="G2717" s="44">
        <f>VLOOKUP(Emissions!A2717,Population!$A$5:$I$3147,9,FALSE)*'National Throughput'!$B$12</f>
        <v>0.58744325409313902</v>
      </c>
      <c r="H2717" s="43" t="str">
        <f>'Emissions Factor'!$D$2</f>
        <v>TON</v>
      </c>
      <c r="I2717" s="42">
        <v>515</v>
      </c>
      <c r="J2717" s="39" t="str">
        <f>'Emissions Factor'!$A$2</f>
        <v>7439976</v>
      </c>
      <c r="K2717" s="34">
        <f>'Emissions Factor'!$B$2</f>
        <v>1.5E-3</v>
      </c>
      <c r="L2717" s="41" t="str">
        <f>'Emissions Factor'!$C$2</f>
        <v>LB</v>
      </c>
      <c r="M2717" s="41" t="str">
        <f>'Emissions Factor'!$D$2</f>
        <v>TON</v>
      </c>
      <c r="N2717" s="51">
        <f t="shared" si="84"/>
        <v>8.8116488113970854E-4</v>
      </c>
      <c r="O2717" s="41" t="str">
        <f t="shared" si="85"/>
        <v>LB</v>
      </c>
    </row>
    <row r="2718" spans="1:15" x14ac:dyDescent="0.25">
      <c r="A2718" s="39" t="s">
        <v>3679</v>
      </c>
      <c r="B2718" s="39" t="s">
        <v>3336</v>
      </c>
      <c r="C2718" s="39" t="s">
        <v>3680</v>
      </c>
      <c r="D2718" s="12" t="s">
        <v>4610</v>
      </c>
      <c r="E2718" s="41" t="s">
        <v>2679</v>
      </c>
      <c r="F2718" s="41" t="s">
        <v>3337</v>
      </c>
      <c r="G2718" s="44">
        <f>VLOOKUP(Emissions!A2718,Population!$A$5:$I$3147,9,FALSE)*'National Throughput'!$B$12</f>
        <v>2.1768846075766772</v>
      </c>
      <c r="H2718" s="43" t="str">
        <f>'Emissions Factor'!$D$2</f>
        <v>TON</v>
      </c>
      <c r="I2718" s="42">
        <v>515</v>
      </c>
      <c r="J2718" s="39" t="str">
        <f>'Emissions Factor'!$A$2</f>
        <v>7439976</v>
      </c>
      <c r="K2718" s="34">
        <f>'Emissions Factor'!$B$2</f>
        <v>1.5E-3</v>
      </c>
      <c r="L2718" s="41" t="str">
        <f>'Emissions Factor'!$C$2</f>
        <v>LB</v>
      </c>
      <c r="M2718" s="41" t="str">
        <f>'Emissions Factor'!$D$2</f>
        <v>TON</v>
      </c>
      <c r="N2718" s="51">
        <f t="shared" si="84"/>
        <v>3.2653269113650158E-3</v>
      </c>
      <c r="O2718" s="41" t="str">
        <f t="shared" si="85"/>
        <v>LB</v>
      </c>
    </row>
    <row r="2719" spans="1:15" x14ac:dyDescent="0.25">
      <c r="A2719" s="39" t="s">
        <v>3681</v>
      </c>
      <c r="B2719" s="39" t="s">
        <v>3336</v>
      </c>
      <c r="C2719" s="39" t="s">
        <v>3682</v>
      </c>
      <c r="D2719" s="12" t="s">
        <v>3683</v>
      </c>
      <c r="E2719" s="41" t="s">
        <v>2679</v>
      </c>
      <c r="F2719" s="41" t="s">
        <v>3337</v>
      </c>
      <c r="G2719" s="44">
        <f>VLOOKUP(Emissions!A2719,Population!$A$5:$I$3147,9,FALSE)*'National Throughput'!$B$12</f>
        <v>2.3544039558938743</v>
      </c>
      <c r="H2719" s="43" t="str">
        <f>'Emissions Factor'!$D$2</f>
        <v>TON</v>
      </c>
      <c r="I2719" s="42">
        <v>515</v>
      </c>
      <c r="J2719" s="39" t="str">
        <f>'Emissions Factor'!$A$2</f>
        <v>7439976</v>
      </c>
      <c r="K2719" s="34">
        <f>'Emissions Factor'!$B$2</f>
        <v>1.5E-3</v>
      </c>
      <c r="L2719" s="41" t="str">
        <f>'Emissions Factor'!$C$2</f>
        <v>LB</v>
      </c>
      <c r="M2719" s="41" t="str">
        <f>'Emissions Factor'!$D$2</f>
        <v>TON</v>
      </c>
      <c r="N2719" s="51">
        <f t="shared" si="84"/>
        <v>3.5316059338408117E-3</v>
      </c>
      <c r="O2719" s="41" t="str">
        <f t="shared" si="85"/>
        <v>LB</v>
      </c>
    </row>
    <row r="2720" spans="1:15" x14ac:dyDescent="0.25">
      <c r="A2720" s="39" t="s">
        <v>3684</v>
      </c>
      <c r="B2720" s="39" t="s">
        <v>3336</v>
      </c>
      <c r="C2720" s="39" t="s">
        <v>3685</v>
      </c>
      <c r="D2720" s="12" t="s">
        <v>3686</v>
      </c>
      <c r="E2720" s="41" t="s">
        <v>2679</v>
      </c>
      <c r="F2720" s="41" t="s">
        <v>3337</v>
      </c>
      <c r="G2720" s="44">
        <f>VLOOKUP(Emissions!A2720,Population!$A$5:$I$3147,9,FALSE)*'National Throughput'!$B$12</f>
        <v>1.2534409637701196</v>
      </c>
      <c r="H2720" s="43" t="str">
        <f>'Emissions Factor'!$D$2</f>
        <v>TON</v>
      </c>
      <c r="I2720" s="42">
        <v>515</v>
      </c>
      <c r="J2720" s="39" t="str">
        <f>'Emissions Factor'!$A$2</f>
        <v>7439976</v>
      </c>
      <c r="K2720" s="34">
        <f>'Emissions Factor'!$B$2</f>
        <v>1.5E-3</v>
      </c>
      <c r="L2720" s="41" t="str">
        <f>'Emissions Factor'!$C$2</f>
        <v>LB</v>
      </c>
      <c r="M2720" s="41" t="str">
        <f>'Emissions Factor'!$D$2</f>
        <v>TON</v>
      </c>
      <c r="N2720" s="51">
        <f t="shared" si="84"/>
        <v>1.8801614456551794E-3</v>
      </c>
      <c r="O2720" s="41" t="str">
        <f t="shared" si="85"/>
        <v>LB</v>
      </c>
    </row>
    <row r="2721" spans="1:15" x14ac:dyDescent="0.25">
      <c r="A2721" s="39" t="s">
        <v>3687</v>
      </c>
      <c r="B2721" s="39" t="s">
        <v>3336</v>
      </c>
      <c r="C2721" s="39" t="s">
        <v>3688</v>
      </c>
      <c r="D2721" s="12" t="s">
        <v>3191</v>
      </c>
      <c r="E2721" s="41" t="s">
        <v>2679</v>
      </c>
      <c r="F2721" s="41" t="s">
        <v>3337</v>
      </c>
      <c r="G2721" s="44">
        <f>VLOOKUP(Emissions!A2721,Population!$A$5:$I$3147,9,FALSE)*'National Throughput'!$B$12</f>
        <v>0.14287306004659411</v>
      </c>
      <c r="H2721" s="43" t="str">
        <f>'Emissions Factor'!$D$2</f>
        <v>TON</v>
      </c>
      <c r="I2721" s="42">
        <v>515</v>
      </c>
      <c r="J2721" s="39" t="str">
        <f>'Emissions Factor'!$A$2</f>
        <v>7439976</v>
      </c>
      <c r="K2721" s="34">
        <f>'Emissions Factor'!$B$2</f>
        <v>1.5E-3</v>
      </c>
      <c r="L2721" s="41" t="str">
        <f>'Emissions Factor'!$C$2</f>
        <v>LB</v>
      </c>
      <c r="M2721" s="41" t="str">
        <f>'Emissions Factor'!$D$2</f>
        <v>TON</v>
      </c>
      <c r="N2721" s="51">
        <f t="shared" si="84"/>
        <v>2.1430959006989118E-4</v>
      </c>
      <c r="O2721" s="41" t="str">
        <f t="shared" si="85"/>
        <v>LB</v>
      </c>
    </row>
    <row r="2722" spans="1:15" x14ac:dyDescent="0.25">
      <c r="A2722" s="39" t="s">
        <v>3689</v>
      </c>
      <c r="B2722" s="39" t="s">
        <v>3336</v>
      </c>
      <c r="C2722" s="39" t="s">
        <v>3690</v>
      </c>
      <c r="D2722" s="12" t="s">
        <v>4511</v>
      </c>
      <c r="E2722" s="41" t="s">
        <v>2679</v>
      </c>
      <c r="F2722" s="41" t="s">
        <v>3337</v>
      </c>
      <c r="G2722" s="44">
        <f>VLOOKUP(Emissions!A2722,Population!$A$5:$I$3147,9,FALSE)*'National Throughput'!$B$12</f>
        <v>2.8632927544031714</v>
      </c>
      <c r="H2722" s="43" t="str">
        <f>'Emissions Factor'!$D$2</f>
        <v>TON</v>
      </c>
      <c r="I2722" s="42">
        <v>515</v>
      </c>
      <c r="J2722" s="39" t="str">
        <f>'Emissions Factor'!$A$2</f>
        <v>7439976</v>
      </c>
      <c r="K2722" s="34">
        <f>'Emissions Factor'!$B$2</f>
        <v>1.5E-3</v>
      </c>
      <c r="L2722" s="41" t="str">
        <f>'Emissions Factor'!$C$2</f>
        <v>LB</v>
      </c>
      <c r="M2722" s="41" t="str">
        <f>'Emissions Factor'!$D$2</f>
        <v>TON</v>
      </c>
      <c r="N2722" s="51">
        <f t="shared" si="84"/>
        <v>4.2949391316047568E-3</v>
      </c>
      <c r="O2722" s="41" t="str">
        <f t="shared" si="85"/>
        <v>LB</v>
      </c>
    </row>
    <row r="2723" spans="1:15" x14ac:dyDescent="0.25">
      <c r="A2723" s="39" t="s">
        <v>3691</v>
      </c>
      <c r="B2723" s="39" t="s">
        <v>3336</v>
      </c>
      <c r="C2723" s="39" t="s">
        <v>3692</v>
      </c>
      <c r="D2723" s="12" t="s">
        <v>3693</v>
      </c>
      <c r="E2723" s="41" t="s">
        <v>2679</v>
      </c>
      <c r="F2723" s="41" t="s">
        <v>3337</v>
      </c>
      <c r="G2723" s="44">
        <f>VLOOKUP(Emissions!A2723,Population!$A$5:$I$3147,9,FALSE)*'National Throughput'!$B$12</f>
        <v>13.924377559210919</v>
      </c>
      <c r="H2723" s="43" t="str">
        <f>'Emissions Factor'!$D$2</f>
        <v>TON</v>
      </c>
      <c r="I2723" s="42">
        <v>515</v>
      </c>
      <c r="J2723" s="39" t="str">
        <f>'Emissions Factor'!$A$2</f>
        <v>7439976</v>
      </c>
      <c r="K2723" s="34">
        <f>'Emissions Factor'!$B$2</f>
        <v>1.5E-3</v>
      </c>
      <c r="L2723" s="41" t="str">
        <f>'Emissions Factor'!$C$2</f>
        <v>LB</v>
      </c>
      <c r="M2723" s="41" t="str">
        <f>'Emissions Factor'!$D$2</f>
        <v>TON</v>
      </c>
      <c r="N2723" s="51">
        <f t="shared" si="84"/>
        <v>2.088656633881638E-2</v>
      </c>
      <c r="O2723" s="41" t="str">
        <f t="shared" si="85"/>
        <v>LB</v>
      </c>
    </row>
    <row r="2724" spans="1:15" x14ac:dyDescent="0.25">
      <c r="A2724" s="39" t="s">
        <v>3694</v>
      </c>
      <c r="B2724" s="39" t="s">
        <v>3336</v>
      </c>
      <c r="C2724" s="39" t="s">
        <v>3695</v>
      </c>
      <c r="D2724" s="12" t="s">
        <v>3696</v>
      </c>
      <c r="E2724" s="41" t="s">
        <v>2679</v>
      </c>
      <c r="F2724" s="41" t="s">
        <v>3337</v>
      </c>
      <c r="G2724" s="44">
        <f>VLOOKUP(Emissions!A2724,Population!$A$5:$I$3147,9,FALSE)*'National Throughput'!$B$12</f>
        <v>1.8110403853925414</v>
      </c>
      <c r="H2724" s="43" t="str">
        <f>'Emissions Factor'!$D$2</f>
        <v>TON</v>
      </c>
      <c r="I2724" s="42">
        <v>515</v>
      </c>
      <c r="J2724" s="39" t="str">
        <f>'Emissions Factor'!$A$2</f>
        <v>7439976</v>
      </c>
      <c r="K2724" s="34">
        <f>'Emissions Factor'!$B$2</f>
        <v>1.5E-3</v>
      </c>
      <c r="L2724" s="41" t="str">
        <f>'Emissions Factor'!$C$2</f>
        <v>LB</v>
      </c>
      <c r="M2724" s="41" t="str">
        <f>'Emissions Factor'!$D$2</f>
        <v>TON</v>
      </c>
      <c r="N2724" s="51">
        <f t="shared" si="84"/>
        <v>2.7165605780888123E-3</v>
      </c>
      <c r="O2724" s="41" t="str">
        <f t="shared" si="85"/>
        <v>LB</v>
      </c>
    </row>
    <row r="2725" spans="1:15" x14ac:dyDescent="0.25">
      <c r="A2725" s="39" t="s">
        <v>3697</v>
      </c>
      <c r="B2725" s="39" t="s">
        <v>3336</v>
      </c>
      <c r="C2725" s="39" t="s">
        <v>3698</v>
      </c>
      <c r="D2725" s="12" t="s">
        <v>3699</v>
      </c>
      <c r="E2725" s="41" t="s">
        <v>2679</v>
      </c>
      <c r="F2725" s="41" t="s">
        <v>3337</v>
      </c>
      <c r="G2725" s="44">
        <f>VLOOKUP(Emissions!A2725,Population!$A$5:$I$3147,9,FALSE)*'National Throughput'!$B$12</f>
        <v>9.2114532567375544</v>
      </c>
      <c r="H2725" s="43" t="str">
        <f>'Emissions Factor'!$D$2</f>
        <v>TON</v>
      </c>
      <c r="I2725" s="42">
        <v>515</v>
      </c>
      <c r="J2725" s="39" t="str">
        <f>'Emissions Factor'!$A$2</f>
        <v>7439976</v>
      </c>
      <c r="K2725" s="34">
        <f>'Emissions Factor'!$B$2</f>
        <v>1.5E-3</v>
      </c>
      <c r="L2725" s="41" t="str">
        <f>'Emissions Factor'!$C$2</f>
        <v>LB</v>
      </c>
      <c r="M2725" s="41" t="str">
        <f>'Emissions Factor'!$D$2</f>
        <v>TON</v>
      </c>
      <c r="N2725" s="51">
        <f t="shared" si="84"/>
        <v>1.3817179885106333E-2</v>
      </c>
      <c r="O2725" s="41" t="str">
        <f t="shared" si="85"/>
        <v>LB</v>
      </c>
    </row>
    <row r="2726" spans="1:15" x14ac:dyDescent="0.25">
      <c r="A2726" s="39" t="s">
        <v>3700</v>
      </c>
      <c r="B2726" s="39" t="s">
        <v>3336</v>
      </c>
      <c r="C2726" s="39" t="s">
        <v>3701</v>
      </c>
      <c r="D2726" s="12" t="s">
        <v>980</v>
      </c>
      <c r="E2726" s="41" t="s">
        <v>2679</v>
      </c>
      <c r="F2726" s="41" t="s">
        <v>3337</v>
      </c>
      <c r="G2726" s="44">
        <f>VLOOKUP(Emissions!A2726,Population!$A$5:$I$3147,9,FALSE)*'National Throughput'!$B$12</f>
        <v>1.8257907853493329</v>
      </c>
      <c r="H2726" s="43" t="str">
        <f>'Emissions Factor'!$D$2</f>
        <v>TON</v>
      </c>
      <c r="I2726" s="42">
        <v>515</v>
      </c>
      <c r="J2726" s="39" t="str">
        <f>'Emissions Factor'!$A$2</f>
        <v>7439976</v>
      </c>
      <c r="K2726" s="34">
        <f>'Emissions Factor'!$B$2</f>
        <v>1.5E-3</v>
      </c>
      <c r="L2726" s="41" t="str">
        <f>'Emissions Factor'!$C$2</f>
        <v>LB</v>
      </c>
      <c r="M2726" s="41" t="str">
        <f>'Emissions Factor'!$D$2</f>
        <v>TON</v>
      </c>
      <c r="N2726" s="51">
        <f t="shared" si="84"/>
        <v>2.7386861780239993E-3</v>
      </c>
      <c r="O2726" s="41" t="str">
        <f t="shared" si="85"/>
        <v>LB</v>
      </c>
    </row>
    <row r="2727" spans="1:15" x14ac:dyDescent="0.25">
      <c r="A2727" s="39" t="s">
        <v>3702</v>
      </c>
      <c r="B2727" s="39" t="s">
        <v>3336</v>
      </c>
      <c r="C2727" s="39" t="s">
        <v>3703</v>
      </c>
      <c r="D2727" s="12" t="s">
        <v>3704</v>
      </c>
      <c r="E2727" s="41" t="s">
        <v>2679</v>
      </c>
      <c r="F2727" s="41" t="s">
        <v>3337</v>
      </c>
      <c r="G2727" s="44">
        <f>VLOOKUP(Emissions!A2727,Population!$A$5:$I$3147,9,FALSE)*'National Throughput'!$B$12</f>
        <v>1.5218639397280065</v>
      </c>
      <c r="H2727" s="43" t="str">
        <f>'Emissions Factor'!$D$2</f>
        <v>TON</v>
      </c>
      <c r="I2727" s="42">
        <v>515</v>
      </c>
      <c r="J2727" s="39" t="str">
        <f>'Emissions Factor'!$A$2</f>
        <v>7439976</v>
      </c>
      <c r="K2727" s="34">
        <f>'Emissions Factor'!$B$2</f>
        <v>1.5E-3</v>
      </c>
      <c r="L2727" s="41" t="str">
        <f>'Emissions Factor'!$C$2</f>
        <v>LB</v>
      </c>
      <c r="M2727" s="41" t="str">
        <f>'Emissions Factor'!$D$2</f>
        <v>TON</v>
      </c>
      <c r="N2727" s="51">
        <f t="shared" si="84"/>
        <v>2.2827959095920096E-3</v>
      </c>
      <c r="O2727" s="41" t="str">
        <f t="shared" si="85"/>
        <v>LB</v>
      </c>
    </row>
    <row r="2728" spans="1:15" x14ac:dyDescent="0.25">
      <c r="A2728" s="39" t="s">
        <v>3705</v>
      </c>
      <c r="B2728" s="39" t="s">
        <v>3336</v>
      </c>
      <c r="C2728" s="39" t="s">
        <v>3706</v>
      </c>
      <c r="D2728" s="12" t="s">
        <v>3707</v>
      </c>
      <c r="E2728" s="41" t="s">
        <v>2679</v>
      </c>
      <c r="F2728" s="41" t="s">
        <v>3337</v>
      </c>
      <c r="G2728" s="44">
        <f>VLOOKUP(Emissions!A2728,Population!$A$5:$I$3147,9,FALSE)*'National Throughput'!$B$12</f>
        <v>4.6065842097616132</v>
      </c>
      <c r="H2728" s="43" t="str">
        <f>'Emissions Factor'!$D$2</f>
        <v>TON</v>
      </c>
      <c r="I2728" s="42">
        <v>515</v>
      </c>
      <c r="J2728" s="39" t="str">
        <f>'Emissions Factor'!$A$2</f>
        <v>7439976</v>
      </c>
      <c r="K2728" s="34">
        <f>'Emissions Factor'!$B$2</f>
        <v>1.5E-3</v>
      </c>
      <c r="L2728" s="41" t="str">
        <f>'Emissions Factor'!$C$2</f>
        <v>LB</v>
      </c>
      <c r="M2728" s="41" t="str">
        <f>'Emissions Factor'!$D$2</f>
        <v>TON</v>
      </c>
      <c r="N2728" s="51">
        <f t="shared" si="84"/>
        <v>6.9098763146424203E-3</v>
      </c>
      <c r="O2728" s="41" t="str">
        <f t="shared" si="85"/>
        <v>LB</v>
      </c>
    </row>
    <row r="2729" spans="1:15" x14ac:dyDescent="0.25">
      <c r="A2729" s="39" t="s">
        <v>3708</v>
      </c>
      <c r="B2729" s="39" t="s">
        <v>3336</v>
      </c>
      <c r="C2729" s="39" t="s">
        <v>3709</v>
      </c>
      <c r="D2729" s="12" t="s">
        <v>3710</v>
      </c>
      <c r="E2729" s="41" t="s">
        <v>2679</v>
      </c>
      <c r="F2729" s="41" t="s">
        <v>3337</v>
      </c>
      <c r="G2729" s="44">
        <f>VLOOKUP(Emissions!A2729,Population!$A$5:$I$3147,9,FALSE)*'National Throughput'!$B$12</f>
        <v>11.036901009529753</v>
      </c>
      <c r="H2729" s="43" t="str">
        <f>'Emissions Factor'!$D$2</f>
        <v>TON</v>
      </c>
      <c r="I2729" s="42">
        <v>515</v>
      </c>
      <c r="J2729" s="39" t="str">
        <f>'Emissions Factor'!$A$2</f>
        <v>7439976</v>
      </c>
      <c r="K2729" s="34">
        <f>'Emissions Factor'!$B$2</f>
        <v>1.5E-3</v>
      </c>
      <c r="L2729" s="41" t="str">
        <f>'Emissions Factor'!$C$2</f>
        <v>LB</v>
      </c>
      <c r="M2729" s="41" t="str">
        <f>'Emissions Factor'!$D$2</f>
        <v>TON</v>
      </c>
      <c r="N2729" s="51">
        <f t="shared" si="84"/>
        <v>1.6555351514294631E-2</v>
      </c>
      <c r="O2729" s="41" t="str">
        <f t="shared" si="85"/>
        <v>LB</v>
      </c>
    </row>
    <row r="2730" spans="1:15" x14ac:dyDescent="0.25">
      <c r="A2730" s="39" t="s">
        <v>3711</v>
      </c>
      <c r="B2730" s="39" t="s">
        <v>3336</v>
      </c>
      <c r="C2730" s="39" t="s">
        <v>3712</v>
      </c>
      <c r="D2730" s="12" t="s">
        <v>3713</v>
      </c>
      <c r="E2730" s="41" t="s">
        <v>2679</v>
      </c>
      <c r="F2730" s="41" t="s">
        <v>3337</v>
      </c>
      <c r="G2730" s="44">
        <f>VLOOKUP(Emissions!A2730,Population!$A$5:$I$3147,9,FALSE)*'National Throughput'!$B$12</f>
        <v>1.0393886481180796</v>
      </c>
      <c r="H2730" s="43" t="str">
        <f>'Emissions Factor'!$D$2</f>
        <v>TON</v>
      </c>
      <c r="I2730" s="42">
        <v>515</v>
      </c>
      <c r="J2730" s="39" t="str">
        <f>'Emissions Factor'!$A$2</f>
        <v>7439976</v>
      </c>
      <c r="K2730" s="34">
        <f>'Emissions Factor'!$B$2</f>
        <v>1.5E-3</v>
      </c>
      <c r="L2730" s="41" t="str">
        <f>'Emissions Factor'!$C$2</f>
        <v>LB</v>
      </c>
      <c r="M2730" s="41" t="str">
        <f>'Emissions Factor'!$D$2</f>
        <v>TON</v>
      </c>
      <c r="N2730" s="51">
        <f t="shared" si="84"/>
        <v>1.5590829721771195E-3</v>
      </c>
      <c r="O2730" s="41" t="str">
        <f t="shared" si="85"/>
        <v>LB</v>
      </c>
    </row>
    <row r="2731" spans="1:15" x14ac:dyDescent="0.25">
      <c r="A2731" s="39" t="s">
        <v>3714</v>
      </c>
      <c r="B2731" s="39" t="s">
        <v>3336</v>
      </c>
      <c r="C2731" s="39" t="s">
        <v>3715</v>
      </c>
      <c r="D2731" s="12" t="s">
        <v>3716</v>
      </c>
      <c r="E2731" s="41" t="s">
        <v>2679</v>
      </c>
      <c r="F2731" s="41" t="s">
        <v>3337</v>
      </c>
      <c r="G2731" s="44">
        <f>VLOOKUP(Emissions!A2731,Population!$A$5:$I$3147,9,FALSE)*'National Throughput'!$B$12</f>
        <v>0.56686130066505824</v>
      </c>
      <c r="H2731" s="43" t="str">
        <f>'Emissions Factor'!$D$2</f>
        <v>TON</v>
      </c>
      <c r="I2731" s="42">
        <v>515</v>
      </c>
      <c r="J2731" s="39" t="str">
        <f>'Emissions Factor'!$A$2</f>
        <v>7439976</v>
      </c>
      <c r="K2731" s="34">
        <f>'Emissions Factor'!$B$2</f>
        <v>1.5E-3</v>
      </c>
      <c r="L2731" s="41" t="str">
        <f>'Emissions Factor'!$C$2</f>
        <v>LB</v>
      </c>
      <c r="M2731" s="41" t="str">
        <f>'Emissions Factor'!$D$2</f>
        <v>TON</v>
      </c>
      <c r="N2731" s="51">
        <f t="shared" si="84"/>
        <v>8.5029195099758741E-4</v>
      </c>
      <c r="O2731" s="41" t="str">
        <f t="shared" si="85"/>
        <v>LB</v>
      </c>
    </row>
    <row r="2732" spans="1:15" x14ac:dyDescent="0.25">
      <c r="A2732" s="39" t="s">
        <v>3717</v>
      </c>
      <c r="B2732" s="39" t="s">
        <v>3336</v>
      </c>
      <c r="C2732" s="39" t="s">
        <v>3718</v>
      </c>
      <c r="D2732" s="12" t="s">
        <v>3719</v>
      </c>
      <c r="E2732" s="41" t="s">
        <v>2679</v>
      </c>
      <c r="F2732" s="41" t="s">
        <v>3337</v>
      </c>
      <c r="G2732" s="44">
        <f>VLOOKUP(Emissions!A2732,Population!$A$5:$I$3147,9,FALSE)*'National Throughput'!$B$12</f>
        <v>2.8970814612809375</v>
      </c>
      <c r="H2732" s="43" t="str">
        <f>'Emissions Factor'!$D$2</f>
        <v>TON</v>
      </c>
      <c r="I2732" s="42">
        <v>515</v>
      </c>
      <c r="J2732" s="39" t="str">
        <f>'Emissions Factor'!$A$2</f>
        <v>7439976</v>
      </c>
      <c r="K2732" s="34">
        <f>'Emissions Factor'!$B$2</f>
        <v>1.5E-3</v>
      </c>
      <c r="L2732" s="41" t="str">
        <f>'Emissions Factor'!$C$2</f>
        <v>LB</v>
      </c>
      <c r="M2732" s="41" t="str">
        <f>'Emissions Factor'!$D$2</f>
        <v>TON</v>
      </c>
      <c r="N2732" s="51">
        <f t="shared" si="84"/>
        <v>4.3456221919214062E-3</v>
      </c>
      <c r="O2732" s="41" t="str">
        <f t="shared" si="85"/>
        <v>LB</v>
      </c>
    </row>
    <row r="2733" spans="1:15" x14ac:dyDescent="0.25">
      <c r="A2733" s="39" t="s">
        <v>3720</v>
      </c>
      <c r="B2733" s="39" t="s">
        <v>3336</v>
      </c>
      <c r="C2733" s="39" t="s">
        <v>3721</v>
      </c>
      <c r="D2733" s="12" t="s">
        <v>3722</v>
      </c>
      <c r="E2733" s="41" t="s">
        <v>2679</v>
      </c>
      <c r="F2733" s="41" t="s">
        <v>3337</v>
      </c>
      <c r="G2733" s="44">
        <f>VLOOKUP(Emissions!A2733,Population!$A$5:$I$3147,9,FALSE)*'National Throughput'!$B$12</f>
        <v>0.57269285413634774</v>
      </c>
      <c r="H2733" s="43" t="str">
        <f>'Emissions Factor'!$D$2</f>
        <v>TON</v>
      </c>
      <c r="I2733" s="42">
        <v>515</v>
      </c>
      <c r="J2733" s="39" t="str">
        <f>'Emissions Factor'!$A$2</f>
        <v>7439976</v>
      </c>
      <c r="K2733" s="34">
        <f>'Emissions Factor'!$B$2</f>
        <v>1.5E-3</v>
      </c>
      <c r="L2733" s="41" t="str">
        <f>'Emissions Factor'!$C$2</f>
        <v>LB</v>
      </c>
      <c r="M2733" s="41" t="str">
        <f>'Emissions Factor'!$D$2</f>
        <v>TON</v>
      </c>
      <c r="N2733" s="51">
        <f t="shared" si="84"/>
        <v>8.5903928120452161E-4</v>
      </c>
      <c r="O2733" s="41" t="str">
        <f t="shared" si="85"/>
        <v>LB</v>
      </c>
    </row>
    <row r="2734" spans="1:15" x14ac:dyDescent="0.25">
      <c r="A2734" s="39" t="s">
        <v>3723</v>
      </c>
      <c r="B2734" s="39" t="s">
        <v>3336</v>
      </c>
      <c r="C2734" s="39" t="s">
        <v>3724</v>
      </c>
      <c r="D2734" s="12" t="s">
        <v>2854</v>
      </c>
      <c r="E2734" s="41" t="s">
        <v>2679</v>
      </c>
      <c r="F2734" s="41" t="s">
        <v>3337</v>
      </c>
      <c r="G2734" s="44">
        <f>VLOOKUP(Emissions!A2734,Population!$A$5:$I$3147,9,FALSE)*'National Throughput'!$B$12</f>
        <v>4.4026513545450472</v>
      </c>
      <c r="H2734" s="43" t="str">
        <f>'Emissions Factor'!$D$2</f>
        <v>TON</v>
      </c>
      <c r="I2734" s="42">
        <v>515</v>
      </c>
      <c r="J2734" s="39" t="str">
        <f>'Emissions Factor'!$A$2</f>
        <v>7439976</v>
      </c>
      <c r="K2734" s="34">
        <f>'Emissions Factor'!$B$2</f>
        <v>1.5E-3</v>
      </c>
      <c r="L2734" s="41" t="str">
        <f>'Emissions Factor'!$C$2</f>
        <v>LB</v>
      </c>
      <c r="M2734" s="41" t="str">
        <f>'Emissions Factor'!$D$2</f>
        <v>TON</v>
      </c>
      <c r="N2734" s="51">
        <f t="shared" si="84"/>
        <v>6.6039770318175707E-3</v>
      </c>
      <c r="O2734" s="41" t="str">
        <f t="shared" si="85"/>
        <v>LB</v>
      </c>
    </row>
    <row r="2735" spans="1:15" x14ac:dyDescent="0.25">
      <c r="A2735" s="39" t="s">
        <v>3725</v>
      </c>
      <c r="B2735" s="39" t="s">
        <v>3336</v>
      </c>
      <c r="C2735" s="39" t="s">
        <v>3726</v>
      </c>
      <c r="D2735" s="12" t="s">
        <v>865</v>
      </c>
      <c r="E2735" s="41" t="s">
        <v>2679</v>
      </c>
      <c r="F2735" s="41" t="s">
        <v>3337</v>
      </c>
      <c r="G2735" s="44">
        <f>VLOOKUP(Emissions!A2735,Population!$A$5:$I$3147,9,FALSE)*'National Throughput'!$B$12</f>
        <v>0.52140948684471311</v>
      </c>
      <c r="H2735" s="43" t="str">
        <f>'Emissions Factor'!$D$2</f>
        <v>TON</v>
      </c>
      <c r="I2735" s="42">
        <v>515</v>
      </c>
      <c r="J2735" s="39" t="str">
        <f>'Emissions Factor'!$A$2</f>
        <v>7439976</v>
      </c>
      <c r="K2735" s="34">
        <f>'Emissions Factor'!$B$2</f>
        <v>1.5E-3</v>
      </c>
      <c r="L2735" s="41" t="str">
        <f>'Emissions Factor'!$C$2</f>
        <v>LB</v>
      </c>
      <c r="M2735" s="41" t="str">
        <f>'Emissions Factor'!$D$2</f>
        <v>TON</v>
      </c>
      <c r="N2735" s="51">
        <f t="shared" si="84"/>
        <v>7.8211423026706972E-4</v>
      </c>
      <c r="O2735" s="41" t="str">
        <f t="shared" si="85"/>
        <v>LB</v>
      </c>
    </row>
    <row r="2736" spans="1:15" x14ac:dyDescent="0.25">
      <c r="A2736" s="39" t="s">
        <v>3727</v>
      </c>
      <c r="B2736" s="39" t="s">
        <v>3336</v>
      </c>
      <c r="C2736" s="39" t="s">
        <v>3728</v>
      </c>
      <c r="D2736" s="12" t="s">
        <v>867</v>
      </c>
      <c r="E2736" s="41" t="s">
        <v>2679</v>
      </c>
      <c r="F2736" s="41" t="s">
        <v>3337</v>
      </c>
      <c r="G2736" s="44">
        <f>VLOOKUP(Emissions!A2736,Population!$A$5:$I$3147,9,FALSE)*'National Throughput'!$B$12</f>
        <v>36.514272060479549</v>
      </c>
      <c r="H2736" s="43" t="str">
        <f>'Emissions Factor'!$D$2</f>
        <v>TON</v>
      </c>
      <c r="I2736" s="42">
        <v>515</v>
      </c>
      <c r="J2736" s="39" t="str">
        <f>'Emissions Factor'!$A$2</f>
        <v>7439976</v>
      </c>
      <c r="K2736" s="34">
        <f>'Emissions Factor'!$B$2</f>
        <v>1.5E-3</v>
      </c>
      <c r="L2736" s="41" t="str">
        <f>'Emissions Factor'!$C$2</f>
        <v>LB</v>
      </c>
      <c r="M2736" s="41" t="str">
        <f>'Emissions Factor'!$D$2</f>
        <v>TON</v>
      </c>
      <c r="N2736" s="51">
        <f t="shared" si="84"/>
        <v>5.4771408090719322E-2</v>
      </c>
      <c r="O2736" s="41" t="str">
        <f t="shared" si="85"/>
        <v>LB</v>
      </c>
    </row>
    <row r="2737" spans="1:15" x14ac:dyDescent="0.25">
      <c r="A2737" s="39" t="s">
        <v>3729</v>
      </c>
      <c r="B2737" s="39" t="s">
        <v>3336</v>
      </c>
      <c r="C2737" s="39" t="s">
        <v>3730</v>
      </c>
      <c r="D2737" s="12" t="s">
        <v>3731</v>
      </c>
      <c r="E2737" s="41" t="s">
        <v>2679</v>
      </c>
      <c r="F2737" s="41" t="s">
        <v>3337</v>
      </c>
      <c r="G2737" s="44">
        <f>VLOOKUP(Emissions!A2737,Population!$A$5:$I$3147,9,FALSE)*'National Throughput'!$B$12</f>
        <v>1.4541150096939075</v>
      </c>
      <c r="H2737" s="43" t="str">
        <f>'Emissions Factor'!$D$2</f>
        <v>TON</v>
      </c>
      <c r="I2737" s="42">
        <v>515</v>
      </c>
      <c r="J2737" s="39" t="str">
        <f>'Emissions Factor'!$A$2</f>
        <v>7439976</v>
      </c>
      <c r="K2737" s="34">
        <f>'Emissions Factor'!$B$2</f>
        <v>1.5E-3</v>
      </c>
      <c r="L2737" s="41" t="str">
        <f>'Emissions Factor'!$C$2</f>
        <v>LB</v>
      </c>
      <c r="M2737" s="41" t="str">
        <f>'Emissions Factor'!$D$2</f>
        <v>TON</v>
      </c>
      <c r="N2737" s="51">
        <f t="shared" si="84"/>
        <v>2.1811725145408612E-3</v>
      </c>
      <c r="O2737" s="41" t="str">
        <f t="shared" si="85"/>
        <v>LB</v>
      </c>
    </row>
    <row r="2738" spans="1:15" x14ac:dyDescent="0.25">
      <c r="A2738" s="39" t="s">
        <v>3732</v>
      </c>
      <c r="B2738" s="39" t="s">
        <v>3336</v>
      </c>
      <c r="C2738" s="39" t="s">
        <v>3733</v>
      </c>
      <c r="D2738" s="12" t="s">
        <v>3734</v>
      </c>
      <c r="E2738" s="41" t="s">
        <v>2679</v>
      </c>
      <c r="F2738" s="41" t="s">
        <v>3337</v>
      </c>
      <c r="G2738" s="44">
        <f>VLOOKUP(Emissions!A2738,Population!$A$5:$I$3147,9,FALSE)*'National Throughput'!$B$12</f>
        <v>10.561972434176788</v>
      </c>
      <c r="H2738" s="43" t="str">
        <f>'Emissions Factor'!$D$2</f>
        <v>TON</v>
      </c>
      <c r="I2738" s="42">
        <v>515</v>
      </c>
      <c r="J2738" s="39" t="str">
        <f>'Emissions Factor'!$A$2</f>
        <v>7439976</v>
      </c>
      <c r="K2738" s="34">
        <f>'Emissions Factor'!$B$2</f>
        <v>1.5E-3</v>
      </c>
      <c r="L2738" s="41" t="str">
        <f>'Emissions Factor'!$C$2</f>
        <v>LB</v>
      </c>
      <c r="M2738" s="41" t="str">
        <f>'Emissions Factor'!$D$2</f>
        <v>TON</v>
      </c>
      <c r="N2738" s="51">
        <f t="shared" si="84"/>
        <v>1.5842958651265181E-2</v>
      </c>
      <c r="O2738" s="41" t="str">
        <f t="shared" si="85"/>
        <v>LB</v>
      </c>
    </row>
    <row r="2739" spans="1:15" x14ac:dyDescent="0.25">
      <c r="A2739" s="39" t="s">
        <v>3735</v>
      </c>
      <c r="B2739" s="39" t="s">
        <v>3336</v>
      </c>
      <c r="C2739" s="39" t="s">
        <v>3736</v>
      </c>
      <c r="D2739" s="12" t="s">
        <v>98</v>
      </c>
      <c r="E2739" s="41" t="s">
        <v>2679</v>
      </c>
      <c r="F2739" s="41" t="s">
        <v>3337</v>
      </c>
      <c r="G2739" s="44">
        <f>VLOOKUP(Emissions!A2739,Population!$A$5:$I$3147,9,FALSE)*'National Throughput'!$B$12</f>
        <v>1.6312913254539694</v>
      </c>
      <c r="H2739" s="43" t="str">
        <f>'Emissions Factor'!$D$2</f>
        <v>TON</v>
      </c>
      <c r="I2739" s="42">
        <v>515</v>
      </c>
      <c r="J2739" s="39" t="str">
        <f>'Emissions Factor'!$A$2</f>
        <v>7439976</v>
      </c>
      <c r="K2739" s="34">
        <f>'Emissions Factor'!$B$2</f>
        <v>1.5E-3</v>
      </c>
      <c r="L2739" s="41" t="str">
        <f>'Emissions Factor'!$C$2</f>
        <v>LB</v>
      </c>
      <c r="M2739" s="41" t="str">
        <f>'Emissions Factor'!$D$2</f>
        <v>TON</v>
      </c>
      <c r="N2739" s="51">
        <f t="shared" si="84"/>
        <v>2.446936988180954E-3</v>
      </c>
      <c r="O2739" s="41" t="str">
        <f t="shared" si="85"/>
        <v>LB</v>
      </c>
    </row>
    <row r="2740" spans="1:15" x14ac:dyDescent="0.25">
      <c r="A2740" s="39" t="s">
        <v>3737</v>
      </c>
      <c r="B2740" s="39" t="s">
        <v>3336</v>
      </c>
      <c r="C2740" s="39" t="s">
        <v>3738</v>
      </c>
      <c r="D2740" s="12" t="s">
        <v>3739</v>
      </c>
      <c r="E2740" s="41" t="s">
        <v>2679</v>
      </c>
      <c r="F2740" s="41" t="s">
        <v>3337</v>
      </c>
      <c r="G2740" s="44">
        <f>VLOOKUP(Emissions!A2740,Population!$A$5:$I$3147,9,FALSE)*'National Throughput'!$B$12</f>
        <v>0.19998798080951827</v>
      </c>
      <c r="H2740" s="43" t="str">
        <f>'Emissions Factor'!$D$2</f>
        <v>TON</v>
      </c>
      <c r="I2740" s="42">
        <v>515</v>
      </c>
      <c r="J2740" s="39" t="str">
        <f>'Emissions Factor'!$A$2</f>
        <v>7439976</v>
      </c>
      <c r="K2740" s="34">
        <f>'Emissions Factor'!$B$2</f>
        <v>1.5E-3</v>
      </c>
      <c r="L2740" s="41" t="str">
        <f>'Emissions Factor'!$C$2</f>
        <v>LB</v>
      </c>
      <c r="M2740" s="41" t="str">
        <f>'Emissions Factor'!$D$2</f>
        <v>TON</v>
      </c>
      <c r="N2740" s="51">
        <f t="shared" si="84"/>
        <v>2.999819712142774E-4</v>
      </c>
      <c r="O2740" s="41" t="str">
        <f t="shared" si="85"/>
        <v>LB</v>
      </c>
    </row>
    <row r="2741" spans="1:15" x14ac:dyDescent="0.25">
      <c r="A2741" s="39" t="s">
        <v>3740</v>
      </c>
      <c r="B2741" s="39" t="s">
        <v>3336</v>
      </c>
      <c r="C2741" s="39" t="s">
        <v>3741</v>
      </c>
      <c r="D2741" s="12" t="s">
        <v>3742</v>
      </c>
      <c r="E2741" s="41" t="s">
        <v>2679</v>
      </c>
      <c r="F2741" s="41" t="s">
        <v>3337</v>
      </c>
      <c r="G2741" s="44">
        <f>VLOOKUP(Emissions!A2741,Population!$A$5:$I$3147,9,FALSE)*'National Throughput'!$B$12</f>
        <v>0.25332954344396097</v>
      </c>
      <c r="H2741" s="43" t="str">
        <f>'Emissions Factor'!$D$2</f>
        <v>TON</v>
      </c>
      <c r="I2741" s="42">
        <v>515</v>
      </c>
      <c r="J2741" s="39" t="str">
        <f>'Emissions Factor'!$A$2</f>
        <v>7439976</v>
      </c>
      <c r="K2741" s="34">
        <f>'Emissions Factor'!$B$2</f>
        <v>1.5E-3</v>
      </c>
      <c r="L2741" s="41" t="str">
        <f>'Emissions Factor'!$C$2</f>
        <v>LB</v>
      </c>
      <c r="M2741" s="41" t="str">
        <f>'Emissions Factor'!$D$2</f>
        <v>TON</v>
      </c>
      <c r="N2741" s="51">
        <f t="shared" si="84"/>
        <v>3.7999431516594145E-4</v>
      </c>
      <c r="O2741" s="41" t="str">
        <f t="shared" si="85"/>
        <v>LB</v>
      </c>
    </row>
    <row r="2742" spans="1:15" x14ac:dyDescent="0.25">
      <c r="A2742" s="39" t="s">
        <v>3743</v>
      </c>
      <c r="B2742" s="39" t="s">
        <v>3336</v>
      </c>
      <c r="C2742" s="39" t="s">
        <v>3744</v>
      </c>
      <c r="D2742" s="12" t="s">
        <v>3745</v>
      </c>
      <c r="E2742" s="41" t="s">
        <v>2679</v>
      </c>
      <c r="F2742" s="41" t="s">
        <v>3337</v>
      </c>
      <c r="G2742" s="44">
        <f>VLOOKUP(Emissions!A2742,Population!$A$5:$I$3147,9,FALSE)*'National Throughput'!$B$12</f>
        <v>0.68795179333360024</v>
      </c>
      <c r="H2742" s="43" t="str">
        <f>'Emissions Factor'!$D$2</f>
        <v>TON</v>
      </c>
      <c r="I2742" s="42">
        <v>515</v>
      </c>
      <c r="J2742" s="39" t="str">
        <f>'Emissions Factor'!$A$2</f>
        <v>7439976</v>
      </c>
      <c r="K2742" s="34">
        <f>'Emissions Factor'!$B$2</f>
        <v>1.5E-3</v>
      </c>
      <c r="L2742" s="41" t="str">
        <f>'Emissions Factor'!$C$2</f>
        <v>LB</v>
      </c>
      <c r="M2742" s="41" t="str">
        <f>'Emissions Factor'!$D$2</f>
        <v>TON</v>
      </c>
      <c r="N2742" s="51">
        <f t="shared" si="84"/>
        <v>1.0319276900004003E-3</v>
      </c>
      <c r="O2742" s="41" t="str">
        <f t="shared" si="85"/>
        <v>LB</v>
      </c>
    </row>
    <row r="2743" spans="1:15" x14ac:dyDescent="0.25">
      <c r="A2743" s="39" t="s">
        <v>3746</v>
      </c>
      <c r="B2743" s="39" t="s">
        <v>3336</v>
      </c>
      <c r="C2743" s="39" t="s">
        <v>3747</v>
      </c>
      <c r="D2743" s="12" t="s">
        <v>3748</v>
      </c>
      <c r="E2743" s="41" t="s">
        <v>2679</v>
      </c>
      <c r="F2743" s="41" t="s">
        <v>3337</v>
      </c>
      <c r="G2743" s="44">
        <f>VLOOKUP(Emissions!A2743,Population!$A$5:$I$3147,9,FALSE)*'National Throughput'!$B$12</f>
        <v>1.3410857821180302</v>
      </c>
      <c r="H2743" s="43" t="str">
        <f>'Emissions Factor'!$D$2</f>
        <v>TON</v>
      </c>
      <c r="I2743" s="42">
        <v>515</v>
      </c>
      <c r="J2743" s="39" t="str">
        <f>'Emissions Factor'!$A$2</f>
        <v>7439976</v>
      </c>
      <c r="K2743" s="34">
        <f>'Emissions Factor'!$B$2</f>
        <v>1.5E-3</v>
      </c>
      <c r="L2743" s="41" t="str">
        <f>'Emissions Factor'!$C$2</f>
        <v>LB</v>
      </c>
      <c r="M2743" s="41" t="str">
        <f>'Emissions Factor'!$D$2</f>
        <v>TON</v>
      </c>
      <c r="N2743" s="51">
        <f t="shared" si="84"/>
        <v>2.0116286731770455E-3</v>
      </c>
      <c r="O2743" s="41" t="str">
        <f t="shared" si="85"/>
        <v>LB</v>
      </c>
    </row>
    <row r="2744" spans="1:15" x14ac:dyDescent="0.25">
      <c r="A2744" s="39" t="s">
        <v>3749</v>
      </c>
      <c r="B2744" s="39" t="s">
        <v>3336</v>
      </c>
      <c r="C2744" s="39" t="s">
        <v>3750</v>
      </c>
      <c r="D2744" s="12" t="s">
        <v>3751</v>
      </c>
      <c r="E2744" s="41" t="s">
        <v>2679</v>
      </c>
      <c r="F2744" s="41" t="s">
        <v>3337</v>
      </c>
      <c r="G2744" s="44">
        <f>VLOOKUP(Emissions!A2744,Population!$A$5:$I$3147,9,FALSE)*'National Throughput'!$B$12</f>
        <v>316.97854835518655</v>
      </c>
      <c r="H2744" s="43" t="str">
        <f>'Emissions Factor'!$D$2</f>
        <v>TON</v>
      </c>
      <c r="I2744" s="42">
        <v>515</v>
      </c>
      <c r="J2744" s="39" t="str">
        <f>'Emissions Factor'!$A$2</f>
        <v>7439976</v>
      </c>
      <c r="K2744" s="34">
        <f>'Emissions Factor'!$B$2</f>
        <v>1.5E-3</v>
      </c>
      <c r="L2744" s="41" t="str">
        <f>'Emissions Factor'!$C$2</f>
        <v>LB</v>
      </c>
      <c r="M2744" s="41" t="str">
        <f>'Emissions Factor'!$D$2</f>
        <v>TON</v>
      </c>
      <c r="N2744" s="51">
        <f t="shared" si="84"/>
        <v>0.4754678225327798</v>
      </c>
      <c r="O2744" s="41" t="str">
        <f t="shared" si="85"/>
        <v>LB</v>
      </c>
    </row>
    <row r="2745" spans="1:15" x14ac:dyDescent="0.25">
      <c r="A2745" s="39" t="s">
        <v>3752</v>
      </c>
      <c r="B2745" s="39" t="s">
        <v>3336</v>
      </c>
      <c r="C2745" s="39" t="s">
        <v>3753</v>
      </c>
      <c r="D2745" s="12" t="s">
        <v>5239</v>
      </c>
      <c r="E2745" s="41" t="s">
        <v>2679</v>
      </c>
      <c r="F2745" s="41" t="s">
        <v>3337</v>
      </c>
      <c r="G2745" s="44">
        <f>VLOOKUP(Emissions!A2745,Population!$A$5:$I$3147,9,FALSE)*'National Throughput'!$B$12</f>
        <v>22.768271430978665</v>
      </c>
      <c r="H2745" s="43" t="str">
        <f>'Emissions Factor'!$D$2</f>
        <v>TON</v>
      </c>
      <c r="I2745" s="42">
        <v>515</v>
      </c>
      <c r="J2745" s="39" t="str">
        <f>'Emissions Factor'!$A$2</f>
        <v>7439976</v>
      </c>
      <c r="K2745" s="34">
        <f>'Emissions Factor'!$B$2</f>
        <v>1.5E-3</v>
      </c>
      <c r="L2745" s="41" t="str">
        <f>'Emissions Factor'!$C$2</f>
        <v>LB</v>
      </c>
      <c r="M2745" s="41" t="str">
        <f>'Emissions Factor'!$D$2</f>
        <v>TON</v>
      </c>
      <c r="N2745" s="51">
        <f t="shared" si="84"/>
        <v>3.4152407146468E-2</v>
      </c>
      <c r="O2745" s="41" t="str">
        <f t="shared" si="85"/>
        <v>LB</v>
      </c>
    </row>
    <row r="2746" spans="1:15" x14ac:dyDescent="0.25">
      <c r="A2746" s="39" t="s">
        <v>3754</v>
      </c>
      <c r="B2746" s="39" t="s">
        <v>3336</v>
      </c>
      <c r="C2746" s="39" t="s">
        <v>3755</v>
      </c>
      <c r="D2746" s="12" t="s">
        <v>119</v>
      </c>
      <c r="E2746" s="41" t="s">
        <v>2679</v>
      </c>
      <c r="F2746" s="41" t="s">
        <v>3337</v>
      </c>
      <c r="G2746" s="44">
        <f>VLOOKUP(Emissions!A2746,Population!$A$5:$I$3147,9,FALSE)*'National Throughput'!$B$12</f>
        <v>0.16345501347467489</v>
      </c>
      <c r="H2746" s="43" t="str">
        <f>'Emissions Factor'!$D$2</f>
        <v>TON</v>
      </c>
      <c r="I2746" s="42">
        <v>515</v>
      </c>
      <c r="J2746" s="39" t="str">
        <f>'Emissions Factor'!$A$2</f>
        <v>7439976</v>
      </c>
      <c r="K2746" s="34">
        <f>'Emissions Factor'!$B$2</f>
        <v>1.5E-3</v>
      </c>
      <c r="L2746" s="41" t="str">
        <f>'Emissions Factor'!$C$2</f>
        <v>LB</v>
      </c>
      <c r="M2746" s="41" t="str">
        <f>'Emissions Factor'!$D$2</f>
        <v>TON</v>
      </c>
      <c r="N2746" s="51">
        <f t="shared" si="84"/>
        <v>2.4518252021201234E-4</v>
      </c>
      <c r="O2746" s="41" t="str">
        <f t="shared" si="85"/>
        <v>LB</v>
      </c>
    </row>
    <row r="2747" spans="1:15" x14ac:dyDescent="0.25">
      <c r="A2747" s="39" t="s">
        <v>3756</v>
      </c>
      <c r="B2747" s="39" t="s">
        <v>3336</v>
      </c>
      <c r="C2747" s="39" t="s">
        <v>3757</v>
      </c>
      <c r="D2747" s="12" t="s">
        <v>3758</v>
      </c>
      <c r="E2747" s="41" t="s">
        <v>2679</v>
      </c>
      <c r="F2747" s="41" t="s">
        <v>3337</v>
      </c>
      <c r="G2747" s="44">
        <f>VLOOKUP(Emissions!A2747,Population!$A$5:$I$3147,9,FALSE)*'National Throughput'!$B$12</f>
        <v>2.1693378913197146</v>
      </c>
      <c r="H2747" s="43" t="str">
        <f>'Emissions Factor'!$D$2</f>
        <v>TON</v>
      </c>
      <c r="I2747" s="42">
        <v>515</v>
      </c>
      <c r="J2747" s="39" t="str">
        <f>'Emissions Factor'!$A$2</f>
        <v>7439976</v>
      </c>
      <c r="K2747" s="34">
        <f>'Emissions Factor'!$B$2</f>
        <v>1.5E-3</v>
      </c>
      <c r="L2747" s="41" t="str">
        <f>'Emissions Factor'!$C$2</f>
        <v>LB</v>
      </c>
      <c r="M2747" s="41" t="str">
        <f>'Emissions Factor'!$D$2</f>
        <v>TON</v>
      </c>
      <c r="N2747" s="51">
        <f t="shared" si="84"/>
        <v>3.2540068369795718E-3</v>
      </c>
      <c r="O2747" s="41" t="str">
        <f t="shared" si="85"/>
        <v>LB</v>
      </c>
    </row>
    <row r="2748" spans="1:15" x14ac:dyDescent="0.25">
      <c r="A2748" s="39" t="s">
        <v>3759</v>
      </c>
      <c r="B2748" s="39" t="s">
        <v>3336</v>
      </c>
      <c r="C2748" s="39" t="s">
        <v>3760</v>
      </c>
      <c r="D2748" s="12" t="s">
        <v>3761</v>
      </c>
      <c r="E2748" s="41" t="s">
        <v>2679</v>
      </c>
      <c r="F2748" s="41" t="s">
        <v>3337</v>
      </c>
      <c r="G2748" s="44">
        <f>VLOOKUP(Emissions!A2748,Population!$A$5:$I$3147,9,FALSE)*'National Throughput'!$B$12</f>
        <v>0.28128669685043739</v>
      </c>
      <c r="H2748" s="43" t="str">
        <f>'Emissions Factor'!$D$2</f>
        <v>TON</v>
      </c>
      <c r="I2748" s="42">
        <v>515</v>
      </c>
      <c r="J2748" s="39" t="str">
        <f>'Emissions Factor'!$A$2</f>
        <v>7439976</v>
      </c>
      <c r="K2748" s="34">
        <f>'Emissions Factor'!$B$2</f>
        <v>1.5E-3</v>
      </c>
      <c r="L2748" s="41" t="str">
        <f>'Emissions Factor'!$C$2</f>
        <v>LB</v>
      </c>
      <c r="M2748" s="41" t="str">
        <f>'Emissions Factor'!$D$2</f>
        <v>TON</v>
      </c>
      <c r="N2748" s="51">
        <f t="shared" si="84"/>
        <v>4.219300452756561E-4</v>
      </c>
      <c r="O2748" s="41" t="str">
        <f t="shared" si="85"/>
        <v>LB</v>
      </c>
    </row>
    <row r="2749" spans="1:15" x14ac:dyDescent="0.25">
      <c r="A2749" s="39" t="s">
        <v>3762</v>
      </c>
      <c r="B2749" s="39" t="s">
        <v>3336</v>
      </c>
      <c r="C2749" s="39" t="s">
        <v>3763</v>
      </c>
      <c r="D2749" s="12" t="s">
        <v>3764</v>
      </c>
      <c r="E2749" s="41" t="s">
        <v>2679</v>
      </c>
      <c r="F2749" s="41" t="s">
        <v>3337</v>
      </c>
      <c r="G2749" s="44">
        <f>VLOOKUP(Emissions!A2749,Population!$A$5:$I$3147,9,FALSE)*'National Throughput'!$B$12</f>
        <v>5.5610722999888607</v>
      </c>
      <c r="H2749" s="43" t="str">
        <f>'Emissions Factor'!$D$2</f>
        <v>TON</v>
      </c>
      <c r="I2749" s="42">
        <v>515</v>
      </c>
      <c r="J2749" s="39" t="str">
        <f>'Emissions Factor'!$A$2</f>
        <v>7439976</v>
      </c>
      <c r="K2749" s="34">
        <f>'Emissions Factor'!$B$2</f>
        <v>1.5E-3</v>
      </c>
      <c r="L2749" s="41" t="str">
        <f>'Emissions Factor'!$C$2</f>
        <v>LB</v>
      </c>
      <c r="M2749" s="41" t="str">
        <f>'Emissions Factor'!$D$2</f>
        <v>TON</v>
      </c>
      <c r="N2749" s="51">
        <f t="shared" si="84"/>
        <v>8.3416084499832906E-3</v>
      </c>
      <c r="O2749" s="41" t="str">
        <f t="shared" si="85"/>
        <v>LB</v>
      </c>
    </row>
    <row r="2750" spans="1:15" x14ac:dyDescent="0.25">
      <c r="A2750" s="39" t="s">
        <v>3765</v>
      </c>
      <c r="B2750" s="39" t="s">
        <v>3336</v>
      </c>
      <c r="C2750" s="39" t="s">
        <v>3766</v>
      </c>
      <c r="D2750" s="12" t="s">
        <v>3767</v>
      </c>
      <c r="E2750" s="41" t="s">
        <v>2679</v>
      </c>
      <c r="F2750" s="41" t="s">
        <v>3337</v>
      </c>
      <c r="G2750" s="44">
        <f>VLOOKUP(Emissions!A2750,Population!$A$5:$I$3147,9,FALSE)*'National Throughput'!$B$12</f>
        <v>19.181008464742749</v>
      </c>
      <c r="H2750" s="43" t="str">
        <f>'Emissions Factor'!$D$2</f>
        <v>TON</v>
      </c>
      <c r="I2750" s="42">
        <v>515</v>
      </c>
      <c r="J2750" s="39" t="str">
        <f>'Emissions Factor'!$A$2</f>
        <v>7439976</v>
      </c>
      <c r="K2750" s="34">
        <f>'Emissions Factor'!$B$2</f>
        <v>1.5E-3</v>
      </c>
      <c r="L2750" s="41" t="str">
        <f>'Emissions Factor'!$C$2</f>
        <v>LB</v>
      </c>
      <c r="M2750" s="41" t="str">
        <f>'Emissions Factor'!$D$2</f>
        <v>TON</v>
      </c>
      <c r="N2750" s="51">
        <f t="shared" si="84"/>
        <v>2.8771512697114126E-2</v>
      </c>
      <c r="O2750" s="41" t="str">
        <f t="shared" si="85"/>
        <v>LB</v>
      </c>
    </row>
    <row r="2751" spans="1:15" x14ac:dyDescent="0.25">
      <c r="A2751" s="39" t="s">
        <v>3768</v>
      </c>
      <c r="B2751" s="39" t="s">
        <v>3336</v>
      </c>
      <c r="C2751" s="39" t="s">
        <v>3769</v>
      </c>
      <c r="D2751" s="12" t="s">
        <v>3770</v>
      </c>
      <c r="E2751" s="41" t="s">
        <v>2679</v>
      </c>
      <c r="F2751" s="41" t="s">
        <v>3337</v>
      </c>
      <c r="G2751" s="44">
        <f>VLOOKUP(Emissions!A2751,Population!$A$5:$I$3147,9,FALSE)*'National Throughput'!$B$12</f>
        <v>182.18699232212833</v>
      </c>
      <c r="H2751" s="43" t="str">
        <f>'Emissions Factor'!$D$2</f>
        <v>TON</v>
      </c>
      <c r="I2751" s="42">
        <v>515</v>
      </c>
      <c r="J2751" s="39" t="str">
        <f>'Emissions Factor'!$A$2</f>
        <v>7439976</v>
      </c>
      <c r="K2751" s="34">
        <f>'Emissions Factor'!$B$2</f>
        <v>1.5E-3</v>
      </c>
      <c r="L2751" s="41" t="str">
        <f>'Emissions Factor'!$C$2</f>
        <v>LB</v>
      </c>
      <c r="M2751" s="41" t="str">
        <f>'Emissions Factor'!$D$2</f>
        <v>TON</v>
      </c>
      <c r="N2751" s="51">
        <f t="shared" si="84"/>
        <v>0.27328048848319253</v>
      </c>
      <c r="O2751" s="41" t="str">
        <f t="shared" si="85"/>
        <v>LB</v>
      </c>
    </row>
    <row r="2752" spans="1:15" x14ac:dyDescent="0.25">
      <c r="A2752" s="39" t="s">
        <v>3771</v>
      </c>
      <c r="B2752" s="39" t="s">
        <v>3336</v>
      </c>
      <c r="C2752" s="39" t="s">
        <v>3772</v>
      </c>
      <c r="D2752" s="12" t="s">
        <v>4964</v>
      </c>
      <c r="E2752" s="41" t="s">
        <v>2679</v>
      </c>
      <c r="F2752" s="41" t="s">
        <v>3337</v>
      </c>
      <c r="G2752" s="44">
        <f>VLOOKUP(Emissions!A2752,Population!$A$5:$I$3147,9,FALSE)*'National Throughput'!$B$12</f>
        <v>2.498649146169007</v>
      </c>
      <c r="H2752" s="43" t="str">
        <f>'Emissions Factor'!$D$2</f>
        <v>TON</v>
      </c>
      <c r="I2752" s="42">
        <v>515</v>
      </c>
      <c r="J2752" s="39" t="str">
        <f>'Emissions Factor'!$A$2</f>
        <v>7439976</v>
      </c>
      <c r="K2752" s="34">
        <f>'Emissions Factor'!$B$2</f>
        <v>1.5E-3</v>
      </c>
      <c r="L2752" s="41" t="str">
        <f>'Emissions Factor'!$C$2</f>
        <v>LB</v>
      </c>
      <c r="M2752" s="41" t="str">
        <f>'Emissions Factor'!$D$2</f>
        <v>TON</v>
      </c>
      <c r="N2752" s="51">
        <f t="shared" si="84"/>
        <v>3.7479737192535104E-3</v>
      </c>
      <c r="O2752" s="41" t="str">
        <f t="shared" si="85"/>
        <v>LB</v>
      </c>
    </row>
    <row r="2753" spans="1:15" x14ac:dyDescent="0.25">
      <c r="A2753" s="39" t="s">
        <v>3773</v>
      </c>
      <c r="B2753" s="39" t="s">
        <v>3336</v>
      </c>
      <c r="C2753" s="39" t="s">
        <v>3774</v>
      </c>
      <c r="D2753" s="12" t="s">
        <v>3775</v>
      </c>
      <c r="E2753" s="41" t="s">
        <v>2679</v>
      </c>
      <c r="F2753" s="41" t="s">
        <v>3337</v>
      </c>
      <c r="G2753" s="44">
        <f>VLOOKUP(Emissions!A2753,Population!$A$5:$I$3147,9,FALSE)*'National Throughput'!$B$12</f>
        <v>3.7176153379470915</v>
      </c>
      <c r="H2753" s="43" t="str">
        <f>'Emissions Factor'!$D$2</f>
        <v>TON</v>
      </c>
      <c r="I2753" s="42">
        <v>515</v>
      </c>
      <c r="J2753" s="39" t="str">
        <f>'Emissions Factor'!$A$2</f>
        <v>7439976</v>
      </c>
      <c r="K2753" s="34">
        <f>'Emissions Factor'!$B$2</f>
        <v>1.5E-3</v>
      </c>
      <c r="L2753" s="41" t="str">
        <f>'Emissions Factor'!$C$2</f>
        <v>LB</v>
      </c>
      <c r="M2753" s="41" t="str">
        <f>'Emissions Factor'!$D$2</f>
        <v>TON</v>
      </c>
      <c r="N2753" s="51">
        <f t="shared" si="84"/>
        <v>5.5764230069206373E-3</v>
      </c>
      <c r="O2753" s="41" t="str">
        <f t="shared" si="85"/>
        <v>LB</v>
      </c>
    </row>
    <row r="2754" spans="1:15" x14ac:dyDescent="0.25">
      <c r="A2754" s="39" t="s">
        <v>3776</v>
      </c>
      <c r="B2754" s="39" t="s">
        <v>3336</v>
      </c>
      <c r="C2754" s="39" t="s">
        <v>3777</v>
      </c>
      <c r="D2754" s="12" t="s">
        <v>3778</v>
      </c>
      <c r="E2754" s="41" t="s">
        <v>2679</v>
      </c>
      <c r="F2754" s="41" t="s">
        <v>3337</v>
      </c>
      <c r="G2754" s="44">
        <f>VLOOKUP(Emissions!A2754,Population!$A$5:$I$3147,9,FALSE)*'National Throughput'!$B$12</f>
        <v>6.831836407894281</v>
      </c>
      <c r="H2754" s="43" t="str">
        <f>'Emissions Factor'!$D$2</f>
        <v>TON</v>
      </c>
      <c r="I2754" s="42">
        <v>515</v>
      </c>
      <c r="J2754" s="39" t="str">
        <f>'Emissions Factor'!$A$2</f>
        <v>7439976</v>
      </c>
      <c r="K2754" s="34">
        <f>'Emissions Factor'!$B$2</f>
        <v>1.5E-3</v>
      </c>
      <c r="L2754" s="41" t="str">
        <f>'Emissions Factor'!$C$2</f>
        <v>LB</v>
      </c>
      <c r="M2754" s="41" t="str">
        <f>'Emissions Factor'!$D$2</f>
        <v>TON</v>
      </c>
      <c r="N2754" s="51">
        <f t="shared" si="84"/>
        <v>1.0247754611841423E-2</v>
      </c>
      <c r="O2754" s="41" t="str">
        <f t="shared" si="85"/>
        <v>LB</v>
      </c>
    </row>
    <row r="2755" spans="1:15" x14ac:dyDescent="0.25">
      <c r="A2755" s="39" t="s">
        <v>3779</v>
      </c>
      <c r="B2755" s="39" t="s">
        <v>3336</v>
      </c>
      <c r="C2755" s="39" t="s">
        <v>3780</v>
      </c>
      <c r="D2755" s="12" t="s">
        <v>3781</v>
      </c>
      <c r="E2755" s="41" t="s">
        <v>2679</v>
      </c>
      <c r="F2755" s="41" t="s">
        <v>3337</v>
      </c>
      <c r="G2755" s="44">
        <f>VLOOKUP(Emissions!A2755,Population!$A$5:$I$3147,9,FALSE)*'National Throughput'!$B$12</f>
        <v>0.56497462160081757</v>
      </c>
      <c r="H2755" s="43" t="str">
        <f>'Emissions Factor'!$D$2</f>
        <v>TON</v>
      </c>
      <c r="I2755" s="42">
        <v>515</v>
      </c>
      <c r="J2755" s="39" t="str">
        <f>'Emissions Factor'!$A$2</f>
        <v>7439976</v>
      </c>
      <c r="K2755" s="34">
        <f>'Emissions Factor'!$B$2</f>
        <v>1.5E-3</v>
      </c>
      <c r="L2755" s="41" t="str">
        <f>'Emissions Factor'!$C$2</f>
        <v>LB</v>
      </c>
      <c r="M2755" s="41" t="str">
        <f>'Emissions Factor'!$D$2</f>
        <v>TON</v>
      </c>
      <c r="N2755" s="51">
        <f t="shared" ref="N2755:N2818" si="86">K2755*G2755</f>
        <v>8.4746193240122641E-4</v>
      </c>
      <c r="O2755" s="41" t="str">
        <f t="shared" ref="O2755:O2818" si="87">L2755</f>
        <v>LB</v>
      </c>
    </row>
    <row r="2756" spans="1:15" x14ac:dyDescent="0.25">
      <c r="A2756" s="39" t="s">
        <v>3782</v>
      </c>
      <c r="B2756" s="39" t="s">
        <v>3336</v>
      </c>
      <c r="C2756" s="39" t="s">
        <v>3783</v>
      </c>
      <c r="D2756" s="12" t="s">
        <v>3784</v>
      </c>
      <c r="E2756" s="41" t="s">
        <v>2679</v>
      </c>
      <c r="F2756" s="41" t="s">
        <v>3337</v>
      </c>
      <c r="G2756" s="44">
        <f>VLOOKUP(Emissions!A2756,Population!$A$5:$I$3147,9,FALSE)*'National Throughput'!$B$12</f>
        <v>4.5554723587485464</v>
      </c>
      <c r="H2756" s="43" t="str">
        <f>'Emissions Factor'!$D$2</f>
        <v>TON</v>
      </c>
      <c r="I2756" s="42">
        <v>515</v>
      </c>
      <c r="J2756" s="39" t="str">
        <f>'Emissions Factor'!$A$2</f>
        <v>7439976</v>
      </c>
      <c r="K2756" s="34">
        <f>'Emissions Factor'!$B$2</f>
        <v>1.5E-3</v>
      </c>
      <c r="L2756" s="41" t="str">
        <f>'Emissions Factor'!$C$2</f>
        <v>LB</v>
      </c>
      <c r="M2756" s="41" t="str">
        <f>'Emissions Factor'!$D$2</f>
        <v>TON</v>
      </c>
      <c r="N2756" s="51">
        <f t="shared" si="86"/>
        <v>6.8332085381228201E-3</v>
      </c>
      <c r="O2756" s="41" t="str">
        <f t="shared" si="87"/>
        <v>LB</v>
      </c>
    </row>
    <row r="2757" spans="1:15" x14ac:dyDescent="0.25">
      <c r="A2757" s="39" t="s">
        <v>3785</v>
      </c>
      <c r="B2757" s="39" t="s">
        <v>3336</v>
      </c>
      <c r="C2757" s="39" t="s">
        <v>3786</v>
      </c>
      <c r="D2757" s="12" t="s">
        <v>3787</v>
      </c>
      <c r="E2757" s="41" t="s">
        <v>2679</v>
      </c>
      <c r="F2757" s="41" t="s">
        <v>3337</v>
      </c>
      <c r="G2757" s="44">
        <f>VLOOKUP(Emissions!A2757,Population!$A$5:$I$3147,9,FALSE)*'National Throughput'!$B$12</f>
        <v>8.3814859847501957</v>
      </c>
      <c r="H2757" s="43" t="str">
        <f>'Emissions Factor'!$D$2</f>
        <v>TON</v>
      </c>
      <c r="I2757" s="42">
        <v>515</v>
      </c>
      <c r="J2757" s="39" t="str">
        <f>'Emissions Factor'!$A$2</f>
        <v>7439976</v>
      </c>
      <c r="K2757" s="34">
        <f>'Emissions Factor'!$B$2</f>
        <v>1.5E-3</v>
      </c>
      <c r="L2757" s="41" t="str">
        <f>'Emissions Factor'!$C$2</f>
        <v>LB</v>
      </c>
      <c r="M2757" s="41" t="str">
        <f>'Emissions Factor'!$D$2</f>
        <v>TON</v>
      </c>
      <c r="N2757" s="51">
        <f t="shared" si="86"/>
        <v>1.2572228977125293E-2</v>
      </c>
      <c r="O2757" s="41" t="str">
        <f t="shared" si="87"/>
        <v>LB</v>
      </c>
    </row>
    <row r="2758" spans="1:15" x14ac:dyDescent="0.25">
      <c r="A2758" s="39" t="s">
        <v>3788</v>
      </c>
      <c r="B2758" s="39" t="s">
        <v>3336</v>
      </c>
      <c r="C2758" s="39" t="s">
        <v>3789</v>
      </c>
      <c r="D2758" s="12" t="s">
        <v>3790</v>
      </c>
      <c r="E2758" s="41" t="s">
        <v>2679</v>
      </c>
      <c r="F2758" s="41" t="s">
        <v>3337</v>
      </c>
      <c r="G2758" s="44">
        <f>VLOOKUP(Emissions!A2758,Population!$A$5:$I$3147,9,FALSE)*'National Throughput'!$B$12</f>
        <v>9.0332478433060892</v>
      </c>
      <c r="H2758" s="43" t="str">
        <f>'Emissions Factor'!$D$2</f>
        <v>TON</v>
      </c>
      <c r="I2758" s="42">
        <v>515</v>
      </c>
      <c r="J2758" s="39" t="str">
        <f>'Emissions Factor'!$A$2</f>
        <v>7439976</v>
      </c>
      <c r="K2758" s="34">
        <f>'Emissions Factor'!$B$2</f>
        <v>1.5E-3</v>
      </c>
      <c r="L2758" s="41" t="str">
        <f>'Emissions Factor'!$C$2</f>
        <v>LB</v>
      </c>
      <c r="M2758" s="41" t="str">
        <f>'Emissions Factor'!$D$2</f>
        <v>TON</v>
      </c>
      <c r="N2758" s="51">
        <f t="shared" si="86"/>
        <v>1.3549871764959134E-2</v>
      </c>
      <c r="O2758" s="41" t="str">
        <f t="shared" si="87"/>
        <v>LB</v>
      </c>
    </row>
    <row r="2759" spans="1:15" x14ac:dyDescent="0.25">
      <c r="A2759" s="39" t="s">
        <v>3791</v>
      </c>
      <c r="B2759" s="39" t="s">
        <v>3336</v>
      </c>
      <c r="C2759" s="39" t="s">
        <v>3792</v>
      </c>
      <c r="D2759" s="12" t="s">
        <v>3793</v>
      </c>
      <c r="E2759" s="41" t="s">
        <v>2679</v>
      </c>
      <c r="F2759" s="41" t="s">
        <v>3337</v>
      </c>
      <c r="G2759" s="44">
        <f>VLOOKUP(Emissions!A2759,Population!$A$5:$I$3147,9,FALSE)*'National Throughput'!$B$12</f>
        <v>15.006816793249401</v>
      </c>
      <c r="H2759" s="43" t="str">
        <f>'Emissions Factor'!$D$2</f>
        <v>TON</v>
      </c>
      <c r="I2759" s="42">
        <v>515</v>
      </c>
      <c r="J2759" s="39" t="str">
        <f>'Emissions Factor'!$A$2</f>
        <v>7439976</v>
      </c>
      <c r="K2759" s="34">
        <f>'Emissions Factor'!$B$2</f>
        <v>1.5E-3</v>
      </c>
      <c r="L2759" s="41" t="str">
        <f>'Emissions Factor'!$C$2</f>
        <v>LB</v>
      </c>
      <c r="M2759" s="41" t="str">
        <f>'Emissions Factor'!$D$2</f>
        <v>TON</v>
      </c>
      <c r="N2759" s="51">
        <f t="shared" si="86"/>
        <v>2.2510225189874101E-2</v>
      </c>
      <c r="O2759" s="41" t="str">
        <f t="shared" si="87"/>
        <v>LB</v>
      </c>
    </row>
    <row r="2760" spans="1:15" x14ac:dyDescent="0.25">
      <c r="A2760" s="39" t="s">
        <v>3794</v>
      </c>
      <c r="B2760" s="39" t="s">
        <v>3336</v>
      </c>
      <c r="C2760" s="39" t="s">
        <v>3795</v>
      </c>
      <c r="D2760" s="12" t="s">
        <v>2869</v>
      </c>
      <c r="E2760" s="41" t="s">
        <v>2679</v>
      </c>
      <c r="F2760" s="41" t="s">
        <v>3337</v>
      </c>
      <c r="G2760" s="44">
        <f>VLOOKUP(Emissions!A2760,Population!$A$5:$I$3147,9,FALSE)*'National Throughput'!$B$12</f>
        <v>11.716276988934986</v>
      </c>
      <c r="H2760" s="43" t="str">
        <f>'Emissions Factor'!$D$2</f>
        <v>TON</v>
      </c>
      <c r="I2760" s="42">
        <v>515</v>
      </c>
      <c r="J2760" s="39" t="str">
        <f>'Emissions Factor'!$A$2</f>
        <v>7439976</v>
      </c>
      <c r="K2760" s="34">
        <f>'Emissions Factor'!$B$2</f>
        <v>1.5E-3</v>
      </c>
      <c r="L2760" s="41" t="str">
        <f>'Emissions Factor'!$C$2</f>
        <v>LB</v>
      </c>
      <c r="M2760" s="41" t="str">
        <f>'Emissions Factor'!$D$2</f>
        <v>TON</v>
      </c>
      <c r="N2760" s="51">
        <f t="shared" si="86"/>
        <v>1.7574415483402481E-2</v>
      </c>
      <c r="O2760" s="41" t="str">
        <f t="shared" si="87"/>
        <v>LB</v>
      </c>
    </row>
    <row r="2761" spans="1:15" x14ac:dyDescent="0.25">
      <c r="A2761" s="39" t="s">
        <v>3796</v>
      </c>
      <c r="B2761" s="39" t="s">
        <v>3336</v>
      </c>
      <c r="C2761" s="39" t="s">
        <v>3797</v>
      </c>
      <c r="D2761" s="12" t="s">
        <v>3798</v>
      </c>
      <c r="E2761" s="41" t="s">
        <v>2679</v>
      </c>
      <c r="F2761" s="41" t="s">
        <v>3337</v>
      </c>
      <c r="G2761" s="44">
        <f>VLOOKUP(Emissions!A2761,Population!$A$5:$I$3147,9,FALSE)*'National Throughput'!$B$12</f>
        <v>7.5537484243842155</v>
      </c>
      <c r="H2761" s="43" t="str">
        <f>'Emissions Factor'!$D$2</f>
        <v>TON</v>
      </c>
      <c r="I2761" s="42">
        <v>515</v>
      </c>
      <c r="J2761" s="39" t="str">
        <f>'Emissions Factor'!$A$2</f>
        <v>7439976</v>
      </c>
      <c r="K2761" s="34">
        <f>'Emissions Factor'!$B$2</f>
        <v>1.5E-3</v>
      </c>
      <c r="L2761" s="41" t="str">
        <f>'Emissions Factor'!$C$2</f>
        <v>LB</v>
      </c>
      <c r="M2761" s="41" t="str">
        <f>'Emissions Factor'!$D$2</f>
        <v>TON</v>
      </c>
      <c r="N2761" s="51">
        <f t="shared" si="86"/>
        <v>1.1330622636576323E-2</v>
      </c>
      <c r="O2761" s="41" t="str">
        <f t="shared" si="87"/>
        <v>LB</v>
      </c>
    </row>
    <row r="2762" spans="1:15" x14ac:dyDescent="0.25">
      <c r="A2762" s="39" t="s">
        <v>3799</v>
      </c>
      <c r="B2762" s="39" t="s">
        <v>3336</v>
      </c>
      <c r="C2762" s="39" t="s">
        <v>3800</v>
      </c>
      <c r="D2762" s="12" t="s">
        <v>2405</v>
      </c>
      <c r="E2762" s="41" t="s">
        <v>2679</v>
      </c>
      <c r="F2762" s="41" t="s">
        <v>3337</v>
      </c>
      <c r="G2762" s="44">
        <f>VLOOKUP(Emissions!A2762,Population!$A$5:$I$3147,9,FALSE)*'National Throughput'!$B$12</f>
        <v>1.8357387295062386</v>
      </c>
      <c r="H2762" s="43" t="str">
        <f>'Emissions Factor'!$D$2</f>
        <v>TON</v>
      </c>
      <c r="I2762" s="42">
        <v>515</v>
      </c>
      <c r="J2762" s="39" t="str">
        <f>'Emissions Factor'!$A$2</f>
        <v>7439976</v>
      </c>
      <c r="K2762" s="34">
        <f>'Emissions Factor'!$B$2</f>
        <v>1.5E-3</v>
      </c>
      <c r="L2762" s="41" t="str">
        <f>'Emissions Factor'!$C$2</f>
        <v>LB</v>
      </c>
      <c r="M2762" s="41" t="str">
        <f>'Emissions Factor'!$D$2</f>
        <v>TON</v>
      </c>
      <c r="N2762" s="51">
        <f t="shared" si="86"/>
        <v>2.753608094259358E-3</v>
      </c>
      <c r="O2762" s="41" t="str">
        <f t="shared" si="87"/>
        <v>LB</v>
      </c>
    </row>
    <row r="2763" spans="1:15" x14ac:dyDescent="0.25">
      <c r="A2763" s="39" t="s">
        <v>3801</v>
      </c>
      <c r="B2763" s="39" t="s">
        <v>3336</v>
      </c>
      <c r="C2763" s="39" t="s">
        <v>3802</v>
      </c>
      <c r="D2763" s="12" t="s">
        <v>2872</v>
      </c>
      <c r="E2763" s="41" t="s">
        <v>2679</v>
      </c>
      <c r="F2763" s="41" t="s">
        <v>3337</v>
      </c>
      <c r="G2763" s="44">
        <f>VLOOKUP(Emissions!A2763,Population!$A$5:$I$3147,9,FALSE)*'National Throughput'!$B$12</f>
        <v>5.8329256015180944</v>
      </c>
      <c r="H2763" s="43" t="str">
        <f>'Emissions Factor'!$D$2</f>
        <v>TON</v>
      </c>
      <c r="I2763" s="42">
        <v>515</v>
      </c>
      <c r="J2763" s="39" t="str">
        <f>'Emissions Factor'!$A$2</f>
        <v>7439976</v>
      </c>
      <c r="K2763" s="34">
        <f>'Emissions Factor'!$B$2</f>
        <v>1.5E-3</v>
      </c>
      <c r="L2763" s="41" t="str">
        <f>'Emissions Factor'!$C$2</f>
        <v>LB</v>
      </c>
      <c r="M2763" s="41" t="str">
        <f>'Emissions Factor'!$D$2</f>
        <v>TON</v>
      </c>
      <c r="N2763" s="51">
        <f t="shared" si="86"/>
        <v>8.7493884022771425E-3</v>
      </c>
      <c r="O2763" s="41" t="str">
        <f t="shared" si="87"/>
        <v>LB</v>
      </c>
    </row>
    <row r="2764" spans="1:15" x14ac:dyDescent="0.25">
      <c r="A2764" s="39" t="s">
        <v>3803</v>
      </c>
      <c r="B2764" s="39" t="s">
        <v>3336</v>
      </c>
      <c r="C2764" s="39" t="s">
        <v>3804</v>
      </c>
      <c r="D2764" s="12" t="s">
        <v>3805</v>
      </c>
      <c r="E2764" s="41" t="s">
        <v>2679</v>
      </c>
      <c r="F2764" s="41" t="s">
        <v>3337</v>
      </c>
      <c r="G2764" s="44">
        <f>VLOOKUP(Emissions!A2764,Population!$A$5:$I$3147,9,FALSE)*'National Throughput'!$B$12</f>
        <v>43.773184002006509</v>
      </c>
      <c r="H2764" s="43" t="str">
        <f>'Emissions Factor'!$D$2</f>
        <v>TON</v>
      </c>
      <c r="I2764" s="42">
        <v>515</v>
      </c>
      <c r="J2764" s="39" t="str">
        <f>'Emissions Factor'!$A$2</f>
        <v>7439976</v>
      </c>
      <c r="K2764" s="34">
        <f>'Emissions Factor'!$B$2</f>
        <v>1.5E-3</v>
      </c>
      <c r="L2764" s="41" t="str">
        <f>'Emissions Factor'!$C$2</f>
        <v>LB</v>
      </c>
      <c r="M2764" s="41" t="str">
        <f>'Emissions Factor'!$D$2</f>
        <v>TON</v>
      </c>
      <c r="N2764" s="51">
        <f t="shared" si="86"/>
        <v>6.5659776003009762E-2</v>
      </c>
      <c r="O2764" s="41" t="str">
        <f t="shared" si="87"/>
        <v>LB</v>
      </c>
    </row>
    <row r="2765" spans="1:15" x14ac:dyDescent="0.25">
      <c r="A2765" s="39" t="s">
        <v>3806</v>
      </c>
      <c r="B2765" s="39" t="s">
        <v>3336</v>
      </c>
      <c r="C2765" s="39" t="s">
        <v>3807</v>
      </c>
      <c r="D2765" s="12" t="s">
        <v>3808</v>
      </c>
      <c r="E2765" s="41" t="s">
        <v>2679</v>
      </c>
      <c r="F2765" s="41" t="s">
        <v>3337</v>
      </c>
      <c r="G2765" s="44">
        <f>VLOOKUP(Emissions!A2765,Population!$A$5:$I$3147,9,FALSE)*'National Throughput'!$B$12</f>
        <v>7.0731598118385284</v>
      </c>
      <c r="H2765" s="43" t="str">
        <f>'Emissions Factor'!$D$2</f>
        <v>TON</v>
      </c>
      <c r="I2765" s="42">
        <v>515</v>
      </c>
      <c r="J2765" s="39" t="str">
        <f>'Emissions Factor'!$A$2</f>
        <v>7439976</v>
      </c>
      <c r="K2765" s="34">
        <f>'Emissions Factor'!$B$2</f>
        <v>1.5E-3</v>
      </c>
      <c r="L2765" s="41" t="str">
        <f>'Emissions Factor'!$C$2</f>
        <v>LB</v>
      </c>
      <c r="M2765" s="41" t="str">
        <f>'Emissions Factor'!$D$2</f>
        <v>TON</v>
      </c>
      <c r="N2765" s="51">
        <f t="shared" si="86"/>
        <v>1.0609739717757792E-2</v>
      </c>
      <c r="O2765" s="41" t="str">
        <f t="shared" si="87"/>
        <v>LB</v>
      </c>
    </row>
    <row r="2766" spans="1:15" x14ac:dyDescent="0.25">
      <c r="A2766" s="39" t="s">
        <v>3809</v>
      </c>
      <c r="B2766" s="39" t="s">
        <v>3336</v>
      </c>
      <c r="C2766" s="39" t="s">
        <v>3810</v>
      </c>
      <c r="D2766" s="12" t="s">
        <v>169</v>
      </c>
      <c r="E2766" s="41" t="s">
        <v>2679</v>
      </c>
      <c r="F2766" s="41" t="s">
        <v>3337</v>
      </c>
      <c r="G2766" s="44">
        <f>VLOOKUP(Emissions!A2766,Population!$A$5:$I$3147,9,FALSE)*'National Throughput'!$B$12</f>
        <v>0.93905162515618579</v>
      </c>
      <c r="H2766" s="43" t="str">
        <f>'Emissions Factor'!$D$2</f>
        <v>TON</v>
      </c>
      <c r="I2766" s="42">
        <v>515</v>
      </c>
      <c r="J2766" s="39" t="str">
        <f>'Emissions Factor'!$A$2</f>
        <v>7439976</v>
      </c>
      <c r="K2766" s="34">
        <f>'Emissions Factor'!$B$2</f>
        <v>1.5E-3</v>
      </c>
      <c r="L2766" s="41" t="str">
        <f>'Emissions Factor'!$C$2</f>
        <v>LB</v>
      </c>
      <c r="M2766" s="41" t="str">
        <f>'Emissions Factor'!$D$2</f>
        <v>TON</v>
      </c>
      <c r="N2766" s="51">
        <f t="shared" si="86"/>
        <v>1.4085774377342788E-3</v>
      </c>
      <c r="O2766" s="41" t="str">
        <f t="shared" si="87"/>
        <v>LB</v>
      </c>
    </row>
    <row r="2767" spans="1:15" x14ac:dyDescent="0.25">
      <c r="A2767" s="39" t="s">
        <v>3811</v>
      </c>
      <c r="B2767" s="39" t="s">
        <v>3336</v>
      </c>
      <c r="C2767" s="39" t="s">
        <v>3812</v>
      </c>
      <c r="D2767" s="12" t="s">
        <v>885</v>
      </c>
      <c r="E2767" s="41" t="s">
        <v>2679</v>
      </c>
      <c r="F2767" s="41" t="s">
        <v>3337</v>
      </c>
      <c r="G2767" s="44">
        <f>VLOOKUP(Emissions!A2767,Population!$A$5:$I$3147,9,FALSE)*'National Throughput'!$B$12</f>
        <v>22.412718185508567</v>
      </c>
      <c r="H2767" s="43" t="str">
        <f>'Emissions Factor'!$D$2</f>
        <v>TON</v>
      </c>
      <c r="I2767" s="42">
        <v>515</v>
      </c>
      <c r="J2767" s="39" t="str">
        <f>'Emissions Factor'!$A$2</f>
        <v>7439976</v>
      </c>
      <c r="K2767" s="34">
        <f>'Emissions Factor'!$B$2</f>
        <v>1.5E-3</v>
      </c>
      <c r="L2767" s="41" t="str">
        <f>'Emissions Factor'!$C$2</f>
        <v>LB</v>
      </c>
      <c r="M2767" s="41" t="str">
        <f>'Emissions Factor'!$D$2</f>
        <v>TON</v>
      </c>
      <c r="N2767" s="51">
        <f t="shared" si="86"/>
        <v>3.3619077278262847E-2</v>
      </c>
      <c r="O2767" s="41" t="str">
        <f t="shared" si="87"/>
        <v>LB</v>
      </c>
    </row>
    <row r="2768" spans="1:15" x14ac:dyDescent="0.25">
      <c r="A2768" s="39" t="s">
        <v>3813</v>
      </c>
      <c r="B2768" s="39" t="s">
        <v>3336</v>
      </c>
      <c r="C2768" s="39" t="s">
        <v>3814</v>
      </c>
      <c r="D2768" s="12" t="s">
        <v>3815</v>
      </c>
      <c r="E2768" s="41" t="s">
        <v>2679</v>
      </c>
      <c r="F2768" s="41" t="s">
        <v>3337</v>
      </c>
      <c r="G2768" s="44">
        <f>VLOOKUP(Emissions!A2768,Population!$A$5:$I$3147,9,FALSE)*'National Throughput'!$B$12</f>
        <v>2.2996902630308926</v>
      </c>
      <c r="H2768" s="43" t="str">
        <f>'Emissions Factor'!$D$2</f>
        <v>TON</v>
      </c>
      <c r="I2768" s="42">
        <v>515</v>
      </c>
      <c r="J2768" s="39" t="str">
        <f>'Emissions Factor'!$A$2</f>
        <v>7439976</v>
      </c>
      <c r="K2768" s="34">
        <f>'Emissions Factor'!$B$2</f>
        <v>1.5E-3</v>
      </c>
      <c r="L2768" s="41" t="str">
        <f>'Emissions Factor'!$C$2</f>
        <v>LB</v>
      </c>
      <c r="M2768" s="41" t="str">
        <f>'Emissions Factor'!$D$2</f>
        <v>TON</v>
      </c>
      <c r="N2768" s="51">
        <f t="shared" si="86"/>
        <v>3.4495353945463388E-3</v>
      </c>
      <c r="O2768" s="41" t="str">
        <f t="shared" si="87"/>
        <v>LB</v>
      </c>
    </row>
    <row r="2769" spans="1:15" x14ac:dyDescent="0.25">
      <c r="A2769" s="39" t="s">
        <v>3816</v>
      </c>
      <c r="B2769" s="39" t="s">
        <v>3336</v>
      </c>
      <c r="C2769" s="39" t="s">
        <v>3817</v>
      </c>
      <c r="D2769" s="12" t="s">
        <v>3818</v>
      </c>
      <c r="E2769" s="41" t="s">
        <v>2679</v>
      </c>
      <c r="F2769" s="41" t="s">
        <v>3337</v>
      </c>
      <c r="G2769" s="44">
        <f>VLOOKUP(Emissions!A2769,Population!$A$5:$I$3147,9,FALSE)*'National Throughput'!$B$12</f>
        <v>3.793082500516721</v>
      </c>
      <c r="H2769" s="43" t="str">
        <f>'Emissions Factor'!$D$2</f>
        <v>TON</v>
      </c>
      <c r="I2769" s="42">
        <v>515</v>
      </c>
      <c r="J2769" s="39" t="str">
        <f>'Emissions Factor'!$A$2</f>
        <v>7439976</v>
      </c>
      <c r="K2769" s="34">
        <f>'Emissions Factor'!$B$2</f>
        <v>1.5E-3</v>
      </c>
      <c r="L2769" s="41" t="str">
        <f>'Emissions Factor'!$C$2</f>
        <v>LB</v>
      </c>
      <c r="M2769" s="41" t="str">
        <f>'Emissions Factor'!$D$2</f>
        <v>TON</v>
      </c>
      <c r="N2769" s="51">
        <f t="shared" si="86"/>
        <v>5.6896237507750814E-3</v>
      </c>
      <c r="O2769" s="41" t="str">
        <f t="shared" si="87"/>
        <v>LB</v>
      </c>
    </row>
    <row r="2770" spans="1:15" x14ac:dyDescent="0.25">
      <c r="A2770" s="39" t="s">
        <v>3819</v>
      </c>
      <c r="B2770" s="39" t="s">
        <v>3336</v>
      </c>
      <c r="C2770" s="39" t="s">
        <v>3820</v>
      </c>
      <c r="D2770" s="12" t="s">
        <v>430</v>
      </c>
      <c r="E2770" s="41" t="s">
        <v>2679</v>
      </c>
      <c r="F2770" s="41" t="s">
        <v>3337</v>
      </c>
      <c r="G2770" s="44">
        <f>VLOOKUP(Emissions!A2770,Population!$A$5:$I$3147,9,FALSE)*'National Throughput'!$B$12</f>
        <v>75.868339145198547</v>
      </c>
      <c r="H2770" s="43" t="str">
        <f>'Emissions Factor'!$D$2</f>
        <v>TON</v>
      </c>
      <c r="I2770" s="42">
        <v>515</v>
      </c>
      <c r="J2770" s="39" t="str">
        <f>'Emissions Factor'!$A$2</f>
        <v>7439976</v>
      </c>
      <c r="K2770" s="34">
        <f>'Emissions Factor'!$B$2</f>
        <v>1.5E-3</v>
      </c>
      <c r="L2770" s="41" t="str">
        <f>'Emissions Factor'!$C$2</f>
        <v>LB</v>
      </c>
      <c r="M2770" s="41" t="str">
        <f>'Emissions Factor'!$D$2</f>
        <v>TON</v>
      </c>
      <c r="N2770" s="51">
        <f t="shared" si="86"/>
        <v>0.11380250871779782</v>
      </c>
      <c r="O2770" s="41" t="str">
        <f t="shared" si="87"/>
        <v>LB</v>
      </c>
    </row>
    <row r="2771" spans="1:15" x14ac:dyDescent="0.25">
      <c r="A2771" s="39" t="s">
        <v>3821</v>
      </c>
      <c r="B2771" s="39" t="s">
        <v>3336</v>
      </c>
      <c r="C2771" s="39" t="s">
        <v>3822</v>
      </c>
      <c r="D2771" s="12" t="s">
        <v>887</v>
      </c>
      <c r="E2771" s="41" t="s">
        <v>2679</v>
      </c>
      <c r="F2771" s="41" t="s">
        <v>3337</v>
      </c>
      <c r="G2771" s="44">
        <f>VLOOKUP(Emissions!A2771,Population!$A$5:$I$3147,9,FALSE)*'National Throughput'!$B$12</f>
        <v>7.4933746943285104</v>
      </c>
      <c r="H2771" s="43" t="str">
        <f>'Emissions Factor'!$D$2</f>
        <v>TON</v>
      </c>
      <c r="I2771" s="42">
        <v>515</v>
      </c>
      <c r="J2771" s="39" t="str">
        <f>'Emissions Factor'!$A$2</f>
        <v>7439976</v>
      </c>
      <c r="K2771" s="34">
        <f>'Emissions Factor'!$B$2</f>
        <v>1.5E-3</v>
      </c>
      <c r="L2771" s="41" t="str">
        <f>'Emissions Factor'!$C$2</f>
        <v>LB</v>
      </c>
      <c r="M2771" s="41" t="str">
        <f>'Emissions Factor'!$D$2</f>
        <v>TON</v>
      </c>
      <c r="N2771" s="51">
        <f t="shared" si="86"/>
        <v>1.1240062041492766E-2</v>
      </c>
      <c r="O2771" s="41" t="str">
        <f t="shared" si="87"/>
        <v>LB</v>
      </c>
    </row>
    <row r="2772" spans="1:15" x14ac:dyDescent="0.25">
      <c r="A2772" s="39" t="s">
        <v>3823</v>
      </c>
      <c r="B2772" s="39" t="s">
        <v>3336</v>
      </c>
      <c r="C2772" s="39" t="s">
        <v>3824</v>
      </c>
      <c r="D2772" s="12" t="s">
        <v>3825</v>
      </c>
      <c r="E2772" s="41" t="s">
        <v>2679</v>
      </c>
      <c r="F2772" s="41" t="s">
        <v>3337</v>
      </c>
      <c r="G2772" s="44">
        <f>VLOOKUP(Emissions!A2772,Population!$A$5:$I$3147,9,FALSE)*'National Throughput'!$B$12</f>
        <v>1.224283196413672</v>
      </c>
      <c r="H2772" s="43" t="str">
        <f>'Emissions Factor'!$D$2</f>
        <v>TON</v>
      </c>
      <c r="I2772" s="42">
        <v>515</v>
      </c>
      <c r="J2772" s="39" t="str">
        <f>'Emissions Factor'!$A$2</f>
        <v>7439976</v>
      </c>
      <c r="K2772" s="34">
        <f>'Emissions Factor'!$B$2</f>
        <v>1.5E-3</v>
      </c>
      <c r="L2772" s="41" t="str">
        <f>'Emissions Factor'!$C$2</f>
        <v>LB</v>
      </c>
      <c r="M2772" s="41" t="str">
        <f>'Emissions Factor'!$D$2</f>
        <v>TON</v>
      </c>
      <c r="N2772" s="51">
        <f t="shared" si="86"/>
        <v>1.836424794620508E-3</v>
      </c>
      <c r="O2772" s="41" t="str">
        <f t="shared" si="87"/>
        <v>LB</v>
      </c>
    </row>
    <row r="2773" spans="1:15" x14ac:dyDescent="0.25">
      <c r="A2773" s="39" t="s">
        <v>3826</v>
      </c>
      <c r="B2773" s="39" t="s">
        <v>3336</v>
      </c>
      <c r="C2773" s="39" t="s">
        <v>3827</v>
      </c>
      <c r="D2773" s="12" t="s">
        <v>3828</v>
      </c>
      <c r="E2773" s="41" t="s">
        <v>2679</v>
      </c>
      <c r="F2773" s="41" t="s">
        <v>3337</v>
      </c>
      <c r="G2773" s="44">
        <f>VLOOKUP(Emissions!A2773,Population!$A$5:$I$3147,9,FALSE)*'National Throughput'!$B$12</f>
        <v>10.275368732690763</v>
      </c>
      <c r="H2773" s="43" t="str">
        <f>'Emissions Factor'!$D$2</f>
        <v>TON</v>
      </c>
      <c r="I2773" s="42">
        <v>515</v>
      </c>
      <c r="J2773" s="39" t="str">
        <f>'Emissions Factor'!$A$2</f>
        <v>7439976</v>
      </c>
      <c r="K2773" s="34">
        <f>'Emissions Factor'!$B$2</f>
        <v>1.5E-3</v>
      </c>
      <c r="L2773" s="41" t="str">
        <f>'Emissions Factor'!$C$2</f>
        <v>LB</v>
      </c>
      <c r="M2773" s="41" t="str">
        <f>'Emissions Factor'!$D$2</f>
        <v>TON</v>
      </c>
      <c r="N2773" s="51">
        <f t="shared" si="86"/>
        <v>1.5413053099036145E-2</v>
      </c>
      <c r="O2773" s="41" t="str">
        <f t="shared" si="87"/>
        <v>LB</v>
      </c>
    </row>
    <row r="2774" spans="1:15" x14ac:dyDescent="0.25">
      <c r="A2774" s="39" t="s">
        <v>3829</v>
      </c>
      <c r="B2774" s="39" t="s">
        <v>3336</v>
      </c>
      <c r="C2774" s="39" t="s">
        <v>3830</v>
      </c>
      <c r="D2774" s="12" t="s">
        <v>2531</v>
      </c>
      <c r="E2774" s="41" t="s">
        <v>2679</v>
      </c>
      <c r="F2774" s="41" t="s">
        <v>3337</v>
      </c>
      <c r="G2774" s="44">
        <f>VLOOKUP(Emissions!A2774,Population!$A$5:$I$3147,9,FALSE)*'National Throughput'!$B$12</f>
        <v>7.2184340997850649</v>
      </c>
      <c r="H2774" s="43" t="str">
        <f>'Emissions Factor'!$D$2</f>
        <v>TON</v>
      </c>
      <c r="I2774" s="42">
        <v>515</v>
      </c>
      <c r="J2774" s="39" t="str">
        <f>'Emissions Factor'!$A$2</f>
        <v>7439976</v>
      </c>
      <c r="K2774" s="34">
        <f>'Emissions Factor'!$B$2</f>
        <v>1.5E-3</v>
      </c>
      <c r="L2774" s="41" t="str">
        <f>'Emissions Factor'!$C$2</f>
        <v>LB</v>
      </c>
      <c r="M2774" s="41" t="str">
        <f>'Emissions Factor'!$D$2</f>
        <v>TON</v>
      </c>
      <c r="N2774" s="51">
        <f t="shared" si="86"/>
        <v>1.0827651149677597E-2</v>
      </c>
      <c r="O2774" s="41" t="str">
        <f t="shared" si="87"/>
        <v>LB</v>
      </c>
    </row>
    <row r="2775" spans="1:15" x14ac:dyDescent="0.25">
      <c r="A2775" s="39" t="s">
        <v>3831</v>
      </c>
      <c r="B2775" s="39" t="s">
        <v>3336</v>
      </c>
      <c r="C2775" s="39" t="s">
        <v>3832</v>
      </c>
      <c r="D2775" s="12" t="s">
        <v>3833</v>
      </c>
      <c r="E2775" s="41" t="s">
        <v>2679</v>
      </c>
      <c r="F2775" s="41" t="s">
        <v>3337</v>
      </c>
      <c r="G2775" s="44">
        <f>VLOOKUP(Emissions!A2775,Population!$A$5:$I$3147,9,FALSE)*'National Throughput'!$B$12</f>
        <v>1.3707580983101801</v>
      </c>
      <c r="H2775" s="43" t="str">
        <f>'Emissions Factor'!$D$2</f>
        <v>TON</v>
      </c>
      <c r="I2775" s="42">
        <v>515</v>
      </c>
      <c r="J2775" s="39" t="str">
        <f>'Emissions Factor'!$A$2</f>
        <v>7439976</v>
      </c>
      <c r="K2775" s="34">
        <f>'Emissions Factor'!$B$2</f>
        <v>1.5E-3</v>
      </c>
      <c r="L2775" s="41" t="str">
        <f>'Emissions Factor'!$C$2</f>
        <v>LB</v>
      </c>
      <c r="M2775" s="41" t="str">
        <f>'Emissions Factor'!$D$2</f>
        <v>TON</v>
      </c>
      <c r="N2775" s="51">
        <f t="shared" si="86"/>
        <v>2.0561371474652704E-3</v>
      </c>
      <c r="O2775" s="41" t="str">
        <f t="shared" si="87"/>
        <v>LB</v>
      </c>
    </row>
    <row r="2776" spans="1:15" x14ac:dyDescent="0.25">
      <c r="A2776" s="39" t="s">
        <v>3834</v>
      </c>
      <c r="B2776" s="39" t="s">
        <v>3336</v>
      </c>
      <c r="C2776" s="39" t="s">
        <v>3835</v>
      </c>
      <c r="D2776" s="12" t="s">
        <v>3836</v>
      </c>
      <c r="E2776" s="41" t="s">
        <v>2679</v>
      </c>
      <c r="F2776" s="41" t="s">
        <v>3337</v>
      </c>
      <c r="G2776" s="44">
        <f>VLOOKUP(Emissions!A2776,Population!$A$5:$I$3147,9,FALSE)*'National Throughput'!$B$12</f>
        <v>3.1456085489250127</v>
      </c>
      <c r="H2776" s="43" t="str">
        <f>'Emissions Factor'!$D$2</f>
        <v>TON</v>
      </c>
      <c r="I2776" s="42">
        <v>515</v>
      </c>
      <c r="J2776" s="39" t="str">
        <f>'Emissions Factor'!$A$2</f>
        <v>7439976</v>
      </c>
      <c r="K2776" s="34">
        <f>'Emissions Factor'!$B$2</f>
        <v>1.5E-3</v>
      </c>
      <c r="L2776" s="41" t="str">
        <f>'Emissions Factor'!$C$2</f>
        <v>LB</v>
      </c>
      <c r="M2776" s="41" t="str">
        <f>'Emissions Factor'!$D$2</f>
        <v>TON</v>
      </c>
      <c r="N2776" s="51">
        <f t="shared" si="86"/>
        <v>4.7184128233875196E-3</v>
      </c>
      <c r="O2776" s="41" t="str">
        <f t="shared" si="87"/>
        <v>LB</v>
      </c>
    </row>
    <row r="2777" spans="1:15" x14ac:dyDescent="0.25">
      <c r="A2777" s="39" t="s">
        <v>3837</v>
      </c>
      <c r="B2777" s="39" t="s">
        <v>3336</v>
      </c>
      <c r="C2777" s="39" t="s">
        <v>3838</v>
      </c>
      <c r="D2777" s="12" t="s">
        <v>3839</v>
      </c>
      <c r="E2777" s="41" t="s">
        <v>2679</v>
      </c>
      <c r="F2777" s="41" t="s">
        <v>3337</v>
      </c>
      <c r="G2777" s="44">
        <f>VLOOKUP(Emissions!A2777,Population!$A$5:$I$3147,9,FALSE)*'National Throughput'!$B$12</f>
        <v>2.4379323835561686</v>
      </c>
      <c r="H2777" s="43" t="str">
        <f>'Emissions Factor'!$D$2</f>
        <v>TON</v>
      </c>
      <c r="I2777" s="42">
        <v>515</v>
      </c>
      <c r="J2777" s="39" t="str">
        <f>'Emissions Factor'!$A$2</f>
        <v>7439976</v>
      </c>
      <c r="K2777" s="34">
        <f>'Emissions Factor'!$B$2</f>
        <v>1.5E-3</v>
      </c>
      <c r="L2777" s="41" t="str">
        <f>'Emissions Factor'!$C$2</f>
        <v>LB</v>
      </c>
      <c r="M2777" s="41" t="str">
        <f>'Emissions Factor'!$D$2</f>
        <v>TON</v>
      </c>
      <c r="N2777" s="51">
        <f t="shared" si="86"/>
        <v>3.6568985753342529E-3</v>
      </c>
      <c r="O2777" s="41" t="str">
        <f t="shared" si="87"/>
        <v>LB</v>
      </c>
    </row>
    <row r="2778" spans="1:15" x14ac:dyDescent="0.25">
      <c r="A2778" s="39" t="s">
        <v>3840</v>
      </c>
      <c r="B2778" s="39" t="s">
        <v>3336</v>
      </c>
      <c r="C2778" s="39" t="s">
        <v>3841</v>
      </c>
      <c r="D2778" s="12" t="s">
        <v>3842</v>
      </c>
      <c r="E2778" s="41" t="s">
        <v>2679</v>
      </c>
      <c r="F2778" s="41" t="s">
        <v>3337</v>
      </c>
      <c r="G2778" s="44">
        <f>VLOOKUP(Emissions!A2778,Population!$A$5:$I$3147,9,FALSE)*'National Throughput'!$B$12</f>
        <v>2.031267287073006</v>
      </c>
      <c r="H2778" s="43" t="str">
        <f>'Emissions Factor'!$D$2</f>
        <v>TON</v>
      </c>
      <c r="I2778" s="42">
        <v>515</v>
      </c>
      <c r="J2778" s="39" t="str">
        <f>'Emissions Factor'!$A$2</f>
        <v>7439976</v>
      </c>
      <c r="K2778" s="34">
        <f>'Emissions Factor'!$B$2</f>
        <v>1.5E-3</v>
      </c>
      <c r="L2778" s="41" t="str">
        <f>'Emissions Factor'!$C$2</f>
        <v>LB</v>
      </c>
      <c r="M2778" s="41" t="str">
        <f>'Emissions Factor'!$D$2</f>
        <v>TON</v>
      </c>
      <c r="N2778" s="51">
        <f t="shared" si="86"/>
        <v>3.0469009306095091E-3</v>
      </c>
      <c r="O2778" s="41" t="str">
        <f t="shared" si="87"/>
        <v>LB</v>
      </c>
    </row>
    <row r="2779" spans="1:15" x14ac:dyDescent="0.25">
      <c r="A2779" s="39" t="s">
        <v>3843</v>
      </c>
      <c r="B2779" s="39" t="s">
        <v>3844</v>
      </c>
      <c r="C2779" s="39" t="s">
        <v>2677</v>
      </c>
      <c r="D2779" s="12" t="s">
        <v>2542</v>
      </c>
      <c r="E2779" s="41" t="s">
        <v>2679</v>
      </c>
      <c r="F2779" s="41" t="s">
        <v>3845</v>
      </c>
      <c r="G2779" s="44">
        <f>VLOOKUP(Emissions!A2779,Population!$A$5:$I$3147,9,FALSE)*'National Throughput'!$B$12</f>
        <v>1.1172570385876519</v>
      </c>
      <c r="H2779" s="43" t="str">
        <f>'Emissions Factor'!$D$2</f>
        <v>TON</v>
      </c>
      <c r="I2779" s="42">
        <v>515</v>
      </c>
      <c r="J2779" s="39" t="str">
        <f>'Emissions Factor'!$A$2</f>
        <v>7439976</v>
      </c>
      <c r="K2779" s="34">
        <f>'Emissions Factor'!$B$2</f>
        <v>1.5E-3</v>
      </c>
      <c r="L2779" s="41" t="str">
        <f>'Emissions Factor'!$C$2</f>
        <v>LB</v>
      </c>
      <c r="M2779" s="41" t="str">
        <f>'Emissions Factor'!$D$2</f>
        <v>TON</v>
      </c>
      <c r="N2779" s="51">
        <f t="shared" si="86"/>
        <v>1.675885557881478E-3</v>
      </c>
      <c r="O2779" s="41" t="str">
        <f t="shared" si="87"/>
        <v>LB</v>
      </c>
    </row>
    <row r="2780" spans="1:15" x14ac:dyDescent="0.25">
      <c r="A2780" s="39" t="s">
        <v>3846</v>
      </c>
      <c r="B2780" s="39" t="s">
        <v>3844</v>
      </c>
      <c r="C2780" s="39" t="s">
        <v>2682</v>
      </c>
      <c r="D2780" s="12" t="s">
        <v>3847</v>
      </c>
      <c r="E2780" s="41" t="s">
        <v>2679</v>
      </c>
      <c r="F2780" s="41" t="s">
        <v>3845</v>
      </c>
      <c r="G2780" s="44">
        <f>VLOOKUP(Emissions!A2780,Population!$A$5:$I$3147,9,FALSE)*'National Throughput'!$B$12</f>
        <v>8.6185214817302604</v>
      </c>
      <c r="H2780" s="43" t="str">
        <f>'Emissions Factor'!$D$2</f>
        <v>TON</v>
      </c>
      <c r="I2780" s="42">
        <v>515</v>
      </c>
      <c r="J2780" s="39" t="str">
        <f>'Emissions Factor'!$A$2</f>
        <v>7439976</v>
      </c>
      <c r="K2780" s="34">
        <f>'Emissions Factor'!$B$2</f>
        <v>1.5E-3</v>
      </c>
      <c r="L2780" s="41" t="str">
        <f>'Emissions Factor'!$C$2</f>
        <v>LB</v>
      </c>
      <c r="M2780" s="41" t="str">
        <f>'Emissions Factor'!$D$2</f>
        <v>TON</v>
      </c>
      <c r="N2780" s="51">
        <f t="shared" si="86"/>
        <v>1.2927782222595391E-2</v>
      </c>
      <c r="O2780" s="41" t="str">
        <f t="shared" si="87"/>
        <v>LB</v>
      </c>
    </row>
    <row r="2781" spans="1:15" x14ac:dyDescent="0.25">
      <c r="A2781" s="39" t="s">
        <v>3848</v>
      </c>
      <c r="B2781" s="39" t="s">
        <v>3844</v>
      </c>
      <c r="C2781" s="39" t="s">
        <v>2685</v>
      </c>
      <c r="D2781" s="12" t="s">
        <v>3849</v>
      </c>
      <c r="E2781" s="41" t="s">
        <v>2679</v>
      </c>
      <c r="F2781" s="41" t="s">
        <v>3845</v>
      </c>
      <c r="G2781" s="44">
        <f>VLOOKUP(Emissions!A2781,Population!$A$5:$I$3147,9,FALSE)*'National Throughput'!$B$12</f>
        <v>19.672917151673882</v>
      </c>
      <c r="H2781" s="43" t="str">
        <f>'Emissions Factor'!$D$2</f>
        <v>TON</v>
      </c>
      <c r="I2781" s="42">
        <v>515</v>
      </c>
      <c r="J2781" s="39" t="str">
        <f>'Emissions Factor'!$A$2</f>
        <v>7439976</v>
      </c>
      <c r="K2781" s="34">
        <f>'Emissions Factor'!$B$2</f>
        <v>1.5E-3</v>
      </c>
      <c r="L2781" s="41" t="str">
        <f>'Emissions Factor'!$C$2</f>
        <v>LB</v>
      </c>
      <c r="M2781" s="41" t="str">
        <f>'Emissions Factor'!$D$2</f>
        <v>TON</v>
      </c>
      <c r="N2781" s="51">
        <f t="shared" si="86"/>
        <v>2.9509375727510823E-2</v>
      </c>
      <c r="O2781" s="41" t="str">
        <f t="shared" si="87"/>
        <v>LB</v>
      </c>
    </row>
    <row r="2782" spans="1:15" x14ac:dyDescent="0.25">
      <c r="A2782" s="39" t="s">
        <v>3850</v>
      </c>
      <c r="B2782" s="39" t="s">
        <v>3844</v>
      </c>
      <c r="C2782" s="39" t="s">
        <v>2688</v>
      </c>
      <c r="D2782" s="12" t="s">
        <v>1697</v>
      </c>
      <c r="E2782" s="41" t="s">
        <v>2679</v>
      </c>
      <c r="F2782" s="41" t="s">
        <v>3845</v>
      </c>
      <c r="G2782" s="44">
        <f>VLOOKUP(Emissions!A2782,Population!$A$5:$I$3147,9,FALSE)*'National Throughput'!$B$12</f>
        <v>3.6589567706770612</v>
      </c>
      <c r="H2782" s="43" t="str">
        <f>'Emissions Factor'!$D$2</f>
        <v>TON</v>
      </c>
      <c r="I2782" s="42">
        <v>515</v>
      </c>
      <c r="J2782" s="39" t="str">
        <f>'Emissions Factor'!$A$2</f>
        <v>7439976</v>
      </c>
      <c r="K2782" s="34">
        <f>'Emissions Factor'!$B$2</f>
        <v>1.5E-3</v>
      </c>
      <c r="L2782" s="41" t="str">
        <f>'Emissions Factor'!$C$2</f>
        <v>LB</v>
      </c>
      <c r="M2782" s="41" t="str">
        <f>'Emissions Factor'!$D$2</f>
        <v>TON</v>
      </c>
      <c r="N2782" s="51">
        <f t="shared" si="86"/>
        <v>5.4884351560155918E-3</v>
      </c>
      <c r="O2782" s="41" t="str">
        <f t="shared" si="87"/>
        <v>LB</v>
      </c>
    </row>
    <row r="2783" spans="1:15" x14ac:dyDescent="0.25">
      <c r="A2783" s="39" t="s">
        <v>3851</v>
      </c>
      <c r="B2783" s="39" t="s">
        <v>3844</v>
      </c>
      <c r="C2783" s="39" t="s">
        <v>2691</v>
      </c>
      <c r="D2783" s="12" t="s">
        <v>3852</v>
      </c>
      <c r="E2783" s="41" t="s">
        <v>2679</v>
      </c>
      <c r="F2783" s="41" t="s">
        <v>3845</v>
      </c>
      <c r="G2783" s="44">
        <f>VLOOKUP(Emissions!A2783,Population!$A$5:$I$3147,9,FALSE)*'National Throughput'!$B$12</f>
        <v>0.19810130174527751</v>
      </c>
      <c r="H2783" s="43" t="str">
        <f>'Emissions Factor'!$D$2</f>
        <v>TON</v>
      </c>
      <c r="I2783" s="42">
        <v>515</v>
      </c>
      <c r="J2783" s="39" t="str">
        <f>'Emissions Factor'!$A$2</f>
        <v>7439976</v>
      </c>
      <c r="K2783" s="34">
        <f>'Emissions Factor'!$B$2</f>
        <v>1.5E-3</v>
      </c>
      <c r="L2783" s="41" t="str">
        <f>'Emissions Factor'!$C$2</f>
        <v>LB</v>
      </c>
      <c r="M2783" s="41" t="str">
        <f>'Emissions Factor'!$D$2</f>
        <v>TON</v>
      </c>
      <c r="N2783" s="51">
        <f t="shared" si="86"/>
        <v>2.971519526179163E-4</v>
      </c>
      <c r="O2783" s="41" t="str">
        <f t="shared" si="87"/>
        <v>LB</v>
      </c>
    </row>
    <row r="2784" spans="1:15" x14ac:dyDescent="0.25">
      <c r="A2784" s="39" t="s">
        <v>3853</v>
      </c>
      <c r="B2784" s="39" t="s">
        <v>3844</v>
      </c>
      <c r="C2784" s="39" t="s">
        <v>2694</v>
      </c>
      <c r="D2784" s="12" t="s">
        <v>611</v>
      </c>
      <c r="E2784" s="41" t="s">
        <v>2679</v>
      </c>
      <c r="F2784" s="41" t="s">
        <v>3845</v>
      </c>
      <c r="G2784" s="44">
        <f>VLOOKUP(Emissions!A2784,Population!$A$5:$I$3147,9,FALSE)*'National Throughput'!$B$12</f>
        <v>53.480833852639378</v>
      </c>
      <c r="H2784" s="43" t="str">
        <f>'Emissions Factor'!$D$2</f>
        <v>TON</v>
      </c>
      <c r="I2784" s="42">
        <v>515</v>
      </c>
      <c r="J2784" s="39" t="str">
        <f>'Emissions Factor'!$A$2</f>
        <v>7439976</v>
      </c>
      <c r="K2784" s="34">
        <f>'Emissions Factor'!$B$2</f>
        <v>1.5E-3</v>
      </c>
      <c r="L2784" s="41" t="str">
        <f>'Emissions Factor'!$C$2</f>
        <v>LB</v>
      </c>
      <c r="M2784" s="41" t="str">
        <f>'Emissions Factor'!$D$2</f>
        <v>TON</v>
      </c>
      <c r="N2784" s="51">
        <f t="shared" si="86"/>
        <v>8.0221250778959072E-2</v>
      </c>
      <c r="O2784" s="41" t="str">
        <f t="shared" si="87"/>
        <v>LB</v>
      </c>
    </row>
    <row r="2785" spans="1:15" x14ac:dyDescent="0.25">
      <c r="A2785" s="39" t="s">
        <v>3854</v>
      </c>
      <c r="B2785" s="39" t="s">
        <v>3844</v>
      </c>
      <c r="C2785" s="39" t="s">
        <v>2697</v>
      </c>
      <c r="D2785" s="12" t="s">
        <v>3855</v>
      </c>
      <c r="E2785" s="41" t="s">
        <v>2679</v>
      </c>
      <c r="F2785" s="41" t="s">
        <v>3845</v>
      </c>
      <c r="G2785" s="44">
        <f>VLOOKUP(Emissions!A2785,Population!$A$5:$I$3147,9,FALSE)*'National Throughput'!$B$12</f>
        <v>3.2310236556515481</v>
      </c>
      <c r="H2785" s="43" t="str">
        <f>'Emissions Factor'!$D$2</f>
        <v>TON</v>
      </c>
      <c r="I2785" s="42">
        <v>515</v>
      </c>
      <c r="J2785" s="39" t="str">
        <f>'Emissions Factor'!$A$2</f>
        <v>7439976</v>
      </c>
      <c r="K2785" s="34">
        <f>'Emissions Factor'!$B$2</f>
        <v>1.5E-3</v>
      </c>
      <c r="L2785" s="41" t="str">
        <f>'Emissions Factor'!$C$2</f>
        <v>LB</v>
      </c>
      <c r="M2785" s="41" t="str">
        <f>'Emissions Factor'!$D$2</f>
        <v>TON</v>
      </c>
      <c r="N2785" s="51">
        <f t="shared" si="86"/>
        <v>4.8465354834773223E-3</v>
      </c>
      <c r="O2785" s="41" t="str">
        <f t="shared" si="87"/>
        <v>LB</v>
      </c>
    </row>
    <row r="2786" spans="1:15" x14ac:dyDescent="0.25">
      <c r="A2786" s="39" t="s">
        <v>3856</v>
      </c>
      <c r="B2786" s="39" t="s">
        <v>3844</v>
      </c>
      <c r="C2786" s="39" t="s">
        <v>2700</v>
      </c>
      <c r="D2786" s="12" t="s">
        <v>3857</v>
      </c>
      <c r="E2786" s="41" t="s">
        <v>2679</v>
      </c>
      <c r="F2786" s="41" t="s">
        <v>3845</v>
      </c>
      <c r="G2786" s="44">
        <f>VLOOKUP(Emissions!A2786,Population!$A$5:$I$3147,9,FALSE)*'National Throughput'!$B$12</f>
        <v>1.8777602177552368</v>
      </c>
      <c r="H2786" s="43" t="str">
        <f>'Emissions Factor'!$D$2</f>
        <v>TON</v>
      </c>
      <c r="I2786" s="42">
        <v>515</v>
      </c>
      <c r="J2786" s="39" t="str">
        <f>'Emissions Factor'!$A$2</f>
        <v>7439976</v>
      </c>
      <c r="K2786" s="34">
        <f>'Emissions Factor'!$B$2</f>
        <v>1.5E-3</v>
      </c>
      <c r="L2786" s="41" t="str">
        <f>'Emissions Factor'!$C$2</f>
        <v>LB</v>
      </c>
      <c r="M2786" s="41" t="str">
        <f>'Emissions Factor'!$D$2</f>
        <v>TON</v>
      </c>
      <c r="N2786" s="51">
        <f t="shared" si="86"/>
        <v>2.8166403266328553E-3</v>
      </c>
      <c r="O2786" s="41" t="str">
        <f t="shared" si="87"/>
        <v>LB</v>
      </c>
    </row>
    <row r="2787" spans="1:15" x14ac:dyDescent="0.25">
      <c r="A2787" s="39" t="s">
        <v>3858</v>
      </c>
      <c r="B2787" s="39" t="s">
        <v>3844</v>
      </c>
      <c r="C2787" s="39" t="s">
        <v>2703</v>
      </c>
      <c r="D2787" s="12" t="s">
        <v>5025</v>
      </c>
      <c r="E2787" s="41" t="s">
        <v>2679</v>
      </c>
      <c r="F2787" s="41" t="s">
        <v>3845</v>
      </c>
      <c r="G2787" s="44">
        <f>VLOOKUP(Emissions!A2787,Population!$A$5:$I$3147,9,FALSE)*'National Throughput'!$B$12</f>
        <v>0.88776825786455116</v>
      </c>
      <c r="H2787" s="43" t="str">
        <f>'Emissions Factor'!$D$2</f>
        <v>TON</v>
      </c>
      <c r="I2787" s="42">
        <v>515</v>
      </c>
      <c r="J2787" s="39" t="str">
        <f>'Emissions Factor'!$A$2</f>
        <v>7439976</v>
      </c>
      <c r="K2787" s="34">
        <f>'Emissions Factor'!$B$2</f>
        <v>1.5E-3</v>
      </c>
      <c r="L2787" s="41" t="str">
        <f>'Emissions Factor'!$C$2</f>
        <v>LB</v>
      </c>
      <c r="M2787" s="41" t="str">
        <f>'Emissions Factor'!$D$2</f>
        <v>TON</v>
      </c>
      <c r="N2787" s="51">
        <f t="shared" si="86"/>
        <v>1.3316523867968268E-3</v>
      </c>
      <c r="O2787" s="41" t="str">
        <f t="shared" si="87"/>
        <v>LB</v>
      </c>
    </row>
    <row r="2788" spans="1:15" x14ac:dyDescent="0.25">
      <c r="A2788" s="39" t="s">
        <v>3859</v>
      </c>
      <c r="B2788" s="39" t="s">
        <v>3844</v>
      </c>
      <c r="C2788" s="39" t="s">
        <v>2706</v>
      </c>
      <c r="D2788" s="12" t="s">
        <v>5029</v>
      </c>
      <c r="E2788" s="41" t="s">
        <v>2679</v>
      </c>
      <c r="F2788" s="41" t="s">
        <v>3845</v>
      </c>
      <c r="G2788" s="44">
        <f>VLOOKUP(Emissions!A2788,Population!$A$5:$I$3147,9,FALSE)*'National Throughput'!$B$12</f>
        <v>1.5939007767262894</v>
      </c>
      <c r="H2788" s="43" t="str">
        <f>'Emissions Factor'!$D$2</f>
        <v>TON</v>
      </c>
      <c r="I2788" s="42">
        <v>515</v>
      </c>
      <c r="J2788" s="39" t="str">
        <f>'Emissions Factor'!$A$2</f>
        <v>7439976</v>
      </c>
      <c r="K2788" s="34">
        <f>'Emissions Factor'!$B$2</f>
        <v>1.5E-3</v>
      </c>
      <c r="L2788" s="41" t="str">
        <f>'Emissions Factor'!$C$2</f>
        <v>LB</v>
      </c>
      <c r="M2788" s="41" t="str">
        <f>'Emissions Factor'!$D$2</f>
        <v>TON</v>
      </c>
      <c r="N2788" s="51">
        <f t="shared" si="86"/>
        <v>2.3908511650894341E-3</v>
      </c>
      <c r="O2788" s="41" t="str">
        <f t="shared" si="87"/>
        <v>LB</v>
      </c>
    </row>
    <row r="2789" spans="1:15" x14ac:dyDescent="0.25">
      <c r="A2789" s="39" t="s">
        <v>3860</v>
      </c>
      <c r="B2789" s="39" t="s">
        <v>3844</v>
      </c>
      <c r="C2789" s="39" t="s">
        <v>2709</v>
      </c>
      <c r="D2789" s="12" t="s">
        <v>1180</v>
      </c>
      <c r="E2789" s="41" t="s">
        <v>2679</v>
      </c>
      <c r="F2789" s="41" t="s">
        <v>3845</v>
      </c>
      <c r="G2789" s="44">
        <f>VLOOKUP(Emissions!A2789,Population!$A$5:$I$3147,9,FALSE)*'National Throughput'!$B$12</f>
        <v>8.0038071393449144</v>
      </c>
      <c r="H2789" s="43" t="str">
        <f>'Emissions Factor'!$D$2</f>
        <v>TON</v>
      </c>
      <c r="I2789" s="42">
        <v>515</v>
      </c>
      <c r="J2789" s="39" t="str">
        <f>'Emissions Factor'!$A$2</f>
        <v>7439976</v>
      </c>
      <c r="K2789" s="34">
        <f>'Emissions Factor'!$B$2</f>
        <v>1.5E-3</v>
      </c>
      <c r="L2789" s="41" t="str">
        <f>'Emissions Factor'!$C$2</f>
        <v>LB</v>
      </c>
      <c r="M2789" s="41" t="str">
        <f>'Emissions Factor'!$D$2</f>
        <v>TON</v>
      </c>
      <c r="N2789" s="51">
        <f t="shared" si="86"/>
        <v>1.2005710709017372E-2</v>
      </c>
      <c r="O2789" s="41" t="str">
        <f t="shared" si="87"/>
        <v>LB</v>
      </c>
    </row>
    <row r="2790" spans="1:15" x14ac:dyDescent="0.25">
      <c r="A2790" s="39" t="s">
        <v>3861</v>
      </c>
      <c r="B2790" s="39" t="s">
        <v>3844</v>
      </c>
      <c r="C2790" s="39" t="s">
        <v>2712</v>
      </c>
      <c r="D2790" s="12" t="s">
        <v>3862</v>
      </c>
      <c r="E2790" s="41" t="s">
        <v>2679</v>
      </c>
      <c r="F2790" s="41" t="s">
        <v>3845</v>
      </c>
      <c r="G2790" s="44">
        <f>VLOOKUP(Emissions!A2790,Population!$A$5:$I$3147,9,FALSE)*'National Throughput'!$B$12</f>
        <v>1.7738213529434288</v>
      </c>
      <c r="H2790" s="43" t="str">
        <f>'Emissions Factor'!$D$2</f>
        <v>TON</v>
      </c>
      <c r="I2790" s="42">
        <v>515</v>
      </c>
      <c r="J2790" s="39" t="str">
        <f>'Emissions Factor'!$A$2</f>
        <v>7439976</v>
      </c>
      <c r="K2790" s="34">
        <f>'Emissions Factor'!$B$2</f>
        <v>1.5E-3</v>
      </c>
      <c r="L2790" s="41" t="str">
        <f>'Emissions Factor'!$C$2</f>
        <v>LB</v>
      </c>
      <c r="M2790" s="41" t="str">
        <f>'Emissions Factor'!$D$2</f>
        <v>TON</v>
      </c>
      <c r="N2790" s="51">
        <f t="shared" si="86"/>
        <v>2.6607320294151434E-3</v>
      </c>
      <c r="O2790" s="41" t="str">
        <f t="shared" si="87"/>
        <v>LB</v>
      </c>
    </row>
    <row r="2791" spans="1:15" x14ac:dyDescent="0.25">
      <c r="A2791" s="39" t="s">
        <v>3863</v>
      </c>
      <c r="B2791" s="39" t="s">
        <v>3844</v>
      </c>
      <c r="C2791" s="39" t="s">
        <v>2715</v>
      </c>
      <c r="D2791" s="12" t="s">
        <v>346</v>
      </c>
      <c r="E2791" s="41" t="s">
        <v>2679</v>
      </c>
      <c r="F2791" s="41" t="s">
        <v>3845</v>
      </c>
      <c r="G2791" s="44">
        <f>VLOOKUP(Emissions!A2791,Population!$A$5:$I$3147,9,FALSE)*'National Throughput'!$B$12</f>
        <v>1.2417778568275406</v>
      </c>
      <c r="H2791" s="43" t="str">
        <f>'Emissions Factor'!$D$2</f>
        <v>TON</v>
      </c>
      <c r="I2791" s="42">
        <v>515</v>
      </c>
      <c r="J2791" s="39" t="str">
        <f>'Emissions Factor'!$A$2</f>
        <v>7439976</v>
      </c>
      <c r="K2791" s="34">
        <f>'Emissions Factor'!$B$2</f>
        <v>1.5E-3</v>
      </c>
      <c r="L2791" s="41" t="str">
        <f>'Emissions Factor'!$C$2</f>
        <v>LB</v>
      </c>
      <c r="M2791" s="41" t="str">
        <f>'Emissions Factor'!$D$2</f>
        <v>TON</v>
      </c>
      <c r="N2791" s="51">
        <f t="shared" si="86"/>
        <v>1.862666785241311E-3</v>
      </c>
      <c r="O2791" s="41" t="str">
        <f t="shared" si="87"/>
        <v>LB</v>
      </c>
    </row>
    <row r="2792" spans="1:15" x14ac:dyDescent="0.25">
      <c r="A2792" s="39" t="s">
        <v>3864</v>
      </c>
      <c r="B2792" s="39" t="s">
        <v>3844</v>
      </c>
      <c r="C2792" s="39" t="s">
        <v>2718</v>
      </c>
      <c r="D2792" s="12" t="s">
        <v>3865</v>
      </c>
      <c r="E2792" s="41" t="s">
        <v>2679</v>
      </c>
      <c r="F2792" s="41" t="s">
        <v>3845</v>
      </c>
      <c r="G2792" s="44">
        <f>VLOOKUP(Emissions!A2792,Population!$A$5:$I$3147,9,FALSE)*'National Throughput'!$B$12</f>
        <v>2.1641924029626942</v>
      </c>
      <c r="H2792" s="43" t="str">
        <f>'Emissions Factor'!$D$2</f>
        <v>TON</v>
      </c>
      <c r="I2792" s="42">
        <v>515</v>
      </c>
      <c r="J2792" s="39" t="str">
        <f>'Emissions Factor'!$A$2</f>
        <v>7439976</v>
      </c>
      <c r="K2792" s="34">
        <f>'Emissions Factor'!$B$2</f>
        <v>1.5E-3</v>
      </c>
      <c r="L2792" s="41" t="str">
        <f>'Emissions Factor'!$C$2</f>
        <v>LB</v>
      </c>
      <c r="M2792" s="41" t="str">
        <f>'Emissions Factor'!$D$2</f>
        <v>TON</v>
      </c>
      <c r="N2792" s="51">
        <f t="shared" si="86"/>
        <v>3.2462886044440412E-3</v>
      </c>
      <c r="O2792" s="41" t="str">
        <f t="shared" si="87"/>
        <v>LB</v>
      </c>
    </row>
    <row r="2793" spans="1:15" x14ac:dyDescent="0.25">
      <c r="A2793" s="39" t="s">
        <v>3866</v>
      </c>
      <c r="B2793" s="39" t="s">
        <v>3844</v>
      </c>
      <c r="C2793" s="39" t="s">
        <v>2721</v>
      </c>
      <c r="D2793" s="12" t="s">
        <v>2833</v>
      </c>
      <c r="E2793" s="41" t="s">
        <v>2679</v>
      </c>
      <c r="F2793" s="41" t="s">
        <v>3845</v>
      </c>
      <c r="G2793" s="44">
        <f>VLOOKUP(Emissions!A2793,Population!$A$5:$I$3147,9,FALSE)*'National Throughput'!$B$12</f>
        <v>1.6535884416677236</v>
      </c>
      <c r="H2793" s="43" t="str">
        <f>'Emissions Factor'!$D$2</f>
        <v>TON</v>
      </c>
      <c r="I2793" s="42">
        <v>515</v>
      </c>
      <c r="J2793" s="39" t="str">
        <f>'Emissions Factor'!$A$2</f>
        <v>7439976</v>
      </c>
      <c r="K2793" s="34">
        <f>'Emissions Factor'!$B$2</f>
        <v>1.5E-3</v>
      </c>
      <c r="L2793" s="41" t="str">
        <f>'Emissions Factor'!$C$2</f>
        <v>LB</v>
      </c>
      <c r="M2793" s="41" t="str">
        <f>'Emissions Factor'!$D$2</f>
        <v>TON</v>
      </c>
      <c r="N2793" s="51">
        <f t="shared" si="86"/>
        <v>2.4803826625015854E-3</v>
      </c>
      <c r="O2793" s="41" t="str">
        <f t="shared" si="87"/>
        <v>LB</v>
      </c>
    </row>
    <row r="2794" spans="1:15" x14ac:dyDescent="0.25">
      <c r="A2794" s="39" t="s">
        <v>3867</v>
      </c>
      <c r="B2794" s="39" t="s">
        <v>3844</v>
      </c>
      <c r="C2794" s="39" t="s">
        <v>2724</v>
      </c>
      <c r="D2794" s="12" t="s">
        <v>3868</v>
      </c>
      <c r="E2794" s="41" t="s">
        <v>2679</v>
      </c>
      <c r="F2794" s="41" t="s">
        <v>3845</v>
      </c>
      <c r="G2794" s="44">
        <f>VLOOKUP(Emissions!A2794,Population!$A$5:$I$3147,9,FALSE)*'National Throughput'!$B$12</f>
        <v>0.26070474342235656</v>
      </c>
      <c r="H2794" s="43" t="str">
        <f>'Emissions Factor'!$D$2</f>
        <v>TON</v>
      </c>
      <c r="I2794" s="42">
        <v>515</v>
      </c>
      <c r="J2794" s="39" t="str">
        <f>'Emissions Factor'!$A$2</f>
        <v>7439976</v>
      </c>
      <c r="K2794" s="34">
        <f>'Emissions Factor'!$B$2</f>
        <v>1.5E-3</v>
      </c>
      <c r="L2794" s="41" t="str">
        <f>'Emissions Factor'!$C$2</f>
        <v>LB</v>
      </c>
      <c r="M2794" s="41" t="str">
        <f>'Emissions Factor'!$D$2</f>
        <v>TON</v>
      </c>
      <c r="N2794" s="51">
        <f t="shared" si="86"/>
        <v>3.9105711513353486E-4</v>
      </c>
      <c r="O2794" s="41" t="str">
        <f t="shared" si="87"/>
        <v>LB</v>
      </c>
    </row>
    <row r="2795" spans="1:15" x14ac:dyDescent="0.25">
      <c r="A2795" s="39" t="s">
        <v>3869</v>
      </c>
      <c r="B2795" s="39" t="s">
        <v>3844</v>
      </c>
      <c r="C2795" s="39" t="s">
        <v>2727</v>
      </c>
      <c r="D2795" s="12" t="s">
        <v>3870</v>
      </c>
      <c r="E2795" s="41" t="s">
        <v>2679</v>
      </c>
      <c r="F2795" s="41" t="s">
        <v>3845</v>
      </c>
      <c r="G2795" s="44">
        <f>VLOOKUP(Emissions!A2795,Population!$A$5:$I$3147,9,FALSE)*'National Throughput'!$B$12</f>
        <v>0.39791776627622844</v>
      </c>
      <c r="H2795" s="43" t="str">
        <f>'Emissions Factor'!$D$2</f>
        <v>TON</v>
      </c>
      <c r="I2795" s="42">
        <v>515</v>
      </c>
      <c r="J2795" s="39" t="str">
        <f>'Emissions Factor'!$A$2</f>
        <v>7439976</v>
      </c>
      <c r="K2795" s="34">
        <f>'Emissions Factor'!$B$2</f>
        <v>1.5E-3</v>
      </c>
      <c r="L2795" s="41" t="str">
        <f>'Emissions Factor'!$C$2</f>
        <v>LB</v>
      </c>
      <c r="M2795" s="41" t="str">
        <f>'Emissions Factor'!$D$2</f>
        <v>TON</v>
      </c>
      <c r="N2795" s="51">
        <f t="shared" si="86"/>
        <v>5.968766494143427E-4</v>
      </c>
      <c r="O2795" s="41" t="str">
        <f t="shared" si="87"/>
        <v>LB</v>
      </c>
    </row>
    <row r="2796" spans="1:15" x14ac:dyDescent="0.25">
      <c r="A2796" s="39" t="s">
        <v>3871</v>
      </c>
      <c r="B2796" s="39" t="s">
        <v>3844</v>
      </c>
      <c r="C2796" s="39" t="s">
        <v>2730</v>
      </c>
      <c r="D2796" s="12" t="s">
        <v>3872</v>
      </c>
      <c r="E2796" s="41" t="s">
        <v>2679</v>
      </c>
      <c r="F2796" s="41" t="s">
        <v>3845</v>
      </c>
      <c r="G2796" s="44">
        <f>VLOOKUP(Emissions!A2796,Population!$A$5:$I$3147,9,FALSE)*'National Throughput'!$B$12</f>
        <v>179.75454845948633</v>
      </c>
      <c r="H2796" s="43" t="str">
        <f>'Emissions Factor'!$D$2</f>
        <v>TON</v>
      </c>
      <c r="I2796" s="42">
        <v>515</v>
      </c>
      <c r="J2796" s="39" t="str">
        <f>'Emissions Factor'!$A$2</f>
        <v>7439976</v>
      </c>
      <c r="K2796" s="34">
        <f>'Emissions Factor'!$B$2</f>
        <v>1.5E-3</v>
      </c>
      <c r="L2796" s="41" t="str">
        <f>'Emissions Factor'!$C$2</f>
        <v>LB</v>
      </c>
      <c r="M2796" s="41" t="str">
        <f>'Emissions Factor'!$D$2</f>
        <v>TON</v>
      </c>
      <c r="N2796" s="51">
        <f t="shared" si="86"/>
        <v>0.26963182268922953</v>
      </c>
      <c r="O2796" s="41" t="str">
        <f t="shared" si="87"/>
        <v>LB</v>
      </c>
    </row>
    <row r="2797" spans="1:15" x14ac:dyDescent="0.25">
      <c r="A2797" s="39" t="s">
        <v>3873</v>
      </c>
      <c r="B2797" s="39" t="s">
        <v>3844</v>
      </c>
      <c r="C2797" s="39" t="s">
        <v>2733</v>
      </c>
      <c r="D2797" s="12" t="s">
        <v>5085</v>
      </c>
      <c r="E2797" s="41" t="s">
        <v>2679</v>
      </c>
      <c r="F2797" s="41" t="s">
        <v>3845</v>
      </c>
      <c r="G2797" s="44">
        <f>VLOOKUP(Emissions!A2797,Population!$A$5:$I$3147,9,FALSE)*'National Throughput'!$B$12</f>
        <v>2.5327808856039078</v>
      </c>
      <c r="H2797" s="43" t="str">
        <f>'Emissions Factor'!$D$2</f>
        <v>TON</v>
      </c>
      <c r="I2797" s="42">
        <v>515</v>
      </c>
      <c r="J2797" s="39" t="str">
        <f>'Emissions Factor'!$A$2</f>
        <v>7439976</v>
      </c>
      <c r="K2797" s="34">
        <f>'Emissions Factor'!$B$2</f>
        <v>1.5E-3</v>
      </c>
      <c r="L2797" s="41" t="str">
        <f>'Emissions Factor'!$C$2</f>
        <v>LB</v>
      </c>
      <c r="M2797" s="41" t="str">
        <f>'Emissions Factor'!$D$2</f>
        <v>TON</v>
      </c>
      <c r="N2797" s="51">
        <f t="shared" si="86"/>
        <v>3.7991713284058616E-3</v>
      </c>
      <c r="O2797" s="41" t="str">
        <f t="shared" si="87"/>
        <v>LB</v>
      </c>
    </row>
    <row r="2798" spans="1:15" x14ac:dyDescent="0.25">
      <c r="A2798" s="39" t="s">
        <v>3874</v>
      </c>
      <c r="B2798" s="39" t="s">
        <v>3844</v>
      </c>
      <c r="C2798" s="39" t="s">
        <v>2736</v>
      </c>
      <c r="D2798" s="12" t="s">
        <v>3875</v>
      </c>
      <c r="E2798" s="41" t="s">
        <v>2679</v>
      </c>
      <c r="F2798" s="41" t="s">
        <v>3845</v>
      </c>
      <c r="G2798" s="44">
        <f>VLOOKUP(Emissions!A2798,Population!$A$5:$I$3147,9,FALSE)*'National Throughput'!$B$12</f>
        <v>4.8058861254568628</v>
      </c>
      <c r="H2798" s="43" t="str">
        <f>'Emissions Factor'!$D$2</f>
        <v>TON</v>
      </c>
      <c r="I2798" s="42">
        <v>515</v>
      </c>
      <c r="J2798" s="39" t="str">
        <f>'Emissions Factor'!$A$2</f>
        <v>7439976</v>
      </c>
      <c r="K2798" s="34">
        <f>'Emissions Factor'!$B$2</f>
        <v>1.5E-3</v>
      </c>
      <c r="L2798" s="41" t="str">
        <f>'Emissions Factor'!$C$2</f>
        <v>LB</v>
      </c>
      <c r="M2798" s="41" t="str">
        <f>'Emissions Factor'!$D$2</f>
        <v>TON</v>
      </c>
      <c r="N2798" s="51">
        <f t="shared" si="86"/>
        <v>7.2088291881852945E-3</v>
      </c>
      <c r="O2798" s="41" t="str">
        <f t="shared" si="87"/>
        <v>LB</v>
      </c>
    </row>
    <row r="2799" spans="1:15" x14ac:dyDescent="0.25">
      <c r="A2799" s="39" t="s">
        <v>3876</v>
      </c>
      <c r="B2799" s="39" t="s">
        <v>3844</v>
      </c>
      <c r="C2799" s="39" t="s">
        <v>2739</v>
      </c>
      <c r="D2799" s="12" t="s">
        <v>4835</v>
      </c>
      <c r="E2799" s="41" t="s">
        <v>2679</v>
      </c>
      <c r="F2799" s="41" t="s">
        <v>3845</v>
      </c>
      <c r="G2799" s="44">
        <f>VLOOKUP(Emissions!A2799,Population!$A$5:$I$3147,9,FALSE)*'National Throughput'!$B$12</f>
        <v>3.5867484174002113</v>
      </c>
      <c r="H2799" s="43" t="str">
        <f>'Emissions Factor'!$D$2</f>
        <v>TON</v>
      </c>
      <c r="I2799" s="42">
        <v>515</v>
      </c>
      <c r="J2799" s="39" t="str">
        <f>'Emissions Factor'!$A$2</f>
        <v>7439976</v>
      </c>
      <c r="K2799" s="34">
        <f>'Emissions Factor'!$B$2</f>
        <v>1.5E-3</v>
      </c>
      <c r="L2799" s="41" t="str">
        <f>'Emissions Factor'!$C$2</f>
        <v>LB</v>
      </c>
      <c r="M2799" s="41" t="str">
        <f>'Emissions Factor'!$D$2</f>
        <v>TON</v>
      </c>
      <c r="N2799" s="51">
        <f t="shared" si="86"/>
        <v>5.3801226261003168E-3</v>
      </c>
      <c r="O2799" s="41" t="str">
        <f t="shared" si="87"/>
        <v>LB</v>
      </c>
    </row>
    <row r="2800" spans="1:15" x14ac:dyDescent="0.25">
      <c r="A2800" s="39" t="s">
        <v>3877</v>
      </c>
      <c r="B2800" s="39" t="s">
        <v>3844</v>
      </c>
      <c r="C2800" s="39" t="s">
        <v>2742</v>
      </c>
      <c r="D2800" s="12" t="s">
        <v>5091</v>
      </c>
      <c r="E2800" s="41" t="s">
        <v>2679</v>
      </c>
      <c r="F2800" s="41" t="s">
        <v>3845</v>
      </c>
      <c r="G2800" s="44">
        <f>VLOOKUP(Emissions!A2800,Population!$A$5:$I$3147,9,FALSE)*'National Throughput'!$B$12</f>
        <v>6.4227700835111756</v>
      </c>
      <c r="H2800" s="43" t="str">
        <f>'Emissions Factor'!$D$2</f>
        <v>TON</v>
      </c>
      <c r="I2800" s="42">
        <v>515</v>
      </c>
      <c r="J2800" s="39" t="str">
        <f>'Emissions Factor'!$A$2</f>
        <v>7439976</v>
      </c>
      <c r="K2800" s="34">
        <f>'Emissions Factor'!$B$2</f>
        <v>1.5E-3</v>
      </c>
      <c r="L2800" s="41" t="str">
        <f>'Emissions Factor'!$C$2</f>
        <v>LB</v>
      </c>
      <c r="M2800" s="41" t="str">
        <f>'Emissions Factor'!$D$2</f>
        <v>TON</v>
      </c>
      <c r="N2800" s="51">
        <f t="shared" si="86"/>
        <v>9.6341551252667641E-3</v>
      </c>
      <c r="O2800" s="41" t="str">
        <f t="shared" si="87"/>
        <v>LB</v>
      </c>
    </row>
    <row r="2801" spans="1:15" x14ac:dyDescent="0.25">
      <c r="A2801" s="39" t="s">
        <v>3878</v>
      </c>
      <c r="B2801" s="39" t="s">
        <v>3844</v>
      </c>
      <c r="C2801" s="39" t="s">
        <v>2745</v>
      </c>
      <c r="D2801" s="12" t="s">
        <v>3879</v>
      </c>
      <c r="E2801" s="41" t="s">
        <v>2679</v>
      </c>
      <c r="F2801" s="41" t="s">
        <v>3845</v>
      </c>
      <c r="G2801" s="44">
        <f>VLOOKUP(Emissions!A2801,Population!$A$5:$I$3147,9,FALSE)*'National Throughput'!$B$12</f>
        <v>10.161824956279185</v>
      </c>
      <c r="H2801" s="43" t="str">
        <f>'Emissions Factor'!$D$2</f>
        <v>TON</v>
      </c>
      <c r="I2801" s="42">
        <v>515</v>
      </c>
      <c r="J2801" s="39" t="str">
        <f>'Emissions Factor'!$A$2</f>
        <v>7439976</v>
      </c>
      <c r="K2801" s="34">
        <f>'Emissions Factor'!$B$2</f>
        <v>1.5E-3</v>
      </c>
      <c r="L2801" s="41" t="str">
        <f>'Emissions Factor'!$C$2</f>
        <v>LB</v>
      </c>
      <c r="M2801" s="41" t="str">
        <f>'Emissions Factor'!$D$2</f>
        <v>TON</v>
      </c>
      <c r="N2801" s="51">
        <f t="shared" si="86"/>
        <v>1.5242737434418778E-2</v>
      </c>
      <c r="O2801" s="41" t="str">
        <f t="shared" si="87"/>
        <v>LB</v>
      </c>
    </row>
    <row r="2802" spans="1:15" x14ac:dyDescent="0.25">
      <c r="A2802" s="39" t="s">
        <v>3880</v>
      </c>
      <c r="B2802" s="39" t="s">
        <v>3844</v>
      </c>
      <c r="C2802" s="39" t="s">
        <v>2748</v>
      </c>
      <c r="D2802" s="12" t="s">
        <v>3881</v>
      </c>
      <c r="E2802" s="41" t="s">
        <v>2679</v>
      </c>
      <c r="F2802" s="41" t="s">
        <v>3845</v>
      </c>
      <c r="G2802" s="44">
        <f>VLOOKUP(Emissions!A2802,Population!$A$5:$I$3147,9,FALSE)*'National Throughput'!$B$12</f>
        <v>5.6869652484572875</v>
      </c>
      <c r="H2802" s="43" t="str">
        <f>'Emissions Factor'!$D$2</f>
        <v>TON</v>
      </c>
      <c r="I2802" s="42">
        <v>515</v>
      </c>
      <c r="J2802" s="39" t="str">
        <f>'Emissions Factor'!$A$2</f>
        <v>7439976</v>
      </c>
      <c r="K2802" s="34">
        <f>'Emissions Factor'!$B$2</f>
        <v>1.5E-3</v>
      </c>
      <c r="L2802" s="41" t="str">
        <f>'Emissions Factor'!$C$2</f>
        <v>LB</v>
      </c>
      <c r="M2802" s="41" t="str">
        <f>'Emissions Factor'!$D$2</f>
        <v>TON</v>
      </c>
      <c r="N2802" s="51">
        <f t="shared" si="86"/>
        <v>8.5304478726859322E-3</v>
      </c>
      <c r="O2802" s="41" t="str">
        <f t="shared" si="87"/>
        <v>LB</v>
      </c>
    </row>
    <row r="2803" spans="1:15" x14ac:dyDescent="0.25">
      <c r="A2803" s="39" t="s">
        <v>3882</v>
      </c>
      <c r="B2803" s="39" t="s">
        <v>3844</v>
      </c>
      <c r="C2803" s="39" t="s">
        <v>2751</v>
      </c>
      <c r="D2803" s="12" t="s">
        <v>3883</v>
      </c>
      <c r="E2803" s="41" t="s">
        <v>2679</v>
      </c>
      <c r="F2803" s="41" t="s">
        <v>3845</v>
      </c>
      <c r="G2803" s="44">
        <f>VLOOKUP(Emissions!A2803,Population!$A$5:$I$3147,9,FALSE)*'National Throughput'!$B$12</f>
        <v>90.925238691789602</v>
      </c>
      <c r="H2803" s="43" t="str">
        <f>'Emissions Factor'!$D$2</f>
        <v>TON</v>
      </c>
      <c r="I2803" s="42">
        <v>515</v>
      </c>
      <c r="J2803" s="39" t="str">
        <f>'Emissions Factor'!$A$2</f>
        <v>7439976</v>
      </c>
      <c r="K2803" s="34">
        <f>'Emissions Factor'!$B$2</f>
        <v>1.5E-3</v>
      </c>
      <c r="L2803" s="41" t="str">
        <f>'Emissions Factor'!$C$2</f>
        <v>LB</v>
      </c>
      <c r="M2803" s="41" t="str">
        <f>'Emissions Factor'!$D$2</f>
        <v>TON</v>
      </c>
      <c r="N2803" s="51">
        <f t="shared" si="86"/>
        <v>0.13638785803768441</v>
      </c>
      <c r="O2803" s="41" t="str">
        <f t="shared" si="87"/>
        <v>LB</v>
      </c>
    </row>
    <row r="2804" spans="1:15" x14ac:dyDescent="0.25">
      <c r="A2804" s="39" t="s">
        <v>3884</v>
      </c>
      <c r="B2804" s="39" t="s">
        <v>3844</v>
      </c>
      <c r="C2804" s="39" t="s">
        <v>2754</v>
      </c>
      <c r="D2804" s="12" t="s">
        <v>3885</v>
      </c>
      <c r="E2804" s="41" t="s">
        <v>2679</v>
      </c>
      <c r="F2804" s="41" t="s">
        <v>3845</v>
      </c>
      <c r="G2804" s="44">
        <f>VLOOKUP(Emissions!A2804,Population!$A$5:$I$3147,9,FALSE)*'National Throughput'!$B$12</f>
        <v>4.1808808063574761</v>
      </c>
      <c r="H2804" s="43" t="str">
        <f>'Emissions Factor'!$D$2</f>
        <v>TON</v>
      </c>
      <c r="I2804" s="42">
        <v>515</v>
      </c>
      <c r="J2804" s="39" t="str">
        <f>'Emissions Factor'!$A$2</f>
        <v>7439976</v>
      </c>
      <c r="K2804" s="34">
        <f>'Emissions Factor'!$B$2</f>
        <v>1.5E-3</v>
      </c>
      <c r="L2804" s="41" t="str">
        <f>'Emissions Factor'!$C$2</f>
        <v>LB</v>
      </c>
      <c r="M2804" s="41" t="str">
        <f>'Emissions Factor'!$D$2</f>
        <v>TON</v>
      </c>
      <c r="N2804" s="51">
        <f t="shared" si="86"/>
        <v>6.2713212095362146E-3</v>
      </c>
      <c r="O2804" s="41" t="str">
        <f t="shared" si="87"/>
        <v>LB</v>
      </c>
    </row>
    <row r="2805" spans="1:15" x14ac:dyDescent="0.25">
      <c r="A2805" s="39" t="s">
        <v>3886</v>
      </c>
      <c r="B2805" s="39" t="s">
        <v>3844</v>
      </c>
      <c r="C2805" s="39" t="s">
        <v>2757</v>
      </c>
      <c r="D2805" s="12" t="s">
        <v>2872</v>
      </c>
      <c r="E2805" s="41" t="s">
        <v>2679</v>
      </c>
      <c r="F2805" s="41" t="s">
        <v>3845</v>
      </c>
      <c r="G2805" s="44">
        <f>VLOOKUP(Emissions!A2805,Population!$A$5:$I$3147,9,FALSE)*'National Throughput'!$B$12</f>
        <v>24.275899519585582</v>
      </c>
      <c r="H2805" s="43" t="str">
        <f>'Emissions Factor'!$D$2</f>
        <v>TON</v>
      </c>
      <c r="I2805" s="42">
        <v>515</v>
      </c>
      <c r="J2805" s="39" t="str">
        <f>'Emissions Factor'!$A$2</f>
        <v>7439976</v>
      </c>
      <c r="K2805" s="34">
        <f>'Emissions Factor'!$B$2</f>
        <v>1.5E-3</v>
      </c>
      <c r="L2805" s="41" t="str">
        <f>'Emissions Factor'!$C$2</f>
        <v>LB</v>
      </c>
      <c r="M2805" s="41" t="str">
        <f>'Emissions Factor'!$D$2</f>
        <v>TON</v>
      </c>
      <c r="N2805" s="51">
        <f t="shared" si="86"/>
        <v>3.6413849279378373E-2</v>
      </c>
      <c r="O2805" s="41" t="str">
        <f t="shared" si="87"/>
        <v>LB</v>
      </c>
    </row>
    <row r="2806" spans="1:15" x14ac:dyDescent="0.25">
      <c r="A2806" s="39" t="s">
        <v>3887</v>
      </c>
      <c r="B2806" s="39" t="s">
        <v>3844</v>
      </c>
      <c r="C2806" s="39" t="s">
        <v>2760</v>
      </c>
      <c r="D2806" s="12" t="s">
        <v>163</v>
      </c>
      <c r="E2806" s="41" t="s">
        <v>2679</v>
      </c>
      <c r="F2806" s="41" t="s">
        <v>3845</v>
      </c>
      <c r="G2806" s="44">
        <f>VLOOKUP(Emissions!A2806,Population!$A$5:$I$3147,9,FALSE)*'National Throughput'!$B$12</f>
        <v>0.47407099396012736</v>
      </c>
      <c r="H2806" s="43" t="str">
        <f>'Emissions Factor'!$D$2</f>
        <v>TON</v>
      </c>
      <c r="I2806" s="42">
        <v>515</v>
      </c>
      <c r="J2806" s="39" t="str">
        <f>'Emissions Factor'!$A$2</f>
        <v>7439976</v>
      </c>
      <c r="K2806" s="34">
        <f>'Emissions Factor'!$B$2</f>
        <v>1.5E-3</v>
      </c>
      <c r="L2806" s="41" t="str">
        <f>'Emissions Factor'!$C$2</f>
        <v>LB</v>
      </c>
      <c r="M2806" s="41" t="str">
        <f>'Emissions Factor'!$D$2</f>
        <v>TON</v>
      </c>
      <c r="N2806" s="51">
        <f t="shared" si="86"/>
        <v>7.1110649094019104E-4</v>
      </c>
      <c r="O2806" s="41" t="str">
        <f t="shared" si="87"/>
        <v>LB</v>
      </c>
    </row>
    <row r="2807" spans="1:15" x14ac:dyDescent="0.25">
      <c r="A2807" s="39" t="s">
        <v>3888</v>
      </c>
      <c r="B2807" s="39" t="s">
        <v>3844</v>
      </c>
      <c r="C2807" s="39" t="s">
        <v>2763</v>
      </c>
      <c r="D2807" s="12" t="s">
        <v>3889</v>
      </c>
      <c r="E2807" s="41" t="s">
        <v>2679</v>
      </c>
      <c r="F2807" s="41" t="s">
        <v>3845</v>
      </c>
      <c r="G2807" s="44">
        <f>VLOOKUP(Emissions!A2807,Population!$A$5:$I$3147,9,FALSE)*'National Throughput'!$B$12</f>
        <v>40.140812254507381</v>
      </c>
      <c r="H2807" s="43" t="str">
        <f>'Emissions Factor'!$D$2</f>
        <v>TON</v>
      </c>
      <c r="I2807" s="42">
        <v>515</v>
      </c>
      <c r="J2807" s="39" t="str">
        <f>'Emissions Factor'!$A$2</f>
        <v>7439976</v>
      </c>
      <c r="K2807" s="34">
        <f>'Emissions Factor'!$B$2</f>
        <v>1.5E-3</v>
      </c>
      <c r="L2807" s="41" t="str">
        <f>'Emissions Factor'!$C$2</f>
        <v>LB</v>
      </c>
      <c r="M2807" s="41" t="str">
        <f>'Emissions Factor'!$D$2</f>
        <v>TON</v>
      </c>
      <c r="N2807" s="51">
        <f t="shared" si="86"/>
        <v>6.0211218381761071E-2</v>
      </c>
      <c r="O2807" s="41" t="str">
        <f t="shared" si="87"/>
        <v>LB</v>
      </c>
    </row>
    <row r="2808" spans="1:15" x14ac:dyDescent="0.25">
      <c r="A2808" s="39" t="s">
        <v>3890</v>
      </c>
      <c r="B2808" s="39" t="s">
        <v>3891</v>
      </c>
      <c r="C2808" s="39" t="s">
        <v>2677</v>
      </c>
      <c r="D2808" s="12" t="s">
        <v>3892</v>
      </c>
      <c r="E2808" s="41" t="s">
        <v>2679</v>
      </c>
      <c r="F2808" s="41" t="s">
        <v>3893</v>
      </c>
      <c r="G2808" s="44">
        <f>VLOOKUP(Emissions!A2808,Population!$A$5:$I$3147,9,FALSE)*'National Throughput'!$B$12</f>
        <v>6.3159154419637229</v>
      </c>
      <c r="H2808" s="43" t="str">
        <f>'Emissions Factor'!$D$2</f>
        <v>TON</v>
      </c>
      <c r="I2808" s="42">
        <v>515</v>
      </c>
      <c r="J2808" s="39" t="str">
        <f>'Emissions Factor'!$A$2</f>
        <v>7439976</v>
      </c>
      <c r="K2808" s="34">
        <f>'Emissions Factor'!$B$2</f>
        <v>1.5E-3</v>
      </c>
      <c r="L2808" s="41" t="str">
        <f>'Emissions Factor'!$C$2</f>
        <v>LB</v>
      </c>
      <c r="M2808" s="41" t="str">
        <f>'Emissions Factor'!$D$2</f>
        <v>TON</v>
      </c>
      <c r="N2808" s="51">
        <f t="shared" si="86"/>
        <v>9.4738731629455848E-3</v>
      </c>
      <c r="O2808" s="41" t="str">
        <f t="shared" si="87"/>
        <v>LB</v>
      </c>
    </row>
    <row r="2809" spans="1:15" x14ac:dyDescent="0.25">
      <c r="A2809" s="39" t="s">
        <v>3894</v>
      </c>
      <c r="B2809" s="39" t="s">
        <v>3891</v>
      </c>
      <c r="C2809" s="39" t="s">
        <v>2682</v>
      </c>
      <c r="D2809" s="12" t="s">
        <v>3895</v>
      </c>
      <c r="E2809" s="41" t="s">
        <v>2679</v>
      </c>
      <c r="F2809" s="41" t="s">
        <v>3893</v>
      </c>
      <c r="G2809" s="44">
        <f>VLOOKUP(Emissions!A2809,Population!$A$5:$I$3147,9,FALSE)*'National Throughput'!$B$12</f>
        <v>6.3135142140637805</v>
      </c>
      <c r="H2809" s="43" t="str">
        <f>'Emissions Factor'!$D$2</f>
        <v>TON</v>
      </c>
      <c r="I2809" s="42">
        <v>515</v>
      </c>
      <c r="J2809" s="39" t="str">
        <f>'Emissions Factor'!$A$2</f>
        <v>7439976</v>
      </c>
      <c r="K2809" s="34">
        <f>'Emissions Factor'!$B$2</f>
        <v>1.5E-3</v>
      </c>
      <c r="L2809" s="41" t="str">
        <f>'Emissions Factor'!$C$2</f>
        <v>LB</v>
      </c>
      <c r="M2809" s="41" t="str">
        <f>'Emissions Factor'!$D$2</f>
        <v>TON</v>
      </c>
      <c r="N2809" s="51">
        <f t="shared" si="86"/>
        <v>9.4702713210956715E-3</v>
      </c>
      <c r="O2809" s="41" t="str">
        <f t="shared" si="87"/>
        <v>LB</v>
      </c>
    </row>
    <row r="2810" spans="1:15" x14ac:dyDescent="0.25">
      <c r="A2810" s="39" t="s">
        <v>3896</v>
      </c>
      <c r="B2810" s="39" t="s">
        <v>3891</v>
      </c>
      <c r="C2810" s="39" t="s">
        <v>2685</v>
      </c>
      <c r="D2810" s="12" t="s">
        <v>3897</v>
      </c>
      <c r="E2810" s="41" t="s">
        <v>2679</v>
      </c>
      <c r="F2810" s="41" t="s">
        <v>3893</v>
      </c>
      <c r="G2810" s="44">
        <f>VLOOKUP(Emissions!A2810,Population!$A$5:$I$3147,9,FALSE)*'National Throughput'!$B$12</f>
        <v>5.341359947144098</v>
      </c>
      <c r="H2810" s="43" t="str">
        <f>'Emissions Factor'!$D$2</f>
        <v>TON</v>
      </c>
      <c r="I2810" s="42">
        <v>515</v>
      </c>
      <c r="J2810" s="39" t="str">
        <f>'Emissions Factor'!$A$2</f>
        <v>7439976</v>
      </c>
      <c r="K2810" s="34">
        <f>'Emissions Factor'!$B$2</f>
        <v>1.5E-3</v>
      </c>
      <c r="L2810" s="41" t="str">
        <f>'Emissions Factor'!$C$2</f>
        <v>LB</v>
      </c>
      <c r="M2810" s="41" t="str">
        <f>'Emissions Factor'!$D$2</f>
        <v>TON</v>
      </c>
      <c r="N2810" s="51">
        <f t="shared" si="86"/>
        <v>8.0120399207161477E-3</v>
      </c>
      <c r="O2810" s="41" t="str">
        <f t="shared" si="87"/>
        <v>LB</v>
      </c>
    </row>
    <row r="2811" spans="1:15" x14ac:dyDescent="0.25">
      <c r="A2811" s="39" t="s">
        <v>3898</v>
      </c>
      <c r="B2811" s="39" t="s">
        <v>3891</v>
      </c>
      <c r="C2811" s="39" t="s">
        <v>2688</v>
      </c>
      <c r="D2811" s="12" t="s">
        <v>3899</v>
      </c>
      <c r="E2811" s="41" t="s">
        <v>2679</v>
      </c>
      <c r="F2811" s="41" t="s">
        <v>3893</v>
      </c>
      <c r="G2811" s="44">
        <f>VLOOKUP(Emissions!A2811,Population!$A$5:$I$3147,9,FALSE)*'National Throughput'!$B$12</f>
        <v>27.033195213834137</v>
      </c>
      <c r="H2811" s="43" t="str">
        <f>'Emissions Factor'!$D$2</f>
        <v>TON</v>
      </c>
      <c r="I2811" s="42">
        <v>515</v>
      </c>
      <c r="J2811" s="39" t="str">
        <f>'Emissions Factor'!$A$2</f>
        <v>7439976</v>
      </c>
      <c r="K2811" s="34">
        <f>'Emissions Factor'!$B$2</f>
        <v>1.5E-3</v>
      </c>
      <c r="L2811" s="41" t="str">
        <f>'Emissions Factor'!$C$2</f>
        <v>LB</v>
      </c>
      <c r="M2811" s="41" t="str">
        <f>'Emissions Factor'!$D$2</f>
        <v>TON</v>
      </c>
      <c r="N2811" s="51">
        <f t="shared" si="86"/>
        <v>4.0549792820751204E-2</v>
      </c>
      <c r="O2811" s="41" t="str">
        <f t="shared" si="87"/>
        <v>LB</v>
      </c>
    </row>
    <row r="2812" spans="1:15" x14ac:dyDescent="0.25">
      <c r="A2812" s="39" t="s">
        <v>3900</v>
      </c>
      <c r="B2812" s="39" t="s">
        <v>3891</v>
      </c>
      <c r="C2812" s="39" t="s">
        <v>2691</v>
      </c>
      <c r="D2812" s="12" t="s">
        <v>1101</v>
      </c>
      <c r="E2812" s="41" t="s">
        <v>2679</v>
      </c>
      <c r="F2812" s="41" t="s">
        <v>3893</v>
      </c>
      <c r="G2812" s="44">
        <f>VLOOKUP(Emissions!A2812,Population!$A$5:$I$3147,9,FALSE)*'National Throughput'!$B$12</f>
        <v>1.0841543968241554</v>
      </c>
      <c r="H2812" s="43" t="str">
        <f>'Emissions Factor'!$D$2</f>
        <v>TON</v>
      </c>
      <c r="I2812" s="42">
        <v>515</v>
      </c>
      <c r="J2812" s="39" t="str">
        <f>'Emissions Factor'!$A$2</f>
        <v>7439976</v>
      </c>
      <c r="K2812" s="34">
        <f>'Emissions Factor'!$B$2</f>
        <v>1.5E-3</v>
      </c>
      <c r="L2812" s="41" t="str">
        <f>'Emissions Factor'!$C$2</f>
        <v>LB</v>
      </c>
      <c r="M2812" s="41" t="str">
        <f>'Emissions Factor'!$D$2</f>
        <v>TON</v>
      </c>
      <c r="N2812" s="51">
        <f t="shared" si="86"/>
        <v>1.626231595236233E-3</v>
      </c>
      <c r="O2812" s="41" t="str">
        <f t="shared" si="87"/>
        <v>LB</v>
      </c>
    </row>
    <row r="2813" spans="1:15" x14ac:dyDescent="0.25">
      <c r="A2813" s="39" t="s">
        <v>3901</v>
      </c>
      <c r="B2813" s="39" t="s">
        <v>3891</v>
      </c>
      <c r="C2813" s="39" t="s">
        <v>2694</v>
      </c>
      <c r="D2813" s="12" t="s">
        <v>2767</v>
      </c>
      <c r="E2813" s="41" t="s">
        <v>2679</v>
      </c>
      <c r="F2813" s="41" t="s">
        <v>3893</v>
      </c>
      <c r="G2813" s="44">
        <f>VLOOKUP(Emissions!A2813,Population!$A$5:$I$3147,9,FALSE)*'National Throughput'!$B$12</f>
        <v>8.2586803292959825</v>
      </c>
      <c r="H2813" s="43" t="str">
        <f>'Emissions Factor'!$D$2</f>
        <v>TON</v>
      </c>
      <c r="I2813" s="42">
        <v>515</v>
      </c>
      <c r="J2813" s="39" t="str">
        <f>'Emissions Factor'!$A$2</f>
        <v>7439976</v>
      </c>
      <c r="K2813" s="34">
        <f>'Emissions Factor'!$B$2</f>
        <v>1.5E-3</v>
      </c>
      <c r="L2813" s="41" t="str">
        <f>'Emissions Factor'!$C$2</f>
        <v>LB</v>
      </c>
      <c r="M2813" s="41" t="str">
        <f>'Emissions Factor'!$D$2</f>
        <v>TON</v>
      </c>
      <c r="N2813" s="51">
        <f t="shared" si="86"/>
        <v>1.2388020493943974E-2</v>
      </c>
      <c r="O2813" s="41" t="str">
        <f t="shared" si="87"/>
        <v>LB</v>
      </c>
    </row>
    <row r="2814" spans="1:15" x14ac:dyDescent="0.25">
      <c r="A2814" s="39" t="s">
        <v>3902</v>
      </c>
      <c r="B2814" s="39" t="s">
        <v>3891</v>
      </c>
      <c r="C2814" s="39" t="s">
        <v>2697</v>
      </c>
      <c r="D2814" s="12" t="s">
        <v>3903</v>
      </c>
      <c r="E2814" s="41" t="s">
        <v>2679</v>
      </c>
      <c r="F2814" s="41" t="s">
        <v>3893</v>
      </c>
      <c r="G2814" s="44">
        <f>VLOOKUP(Emissions!A2814,Population!$A$5:$I$3147,9,FALSE)*'National Throughput'!$B$12</f>
        <v>1.1970121081214649</v>
      </c>
      <c r="H2814" s="43" t="str">
        <f>'Emissions Factor'!$D$2</f>
        <v>TON</v>
      </c>
      <c r="I2814" s="42">
        <v>515</v>
      </c>
      <c r="J2814" s="39" t="str">
        <f>'Emissions Factor'!$A$2</f>
        <v>7439976</v>
      </c>
      <c r="K2814" s="34">
        <f>'Emissions Factor'!$B$2</f>
        <v>1.5E-3</v>
      </c>
      <c r="L2814" s="41" t="str">
        <f>'Emissions Factor'!$C$2</f>
        <v>LB</v>
      </c>
      <c r="M2814" s="41" t="str">
        <f>'Emissions Factor'!$D$2</f>
        <v>TON</v>
      </c>
      <c r="N2814" s="51">
        <f t="shared" si="86"/>
        <v>1.7955181621821974E-3</v>
      </c>
      <c r="O2814" s="41" t="str">
        <f t="shared" si="87"/>
        <v>LB</v>
      </c>
    </row>
    <row r="2815" spans="1:15" x14ac:dyDescent="0.25">
      <c r="A2815" s="39" t="s">
        <v>3904</v>
      </c>
      <c r="B2815" s="39" t="s">
        <v>3891</v>
      </c>
      <c r="C2815" s="39" t="s">
        <v>2700</v>
      </c>
      <c r="D2815" s="12" t="s">
        <v>3905</v>
      </c>
      <c r="E2815" s="41" t="s">
        <v>2679</v>
      </c>
      <c r="F2815" s="41" t="s">
        <v>3893</v>
      </c>
      <c r="G2815" s="44">
        <f>VLOOKUP(Emissions!A2815,Population!$A$5:$I$3147,9,FALSE)*'National Throughput'!$B$12</f>
        <v>4.2294199131920331</v>
      </c>
      <c r="H2815" s="43" t="str">
        <f>'Emissions Factor'!$D$2</f>
        <v>TON</v>
      </c>
      <c r="I2815" s="42">
        <v>515</v>
      </c>
      <c r="J2815" s="39" t="str">
        <f>'Emissions Factor'!$A$2</f>
        <v>7439976</v>
      </c>
      <c r="K2815" s="34">
        <f>'Emissions Factor'!$B$2</f>
        <v>1.5E-3</v>
      </c>
      <c r="L2815" s="41" t="str">
        <f>'Emissions Factor'!$C$2</f>
        <v>LB</v>
      </c>
      <c r="M2815" s="41" t="str">
        <f>'Emissions Factor'!$D$2</f>
        <v>TON</v>
      </c>
      <c r="N2815" s="51">
        <f t="shared" si="86"/>
        <v>6.3441298697880502E-3</v>
      </c>
      <c r="O2815" s="41" t="str">
        <f t="shared" si="87"/>
        <v>LB</v>
      </c>
    </row>
    <row r="2816" spans="1:15" x14ac:dyDescent="0.25">
      <c r="A2816" s="39" t="s">
        <v>3906</v>
      </c>
      <c r="B2816" s="39" t="s">
        <v>3891</v>
      </c>
      <c r="C2816" s="39" t="s">
        <v>2703</v>
      </c>
      <c r="D2816" s="12" t="s">
        <v>4919</v>
      </c>
      <c r="E2816" s="41" t="s">
        <v>2679</v>
      </c>
      <c r="F2816" s="41" t="s">
        <v>3893</v>
      </c>
      <c r="G2816" s="44">
        <f>VLOOKUP(Emissions!A2816,Population!$A$5:$I$3147,9,FALSE)*'National Throughput'!$B$12</f>
        <v>4.9801466644812802</v>
      </c>
      <c r="H2816" s="43" t="str">
        <f>'Emissions Factor'!$D$2</f>
        <v>TON</v>
      </c>
      <c r="I2816" s="42">
        <v>515</v>
      </c>
      <c r="J2816" s="39" t="str">
        <f>'Emissions Factor'!$A$2</f>
        <v>7439976</v>
      </c>
      <c r="K2816" s="34">
        <f>'Emissions Factor'!$B$2</f>
        <v>1.5E-3</v>
      </c>
      <c r="L2816" s="41" t="str">
        <f>'Emissions Factor'!$C$2</f>
        <v>LB</v>
      </c>
      <c r="M2816" s="41" t="str">
        <f>'Emissions Factor'!$D$2</f>
        <v>TON</v>
      </c>
      <c r="N2816" s="51">
        <f t="shared" si="86"/>
        <v>7.4702199967219204E-3</v>
      </c>
      <c r="O2816" s="41" t="str">
        <f t="shared" si="87"/>
        <v>LB</v>
      </c>
    </row>
    <row r="2817" spans="1:15" x14ac:dyDescent="0.25">
      <c r="A2817" s="39" t="s">
        <v>3907</v>
      </c>
      <c r="B2817" s="39" t="s">
        <v>3891</v>
      </c>
      <c r="C2817" s="39" t="s">
        <v>2706</v>
      </c>
      <c r="D2817" s="12" t="s">
        <v>4601</v>
      </c>
      <c r="E2817" s="41" t="s">
        <v>2679</v>
      </c>
      <c r="F2817" s="41" t="s">
        <v>3893</v>
      </c>
      <c r="G2817" s="44">
        <f>VLOOKUP(Emissions!A2817,Population!$A$5:$I$3147,9,FALSE)*'National Throughput'!$B$12</f>
        <v>4.6578675770532483</v>
      </c>
      <c r="H2817" s="43" t="str">
        <f>'Emissions Factor'!$D$2</f>
        <v>TON</v>
      </c>
      <c r="I2817" s="42">
        <v>515</v>
      </c>
      <c r="J2817" s="39" t="str">
        <f>'Emissions Factor'!$A$2</f>
        <v>7439976</v>
      </c>
      <c r="K2817" s="34">
        <f>'Emissions Factor'!$B$2</f>
        <v>1.5E-3</v>
      </c>
      <c r="L2817" s="41" t="str">
        <f>'Emissions Factor'!$C$2</f>
        <v>LB</v>
      </c>
      <c r="M2817" s="41" t="str">
        <f>'Emissions Factor'!$D$2</f>
        <v>TON</v>
      </c>
      <c r="N2817" s="51">
        <f t="shared" si="86"/>
        <v>6.9868013655798727E-3</v>
      </c>
      <c r="O2817" s="41" t="str">
        <f t="shared" si="87"/>
        <v>LB</v>
      </c>
    </row>
    <row r="2818" spans="1:15" x14ac:dyDescent="0.25">
      <c r="A2818" s="39" t="s">
        <v>3908</v>
      </c>
      <c r="B2818" s="39" t="s">
        <v>3891</v>
      </c>
      <c r="C2818" s="39" t="s">
        <v>2709</v>
      </c>
      <c r="D2818" s="12" t="s">
        <v>3909</v>
      </c>
      <c r="E2818" s="41" t="s">
        <v>2679</v>
      </c>
      <c r="F2818" s="41" t="s">
        <v>3893</v>
      </c>
      <c r="G2818" s="44">
        <f>VLOOKUP(Emissions!A2818,Population!$A$5:$I$3147,9,FALSE)*'National Throughput'!$B$12</f>
        <v>10.508630871542346</v>
      </c>
      <c r="H2818" s="43" t="str">
        <f>'Emissions Factor'!$D$2</f>
        <v>TON</v>
      </c>
      <c r="I2818" s="42">
        <v>515</v>
      </c>
      <c r="J2818" s="39" t="str">
        <f>'Emissions Factor'!$A$2</f>
        <v>7439976</v>
      </c>
      <c r="K2818" s="34">
        <f>'Emissions Factor'!$B$2</f>
        <v>1.5E-3</v>
      </c>
      <c r="L2818" s="41" t="str">
        <f>'Emissions Factor'!$C$2</f>
        <v>LB</v>
      </c>
      <c r="M2818" s="41" t="str">
        <f>'Emissions Factor'!$D$2</f>
        <v>TON</v>
      </c>
      <c r="N2818" s="51">
        <f t="shared" si="86"/>
        <v>1.5762946307313518E-2</v>
      </c>
      <c r="O2818" s="41" t="str">
        <f t="shared" si="87"/>
        <v>LB</v>
      </c>
    </row>
    <row r="2819" spans="1:15" x14ac:dyDescent="0.25">
      <c r="A2819" s="39" t="s">
        <v>3910</v>
      </c>
      <c r="B2819" s="39" t="s">
        <v>3891</v>
      </c>
      <c r="C2819" s="39" t="s">
        <v>2712</v>
      </c>
      <c r="D2819" s="12" t="s">
        <v>2872</v>
      </c>
      <c r="E2819" s="41" t="s">
        <v>2679</v>
      </c>
      <c r="F2819" s="41" t="s">
        <v>3893</v>
      </c>
      <c r="G2819" s="44">
        <f>VLOOKUP(Emissions!A2819,Population!$A$5:$I$3147,9,FALSE)*'National Throughput'!$B$12</f>
        <v>10.211564677063715</v>
      </c>
      <c r="H2819" s="43" t="str">
        <f>'Emissions Factor'!$D$2</f>
        <v>TON</v>
      </c>
      <c r="I2819" s="42">
        <v>515</v>
      </c>
      <c r="J2819" s="39" t="str">
        <f>'Emissions Factor'!$A$2</f>
        <v>7439976</v>
      </c>
      <c r="K2819" s="34">
        <f>'Emissions Factor'!$B$2</f>
        <v>1.5E-3</v>
      </c>
      <c r="L2819" s="41" t="str">
        <f>'Emissions Factor'!$C$2</f>
        <v>LB</v>
      </c>
      <c r="M2819" s="41" t="str">
        <f>'Emissions Factor'!$D$2</f>
        <v>TON</v>
      </c>
      <c r="N2819" s="51">
        <f t="shared" ref="N2819:N2882" si="88">K2819*G2819</f>
        <v>1.5317347015595572E-2</v>
      </c>
      <c r="O2819" s="41" t="str">
        <f t="shared" ref="O2819:O2882" si="89">L2819</f>
        <v>LB</v>
      </c>
    </row>
    <row r="2820" spans="1:15" x14ac:dyDescent="0.25">
      <c r="A2820" s="39" t="s">
        <v>3911</v>
      </c>
      <c r="B2820" s="39" t="s">
        <v>3891</v>
      </c>
      <c r="C2820" s="39" t="s">
        <v>2715</v>
      </c>
      <c r="D2820" s="12" t="s">
        <v>5115</v>
      </c>
      <c r="E2820" s="41" t="s">
        <v>2679</v>
      </c>
      <c r="F2820" s="41" t="s">
        <v>3893</v>
      </c>
      <c r="G2820" s="44">
        <f>VLOOKUP(Emissions!A2820,Population!$A$5:$I$3147,9,FALSE)*'National Throughput'!$B$12</f>
        <v>7.5873656149834137</v>
      </c>
      <c r="H2820" s="43" t="str">
        <f>'Emissions Factor'!$D$2</f>
        <v>TON</v>
      </c>
      <c r="I2820" s="42">
        <v>515</v>
      </c>
      <c r="J2820" s="39" t="str">
        <f>'Emissions Factor'!$A$2</f>
        <v>7439976</v>
      </c>
      <c r="K2820" s="34">
        <f>'Emissions Factor'!$B$2</f>
        <v>1.5E-3</v>
      </c>
      <c r="L2820" s="41" t="str">
        <f>'Emissions Factor'!$C$2</f>
        <v>LB</v>
      </c>
      <c r="M2820" s="41" t="str">
        <f>'Emissions Factor'!$D$2</f>
        <v>TON</v>
      </c>
      <c r="N2820" s="51">
        <f t="shared" si="88"/>
        <v>1.138104842247512E-2</v>
      </c>
      <c r="O2820" s="41" t="str">
        <f t="shared" si="89"/>
        <v>LB</v>
      </c>
    </row>
    <row r="2821" spans="1:15" x14ac:dyDescent="0.25">
      <c r="A2821" s="39" t="s">
        <v>3912</v>
      </c>
      <c r="B2821" s="39" t="s">
        <v>3891</v>
      </c>
      <c r="C2821" s="39" t="s">
        <v>2718</v>
      </c>
      <c r="D2821" s="12" t="s">
        <v>3913</v>
      </c>
      <c r="E2821" s="41" t="s">
        <v>2679</v>
      </c>
      <c r="F2821" s="41" t="s">
        <v>3893</v>
      </c>
      <c r="G2821" s="44">
        <f>VLOOKUP(Emissions!A2821,Population!$A$5:$I$3147,9,FALSE)*'National Throughput'!$B$12</f>
        <v>9.7052486227329258</v>
      </c>
      <c r="H2821" s="43" t="str">
        <f>'Emissions Factor'!$D$2</f>
        <v>TON</v>
      </c>
      <c r="I2821" s="42">
        <v>515</v>
      </c>
      <c r="J2821" s="39" t="str">
        <f>'Emissions Factor'!$A$2</f>
        <v>7439976</v>
      </c>
      <c r="K2821" s="34">
        <f>'Emissions Factor'!$B$2</f>
        <v>1.5E-3</v>
      </c>
      <c r="L2821" s="41" t="str">
        <f>'Emissions Factor'!$C$2</f>
        <v>LB</v>
      </c>
      <c r="M2821" s="41" t="str">
        <f>'Emissions Factor'!$D$2</f>
        <v>TON</v>
      </c>
      <c r="N2821" s="51">
        <f t="shared" si="88"/>
        <v>1.4557872934099389E-2</v>
      </c>
      <c r="O2821" s="41" t="str">
        <f t="shared" si="89"/>
        <v>LB</v>
      </c>
    </row>
    <row r="2822" spans="1:15" x14ac:dyDescent="0.25">
      <c r="A2822" s="39" t="s">
        <v>3914</v>
      </c>
      <c r="B2822" s="39" t="s">
        <v>3915</v>
      </c>
      <c r="C2822" s="39" t="s">
        <v>2677</v>
      </c>
      <c r="D2822" s="12" t="s">
        <v>3916</v>
      </c>
      <c r="E2822" s="41" t="s">
        <v>2679</v>
      </c>
      <c r="F2822" s="41" t="s">
        <v>3917</v>
      </c>
      <c r="G2822" s="44">
        <f>VLOOKUP(Emissions!A2822,Population!$A$5:$I$3147,9,FALSE)*'National Throughput'!$B$12</f>
        <v>5.7185242437136781</v>
      </c>
      <c r="H2822" s="43" t="str">
        <f>'Emissions Factor'!$D$2</f>
        <v>TON</v>
      </c>
      <c r="I2822" s="42">
        <v>515</v>
      </c>
      <c r="J2822" s="39" t="str">
        <f>'Emissions Factor'!$A$2</f>
        <v>7439976</v>
      </c>
      <c r="K2822" s="34">
        <f>'Emissions Factor'!$B$2</f>
        <v>1.5E-3</v>
      </c>
      <c r="L2822" s="41" t="str">
        <f>'Emissions Factor'!$C$2</f>
        <v>LB</v>
      </c>
      <c r="M2822" s="41" t="str">
        <f>'Emissions Factor'!$D$2</f>
        <v>TON</v>
      </c>
      <c r="N2822" s="51">
        <f t="shared" si="88"/>
        <v>8.577786365570517E-3</v>
      </c>
      <c r="O2822" s="41" t="str">
        <f t="shared" si="89"/>
        <v>LB</v>
      </c>
    </row>
    <row r="2823" spans="1:15" x14ac:dyDescent="0.25">
      <c r="A2823" s="39" t="s">
        <v>3918</v>
      </c>
      <c r="B2823" s="39" t="s">
        <v>3915</v>
      </c>
      <c r="C2823" s="39" t="s">
        <v>2682</v>
      </c>
      <c r="D2823" s="12" t="s">
        <v>3919</v>
      </c>
      <c r="E2823" s="41" t="s">
        <v>2679</v>
      </c>
      <c r="F2823" s="41" t="s">
        <v>3917</v>
      </c>
      <c r="G2823" s="44">
        <f>VLOOKUP(Emissions!A2823,Population!$A$5:$I$3147,9,FALSE)*'National Throughput'!$B$12</f>
        <v>17.289698460980691</v>
      </c>
      <c r="H2823" s="43" t="str">
        <f>'Emissions Factor'!$D$2</f>
        <v>TON</v>
      </c>
      <c r="I2823" s="42">
        <v>515</v>
      </c>
      <c r="J2823" s="39" t="str">
        <f>'Emissions Factor'!$A$2</f>
        <v>7439976</v>
      </c>
      <c r="K2823" s="34">
        <f>'Emissions Factor'!$B$2</f>
        <v>1.5E-3</v>
      </c>
      <c r="L2823" s="41" t="str">
        <f>'Emissions Factor'!$C$2</f>
        <v>LB</v>
      </c>
      <c r="M2823" s="41" t="str">
        <f>'Emissions Factor'!$D$2</f>
        <v>TON</v>
      </c>
      <c r="N2823" s="51">
        <f t="shared" si="88"/>
        <v>2.5934547691471039E-2</v>
      </c>
      <c r="O2823" s="41" t="str">
        <f t="shared" si="89"/>
        <v>LB</v>
      </c>
    </row>
    <row r="2824" spans="1:15" x14ac:dyDescent="0.25">
      <c r="A2824" s="39" t="s">
        <v>3920</v>
      </c>
      <c r="B2824" s="39" t="s">
        <v>3915</v>
      </c>
      <c r="C2824" s="39" t="s">
        <v>2685</v>
      </c>
      <c r="D2824" s="12" t="s">
        <v>2161</v>
      </c>
      <c r="E2824" s="41" t="s">
        <v>2679</v>
      </c>
      <c r="F2824" s="41" t="s">
        <v>3917</v>
      </c>
      <c r="G2824" s="44">
        <f>VLOOKUP(Emissions!A2824,Population!$A$5:$I$3147,9,FALSE)*'National Throughput'!$B$12</f>
        <v>2.8000032476118233</v>
      </c>
      <c r="H2824" s="43" t="str">
        <f>'Emissions Factor'!$D$2</f>
        <v>TON</v>
      </c>
      <c r="I2824" s="42">
        <v>515</v>
      </c>
      <c r="J2824" s="39" t="str">
        <f>'Emissions Factor'!$A$2</f>
        <v>7439976</v>
      </c>
      <c r="K2824" s="34">
        <f>'Emissions Factor'!$B$2</f>
        <v>1.5E-3</v>
      </c>
      <c r="L2824" s="41" t="str">
        <f>'Emissions Factor'!$C$2</f>
        <v>LB</v>
      </c>
      <c r="M2824" s="41" t="str">
        <f>'Emissions Factor'!$D$2</f>
        <v>TON</v>
      </c>
      <c r="N2824" s="51">
        <f t="shared" si="88"/>
        <v>4.2000048714177351E-3</v>
      </c>
      <c r="O2824" s="41" t="str">
        <f t="shared" si="89"/>
        <v>LB</v>
      </c>
    </row>
    <row r="2825" spans="1:15" x14ac:dyDescent="0.25">
      <c r="A2825" s="39" t="s">
        <v>3921</v>
      </c>
      <c r="B2825" s="39" t="s">
        <v>3915</v>
      </c>
      <c r="C2825" s="39" t="s">
        <v>2688</v>
      </c>
      <c r="D2825" s="12" t="s">
        <v>3922</v>
      </c>
      <c r="E2825" s="41" t="s">
        <v>2679</v>
      </c>
      <c r="F2825" s="41" t="s">
        <v>3917</v>
      </c>
      <c r="G2825" s="44">
        <f>VLOOKUP(Emissions!A2825,Population!$A$5:$I$3147,9,FALSE)*'National Throughput'!$B$12</f>
        <v>2.1849458726693425</v>
      </c>
      <c r="H2825" s="43" t="str">
        <f>'Emissions Factor'!$D$2</f>
        <v>TON</v>
      </c>
      <c r="I2825" s="42">
        <v>515</v>
      </c>
      <c r="J2825" s="39" t="str">
        <f>'Emissions Factor'!$A$2</f>
        <v>7439976</v>
      </c>
      <c r="K2825" s="34">
        <f>'Emissions Factor'!$B$2</f>
        <v>1.5E-3</v>
      </c>
      <c r="L2825" s="41" t="str">
        <f>'Emissions Factor'!$C$2</f>
        <v>LB</v>
      </c>
      <c r="M2825" s="41" t="str">
        <f>'Emissions Factor'!$D$2</f>
        <v>TON</v>
      </c>
      <c r="N2825" s="51">
        <f t="shared" si="88"/>
        <v>3.2774188090040138E-3</v>
      </c>
      <c r="O2825" s="41" t="str">
        <f t="shared" si="89"/>
        <v>LB</v>
      </c>
    </row>
    <row r="2826" spans="1:15" x14ac:dyDescent="0.25">
      <c r="A2826" s="39" t="s">
        <v>3923</v>
      </c>
      <c r="B2826" s="39" t="s">
        <v>3915</v>
      </c>
      <c r="C2826" s="39" t="s">
        <v>2691</v>
      </c>
      <c r="D2826" s="12" t="s">
        <v>3924</v>
      </c>
      <c r="E2826" s="41" t="s">
        <v>2679</v>
      </c>
      <c r="F2826" s="41" t="s">
        <v>3917</v>
      </c>
      <c r="G2826" s="44">
        <f>VLOOKUP(Emissions!A2826,Population!$A$5:$I$3147,9,FALSE)*'National Throughput'!$B$12</f>
        <v>5.508588318747254</v>
      </c>
      <c r="H2826" s="43" t="str">
        <f>'Emissions Factor'!$D$2</f>
        <v>TON</v>
      </c>
      <c r="I2826" s="42">
        <v>515</v>
      </c>
      <c r="J2826" s="39" t="str">
        <f>'Emissions Factor'!$A$2</f>
        <v>7439976</v>
      </c>
      <c r="K2826" s="34">
        <f>'Emissions Factor'!$B$2</f>
        <v>1.5E-3</v>
      </c>
      <c r="L2826" s="41" t="str">
        <f>'Emissions Factor'!$C$2</f>
        <v>LB</v>
      </c>
      <c r="M2826" s="41" t="str">
        <f>'Emissions Factor'!$D$2</f>
        <v>TON</v>
      </c>
      <c r="N2826" s="51">
        <f t="shared" si="88"/>
        <v>8.2628824781208806E-3</v>
      </c>
      <c r="O2826" s="41" t="str">
        <f t="shared" si="89"/>
        <v>LB</v>
      </c>
    </row>
    <row r="2827" spans="1:15" x14ac:dyDescent="0.25">
      <c r="A2827" s="39" t="s">
        <v>3925</v>
      </c>
      <c r="B2827" s="39" t="s">
        <v>3915</v>
      </c>
      <c r="C2827" s="39" t="s">
        <v>2694</v>
      </c>
      <c r="D2827" s="12" t="s">
        <v>3926</v>
      </c>
      <c r="E2827" s="41" t="s">
        <v>2679</v>
      </c>
      <c r="F2827" s="41" t="s">
        <v>3917</v>
      </c>
      <c r="G2827" s="44">
        <f>VLOOKUP(Emissions!A2827,Population!$A$5:$I$3147,9,FALSE)*'National Throughput'!$B$12</f>
        <v>2.573430243624367</v>
      </c>
      <c r="H2827" s="43" t="str">
        <f>'Emissions Factor'!$D$2</f>
        <v>TON</v>
      </c>
      <c r="I2827" s="42">
        <v>515</v>
      </c>
      <c r="J2827" s="39" t="str">
        <f>'Emissions Factor'!$A$2</f>
        <v>7439976</v>
      </c>
      <c r="K2827" s="34">
        <f>'Emissions Factor'!$B$2</f>
        <v>1.5E-3</v>
      </c>
      <c r="L2827" s="41" t="str">
        <f>'Emissions Factor'!$C$2</f>
        <v>LB</v>
      </c>
      <c r="M2827" s="41" t="str">
        <f>'Emissions Factor'!$D$2</f>
        <v>TON</v>
      </c>
      <c r="N2827" s="51">
        <f t="shared" si="88"/>
        <v>3.8601453654365505E-3</v>
      </c>
      <c r="O2827" s="41" t="str">
        <f t="shared" si="89"/>
        <v>LB</v>
      </c>
    </row>
    <row r="2828" spans="1:15" x14ac:dyDescent="0.25">
      <c r="A2828" s="39" t="s">
        <v>3927</v>
      </c>
      <c r="B2828" s="39" t="s">
        <v>3915</v>
      </c>
      <c r="C2828" s="39" t="s">
        <v>2697</v>
      </c>
      <c r="D2828" s="12" t="s">
        <v>3928</v>
      </c>
      <c r="E2828" s="41" t="s">
        <v>2679</v>
      </c>
      <c r="F2828" s="41" t="s">
        <v>3917</v>
      </c>
      <c r="G2828" s="44">
        <f>VLOOKUP(Emissions!A2828,Population!$A$5:$I$3147,9,FALSE)*'National Throughput'!$B$12</f>
        <v>37.077360003016125</v>
      </c>
      <c r="H2828" s="43" t="str">
        <f>'Emissions Factor'!$D$2</f>
        <v>TON</v>
      </c>
      <c r="I2828" s="42">
        <v>515</v>
      </c>
      <c r="J2828" s="39" t="str">
        <f>'Emissions Factor'!$A$2</f>
        <v>7439976</v>
      </c>
      <c r="K2828" s="34">
        <f>'Emissions Factor'!$B$2</f>
        <v>1.5E-3</v>
      </c>
      <c r="L2828" s="41" t="str">
        <f>'Emissions Factor'!$C$2</f>
        <v>LB</v>
      </c>
      <c r="M2828" s="41" t="str">
        <f>'Emissions Factor'!$D$2</f>
        <v>TON</v>
      </c>
      <c r="N2828" s="51">
        <f t="shared" si="88"/>
        <v>5.5616040004524185E-2</v>
      </c>
      <c r="O2828" s="41" t="str">
        <f t="shared" si="89"/>
        <v>LB</v>
      </c>
    </row>
    <row r="2829" spans="1:15" x14ac:dyDescent="0.25">
      <c r="A2829" s="39" t="s">
        <v>3929</v>
      </c>
      <c r="B2829" s="39" t="s">
        <v>3915</v>
      </c>
      <c r="C2829" s="39" t="s">
        <v>2700</v>
      </c>
      <c r="D2829" s="12" t="s">
        <v>3930</v>
      </c>
      <c r="E2829" s="41" t="s">
        <v>2679</v>
      </c>
      <c r="F2829" s="41" t="s">
        <v>3917</v>
      </c>
      <c r="G2829" s="44">
        <f>VLOOKUP(Emissions!A2829,Population!$A$5:$I$3147,9,FALSE)*'National Throughput'!$B$12</f>
        <v>12.650526158291287</v>
      </c>
      <c r="H2829" s="43" t="str">
        <f>'Emissions Factor'!$D$2</f>
        <v>TON</v>
      </c>
      <c r="I2829" s="42">
        <v>515</v>
      </c>
      <c r="J2829" s="39" t="str">
        <f>'Emissions Factor'!$A$2</f>
        <v>7439976</v>
      </c>
      <c r="K2829" s="34">
        <f>'Emissions Factor'!$B$2</f>
        <v>1.5E-3</v>
      </c>
      <c r="L2829" s="41" t="str">
        <f>'Emissions Factor'!$C$2</f>
        <v>LB</v>
      </c>
      <c r="M2829" s="41" t="str">
        <f>'Emissions Factor'!$D$2</f>
        <v>TON</v>
      </c>
      <c r="N2829" s="51">
        <f t="shared" si="88"/>
        <v>1.8975789237436931E-2</v>
      </c>
      <c r="O2829" s="41" t="str">
        <f t="shared" si="89"/>
        <v>LB</v>
      </c>
    </row>
    <row r="2830" spans="1:15" x14ac:dyDescent="0.25">
      <c r="A2830" s="39" t="s">
        <v>3931</v>
      </c>
      <c r="B2830" s="39" t="s">
        <v>3915</v>
      </c>
      <c r="C2830" s="39" t="s">
        <v>2703</v>
      </c>
      <c r="D2830" s="12" t="s">
        <v>902</v>
      </c>
      <c r="E2830" s="41" t="s">
        <v>2679</v>
      </c>
      <c r="F2830" s="41" t="s">
        <v>3917</v>
      </c>
      <c r="G2830" s="44">
        <f>VLOOKUP(Emissions!A2830,Population!$A$5:$I$3147,9,FALSE)*'National Throughput'!$B$12</f>
        <v>0.80303921625228514</v>
      </c>
      <c r="H2830" s="43" t="str">
        <f>'Emissions Factor'!$D$2</f>
        <v>TON</v>
      </c>
      <c r="I2830" s="42">
        <v>515</v>
      </c>
      <c r="J2830" s="39" t="str">
        <f>'Emissions Factor'!$A$2</f>
        <v>7439976</v>
      </c>
      <c r="K2830" s="34">
        <f>'Emissions Factor'!$B$2</f>
        <v>1.5E-3</v>
      </c>
      <c r="L2830" s="41" t="str">
        <f>'Emissions Factor'!$C$2</f>
        <v>LB</v>
      </c>
      <c r="M2830" s="41" t="str">
        <f>'Emissions Factor'!$D$2</f>
        <v>TON</v>
      </c>
      <c r="N2830" s="51">
        <f t="shared" si="88"/>
        <v>1.2045588243784278E-3</v>
      </c>
      <c r="O2830" s="41" t="str">
        <f t="shared" si="89"/>
        <v>LB</v>
      </c>
    </row>
    <row r="2831" spans="1:15" x14ac:dyDescent="0.25">
      <c r="A2831" s="39" t="s">
        <v>3932</v>
      </c>
      <c r="B2831" s="39" t="s">
        <v>3915</v>
      </c>
      <c r="C2831" s="39" t="s">
        <v>2706</v>
      </c>
      <c r="D2831" s="12" t="s">
        <v>2931</v>
      </c>
      <c r="E2831" s="41" t="s">
        <v>2679</v>
      </c>
      <c r="F2831" s="41" t="s">
        <v>3917</v>
      </c>
      <c r="G2831" s="44">
        <f>VLOOKUP(Emissions!A2831,Population!$A$5:$I$3147,9,FALSE)*'National Throughput'!$B$12</f>
        <v>11.901343053509144</v>
      </c>
      <c r="H2831" s="43" t="str">
        <f>'Emissions Factor'!$D$2</f>
        <v>TON</v>
      </c>
      <c r="I2831" s="42">
        <v>515</v>
      </c>
      <c r="J2831" s="39" t="str">
        <f>'Emissions Factor'!$A$2</f>
        <v>7439976</v>
      </c>
      <c r="K2831" s="34">
        <f>'Emissions Factor'!$B$2</f>
        <v>1.5E-3</v>
      </c>
      <c r="L2831" s="41" t="str">
        <f>'Emissions Factor'!$C$2</f>
        <v>LB</v>
      </c>
      <c r="M2831" s="41" t="str">
        <f>'Emissions Factor'!$D$2</f>
        <v>TON</v>
      </c>
      <c r="N2831" s="51">
        <f t="shared" si="88"/>
        <v>1.7852014580263718E-2</v>
      </c>
      <c r="O2831" s="41" t="str">
        <f t="shared" si="89"/>
        <v>LB</v>
      </c>
    </row>
    <row r="2832" spans="1:15" x14ac:dyDescent="0.25">
      <c r="A2832" s="39" t="s">
        <v>3933</v>
      </c>
      <c r="B2832" s="39" t="s">
        <v>3915</v>
      </c>
      <c r="C2832" s="39" t="s">
        <v>2709</v>
      </c>
      <c r="D2832" s="12" t="s">
        <v>3934</v>
      </c>
      <c r="E2832" s="41" t="s">
        <v>2679</v>
      </c>
      <c r="F2832" s="41" t="s">
        <v>3917</v>
      </c>
      <c r="G2832" s="44">
        <f>VLOOKUP(Emissions!A2832,Population!$A$5:$I$3147,9,FALSE)*'National Throughput'!$B$12</f>
        <v>1.1663106942579109</v>
      </c>
      <c r="H2832" s="43" t="str">
        <f>'Emissions Factor'!$D$2</f>
        <v>TON</v>
      </c>
      <c r="I2832" s="42">
        <v>515</v>
      </c>
      <c r="J2832" s="39" t="str">
        <f>'Emissions Factor'!$A$2</f>
        <v>7439976</v>
      </c>
      <c r="K2832" s="34">
        <f>'Emissions Factor'!$B$2</f>
        <v>1.5E-3</v>
      </c>
      <c r="L2832" s="41" t="str">
        <f>'Emissions Factor'!$C$2</f>
        <v>LB</v>
      </c>
      <c r="M2832" s="41" t="str">
        <f>'Emissions Factor'!$D$2</f>
        <v>TON</v>
      </c>
      <c r="N2832" s="51">
        <f t="shared" si="88"/>
        <v>1.7494660413868665E-3</v>
      </c>
      <c r="O2832" s="41" t="str">
        <f t="shared" si="89"/>
        <v>LB</v>
      </c>
    </row>
    <row r="2833" spans="1:15" x14ac:dyDescent="0.25">
      <c r="A2833" s="39" t="s">
        <v>3935</v>
      </c>
      <c r="B2833" s="39" t="s">
        <v>3915</v>
      </c>
      <c r="C2833" s="39" t="s">
        <v>2712</v>
      </c>
      <c r="D2833" s="12" t="s">
        <v>3936</v>
      </c>
      <c r="E2833" s="41" t="s">
        <v>2679</v>
      </c>
      <c r="F2833" s="41" t="s">
        <v>3917</v>
      </c>
      <c r="G2833" s="44">
        <f>VLOOKUP(Emissions!A2833,Population!$A$5:$I$3147,9,FALSE)*'National Throughput'!$B$12</f>
        <v>5.6643250996863994</v>
      </c>
      <c r="H2833" s="43" t="str">
        <f>'Emissions Factor'!$D$2</f>
        <v>TON</v>
      </c>
      <c r="I2833" s="42">
        <v>515</v>
      </c>
      <c r="J2833" s="39" t="str">
        <f>'Emissions Factor'!$A$2</f>
        <v>7439976</v>
      </c>
      <c r="K2833" s="34">
        <f>'Emissions Factor'!$B$2</f>
        <v>1.5E-3</v>
      </c>
      <c r="L2833" s="41" t="str">
        <f>'Emissions Factor'!$C$2</f>
        <v>LB</v>
      </c>
      <c r="M2833" s="41" t="str">
        <f>'Emissions Factor'!$D$2</f>
        <v>TON</v>
      </c>
      <c r="N2833" s="51">
        <f t="shared" si="88"/>
        <v>8.496487649529599E-3</v>
      </c>
      <c r="O2833" s="41" t="str">
        <f t="shared" si="89"/>
        <v>LB</v>
      </c>
    </row>
    <row r="2834" spans="1:15" x14ac:dyDescent="0.25">
      <c r="A2834" s="39" t="s">
        <v>3937</v>
      </c>
      <c r="B2834" s="39" t="s">
        <v>3915</v>
      </c>
      <c r="C2834" s="39" t="s">
        <v>2715</v>
      </c>
      <c r="D2834" s="12" t="s">
        <v>2175</v>
      </c>
      <c r="E2834" s="41" t="s">
        <v>2679</v>
      </c>
      <c r="F2834" s="41" t="s">
        <v>3917</v>
      </c>
      <c r="G2834" s="44">
        <f>VLOOKUP(Emissions!A2834,Population!$A$5:$I$3147,9,FALSE)*'National Throughput'!$B$12</f>
        <v>2.9409896285941768</v>
      </c>
      <c r="H2834" s="43" t="str">
        <f>'Emissions Factor'!$D$2</f>
        <v>TON</v>
      </c>
      <c r="I2834" s="42">
        <v>515</v>
      </c>
      <c r="J2834" s="39" t="str">
        <f>'Emissions Factor'!$A$2</f>
        <v>7439976</v>
      </c>
      <c r="K2834" s="34">
        <f>'Emissions Factor'!$B$2</f>
        <v>1.5E-3</v>
      </c>
      <c r="L2834" s="41" t="str">
        <f>'Emissions Factor'!$C$2</f>
        <v>LB</v>
      </c>
      <c r="M2834" s="41" t="str">
        <f>'Emissions Factor'!$D$2</f>
        <v>TON</v>
      </c>
      <c r="N2834" s="51">
        <f t="shared" si="88"/>
        <v>4.4114844428912656E-3</v>
      </c>
      <c r="O2834" s="41" t="str">
        <f t="shared" si="89"/>
        <v>LB</v>
      </c>
    </row>
    <row r="2835" spans="1:15" x14ac:dyDescent="0.25">
      <c r="A2835" s="39" t="s">
        <v>3938</v>
      </c>
      <c r="B2835" s="39" t="s">
        <v>3915</v>
      </c>
      <c r="C2835" s="39" t="s">
        <v>2718</v>
      </c>
      <c r="D2835" s="12" t="s">
        <v>590</v>
      </c>
      <c r="E2835" s="41" t="s">
        <v>2679</v>
      </c>
      <c r="F2835" s="41" t="s">
        <v>3917</v>
      </c>
      <c r="G2835" s="44">
        <f>VLOOKUP(Emissions!A2835,Population!$A$5:$I$3147,9,FALSE)*'National Throughput'!$B$12</f>
        <v>4.0952941833523733</v>
      </c>
      <c r="H2835" s="43" t="str">
        <f>'Emissions Factor'!$D$2</f>
        <v>TON</v>
      </c>
      <c r="I2835" s="42">
        <v>515</v>
      </c>
      <c r="J2835" s="39" t="str">
        <f>'Emissions Factor'!$A$2</f>
        <v>7439976</v>
      </c>
      <c r="K2835" s="34">
        <f>'Emissions Factor'!$B$2</f>
        <v>1.5E-3</v>
      </c>
      <c r="L2835" s="41" t="str">
        <f>'Emissions Factor'!$C$2</f>
        <v>LB</v>
      </c>
      <c r="M2835" s="41" t="str">
        <f>'Emissions Factor'!$D$2</f>
        <v>TON</v>
      </c>
      <c r="N2835" s="51">
        <f t="shared" si="88"/>
        <v>6.1429412750285597E-3</v>
      </c>
      <c r="O2835" s="41" t="str">
        <f t="shared" si="89"/>
        <v>LB</v>
      </c>
    </row>
    <row r="2836" spans="1:15" x14ac:dyDescent="0.25">
      <c r="A2836" s="39" t="s">
        <v>3939</v>
      </c>
      <c r="B2836" s="39" t="s">
        <v>3915</v>
      </c>
      <c r="C2836" s="39" t="s">
        <v>2721</v>
      </c>
      <c r="D2836" s="12" t="s">
        <v>3940</v>
      </c>
      <c r="E2836" s="41" t="s">
        <v>2679</v>
      </c>
      <c r="F2836" s="41" t="s">
        <v>3917</v>
      </c>
      <c r="G2836" s="44">
        <f>VLOOKUP(Emissions!A2836,Population!$A$5:$I$3147,9,FALSE)*'National Throughput'!$B$12</f>
        <v>2.9447629867226581</v>
      </c>
      <c r="H2836" s="43" t="str">
        <f>'Emissions Factor'!$D$2</f>
        <v>TON</v>
      </c>
      <c r="I2836" s="42">
        <v>515</v>
      </c>
      <c r="J2836" s="39" t="str">
        <f>'Emissions Factor'!$A$2</f>
        <v>7439976</v>
      </c>
      <c r="K2836" s="34">
        <f>'Emissions Factor'!$B$2</f>
        <v>1.5E-3</v>
      </c>
      <c r="L2836" s="41" t="str">
        <f>'Emissions Factor'!$C$2</f>
        <v>LB</v>
      </c>
      <c r="M2836" s="41" t="str">
        <f>'Emissions Factor'!$D$2</f>
        <v>TON</v>
      </c>
      <c r="N2836" s="51">
        <f t="shared" si="88"/>
        <v>4.4171444800839869E-3</v>
      </c>
      <c r="O2836" s="41" t="str">
        <f t="shared" si="89"/>
        <v>LB</v>
      </c>
    </row>
    <row r="2837" spans="1:15" x14ac:dyDescent="0.25">
      <c r="A2837" s="39" t="s">
        <v>3941</v>
      </c>
      <c r="B2837" s="39" t="s">
        <v>3915</v>
      </c>
      <c r="C2837" s="39" t="s">
        <v>2724</v>
      </c>
      <c r="D2837" s="12" t="s">
        <v>925</v>
      </c>
      <c r="E2837" s="41" t="s">
        <v>2679</v>
      </c>
      <c r="F2837" s="41" t="s">
        <v>3917</v>
      </c>
      <c r="G2837" s="44">
        <f>VLOOKUP(Emissions!A2837,Population!$A$5:$I$3147,9,FALSE)*'National Throughput'!$B$12</f>
        <v>9.4640967350672458</v>
      </c>
      <c r="H2837" s="43" t="str">
        <f>'Emissions Factor'!$D$2</f>
        <v>TON</v>
      </c>
      <c r="I2837" s="42">
        <v>515</v>
      </c>
      <c r="J2837" s="39" t="str">
        <f>'Emissions Factor'!$A$2</f>
        <v>7439976</v>
      </c>
      <c r="K2837" s="34">
        <f>'Emissions Factor'!$B$2</f>
        <v>1.5E-3</v>
      </c>
      <c r="L2837" s="41" t="str">
        <f>'Emissions Factor'!$C$2</f>
        <v>LB</v>
      </c>
      <c r="M2837" s="41" t="str">
        <f>'Emissions Factor'!$D$2</f>
        <v>TON</v>
      </c>
      <c r="N2837" s="51">
        <f t="shared" si="88"/>
        <v>1.4196145102600869E-2</v>
      </c>
      <c r="O2837" s="41" t="str">
        <f t="shared" si="89"/>
        <v>LB</v>
      </c>
    </row>
    <row r="2838" spans="1:15" x14ac:dyDescent="0.25">
      <c r="A2838" s="39" t="s">
        <v>3942</v>
      </c>
      <c r="B2838" s="39" t="s">
        <v>3915</v>
      </c>
      <c r="C2838" s="39" t="s">
        <v>2727</v>
      </c>
      <c r="D2838" s="12" t="s">
        <v>1058</v>
      </c>
      <c r="E2838" s="41" t="s">
        <v>2679</v>
      </c>
      <c r="F2838" s="41" t="s">
        <v>3917</v>
      </c>
      <c r="G2838" s="44">
        <f>VLOOKUP(Emissions!A2838,Population!$A$5:$I$3147,9,FALSE)*'National Throughput'!$B$12</f>
        <v>4.9149704786256914</v>
      </c>
      <c r="H2838" s="43" t="str">
        <f>'Emissions Factor'!$D$2</f>
        <v>TON</v>
      </c>
      <c r="I2838" s="42">
        <v>515</v>
      </c>
      <c r="J2838" s="39" t="str">
        <f>'Emissions Factor'!$A$2</f>
        <v>7439976</v>
      </c>
      <c r="K2838" s="34">
        <f>'Emissions Factor'!$B$2</f>
        <v>1.5E-3</v>
      </c>
      <c r="L2838" s="41" t="str">
        <f>'Emissions Factor'!$C$2</f>
        <v>LB</v>
      </c>
      <c r="M2838" s="41" t="str">
        <f>'Emissions Factor'!$D$2</f>
        <v>TON</v>
      </c>
      <c r="N2838" s="51">
        <f t="shared" si="88"/>
        <v>7.3724557179385376E-3</v>
      </c>
      <c r="O2838" s="41" t="str">
        <f t="shared" si="89"/>
        <v>LB</v>
      </c>
    </row>
    <row r="2839" spans="1:15" x14ac:dyDescent="0.25">
      <c r="A2839" s="39" t="s">
        <v>3943</v>
      </c>
      <c r="B2839" s="39" t="s">
        <v>3915</v>
      </c>
      <c r="C2839" s="39" t="s">
        <v>2730</v>
      </c>
      <c r="D2839" s="12" t="s">
        <v>4733</v>
      </c>
      <c r="E2839" s="41" t="s">
        <v>2679</v>
      </c>
      <c r="F2839" s="41" t="s">
        <v>3917</v>
      </c>
      <c r="G2839" s="44">
        <f>VLOOKUP(Emissions!A2839,Population!$A$5:$I$3147,9,FALSE)*'National Throughput'!$B$12</f>
        <v>5.1528635569985912</v>
      </c>
      <c r="H2839" s="43" t="str">
        <f>'Emissions Factor'!$D$2</f>
        <v>TON</v>
      </c>
      <c r="I2839" s="42">
        <v>515</v>
      </c>
      <c r="J2839" s="39" t="str">
        <f>'Emissions Factor'!$A$2</f>
        <v>7439976</v>
      </c>
      <c r="K2839" s="34">
        <f>'Emissions Factor'!$B$2</f>
        <v>1.5E-3</v>
      </c>
      <c r="L2839" s="41" t="str">
        <f>'Emissions Factor'!$C$2</f>
        <v>LB</v>
      </c>
      <c r="M2839" s="41" t="str">
        <f>'Emissions Factor'!$D$2</f>
        <v>TON</v>
      </c>
      <c r="N2839" s="51">
        <f t="shared" si="88"/>
        <v>7.729295335497887E-3</v>
      </c>
      <c r="O2839" s="41" t="str">
        <f t="shared" si="89"/>
        <v>LB</v>
      </c>
    </row>
    <row r="2840" spans="1:15" x14ac:dyDescent="0.25">
      <c r="A2840" s="39" t="s">
        <v>3944</v>
      </c>
      <c r="B2840" s="39" t="s">
        <v>3915</v>
      </c>
      <c r="C2840" s="39" t="s">
        <v>3945</v>
      </c>
      <c r="D2840" s="12" t="s">
        <v>3946</v>
      </c>
      <c r="E2840" s="41" t="s">
        <v>2679</v>
      </c>
      <c r="F2840" s="41" t="s">
        <v>3917</v>
      </c>
      <c r="G2840" s="44">
        <f>VLOOKUP(Emissions!A2840,Population!$A$5:$I$3147,9,FALSE)*'National Throughput'!$B$12</f>
        <v>1.2426354382203773</v>
      </c>
      <c r="H2840" s="43" t="str">
        <f>'Emissions Factor'!$D$2</f>
        <v>TON</v>
      </c>
      <c r="I2840" s="42">
        <v>515</v>
      </c>
      <c r="J2840" s="39" t="str">
        <f>'Emissions Factor'!$A$2</f>
        <v>7439976</v>
      </c>
      <c r="K2840" s="34">
        <f>'Emissions Factor'!$B$2</f>
        <v>1.5E-3</v>
      </c>
      <c r="L2840" s="41" t="str">
        <f>'Emissions Factor'!$C$2</f>
        <v>LB</v>
      </c>
      <c r="M2840" s="41" t="str">
        <f>'Emissions Factor'!$D$2</f>
        <v>TON</v>
      </c>
      <c r="N2840" s="51">
        <f t="shared" si="88"/>
        <v>1.8639531573305659E-3</v>
      </c>
      <c r="O2840" s="41" t="str">
        <f t="shared" si="89"/>
        <v>LB</v>
      </c>
    </row>
    <row r="2841" spans="1:15" x14ac:dyDescent="0.25">
      <c r="A2841" s="39" t="s">
        <v>3947</v>
      </c>
      <c r="B2841" s="39" t="s">
        <v>3915</v>
      </c>
      <c r="C2841" s="39" t="s">
        <v>2733</v>
      </c>
      <c r="D2841" s="12" t="s">
        <v>5145</v>
      </c>
      <c r="E2841" s="41" t="s">
        <v>2679</v>
      </c>
      <c r="F2841" s="41" t="s">
        <v>3917</v>
      </c>
      <c r="G2841" s="44">
        <f>VLOOKUP(Emissions!A2841,Population!$A$5:$I$3147,9,FALSE)*'National Throughput'!$B$12</f>
        <v>2.1463547099916909</v>
      </c>
      <c r="H2841" s="43" t="str">
        <f>'Emissions Factor'!$D$2</f>
        <v>TON</v>
      </c>
      <c r="I2841" s="42">
        <v>515</v>
      </c>
      <c r="J2841" s="39" t="str">
        <f>'Emissions Factor'!$A$2</f>
        <v>7439976</v>
      </c>
      <c r="K2841" s="34">
        <f>'Emissions Factor'!$B$2</f>
        <v>1.5E-3</v>
      </c>
      <c r="L2841" s="41" t="str">
        <f>'Emissions Factor'!$C$2</f>
        <v>LB</v>
      </c>
      <c r="M2841" s="41" t="str">
        <f>'Emissions Factor'!$D$2</f>
        <v>TON</v>
      </c>
      <c r="N2841" s="51">
        <f t="shared" si="88"/>
        <v>3.2195320649875364E-3</v>
      </c>
      <c r="O2841" s="41" t="str">
        <f t="shared" si="89"/>
        <v>LB</v>
      </c>
    </row>
    <row r="2842" spans="1:15" x14ac:dyDescent="0.25">
      <c r="A2842" s="39" t="s">
        <v>3948</v>
      </c>
      <c r="B2842" s="39" t="s">
        <v>3915</v>
      </c>
      <c r="C2842" s="39" t="s">
        <v>2739</v>
      </c>
      <c r="D2842" s="12" t="s">
        <v>3054</v>
      </c>
      <c r="E2842" s="41" t="s">
        <v>2679</v>
      </c>
      <c r="F2842" s="41" t="s">
        <v>3917</v>
      </c>
      <c r="G2842" s="44">
        <f>VLOOKUP(Emissions!A2842,Population!$A$5:$I$3147,9,FALSE)*'National Throughput'!$B$12</f>
        <v>54.944553773933052</v>
      </c>
      <c r="H2842" s="43" t="str">
        <f>'Emissions Factor'!$D$2</f>
        <v>TON</v>
      </c>
      <c r="I2842" s="42">
        <v>515</v>
      </c>
      <c r="J2842" s="39" t="str">
        <f>'Emissions Factor'!$A$2</f>
        <v>7439976</v>
      </c>
      <c r="K2842" s="34">
        <f>'Emissions Factor'!$B$2</f>
        <v>1.5E-3</v>
      </c>
      <c r="L2842" s="41" t="str">
        <f>'Emissions Factor'!$C$2</f>
        <v>LB</v>
      </c>
      <c r="M2842" s="41" t="str">
        <f>'Emissions Factor'!$D$2</f>
        <v>TON</v>
      </c>
      <c r="N2842" s="51">
        <f t="shared" si="88"/>
        <v>8.2416830660899582E-2</v>
      </c>
      <c r="O2842" s="41" t="str">
        <f t="shared" si="89"/>
        <v>LB</v>
      </c>
    </row>
    <row r="2843" spans="1:15" x14ac:dyDescent="0.25">
      <c r="A2843" s="39" t="s">
        <v>3949</v>
      </c>
      <c r="B2843" s="39" t="s">
        <v>3915</v>
      </c>
      <c r="C2843" s="39" t="s">
        <v>2742</v>
      </c>
      <c r="D2843" s="12" t="s">
        <v>2716</v>
      </c>
      <c r="E2843" s="41" t="s">
        <v>2679</v>
      </c>
      <c r="F2843" s="41" t="s">
        <v>3917</v>
      </c>
      <c r="G2843" s="44">
        <f>VLOOKUP(Emissions!A2843,Population!$A$5:$I$3147,9,FALSE)*'National Throughput'!$B$12</f>
        <v>2.4396475463418423</v>
      </c>
      <c r="H2843" s="43" t="str">
        <f>'Emissions Factor'!$D$2</f>
        <v>TON</v>
      </c>
      <c r="I2843" s="42">
        <v>515</v>
      </c>
      <c r="J2843" s="39" t="str">
        <f>'Emissions Factor'!$A$2</f>
        <v>7439976</v>
      </c>
      <c r="K2843" s="34">
        <f>'Emissions Factor'!$B$2</f>
        <v>1.5E-3</v>
      </c>
      <c r="L2843" s="41" t="str">
        <f>'Emissions Factor'!$C$2</f>
        <v>LB</v>
      </c>
      <c r="M2843" s="41" t="str">
        <f>'Emissions Factor'!$D$2</f>
        <v>TON</v>
      </c>
      <c r="N2843" s="51">
        <f t="shared" si="88"/>
        <v>3.6594713195127635E-3</v>
      </c>
      <c r="O2843" s="41" t="str">
        <f t="shared" si="89"/>
        <v>LB</v>
      </c>
    </row>
    <row r="2844" spans="1:15" x14ac:dyDescent="0.25">
      <c r="A2844" s="39" t="s">
        <v>3950</v>
      </c>
      <c r="B2844" s="39" t="s">
        <v>3915</v>
      </c>
      <c r="C2844" s="39" t="s">
        <v>2745</v>
      </c>
      <c r="D2844" s="12" t="s">
        <v>2562</v>
      </c>
      <c r="E2844" s="41" t="s">
        <v>2679</v>
      </c>
      <c r="F2844" s="41" t="s">
        <v>3917</v>
      </c>
      <c r="G2844" s="44">
        <f>VLOOKUP(Emissions!A2844,Population!$A$5:$I$3147,9,FALSE)*'National Throughput'!$B$12</f>
        <v>0.89925984852856278</v>
      </c>
      <c r="H2844" s="43" t="str">
        <f>'Emissions Factor'!$D$2</f>
        <v>TON</v>
      </c>
      <c r="I2844" s="42">
        <v>515</v>
      </c>
      <c r="J2844" s="39" t="str">
        <f>'Emissions Factor'!$A$2</f>
        <v>7439976</v>
      </c>
      <c r="K2844" s="34">
        <f>'Emissions Factor'!$B$2</f>
        <v>1.5E-3</v>
      </c>
      <c r="L2844" s="41" t="str">
        <f>'Emissions Factor'!$C$2</f>
        <v>LB</v>
      </c>
      <c r="M2844" s="41" t="str">
        <f>'Emissions Factor'!$D$2</f>
        <v>TON</v>
      </c>
      <c r="N2844" s="51">
        <f t="shared" si="88"/>
        <v>1.3488897727928443E-3</v>
      </c>
      <c r="O2844" s="41" t="str">
        <f t="shared" si="89"/>
        <v>LB</v>
      </c>
    </row>
    <row r="2845" spans="1:15" x14ac:dyDescent="0.25">
      <c r="A2845" s="39" t="s">
        <v>3951</v>
      </c>
      <c r="B2845" s="39" t="s">
        <v>3915</v>
      </c>
      <c r="C2845" s="39" t="s">
        <v>2748</v>
      </c>
      <c r="D2845" s="12" t="s">
        <v>3952</v>
      </c>
      <c r="E2845" s="41" t="s">
        <v>2679</v>
      </c>
      <c r="F2845" s="41" t="s">
        <v>3917</v>
      </c>
      <c r="G2845" s="44">
        <f>VLOOKUP(Emissions!A2845,Population!$A$5:$I$3147,9,FALSE)*'National Throughput'!$B$12</f>
        <v>8.1146066552994149</v>
      </c>
      <c r="H2845" s="43" t="str">
        <f>'Emissions Factor'!$D$2</f>
        <v>TON</v>
      </c>
      <c r="I2845" s="42">
        <v>515</v>
      </c>
      <c r="J2845" s="39" t="str">
        <f>'Emissions Factor'!$A$2</f>
        <v>7439976</v>
      </c>
      <c r="K2845" s="34">
        <f>'Emissions Factor'!$B$2</f>
        <v>1.5E-3</v>
      </c>
      <c r="L2845" s="41" t="str">
        <f>'Emissions Factor'!$C$2</f>
        <v>LB</v>
      </c>
      <c r="M2845" s="41" t="str">
        <f>'Emissions Factor'!$D$2</f>
        <v>TON</v>
      </c>
      <c r="N2845" s="51">
        <f t="shared" si="88"/>
        <v>1.2171909982949123E-2</v>
      </c>
      <c r="O2845" s="41" t="str">
        <f t="shared" si="89"/>
        <v>LB</v>
      </c>
    </row>
    <row r="2846" spans="1:15" x14ac:dyDescent="0.25">
      <c r="A2846" s="39" t="s">
        <v>3953</v>
      </c>
      <c r="B2846" s="39" t="s">
        <v>3915</v>
      </c>
      <c r="C2846" s="39" t="s">
        <v>2751</v>
      </c>
      <c r="D2846" s="12" t="s">
        <v>306</v>
      </c>
      <c r="E2846" s="41" t="s">
        <v>2679</v>
      </c>
      <c r="F2846" s="41" t="s">
        <v>3917</v>
      </c>
      <c r="G2846" s="44">
        <f>VLOOKUP(Emissions!A2846,Population!$A$5:$I$3147,9,FALSE)*'National Throughput'!$B$12</f>
        <v>1.7129330740520232</v>
      </c>
      <c r="H2846" s="43" t="str">
        <f>'Emissions Factor'!$D$2</f>
        <v>TON</v>
      </c>
      <c r="I2846" s="42">
        <v>515</v>
      </c>
      <c r="J2846" s="39" t="str">
        <f>'Emissions Factor'!$A$2</f>
        <v>7439976</v>
      </c>
      <c r="K2846" s="34">
        <f>'Emissions Factor'!$B$2</f>
        <v>1.5E-3</v>
      </c>
      <c r="L2846" s="41" t="str">
        <f>'Emissions Factor'!$C$2</f>
        <v>LB</v>
      </c>
      <c r="M2846" s="41" t="str">
        <f>'Emissions Factor'!$D$2</f>
        <v>TON</v>
      </c>
      <c r="N2846" s="51">
        <f t="shared" si="88"/>
        <v>2.5693996110780349E-3</v>
      </c>
      <c r="O2846" s="41" t="str">
        <f t="shared" si="89"/>
        <v>LB</v>
      </c>
    </row>
    <row r="2847" spans="1:15" x14ac:dyDescent="0.25">
      <c r="A2847" s="39" t="s">
        <v>3954</v>
      </c>
      <c r="B2847" s="39" t="s">
        <v>3915</v>
      </c>
      <c r="C2847" s="39" t="s">
        <v>2754</v>
      </c>
      <c r="D2847" s="12" t="s">
        <v>3955</v>
      </c>
      <c r="E2847" s="41" t="s">
        <v>2679</v>
      </c>
      <c r="F2847" s="41" t="s">
        <v>3917</v>
      </c>
      <c r="G2847" s="44">
        <f>VLOOKUP(Emissions!A2847,Population!$A$5:$I$3147,9,FALSE)*'National Throughput'!$B$12</f>
        <v>2.7048117130069498</v>
      </c>
      <c r="H2847" s="43" t="str">
        <f>'Emissions Factor'!$D$2</f>
        <v>TON</v>
      </c>
      <c r="I2847" s="42">
        <v>515</v>
      </c>
      <c r="J2847" s="39" t="str">
        <f>'Emissions Factor'!$A$2</f>
        <v>7439976</v>
      </c>
      <c r="K2847" s="34">
        <f>'Emissions Factor'!$B$2</f>
        <v>1.5E-3</v>
      </c>
      <c r="L2847" s="41" t="str">
        <f>'Emissions Factor'!$C$2</f>
        <v>LB</v>
      </c>
      <c r="M2847" s="41" t="str">
        <f>'Emissions Factor'!$D$2</f>
        <v>TON</v>
      </c>
      <c r="N2847" s="51">
        <f t="shared" si="88"/>
        <v>4.057217569510425E-3</v>
      </c>
      <c r="O2847" s="41" t="str">
        <f t="shared" si="89"/>
        <v>LB</v>
      </c>
    </row>
    <row r="2848" spans="1:15" x14ac:dyDescent="0.25">
      <c r="A2848" s="39" t="s">
        <v>3956</v>
      </c>
      <c r="B2848" s="39" t="s">
        <v>3915</v>
      </c>
      <c r="C2848" s="39" t="s">
        <v>2757</v>
      </c>
      <c r="D2848" s="12" t="s">
        <v>3957</v>
      </c>
      <c r="E2848" s="41" t="s">
        <v>2679</v>
      </c>
      <c r="F2848" s="41" t="s">
        <v>3917</v>
      </c>
      <c r="G2848" s="44">
        <f>VLOOKUP(Emissions!A2848,Population!$A$5:$I$3147,9,FALSE)*'National Throughput'!$B$12</f>
        <v>4.8127467765995569</v>
      </c>
      <c r="H2848" s="43" t="str">
        <f>'Emissions Factor'!$D$2</f>
        <v>TON</v>
      </c>
      <c r="I2848" s="42">
        <v>515</v>
      </c>
      <c r="J2848" s="39" t="str">
        <f>'Emissions Factor'!$A$2</f>
        <v>7439976</v>
      </c>
      <c r="K2848" s="34">
        <f>'Emissions Factor'!$B$2</f>
        <v>1.5E-3</v>
      </c>
      <c r="L2848" s="41" t="str">
        <f>'Emissions Factor'!$C$2</f>
        <v>LB</v>
      </c>
      <c r="M2848" s="41" t="str">
        <f>'Emissions Factor'!$D$2</f>
        <v>TON</v>
      </c>
      <c r="N2848" s="51">
        <f t="shared" si="88"/>
        <v>7.2191201648993354E-3</v>
      </c>
      <c r="O2848" s="41" t="str">
        <f t="shared" si="89"/>
        <v>LB</v>
      </c>
    </row>
    <row r="2849" spans="1:15" x14ac:dyDescent="0.25">
      <c r="A2849" s="39" t="s">
        <v>3958</v>
      </c>
      <c r="B2849" s="39" t="s">
        <v>3915</v>
      </c>
      <c r="C2849" s="39" t="s">
        <v>2763</v>
      </c>
      <c r="D2849" s="12" t="s">
        <v>1101</v>
      </c>
      <c r="E2849" s="41" t="s">
        <v>2679</v>
      </c>
      <c r="F2849" s="41" t="s">
        <v>3917</v>
      </c>
      <c r="G2849" s="44">
        <f>VLOOKUP(Emissions!A2849,Population!$A$5:$I$3147,9,FALSE)*'National Throughput'!$B$12</f>
        <v>1.9225259664613126</v>
      </c>
      <c r="H2849" s="43" t="str">
        <f>'Emissions Factor'!$D$2</f>
        <v>TON</v>
      </c>
      <c r="I2849" s="42">
        <v>515</v>
      </c>
      <c r="J2849" s="39" t="str">
        <f>'Emissions Factor'!$A$2</f>
        <v>7439976</v>
      </c>
      <c r="K2849" s="34">
        <f>'Emissions Factor'!$B$2</f>
        <v>1.5E-3</v>
      </c>
      <c r="L2849" s="41" t="str">
        <f>'Emissions Factor'!$C$2</f>
        <v>LB</v>
      </c>
      <c r="M2849" s="41" t="str">
        <f>'Emissions Factor'!$D$2</f>
        <v>TON</v>
      </c>
      <c r="N2849" s="51">
        <f t="shared" si="88"/>
        <v>2.8837889496919687E-3</v>
      </c>
      <c r="O2849" s="41" t="str">
        <f t="shared" si="89"/>
        <v>LB</v>
      </c>
    </row>
    <row r="2850" spans="1:15" x14ac:dyDescent="0.25">
      <c r="A2850" s="39" t="s">
        <v>3959</v>
      </c>
      <c r="B2850" s="39" t="s">
        <v>3915</v>
      </c>
      <c r="C2850" s="39" t="s">
        <v>2766</v>
      </c>
      <c r="D2850" s="12" t="s">
        <v>3960</v>
      </c>
      <c r="E2850" s="41" t="s">
        <v>2679</v>
      </c>
      <c r="F2850" s="41" t="s">
        <v>3917</v>
      </c>
      <c r="G2850" s="44">
        <f>VLOOKUP(Emissions!A2850,Population!$A$5:$I$3147,9,FALSE)*'National Throughput'!$B$12</f>
        <v>189.3791844312926</v>
      </c>
      <c r="H2850" s="43" t="str">
        <f>'Emissions Factor'!$D$2</f>
        <v>TON</v>
      </c>
      <c r="I2850" s="42">
        <v>515</v>
      </c>
      <c r="J2850" s="39" t="str">
        <f>'Emissions Factor'!$A$2</f>
        <v>7439976</v>
      </c>
      <c r="K2850" s="34">
        <f>'Emissions Factor'!$B$2</f>
        <v>1.5E-3</v>
      </c>
      <c r="L2850" s="41" t="str">
        <f>'Emissions Factor'!$C$2</f>
        <v>LB</v>
      </c>
      <c r="M2850" s="41" t="str">
        <f>'Emissions Factor'!$D$2</f>
        <v>TON</v>
      </c>
      <c r="N2850" s="51">
        <f t="shared" si="88"/>
        <v>0.28406877664693891</v>
      </c>
      <c r="O2850" s="41" t="str">
        <f t="shared" si="89"/>
        <v>LB</v>
      </c>
    </row>
    <row r="2851" spans="1:15" x14ac:dyDescent="0.25">
      <c r="A2851" s="39" t="s">
        <v>3961</v>
      </c>
      <c r="B2851" s="39" t="s">
        <v>3915</v>
      </c>
      <c r="C2851" s="39" t="s">
        <v>2769</v>
      </c>
      <c r="D2851" s="12" t="s">
        <v>3962</v>
      </c>
      <c r="E2851" s="41" t="s">
        <v>2679</v>
      </c>
      <c r="F2851" s="41" t="s">
        <v>3917</v>
      </c>
      <c r="G2851" s="44">
        <f>VLOOKUP(Emissions!A2851,Population!$A$5:$I$3147,9,FALSE)*'National Throughput'!$B$12</f>
        <v>11.329679297044203</v>
      </c>
      <c r="H2851" s="43" t="str">
        <f>'Emissions Factor'!$D$2</f>
        <v>TON</v>
      </c>
      <c r="I2851" s="42">
        <v>515</v>
      </c>
      <c r="J2851" s="39" t="str">
        <f>'Emissions Factor'!$A$2</f>
        <v>7439976</v>
      </c>
      <c r="K2851" s="34">
        <f>'Emissions Factor'!$B$2</f>
        <v>1.5E-3</v>
      </c>
      <c r="L2851" s="41" t="str">
        <f>'Emissions Factor'!$C$2</f>
        <v>LB</v>
      </c>
      <c r="M2851" s="41" t="str">
        <f>'Emissions Factor'!$D$2</f>
        <v>TON</v>
      </c>
      <c r="N2851" s="51">
        <f t="shared" si="88"/>
        <v>1.6994518945566306E-2</v>
      </c>
      <c r="O2851" s="41" t="str">
        <f t="shared" si="89"/>
        <v>LB</v>
      </c>
    </row>
    <row r="2852" spans="1:15" x14ac:dyDescent="0.25">
      <c r="A2852" s="39" t="s">
        <v>3963</v>
      </c>
      <c r="B2852" s="39" t="s">
        <v>3915</v>
      </c>
      <c r="C2852" s="39" t="s">
        <v>2772</v>
      </c>
      <c r="D2852" s="12" t="s">
        <v>5348</v>
      </c>
      <c r="E2852" s="41" t="s">
        <v>2679</v>
      </c>
      <c r="F2852" s="41" t="s">
        <v>3917</v>
      </c>
      <c r="G2852" s="44">
        <f>VLOOKUP(Emissions!A2852,Population!$A$5:$I$3147,9,FALSE)*'National Throughput'!$B$12</f>
        <v>2.6410076573798991</v>
      </c>
      <c r="H2852" s="43" t="str">
        <f>'Emissions Factor'!$D$2</f>
        <v>TON</v>
      </c>
      <c r="I2852" s="42">
        <v>515</v>
      </c>
      <c r="J2852" s="39" t="str">
        <f>'Emissions Factor'!$A$2</f>
        <v>7439976</v>
      </c>
      <c r="K2852" s="34">
        <f>'Emissions Factor'!$B$2</f>
        <v>1.5E-3</v>
      </c>
      <c r="L2852" s="41" t="str">
        <f>'Emissions Factor'!$C$2</f>
        <v>LB</v>
      </c>
      <c r="M2852" s="41" t="str">
        <f>'Emissions Factor'!$D$2</f>
        <v>TON</v>
      </c>
      <c r="N2852" s="51">
        <f t="shared" si="88"/>
        <v>3.9615114860698485E-3</v>
      </c>
      <c r="O2852" s="41" t="str">
        <f t="shared" si="89"/>
        <v>LB</v>
      </c>
    </row>
    <row r="2853" spans="1:15" x14ac:dyDescent="0.25">
      <c r="A2853" s="39" t="s">
        <v>3964</v>
      </c>
      <c r="B2853" s="39" t="s">
        <v>3915</v>
      </c>
      <c r="C2853" s="39" t="s">
        <v>2775</v>
      </c>
      <c r="D2853" s="12" t="s">
        <v>3965</v>
      </c>
      <c r="E2853" s="41" t="s">
        <v>2679</v>
      </c>
      <c r="F2853" s="41" t="s">
        <v>3917</v>
      </c>
      <c r="G2853" s="44">
        <f>VLOOKUP(Emissions!A2853,Population!$A$5:$I$3147,9,FALSE)*'National Throughput'!$B$12</f>
        <v>4.4611384055365102</v>
      </c>
      <c r="H2853" s="43" t="str">
        <f>'Emissions Factor'!$D$2</f>
        <v>TON</v>
      </c>
      <c r="I2853" s="42">
        <v>515</v>
      </c>
      <c r="J2853" s="39" t="str">
        <f>'Emissions Factor'!$A$2</f>
        <v>7439976</v>
      </c>
      <c r="K2853" s="34">
        <f>'Emissions Factor'!$B$2</f>
        <v>1.5E-3</v>
      </c>
      <c r="L2853" s="41" t="str">
        <f>'Emissions Factor'!$C$2</f>
        <v>LB</v>
      </c>
      <c r="M2853" s="41" t="str">
        <f>'Emissions Factor'!$D$2</f>
        <v>TON</v>
      </c>
      <c r="N2853" s="51">
        <f t="shared" si="88"/>
        <v>6.6917076083047658E-3</v>
      </c>
      <c r="O2853" s="41" t="str">
        <f t="shared" si="89"/>
        <v>LB</v>
      </c>
    </row>
    <row r="2854" spans="1:15" x14ac:dyDescent="0.25">
      <c r="A2854" s="39" t="s">
        <v>3966</v>
      </c>
      <c r="B2854" s="39" t="s">
        <v>3915</v>
      </c>
      <c r="C2854" s="39" t="s">
        <v>2778</v>
      </c>
      <c r="D2854" s="12" t="s">
        <v>2767</v>
      </c>
      <c r="E2854" s="41" t="s">
        <v>2679</v>
      </c>
      <c r="F2854" s="41" t="s">
        <v>3917</v>
      </c>
      <c r="G2854" s="44">
        <f>VLOOKUP(Emissions!A2854,Population!$A$5:$I$3147,9,FALSE)*'National Throughput'!$B$12</f>
        <v>9.6683726228409466</v>
      </c>
      <c r="H2854" s="43" t="str">
        <f>'Emissions Factor'!$D$2</f>
        <v>TON</v>
      </c>
      <c r="I2854" s="42">
        <v>515</v>
      </c>
      <c r="J2854" s="39" t="str">
        <f>'Emissions Factor'!$A$2</f>
        <v>7439976</v>
      </c>
      <c r="K2854" s="34">
        <f>'Emissions Factor'!$B$2</f>
        <v>1.5E-3</v>
      </c>
      <c r="L2854" s="41" t="str">
        <f>'Emissions Factor'!$C$2</f>
        <v>LB</v>
      </c>
      <c r="M2854" s="41" t="str">
        <f>'Emissions Factor'!$D$2</f>
        <v>TON</v>
      </c>
      <c r="N2854" s="51">
        <f t="shared" si="88"/>
        <v>1.450255893426142E-2</v>
      </c>
      <c r="O2854" s="41" t="str">
        <f t="shared" si="89"/>
        <v>LB</v>
      </c>
    </row>
    <row r="2855" spans="1:15" x14ac:dyDescent="0.25">
      <c r="A2855" s="39" t="s">
        <v>3967</v>
      </c>
      <c r="B2855" s="39" t="s">
        <v>3915</v>
      </c>
      <c r="C2855" s="39" t="s">
        <v>2781</v>
      </c>
      <c r="D2855" s="12" t="s">
        <v>1067</v>
      </c>
      <c r="E2855" s="41" t="s">
        <v>2679</v>
      </c>
      <c r="F2855" s="41" t="s">
        <v>3917</v>
      </c>
      <c r="G2855" s="44">
        <f>VLOOKUP(Emissions!A2855,Population!$A$5:$I$3147,9,FALSE)*'National Throughput'!$B$12</f>
        <v>13.659041876267244</v>
      </c>
      <c r="H2855" s="43" t="str">
        <f>'Emissions Factor'!$D$2</f>
        <v>TON</v>
      </c>
      <c r="I2855" s="42">
        <v>515</v>
      </c>
      <c r="J2855" s="39" t="str">
        <f>'Emissions Factor'!$A$2</f>
        <v>7439976</v>
      </c>
      <c r="K2855" s="34">
        <f>'Emissions Factor'!$B$2</f>
        <v>1.5E-3</v>
      </c>
      <c r="L2855" s="41" t="str">
        <f>'Emissions Factor'!$C$2</f>
        <v>LB</v>
      </c>
      <c r="M2855" s="41" t="str">
        <f>'Emissions Factor'!$D$2</f>
        <v>TON</v>
      </c>
      <c r="N2855" s="51">
        <f t="shared" si="88"/>
        <v>2.0488562814400865E-2</v>
      </c>
      <c r="O2855" s="41" t="str">
        <f t="shared" si="89"/>
        <v>LB</v>
      </c>
    </row>
    <row r="2856" spans="1:15" x14ac:dyDescent="0.25">
      <c r="A2856" s="39" t="s">
        <v>3968</v>
      </c>
      <c r="B2856" s="39" t="s">
        <v>3915</v>
      </c>
      <c r="C2856" s="39" t="s">
        <v>2784</v>
      </c>
      <c r="D2856" s="12" t="s">
        <v>3250</v>
      </c>
      <c r="E2856" s="41" t="s">
        <v>2679</v>
      </c>
      <c r="F2856" s="41" t="s">
        <v>3917</v>
      </c>
      <c r="G2856" s="44">
        <f>VLOOKUP(Emissions!A2856,Population!$A$5:$I$3147,9,FALSE)*'National Throughput'!$B$12</f>
        <v>2.9346435262871848</v>
      </c>
      <c r="H2856" s="43" t="str">
        <f>'Emissions Factor'!$D$2</f>
        <v>TON</v>
      </c>
      <c r="I2856" s="42">
        <v>515</v>
      </c>
      <c r="J2856" s="39" t="str">
        <f>'Emissions Factor'!$A$2</f>
        <v>7439976</v>
      </c>
      <c r="K2856" s="34">
        <f>'Emissions Factor'!$B$2</f>
        <v>1.5E-3</v>
      </c>
      <c r="L2856" s="41" t="str">
        <f>'Emissions Factor'!$C$2</f>
        <v>LB</v>
      </c>
      <c r="M2856" s="41" t="str">
        <f>'Emissions Factor'!$D$2</f>
        <v>TON</v>
      </c>
      <c r="N2856" s="51">
        <f t="shared" si="88"/>
        <v>4.401965289430777E-3</v>
      </c>
      <c r="O2856" s="41" t="str">
        <f t="shared" si="89"/>
        <v>LB</v>
      </c>
    </row>
    <row r="2857" spans="1:15" x14ac:dyDescent="0.25">
      <c r="A2857" s="39" t="s">
        <v>3969</v>
      </c>
      <c r="B2857" s="39" t="s">
        <v>3915</v>
      </c>
      <c r="C2857" s="39" t="s">
        <v>2787</v>
      </c>
      <c r="D2857" s="12" t="s">
        <v>1980</v>
      </c>
      <c r="E2857" s="41" t="s">
        <v>2679</v>
      </c>
      <c r="F2857" s="41" t="s">
        <v>3917</v>
      </c>
      <c r="G2857" s="44">
        <f>VLOOKUP(Emissions!A2857,Population!$A$5:$I$3147,9,FALSE)*'National Throughput'!$B$12</f>
        <v>6.3274070326277352</v>
      </c>
      <c r="H2857" s="43" t="str">
        <f>'Emissions Factor'!$D$2</f>
        <v>TON</v>
      </c>
      <c r="I2857" s="42">
        <v>515</v>
      </c>
      <c r="J2857" s="39" t="str">
        <f>'Emissions Factor'!$A$2</f>
        <v>7439976</v>
      </c>
      <c r="K2857" s="34">
        <f>'Emissions Factor'!$B$2</f>
        <v>1.5E-3</v>
      </c>
      <c r="L2857" s="41" t="str">
        <f>'Emissions Factor'!$C$2</f>
        <v>LB</v>
      </c>
      <c r="M2857" s="41" t="str">
        <f>'Emissions Factor'!$D$2</f>
        <v>TON</v>
      </c>
      <c r="N2857" s="51">
        <f t="shared" si="88"/>
        <v>9.4911105489416028E-3</v>
      </c>
      <c r="O2857" s="41" t="str">
        <f t="shared" si="89"/>
        <v>LB</v>
      </c>
    </row>
    <row r="2858" spans="1:15" x14ac:dyDescent="0.25">
      <c r="A2858" s="39" t="s">
        <v>3970</v>
      </c>
      <c r="B2858" s="39" t="s">
        <v>3915</v>
      </c>
      <c r="C2858" s="39" t="s">
        <v>2790</v>
      </c>
      <c r="D2858" s="12" t="s">
        <v>3971</v>
      </c>
      <c r="E2858" s="41" t="s">
        <v>2679</v>
      </c>
      <c r="F2858" s="41" t="s">
        <v>3917</v>
      </c>
      <c r="G2858" s="44">
        <f>VLOOKUP(Emissions!A2858,Population!$A$5:$I$3147,9,FALSE)*'National Throughput'!$B$12</f>
        <v>3.6839981473478929</v>
      </c>
      <c r="H2858" s="43" t="str">
        <f>'Emissions Factor'!$D$2</f>
        <v>TON</v>
      </c>
      <c r="I2858" s="42">
        <v>515</v>
      </c>
      <c r="J2858" s="39" t="str">
        <f>'Emissions Factor'!$A$2</f>
        <v>7439976</v>
      </c>
      <c r="K2858" s="34">
        <f>'Emissions Factor'!$B$2</f>
        <v>1.5E-3</v>
      </c>
      <c r="L2858" s="41" t="str">
        <f>'Emissions Factor'!$C$2</f>
        <v>LB</v>
      </c>
      <c r="M2858" s="41" t="str">
        <f>'Emissions Factor'!$D$2</f>
        <v>TON</v>
      </c>
      <c r="N2858" s="51">
        <f t="shared" si="88"/>
        <v>5.5259972210218392E-3</v>
      </c>
      <c r="O2858" s="41" t="str">
        <f t="shared" si="89"/>
        <v>LB</v>
      </c>
    </row>
    <row r="2859" spans="1:15" x14ac:dyDescent="0.25">
      <c r="A2859" s="39" t="s">
        <v>3972</v>
      </c>
      <c r="B2859" s="39" t="s">
        <v>3915</v>
      </c>
      <c r="C2859" s="39" t="s">
        <v>2793</v>
      </c>
      <c r="D2859" s="12" t="s">
        <v>959</v>
      </c>
      <c r="E2859" s="41" t="s">
        <v>2679</v>
      </c>
      <c r="F2859" s="41" t="s">
        <v>3917</v>
      </c>
      <c r="G2859" s="44">
        <f>VLOOKUP(Emissions!A2859,Population!$A$5:$I$3147,9,FALSE)*'National Throughput'!$B$12</f>
        <v>2.6372342992514177</v>
      </c>
      <c r="H2859" s="43" t="str">
        <f>'Emissions Factor'!$D$2</f>
        <v>TON</v>
      </c>
      <c r="I2859" s="42">
        <v>515</v>
      </c>
      <c r="J2859" s="39" t="str">
        <f>'Emissions Factor'!$A$2</f>
        <v>7439976</v>
      </c>
      <c r="K2859" s="34">
        <f>'Emissions Factor'!$B$2</f>
        <v>1.5E-3</v>
      </c>
      <c r="L2859" s="41" t="str">
        <f>'Emissions Factor'!$C$2</f>
        <v>LB</v>
      </c>
      <c r="M2859" s="41" t="str">
        <f>'Emissions Factor'!$D$2</f>
        <v>TON</v>
      </c>
      <c r="N2859" s="51">
        <f t="shared" si="88"/>
        <v>3.9558514488771263E-3</v>
      </c>
      <c r="O2859" s="41" t="str">
        <f t="shared" si="89"/>
        <v>LB</v>
      </c>
    </row>
    <row r="2860" spans="1:15" x14ac:dyDescent="0.25">
      <c r="A2860" s="39" t="s">
        <v>3973</v>
      </c>
      <c r="B2860" s="39" t="s">
        <v>3915</v>
      </c>
      <c r="C2860" s="39" t="s">
        <v>2796</v>
      </c>
      <c r="D2860" s="12" t="s">
        <v>2773</v>
      </c>
      <c r="E2860" s="41" t="s">
        <v>2679</v>
      </c>
      <c r="F2860" s="41" t="s">
        <v>3917</v>
      </c>
      <c r="G2860" s="44">
        <f>VLOOKUP(Emissions!A2860,Population!$A$5:$I$3147,9,FALSE)*'National Throughput'!$B$12</f>
        <v>3.1987785952808885</v>
      </c>
      <c r="H2860" s="43" t="str">
        <f>'Emissions Factor'!$D$2</f>
        <v>TON</v>
      </c>
      <c r="I2860" s="42">
        <v>515</v>
      </c>
      <c r="J2860" s="39" t="str">
        <f>'Emissions Factor'!$A$2</f>
        <v>7439976</v>
      </c>
      <c r="K2860" s="34">
        <f>'Emissions Factor'!$B$2</f>
        <v>1.5E-3</v>
      </c>
      <c r="L2860" s="41" t="str">
        <f>'Emissions Factor'!$C$2</f>
        <v>LB</v>
      </c>
      <c r="M2860" s="41" t="str">
        <f>'Emissions Factor'!$D$2</f>
        <v>TON</v>
      </c>
      <c r="N2860" s="51">
        <f t="shared" si="88"/>
        <v>4.7981678929213331E-3</v>
      </c>
      <c r="O2860" s="41" t="str">
        <f t="shared" si="89"/>
        <v>LB</v>
      </c>
    </row>
    <row r="2861" spans="1:15" x14ac:dyDescent="0.25">
      <c r="A2861" s="39" t="s">
        <v>3974</v>
      </c>
      <c r="B2861" s="39" t="s">
        <v>3915</v>
      </c>
      <c r="C2861" s="39" t="s">
        <v>2799</v>
      </c>
      <c r="D2861" s="12" t="s">
        <v>3975</v>
      </c>
      <c r="E2861" s="41" t="s">
        <v>2679</v>
      </c>
      <c r="F2861" s="41" t="s">
        <v>3917</v>
      </c>
      <c r="G2861" s="44">
        <f>VLOOKUP(Emissions!A2861,Population!$A$5:$I$3147,9,FALSE)*'National Throughput'!$B$12</f>
        <v>2.0751754543862453</v>
      </c>
      <c r="H2861" s="43" t="str">
        <f>'Emissions Factor'!$D$2</f>
        <v>TON</v>
      </c>
      <c r="I2861" s="42">
        <v>515</v>
      </c>
      <c r="J2861" s="39" t="str">
        <f>'Emissions Factor'!$A$2</f>
        <v>7439976</v>
      </c>
      <c r="K2861" s="34">
        <f>'Emissions Factor'!$B$2</f>
        <v>1.5E-3</v>
      </c>
      <c r="L2861" s="41" t="str">
        <f>'Emissions Factor'!$C$2</f>
        <v>LB</v>
      </c>
      <c r="M2861" s="41" t="str">
        <f>'Emissions Factor'!$D$2</f>
        <v>TON</v>
      </c>
      <c r="N2861" s="51">
        <f t="shared" si="88"/>
        <v>3.112763181579368E-3</v>
      </c>
      <c r="O2861" s="41" t="str">
        <f t="shared" si="89"/>
        <v>LB</v>
      </c>
    </row>
    <row r="2862" spans="1:15" x14ac:dyDescent="0.25">
      <c r="A2862" s="39" t="s">
        <v>3976</v>
      </c>
      <c r="B2862" s="39" t="s">
        <v>3915</v>
      </c>
      <c r="C2862" s="39" t="s">
        <v>2802</v>
      </c>
      <c r="D2862" s="12" t="s">
        <v>2227</v>
      </c>
      <c r="E2862" s="41" t="s">
        <v>2679</v>
      </c>
      <c r="F2862" s="41" t="s">
        <v>3917</v>
      </c>
      <c r="G2862" s="44">
        <f>VLOOKUP(Emissions!A2862,Population!$A$5:$I$3147,9,FALSE)*'National Throughput'!$B$12</f>
        <v>6.1783593865527164</v>
      </c>
      <c r="H2862" s="43" t="str">
        <f>'Emissions Factor'!$D$2</f>
        <v>TON</v>
      </c>
      <c r="I2862" s="42">
        <v>515</v>
      </c>
      <c r="J2862" s="39" t="str">
        <f>'Emissions Factor'!$A$2</f>
        <v>7439976</v>
      </c>
      <c r="K2862" s="34">
        <f>'Emissions Factor'!$B$2</f>
        <v>1.5E-3</v>
      </c>
      <c r="L2862" s="41" t="str">
        <f>'Emissions Factor'!$C$2</f>
        <v>LB</v>
      </c>
      <c r="M2862" s="41" t="str">
        <f>'Emissions Factor'!$D$2</f>
        <v>TON</v>
      </c>
      <c r="N2862" s="51">
        <f t="shared" si="88"/>
        <v>9.2675390798290756E-3</v>
      </c>
      <c r="O2862" s="41" t="str">
        <f t="shared" si="89"/>
        <v>LB</v>
      </c>
    </row>
    <row r="2863" spans="1:15" x14ac:dyDescent="0.25">
      <c r="A2863" s="39" t="s">
        <v>3977</v>
      </c>
      <c r="B2863" s="39" t="s">
        <v>3915</v>
      </c>
      <c r="C2863" s="39" t="s">
        <v>2805</v>
      </c>
      <c r="D2863" s="12" t="s">
        <v>3978</v>
      </c>
      <c r="E2863" s="41" t="s">
        <v>2679</v>
      </c>
      <c r="F2863" s="41" t="s">
        <v>3917</v>
      </c>
      <c r="G2863" s="44">
        <f>VLOOKUP(Emissions!A2863,Population!$A$5:$I$3147,9,FALSE)*'National Throughput'!$B$12</f>
        <v>17.179070461304757</v>
      </c>
      <c r="H2863" s="43" t="str">
        <f>'Emissions Factor'!$D$2</f>
        <v>TON</v>
      </c>
      <c r="I2863" s="42">
        <v>515</v>
      </c>
      <c r="J2863" s="39" t="str">
        <f>'Emissions Factor'!$A$2</f>
        <v>7439976</v>
      </c>
      <c r="K2863" s="34">
        <f>'Emissions Factor'!$B$2</f>
        <v>1.5E-3</v>
      </c>
      <c r="L2863" s="41" t="str">
        <f>'Emissions Factor'!$C$2</f>
        <v>LB</v>
      </c>
      <c r="M2863" s="41" t="str">
        <f>'Emissions Factor'!$D$2</f>
        <v>TON</v>
      </c>
      <c r="N2863" s="51">
        <f t="shared" si="88"/>
        <v>2.5768605691957137E-2</v>
      </c>
      <c r="O2863" s="41" t="str">
        <f t="shared" si="89"/>
        <v>LB</v>
      </c>
    </row>
    <row r="2864" spans="1:15" x14ac:dyDescent="0.25">
      <c r="A2864" s="39" t="s">
        <v>3979</v>
      </c>
      <c r="B2864" s="39" t="s">
        <v>3915</v>
      </c>
      <c r="C2864" s="39" t="s">
        <v>2808</v>
      </c>
      <c r="D2864" s="12" t="s">
        <v>3980</v>
      </c>
      <c r="E2864" s="41" t="s">
        <v>2679</v>
      </c>
      <c r="F2864" s="41" t="s">
        <v>3917</v>
      </c>
      <c r="G2864" s="44">
        <f>VLOOKUP(Emissions!A2864,Population!$A$5:$I$3147,9,FALSE)*'National Throughput'!$B$12</f>
        <v>53.260778467237472</v>
      </c>
      <c r="H2864" s="43" t="str">
        <f>'Emissions Factor'!$D$2</f>
        <v>TON</v>
      </c>
      <c r="I2864" s="42">
        <v>515</v>
      </c>
      <c r="J2864" s="39" t="str">
        <f>'Emissions Factor'!$A$2</f>
        <v>7439976</v>
      </c>
      <c r="K2864" s="34">
        <f>'Emissions Factor'!$B$2</f>
        <v>1.5E-3</v>
      </c>
      <c r="L2864" s="41" t="str">
        <f>'Emissions Factor'!$C$2</f>
        <v>LB</v>
      </c>
      <c r="M2864" s="41" t="str">
        <f>'Emissions Factor'!$D$2</f>
        <v>TON</v>
      </c>
      <c r="N2864" s="51">
        <f t="shared" si="88"/>
        <v>7.9891167700856205E-2</v>
      </c>
      <c r="O2864" s="41" t="str">
        <f t="shared" si="89"/>
        <v>LB</v>
      </c>
    </row>
    <row r="2865" spans="1:15" x14ac:dyDescent="0.25">
      <c r="A2865" s="39" t="s">
        <v>3981</v>
      </c>
      <c r="B2865" s="39" t="s">
        <v>3915</v>
      </c>
      <c r="C2865" s="39" t="s">
        <v>2811</v>
      </c>
      <c r="D2865" s="12" t="s">
        <v>2779</v>
      </c>
      <c r="E2865" s="41" t="s">
        <v>2679</v>
      </c>
      <c r="F2865" s="41" t="s">
        <v>3917</v>
      </c>
      <c r="G2865" s="44">
        <f>VLOOKUP(Emissions!A2865,Population!$A$5:$I$3147,9,FALSE)*'National Throughput'!$B$12</f>
        <v>9.139587936017838</v>
      </c>
      <c r="H2865" s="43" t="str">
        <f>'Emissions Factor'!$D$2</f>
        <v>TON</v>
      </c>
      <c r="I2865" s="42">
        <v>515</v>
      </c>
      <c r="J2865" s="39" t="str">
        <f>'Emissions Factor'!$A$2</f>
        <v>7439976</v>
      </c>
      <c r="K2865" s="34">
        <f>'Emissions Factor'!$B$2</f>
        <v>1.5E-3</v>
      </c>
      <c r="L2865" s="41" t="str">
        <f>'Emissions Factor'!$C$2</f>
        <v>LB</v>
      </c>
      <c r="M2865" s="41" t="str">
        <f>'Emissions Factor'!$D$2</f>
        <v>TON</v>
      </c>
      <c r="N2865" s="51">
        <f t="shared" si="88"/>
        <v>1.3709381904026758E-2</v>
      </c>
      <c r="O2865" s="41" t="str">
        <f t="shared" si="89"/>
        <v>LB</v>
      </c>
    </row>
    <row r="2866" spans="1:15" x14ac:dyDescent="0.25">
      <c r="A2866" s="39" t="s">
        <v>3982</v>
      </c>
      <c r="B2866" s="39" t="s">
        <v>3915</v>
      </c>
      <c r="C2866" s="39" t="s">
        <v>2814</v>
      </c>
      <c r="D2866" s="12" t="s">
        <v>2461</v>
      </c>
      <c r="E2866" s="41" t="s">
        <v>2679</v>
      </c>
      <c r="F2866" s="41" t="s">
        <v>3917</v>
      </c>
      <c r="G2866" s="44">
        <f>VLOOKUP(Emissions!A2866,Population!$A$5:$I$3147,9,FALSE)*'National Throughput'!$B$12</f>
        <v>0.38968498490499615</v>
      </c>
      <c r="H2866" s="43" t="str">
        <f>'Emissions Factor'!$D$2</f>
        <v>TON</v>
      </c>
      <c r="I2866" s="42">
        <v>515</v>
      </c>
      <c r="J2866" s="39" t="str">
        <f>'Emissions Factor'!$A$2</f>
        <v>7439976</v>
      </c>
      <c r="K2866" s="34">
        <f>'Emissions Factor'!$B$2</f>
        <v>1.5E-3</v>
      </c>
      <c r="L2866" s="41" t="str">
        <f>'Emissions Factor'!$C$2</f>
        <v>LB</v>
      </c>
      <c r="M2866" s="41" t="str">
        <f>'Emissions Factor'!$D$2</f>
        <v>TON</v>
      </c>
      <c r="N2866" s="51">
        <f t="shared" si="88"/>
        <v>5.8452747735749419E-4</v>
      </c>
      <c r="O2866" s="41" t="str">
        <f t="shared" si="89"/>
        <v>LB</v>
      </c>
    </row>
    <row r="2867" spans="1:15" x14ac:dyDescent="0.25">
      <c r="A2867" s="39" t="s">
        <v>3983</v>
      </c>
      <c r="B2867" s="39" t="s">
        <v>3915</v>
      </c>
      <c r="C2867" s="39" t="s">
        <v>2817</v>
      </c>
      <c r="D2867" s="12" t="s">
        <v>3984</v>
      </c>
      <c r="E2867" s="41" t="s">
        <v>2679</v>
      </c>
      <c r="F2867" s="41" t="s">
        <v>3917</v>
      </c>
      <c r="G2867" s="44">
        <f>VLOOKUP(Emissions!A2867,Population!$A$5:$I$3147,9,FALSE)*'National Throughput'!$B$12</f>
        <v>6.0500652101843464</v>
      </c>
      <c r="H2867" s="43" t="str">
        <f>'Emissions Factor'!$D$2</f>
        <v>TON</v>
      </c>
      <c r="I2867" s="42">
        <v>515</v>
      </c>
      <c r="J2867" s="39" t="str">
        <f>'Emissions Factor'!$A$2</f>
        <v>7439976</v>
      </c>
      <c r="K2867" s="34">
        <f>'Emissions Factor'!$B$2</f>
        <v>1.5E-3</v>
      </c>
      <c r="L2867" s="41" t="str">
        <f>'Emissions Factor'!$C$2</f>
        <v>LB</v>
      </c>
      <c r="M2867" s="41" t="str">
        <f>'Emissions Factor'!$D$2</f>
        <v>TON</v>
      </c>
      <c r="N2867" s="51">
        <f t="shared" si="88"/>
        <v>9.0750978152765206E-3</v>
      </c>
      <c r="O2867" s="41" t="str">
        <f t="shared" si="89"/>
        <v>LB</v>
      </c>
    </row>
    <row r="2868" spans="1:15" x14ac:dyDescent="0.25">
      <c r="A2868" s="39" t="s">
        <v>3985</v>
      </c>
      <c r="B2868" s="39" t="s">
        <v>3915</v>
      </c>
      <c r="C2868" s="39" t="s">
        <v>2820</v>
      </c>
      <c r="D2868" s="12" t="s">
        <v>3986</v>
      </c>
      <c r="E2868" s="41" t="s">
        <v>2679</v>
      </c>
      <c r="F2868" s="41" t="s">
        <v>3917</v>
      </c>
      <c r="G2868" s="44">
        <f>VLOOKUP(Emissions!A2868,Population!$A$5:$I$3147,9,FALSE)*'National Throughput'!$B$12</f>
        <v>11.640638310086789</v>
      </c>
      <c r="H2868" s="43" t="str">
        <f>'Emissions Factor'!$D$2</f>
        <v>TON</v>
      </c>
      <c r="I2868" s="42">
        <v>515</v>
      </c>
      <c r="J2868" s="39" t="str">
        <f>'Emissions Factor'!$A$2</f>
        <v>7439976</v>
      </c>
      <c r="K2868" s="34">
        <f>'Emissions Factor'!$B$2</f>
        <v>1.5E-3</v>
      </c>
      <c r="L2868" s="41" t="str">
        <f>'Emissions Factor'!$C$2</f>
        <v>LB</v>
      </c>
      <c r="M2868" s="41" t="str">
        <f>'Emissions Factor'!$D$2</f>
        <v>TON</v>
      </c>
      <c r="N2868" s="51">
        <f t="shared" si="88"/>
        <v>1.7460957465130184E-2</v>
      </c>
      <c r="O2868" s="41" t="str">
        <f t="shared" si="89"/>
        <v>LB</v>
      </c>
    </row>
    <row r="2869" spans="1:15" x14ac:dyDescent="0.25">
      <c r="A2869" s="39" t="s">
        <v>3987</v>
      </c>
      <c r="B2869" s="39" t="s">
        <v>3915</v>
      </c>
      <c r="C2869" s="39" t="s">
        <v>2823</v>
      </c>
      <c r="D2869" s="12" t="s">
        <v>3988</v>
      </c>
      <c r="E2869" s="41" t="s">
        <v>2679</v>
      </c>
      <c r="F2869" s="41" t="s">
        <v>3917</v>
      </c>
      <c r="G2869" s="44">
        <f>VLOOKUP(Emissions!A2869,Population!$A$5:$I$3147,9,FALSE)*'National Throughput'!$B$12</f>
        <v>1.2062739871641011</v>
      </c>
      <c r="H2869" s="43" t="str">
        <f>'Emissions Factor'!$D$2</f>
        <v>TON</v>
      </c>
      <c r="I2869" s="42">
        <v>515</v>
      </c>
      <c r="J2869" s="39" t="str">
        <f>'Emissions Factor'!$A$2</f>
        <v>7439976</v>
      </c>
      <c r="K2869" s="34">
        <f>'Emissions Factor'!$B$2</f>
        <v>1.5E-3</v>
      </c>
      <c r="L2869" s="41" t="str">
        <f>'Emissions Factor'!$C$2</f>
        <v>LB</v>
      </c>
      <c r="M2869" s="41" t="str">
        <f>'Emissions Factor'!$D$2</f>
        <v>TON</v>
      </c>
      <c r="N2869" s="51">
        <f t="shared" si="88"/>
        <v>1.8094109807461516E-3</v>
      </c>
      <c r="O2869" s="41" t="str">
        <f t="shared" si="89"/>
        <v>LB</v>
      </c>
    </row>
    <row r="2870" spans="1:15" x14ac:dyDescent="0.25">
      <c r="A2870" s="39" t="s">
        <v>3989</v>
      </c>
      <c r="B2870" s="39" t="s">
        <v>3915</v>
      </c>
      <c r="C2870" s="39" t="s">
        <v>2826</v>
      </c>
      <c r="D2870" s="12" t="s">
        <v>3990</v>
      </c>
      <c r="E2870" s="41" t="s">
        <v>2679</v>
      </c>
      <c r="F2870" s="41" t="s">
        <v>3917</v>
      </c>
      <c r="G2870" s="44">
        <f>VLOOKUP(Emissions!A2870,Population!$A$5:$I$3147,9,FALSE)*'National Throughput'!$B$12</f>
        <v>4.1608134017650977</v>
      </c>
      <c r="H2870" s="43" t="str">
        <f>'Emissions Factor'!$D$2</f>
        <v>TON</v>
      </c>
      <c r="I2870" s="42">
        <v>515</v>
      </c>
      <c r="J2870" s="39" t="str">
        <f>'Emissions Factor'!$A$2</f>
        <v>7439976</v>
      </c>
      <c r="K2870" s="34">
        <f>'Emissions Factor'!$B$2</f>
        <v>1.5E-3</v>
      </c>
      <c r="L2870" s="41" t="str">
        <f>'Emissions Factor'!$C$2</f>
        <v>LB</v>
      </c>
      <c r="M2870" s="41" t="str">
        <f>'Emissions Factor'!$D$2</f>
        <v>TON</v>
      </c>
      <c r="N2870" s="51">
        <f t="shared" si="88"/>
        <v>6.2412201026476469E-3</v>
      </c>
      <c r="O2870" s="41" t="str">
        <f t="shared" si="89"/>
        <v>LB</v>
      </c>
    </row>
    <row r="2871" spans="1:15" x14ac:dyDescent="0.25">
      <c r="A2871" s="39" t="s">
        <v>3991</v>
      </c>
      <c r="B2871" s="39" t="s">
        <v>3915</v>
      </c>
      <c r="C2871" s="39" t="s">
        <v>2829</v>
      </c>
      <c r="D2871" s="12" t="s">
        <v>3992</v>
      </c>
      <c r="E2871" s="41" t="s">
        <v>2679</v>
      </c>
      <c r="F2871" s="41" t="s">
        <v>3917</v>
      </c>
      <c r="G2871" s="44">
        <f>VLOOKUP(Emissions!A2871,Population!$A$5:$I$3147,9,FALSE)*'National Throughput'!$B$12</f>
        <v>2.7410016477846582</v>
      </c>
      <c r="H2871" s="43" t="str">
        <f>'Emissions Factor'!$D$2</f>
        <v>TON</v>
      </c>
      <c r="I2871" s="42">
        <v>515</v>
      </c>
      <c r="J2871" s="39" t="str">
        <f>'Emissions Factor'!$A$2</f>
        <v>7439976</v>
      </c>
      <c r="K2871" s="34">
        <f>'Emissions Factor'!$B$2</f>
        <v>1.5E-3</v>
      </c>
      <c r="L2871" s="41" t="str">
        <f>'Emissions Factor'!$C$2</f>
        <v>LB</v>
      </c>
      <c r="M2871" s="41" t="str">
        <f>'Emissions Factor'!$D$2</f>
        <v>TON</v>
      </c>
      <c r="N2871" s="51">
        <f t="shared" si="88"/>
        <v>4.1115024716769869E-3</v>
      </c>
      <c r="O2871" s="41" t="str">
        <f t="shared" si="89"/>
        <v>LB</v>
      </c>
    </row>
    <row r="2872" spans="1:15" x14ac:dyDescent="0.25">
      <c r="A2872" s="39" t="s">
        <v>3993</v>
      </c>
      <c r="B2872" s="39" t="s">
        <v>3915</v>
      </c>
      <c r="C2872" s="39" t="s">
        <v>2832</v>
      </c>
      <c r="D2872" s="12" t="s">
        <v>1864</v>
      </c>
      <c r="E2872" s="41" t="s">
        <v>2679</v>
      </c>
      <c r="F2872" s="41" t="s">
        <v>3917</v>
      </c>
      <c r="G2872" s="44">
        <f>VLOOKUP(Emissions!A2872,Population!$A$5:$I$3147,9,FALSE)*'National Throughput'!$B$12</f>
        <v>1.9482534082464136</v>
      </c>
      <c r="H2872" s="43" t="str">
        <f>'Emissions Factor'!$D$2</f>
        <v>TON</v>
      </c>
      <c r="I2872" s="42">
        <v>515</v>
      </c>
      <c r="J2872" s="39" t="str">
        <f>'Emissions Factor'!$A$2</f>
        <v>7439976</v>
      </c>
      <c r="K2872" s="34">
        <f>'Emissions Factor'!$B$2</f>
        <v>1.5E-3</v>
      </c>
      <c r="L2872" s="41" t="str">
        <f>'Emissions Factor'!$C$2</f>
        <v>LB</v>
      </c>
      <c r="M2872" s="41" t="str">
        <f>'Emissions Factor'!$D$2</f>
        <v>TON</v>
      </c>
      <c r="N2872" s="51">
        <f t="shared" si="88"/>
        <v>2.9223801123696206E-3</v>
      </c>
      <c r="O2872" s="41" t="str">
        <f t="shared" si="89"/>
        <v>LB</v>
      </c>
    </row>
    <row r="2873" spans="1:15" x14ac:dyDescent="0.25">
      <c r="A2873" s="39" t="s">
        <v>3994</v>
      </c>
      <c r="B2873" s="39" t="s">
        <v>3915</v>
      </c>
      <c r="C2873" s="39" t="s">
        <v>2835</v>
      </c>
      <c r="D2873" s="12" t="s">
        <v>2800</v>
      </c>
      <c r="E2873" s="41" t="s">
        <v>2679</v>
      </c>
      <c r="F2873" s="41" t="s">
        <v>3917</v>
      </c>
      <c r="G2873" s="44">
        <f>VLOOKUP(Emissions!A2873,Population!$A$5:$I$3147,9,FALSE)*'National Throughput'!$B$12</f>
        <v>4.3976773824665942</v>
      </c>
      <c r="H2873" s="43" t="str">
        <f>'Emissions Factor'!$D$2</f>
        <v>TON</v>
      </c>
      <c r="I2873" s="42">
        <v>515</v>
      </c>
      <c r="J2873" s="39" t="str">
        <f>'Emissions Factor'!$A$2</f>
        <v>7439976</v>
      </c>
      <c r="K2873" s="34">
        <f>'Emissions Factor'!$B$2</f>
        <v>1.5E-3</v>
      </c>
      <c r="L2873" s="41" t="str">
        <f>'Emissions Factor'!$C$2</f>
        <v>LB</v>
      </c>
      <c r="M2873" s="41" t="str">
        <f>'Emissions Factor'!$D$2</f>
        <v>TON</v>
      </c>
      <c r="N2873" s="51">
        <f t="shared" si="88"/>
        <v>6.5965160736998919E-3</v>
      </c>
      <c r="O2873" s="41" t="str">
        <f t="shared" si="89"/>
        <v>LB</v>
      </c>
    </row>
    <row r="2874" spans="1:15" x14ac:dyDescent="0.25">
      <c r="A2874" s="39" t="s">
        <v>3995</v>
      </c>
      <c r="B2874" s="39" t="s">
        <v>3915</v>
      </c>
      <c r="C2874" s="39" t="s">
        <v>2838</v>
      </c>
      <c r="D2874" s="12" t="s">
        <v>3996</v>
      </c>
      <c r="E2874" s="41" t="s">
        <v>2679</v>
      </c>
      <c r="F2874" s="41" t="s">
        <v>3917</v>
      </c>
      <c r="G2874" s="44">
        <f>VLOOKUP(Emissions!A2874,Population!$A$5:$I$3147,9,FALSE)*'National Throughput'!$B$12</f>
        <v>55.97793935230127</v>
      </c>
      <c r="H2874" s="43" t="str">
        <f>'Emissions Factor'!$D$2</f>
        <v>TON</v>
      </c>
      <c r="I2874" s="42">
        <v>515</v>
      </c>
      <c r="J2874" s="39" t="str">
        <f>'Emissions Factor'!$A$2</f>
        <v>7439976</v>
      </c>
      <c r="K2874" s="34">
        <f>'Emissions Factor'!$B$2</f>
        <v>1.5E-3</v>
      </c>
      <c r="L2874" s="41" t="str">
        <f>'Emissions Factor'!$C$2</f>
        <v>LB</v>
      </c>
      <c r="M2874" s="41" t="str">
        <f>'Emissions Factor'!$D$2</f>
        <v>TON</v>
      </c>
      <c r="N2874" s="51">
        <f t="shared" si="88"/>
        <v>8.3966909028451914E-2</v>
      </c>
      <c r="O2874" s="41" t="str">
        <f t="shared" si="89"/>
        <v>LB</v>
      </c>
    </row>
    <row r="2875" spans="1:15" x14ac:dyDescent="0.25">
      <c r="A2875" s="39" t="s">
        <v>3997</v>
      </c>
      <c r="B2875" s="39" t="s">
        <v>3915</v>
      </c>
      <c r="C2875" s="39" t="s">
        <v>2841</v>
      </c>
      <c r="D2875" s="12" t="s">
        <v>654</v>
      </c>
      <c r="E2875" s="41" t="s">
        <v>2679</v>
      </c>
      <c r="F2875" s="41" t="s">
        <v>3917</v>
      </c>
      <c r="G2875" s="44">
        <f>VLOOKUP(Emissions!A2875,Population!$A$5:$I$3147,9,FALSE)*'National Throughput'!$B$12</f>
        <v>5.7286437041491514</v>
      </c>
      <c r="H2875" s="43" t="str">
        <f>'Emissions Factor'!$D$2</f>
        <v>TON</v>
      </c>
      <c r="I2875" s="42">
        <v>515</v>
      </c>
      <c r="J2875" s="39" t="str">
        <f>'Emissions Factor'!$A$2</f>
        <v>7439976</v>
      </c>
      <c r="K2875" s="34">
        <f>'Emissions Factor'!$B$2</f>
        <v>1.5E-3</v>
      </c>
      <c r="L2875" s="41" t="str">
        <f>'Emissions Factor'!$C$2</f>
        <v>LB</v>
      </c>
      <c r="M2875" s="41" t="str">
        <f>'Emissions Factor'!$D$2</f>
        <v>TON</v>
      </c>
      <c r="N2875" s="51">
        <f t="shared" si="88"/>
        <v>8.5929655562237278E-3</v>
      </c>
      <c r="O2875" s="41" t="str">
        <f t="shared" si="89"/>
        <v>LB</v>
      </c>
    </row>
    <row r="2876" spans="1:15" x14ac:dyDescent="0.25">
      <c r="A2876" s="39" t="s">
        <v>3998</v>
      </c>
      <c r="B2876" s="39" t="s">
        <v>3915</v>
      </c>
      <c r="C2876" s="39" t="s">
        <v>2844</v>
      </c>
      <c r="D2876" s="12" t="s">
        <v>3999</v>
      </c>
      <c r="E2876" s="41" t="s">
        <v>2679</v>
      </c>
      <c r="F2876" s="41" t="s">
        <v>3917</v>
      </c>
      <c r="G2876" s="44">
        <f>VLOOKUP(Emissions!A2876,Population!$A$5:$I$3147,9,FALSE)*'National Throughput'!$B$12</f>
        <v>2.2084436028330678</v>
      </c>
      <c r="H2876" s="43" t="str">
        <f>'Emissions Factor'!$D$2</f>
        <v>TON</v>
      </c>
      <c r="I2876" s="42">
        <v>515</v>
      </c>
      <c r="J2876" s="39" t="str">
        <f>'Emissions Factor'!$A$2</f>
        <v>7439976</v>
      </c>
      <c r="K2876" s="34">
        <f>'Emissions Factor'!$B$2</f>
        <v>1.5E-3</v>
      </c>
      <c r="L2876" s="41" t="str">
        <f>'Emissions Factor'!$C$2</f>
        <v>LB</v>
      </c>
      <c r="M2876" s="41" t="str">
        <f>'Emissions Factor'!$D$2</f>
        <v>TON</v>
      </c>
      <c r="N2876" s="51">
        <f t="shared" si="88"/>
        <v>3.3126654042496019E-3</v>
      </c>
      <c r="O2876" s="41" t="str">
        <f t="shared" si="89"/>
        <v>LB</v>
      </c>
    </row>
    <row r="2877" spans="1:15" x14ac:dyDescent="0.25">
      <c r="A2877" s="39" t="s">
        <v>4000</v>
      </c>
      <c r="B2877" s="39" t="s">
        <v>3915</v>
      </c>
      <c r="C2877" s="39" t="s">
        <v>2847</v>
      </c>
      <c r="D2877" s="12" t="s">
        <v>2812</v>
      </c>
      <c r="E2877" s="41" t="s">
        <v>2679</v>
      </c>
      <c r="F2877" s="41" t="s">
        <v>3917</v>
      </c>
      <c r="G2877" s="44">
        <f>VLOOKUP(Emissions!A2877,Population!$A$5:$I$3147,9,FALSE)*'National Throughput'!$B$12</f>
        <v>2.2605845515175393</v>
      </c>
      <c r="H2877" s="43" t="str">
        <f>'Emissions Factor'!$D$2</f>
        <v>TON</v>
      </c>
      <c r="I2877" s="42">
        <v>515</v>
      </c>
      <c r="J2877" s="39" t="str">
        <f>'Emissions Factor'!$A$2</f>
        <v>7439976</v>
      </c>
      <c r="K2877" s="34">
        <f>'Emissions Factor'!$B$2</f>
        <v>1.5E-3</v>
      </c>
      <c r="L2877" s="41" t="str">
        <f>'Emissions Factor'!$C$2</f>
        <v>LB</v>
      </c>
      <c r="M2877" s="41" t="str">
        <f>'Emissions Factor'!$D$2</f>
        <v>TON</v>
      </c>
      <c r="N2877" s="51">
        <f t="shared" si="88"/>
        <v>3.3908768272763092E-3</v>
      </c>
      <c r="O2877" s="41" t="str">
        <f t="shared" si="89"/>
        <v>LB</v>
      </c>
    </row>
    <row r="2878" spans="1:15" x14ac:dyDescent="0.25">
      <c r="A2878" s="39" t="s">
        <v>4001</v>
      </c>
      <c r="B2878" s="39" t="s">
        <v>3915</v>
      </c>
      <c r="C2878" s="39" t="s">
        <v>2850</v>
      </c>
      <c r="D2878" s="12" t="s">
        <v>4002</v>
      </c>
      <c r="E2878" s="41" t="s">
        <v>2679</v>
      </c>
      <c r="F2878" s="41" t="s">
        <v>3917</v>
      </c>
      <c r="G2878" s="44">
        <f>VLOOKUP(Emissions!A2878,Population!$A$5:$I$3147,9,FALSE)*'National Throughput'!$B$12</f>
        <v>1.535242209456259</v>
      </c>
      <c r="H2878" s="43" t="str">
        <f>'Emissions Factor'!$D$2</f>
        <v>TON</v>
      </c>
      <c r="I2878" s="42">
        <v>515</v>
      </c>
      <c r="J2878" s="39" t="str">
        <f>'Emissions Factor'!$A$2</f>
        <v>7439976</v>
      </c>
      <c r="K2878" s="34">
        <f>'Emissions Factor'!$B$2</f>
        <v>1.5E-3</v>
      </c>
      <c r="L2878" s="41" t="str">
        <f>'Emissions Factor'!$C$2</f>
        <v>LB</v>
      </c>
      <c r="M2878" s="41" t="str">
        <f>'Emissions Factor'!$D$2</f>
        <v>TON</v>
      </c>
      <c r="N2878" s="51">
        <f t="shared" si="88"/>
        <v>2.3028633141843886E-3</v>
      </c>
      <c r="O2878" s="41" t="str">
        <f t="shared" si="89"/>
        <v>LB</v>
      </c>
    </row>
    <row r="2879" spans="1:15" x14ac:dyDescent="0.25">
      <c r="A2879" s="39" t="s">
        <v>4003</v>
      </c>
      <c r="B2879" s="39" t="s">
        <v>3915</v>
      </c>
      <c r="C2879" s="39" t="s">
        <v>2853</v>
      </c>
      <c r="D2879" s="12" t="s">
        <v>2257</v>
      </c>
      <c r="E2879" s="41" t="s">
        <v>2679</v>
      </c>
      <c r="F2879" s="41" t="s">
        <v>3917</v>
      </c>
      <c r="G2879" s="44">
        <f>VLOOKUP(Emissions!A2879,Population!$A$5:$I$3147,9,FALSE)*'National Throughput'!$B$12</f>
        <v>5.5945179743094915</v>
      </c>
      <c r="H2879" s="43" t="str">
        <f>'Emissions Factor'!$D$2</f>
        <v>TON</v>
      </c>
      <c r="I2879" s="42">
        <v>515</v>
      </c>
      <c r="J2879" s="39" t="str">
        <f>'Emissions Factor'!$A$2</f>
        <v>7439976</v>
      </c>
      <c r="K2879" s="34">
        <f>'Emissions Factor'!$B$2</f>
        <v>1.5E-3</v>
      </c>
      <c r="L2879" s="41" t="str">
        <f>'Emissions Factor'!$C$2</f>
        <v>LB</v>
      </c>
      <c r="M2879" s="41" t="str">
        <f>'Emissions Factor'!$D$2</f>
        <v>TON</v>
      </c>
      <c r="N2879" s="51">
        <f t="shared" si="88"/>
        <v>8.3917769614642382E-3</v>
      </c>
      <c r="O2879" s="41" t="str">
        <f t="shared" si="89"/>
        <v>LB</v>
      </c>
    </row>
    <row r="2880" spans="1:15" x14ac:dyDescent="0.25">
      <c r="A2880" s="39" t="s">
        <v>4004</v>
      </c>
      <c r="B2880" s="39" t="s">
        <v>3915</v>
      </c>
      <c r="C2880" s="39" t="s">
        <v>2856</v>
      </c>
      <c r="D2880" s="12" t="s">
        <v>5107</v>
      </c>
      <c r="E2880" s="41" t="s">
        <v>2679</v>
      </c>
      <c r="F2880" s="41" t="s">
        <v>3917</v>
      </c>
      <c r="G2880" s="44">
        <f>VLOOKUP(Emissions!A2880,Population!$A$5:$I$3147,9,FALSE)*'National Throughput'!$B$12</f>
        <v>1.8559776503771848</v>
      </c>
      <c r="H2880" s="43" t="str">
        <f>'Emissions Factor'!$D$2</f>
        <v>TON</v>
      </c>
      <c r="I2880" s="42">
        <v>515</v>
      </c>
      <c r="J2880" s="39" t="str">
        <f>'Emissions Factor'!$A$2</f>
        <v>7439976</v>
      </c>
      <c r="K2880" s="34">
        <f>'Emissions Factor'!$B$2</f>
        <v>1.5E-3</v>
      </c>
      <c r="L2880" s="41" t="str">
        <f>'Emissions Factor'!$C$2</f>
        <v>LB</v>
      </c>
      <c r="M2880" s="41" t="str">
        <f>'Emissions Factor'!$D$2</f>
        <v>TON</v>
      </c>
      <c r="N2880" s="51">
        <f t="shared" si="88"/>
        <v>2.783966475565777E-3</v>
      </c>
      <c r="O2880" s="41" t="str">
        <f t="shared" si="89"/>
        <v>LB</v>
      </c>
    </row>
    <row r="2881" spans="1:15" x14ac:dyDescent="0.25">
      <c r="A2881" s="39" t="s">
        <v>4005</v>
      </c>
      <c r="B2881" s="39" t="s">
        <v>3915</v>
      </c>
      <c r="C2881" s="39" t="s">
        <v>2859</v>
      </c>
      <c r="D2881" s="12" t="s">
        <v>2830</v>
      </c>
      <c r="E2881" s="41" t="s">
        <v>2679</v>
      </c>
      <c r="F2881" s="41" t="s">
        <v>3917</v>
      </c>
      <c r="G2881" s="44">
        <f>VLOOKUP(Emissions!A2881,Population!$A$5:$I$3147,9,FALSE)*'National Throughput'!$B$12</f>
        <v>16.236931543134361</v>
      </c>
      <c r="H2881" s="43" t="str">
        <f>'Emissions Factor'!$D$2</f>
        <v>TON</v>
      </c>
      <c r="I2881" s="42">
        <v>515</v>
      </c>
      <c r="J2881" s="39" t="str">
        <f>'Emissions Factor'!$A$2</f>
        <v>7439976</v>
      </c>
      <c r="K2881" s="34">
        <f>'Emissions Factor'!$B$2</f>
        <v>1.5E-3</v>
      </c>
      <c r="L2881" s="41" t="str">
        <f>'Emissions Factor'!$C$2</f>
        <v>LB</v>
      </c>
      <c r="M2881" s="41" t="str">
        <f>'Emissions Factor'!$D$2</f>
        <v>TON</v>
      </c>
      <c r="N2881" s="51">
        <f t="shared" si="88"/>
        <v>2.4355397314701543E-2</v>
      </c>
      <c r="O2881" s="41" t="str">
        <f t="shared" si="89"/>
        <v>LB</v>
      </c>
    </row>
    <row r="2882" spans="1:15" x14ac:dyDescent="0.25">
      <c r="A2882" s="39" t="s">
        <v>4006</v>
      </c>
      <c r="B2882" s="39" t="s">
        <v>3915</v>
      </c>
      <c r="C2882" s="39" t="s">
        <v>2865</v>
      </c>
      <c r="D2882" s="12" t="s">
        <v>4494</v>
      </c>
      <c r="E2882" s="41" t="s">
        <v>2679</v>
      </c>
      <c r="F2882" s="41" t="s">
        <v>3917</v>
      </c>
      <c r="G2882" s="44">
        <f>VLOOKUP(Emissions!A2882,Population!$A$5:$I$3147,9,FALSE)*'National Throughput'!$B$12</f>
        <v>2.5772036017528488</v>
      </c>
      <c r="H2882" s="43" t="str">
        <f>'Emissions Factor'!$D$2</f>
        <v>TON</v>
      </c>
      <c r="I2882" s="42">
        <v>515</v>
      </c>
      <c r="J2882" s="39" t="str">
        <f>'Emissions Factor'!$A$2</f>
        <v>7439976</v>
      </c>
      <c r="K2882" s="34">
        <f>'Emissions Factor'!$B$2</f>
        <v>1.5E-3</v>
      </c>
      <c r="L2882" s="41" t="str">
        <f>'Emissions Factor'!$C$2</f>
        <v>LB</v>
      </c>
      <c r="M2882" s="41" t="str">
        <f>'Emissions Factor'!$D$2</f>
        <v>TON</v>
      </c>
      <c r="N2882" s="51">
        <f t="shared" si="88"/>
        <v>3.8658054026292732E-3</v>
      </c>
      <c r="O2882" s="41" t="str">
        <f t="shared" si="89"/>
        <v>LB</v>
      </c>
    </row>
    <row r="2883" spans="1:15" x14ac:dyDescent="0.25">
      <c r="A2883" s="39" t="s">
        <v>4007</v>
      </c>
      <c r="B2883" s="39" t="s">
        <v>3915</v>
      </c>
      <c r="C2883" s="39" t="s">
        <v>2868</v>
      </c>
      <c r="D2883" s="12" t="s">
        <v>4008</v>
      </c>
      <c r="E2883" s="41" t="s">
        <v>2679</v>
      </c>
      <c r="F2883" s="41" t="s">
        <v>3917</v>
      </c>
      <c r="G2883" s="44">
        <f>VLOOKUP(Emissions!A2883,Population!$A$5:$I$3147,9,FALSE)*'National Throughput'!$B$12</f>
        <v>3.2116423161734389</v>
      </c>
      <c r="H2883" s="43" t="str">
        <f>'Emissions Factor'!$D$2</f>
        <v>TON</v>
      </c>
      <c r="I2883" s="42">
        <v>515</v>
      </c>
      <c r="J2883" s="39" t="str">
        <f>'Emissions Factor'!$A$2</f>
        <v>7439976</v>
      </c>
      <c r="K2883" s="34">
        <f>'Emissions Factor'!$B$2</f>
        <v>1.5E-3</v>
      </c>
      <c r="L2883" s="41" t="str">
        <f>'Emissions Factor'!$C$2</f>
        <v>LB</v>
      </c>
      <c r="M2883" s="41" t="str">
        <f>'Emissions Factor'!$D$2</f>
        <v>TON</v>
      </c>
      <c r="N2883" s="51">
        <f t="shared" ref="N2883:N2946" si="90">K2883*G2883</f>
        <v>4.8174634742601582E-3</v>
      </c>
      <c r="O2883" s="41" t="str">
        <f t="shared" ref="O2883:O2946" si="91">L2883</f>
        <v>LB</v>
      </c>
    </row>
    <row r="2884" spans="1:15" x14ac:dyDescent="0.25">
      <c r="A2884" s="39" t="s">
        <v>4009</v>
      </c>
      <c r="B2884" s="39" t="s">
        <v>3915</v>
      </c>
      <c r="C2884" s="39" t="s">
        <v>2874</v>
      </c>
      <c r="D2884" s="12" t="s">
        <v>2267</v>
      </c>
      <c r="E2884" s="41" t="s">
        <v>2679</v>
      </c>
      <c r="F2884" s="41" t="s">
        <v>3917</v>
      </c>
      <c r="G2884" s="44">
        <f>VLOOKUP(Emissions!A2884,Population!$A$5:$I$3147,9,FALSE)*'National Throughput'!$B$12</f>
        <v>2.1360637332776506</v>
      </c>
      <c r="H2884" s="43" t="str">
        <f>'Emissions Factor'!$D$2</f>
        <v>TON</v>
      </c>
      <c r="I2884" s="42">
        <v>515</v>
      </c>
      <c r="J2884" s="39" t="str">
        <f>'Emissions Factor'!$A$2</f>
        <v>7439976</v>
      </c>
      <c r="K2884" s="34">
        <f>'Emissions Factor'!$B$2</f>
        <v>1.5E-3</v>
      </c>
      <c r="L2884" s="41" t="str">
        <f>'Emissions Factor'!$C$2</f>
        <v>LB</v>
      </c>
      <c r="M2884" s="41" t="str">
        <f>'Emissions Factor'!$D$2</f>
        <v>TON</v>
      </c>
      <c r="N2884" s="51">
        <f t="shared" si="90"/>
        <v>3.204095599916476E-3</v>
      </c>
      <c r="O2884" s="41" t="str">
        <f t="shared" si="91"/>
        <v>LB</v>
      </c>
    </row>
    <row r="2885" spans="1:15" x14ac:dyDescent="0.25">
      <c r="A2885" s="39" t="s">
        <v>4010</v>
      </c>
      <c r="B2885" s="39" t="s">
        <v>3915</v>
      </c>
      <c r="C2885" s="39" t="s">
        <v>2877</v>
      </c>
      <c r="D2885" s="12" t="s">
        <v>2997</v>
      </c>
      <c r="E2885" s="41" t="s">
        <v>2679</v>
      </c>
      <c r="F2885" s="41" t="s">
        <v>3917</v>
      </c>
      <c r="G2885" s="44">
        <f>VLOOKUP(Emissions!A2885,Population!$A$5:$I$3147,9,FALSE)*'National Throughput'!$B$12</f>
        <v>2.1266303379564468</v>
      </c>
      <c r="H2885" s="43" t="str">
        <f>'Emissions Factor'!$D$2</f>
        <v>TON</v>
      </c>
      <c r="I2885" s="42">
        <v>515</v>
      </c>
      <c r="J2885" s="39" t="str">
        <f>'Emissions Factor'!$A$2</f>
        <v>7439976</v>
      </c>
      <c r="K2885" s="34">
        <f>'Emissions Factor'!$B$2</f>
        <v>1.5E-3</v>
      </c>
      <c r="L2885" s="41" t="str">
        <f>'Emissions Factor'!$C$2</f>
        <v>LB</v>
      </c>
      <c r="M2885" s="41" t="str">
        <f>'Emissions Factor'!$D$2</f>
        <v>TON</v>
      </c>
      <c r="N2885" s="51">
        <f t="shared" si="90"/>
        <v>3.1899455069346705E-3</v>
      </c>
      <c r="O2885" s="41" t="str">
        <f t="shared" si="91"/>
        <v>LB</v>
      </c>
    </row>
    <row r="2886" spans="1:15" x14ac:dyDescent="0.25">
      <c r="A2886" s="39" t="s">
        <v>4011</v>
      </c>
      <c r="B2886" s="39" t="s">
        <v>3915</v>
      </c>
      <c r="C2886" s="39" t="s">
        <v>4837</v>
      </c>
      <c r="D2886" s="12" t="s">
        <v>4012</v>
      </c>
      <c r="E2886" s="41" t="s">
        <v>2679</v>
      </c>
      <c r="F2886" s="41" t="s">
        <v>3917</v>
      </c>
      <c r="G2886" s="44">
        <f>VLOOKUP(Emissions!A2886,Population!$A$5:$I$3147,9,FALSE)*'National Throughput'!$B$12</f>
        <v>2.7301961222349158</v>
      </c>
      <c r="H2886" s="43" t="str">
        <f>'Emissions Factor'!$D$2</f>
        <v>TON</v>
      </c>
      <c r="I2886" s="42">
        <v>515</v>
      </c>
      <c r="J2886" s="39" t="str">
        <f>'Emissions Factor'!$A$2</f>
        <v>7439976</v>
      </c>
      <c r="K2886" s="34">
        <f>'Emissions Factor'!$B$2</f>
        <v>1.5E-3</v>
      </c>
      <c r="L2886" s="41" t="str">
        <f>'Emissions Factor'!$C$2</f>
        <v>LB</v>
      </c>
      <c r="M2886" s="41" t="str">
        <f>'Emissions Factor'!$D$2</f>
        <v>TON</v>
      </c>
      <c r="N2886" s="51">
        <f t="shared" si="90"/>
        <v>4.0952941833523734E-3</v>
      </c>
      <c r="O2886" s="41" t="str">
        <f t="shared" si="91"/>
        <v>LB</v>
      </c>
    </row>
    <row r="2887" spans="1:15" x14ac:dyDescent="0.25">
      <c r="A2887" s="39" t="s">
        <v>4013</v>
      </c>
      <c r="B2887" s="39" t="s">
        <v>3915</v>
      </c>
      <c r="C2887" s="39" t="s">
        <v>4840</v>
      </c>
      <c r="D2887" s="12" t="s">
        <v>4919</v>
      </c>
      <c r="E2887" s="41" t="s">
        <v>2679</v>
      </c>
      <c r="F2887" s="41" t="s">
        <v>3917</v>
      </c>
      <c r="G2887" s="44">
        <f>VLOOKUP(Emissions!A2887,Population!$A$5:$I$3147,9,FALSE)*'National Throughput'!$B$12</f>
        <v>5.8154309411042258</v>
      </c>
      <c r="H2887" s="43" t="str">
        <f>'Emissions Factor'!$D$2</f>
        <v>TON</v>
      </c>
      <c r="I2887" s="42">
        <v>515</v>
      </c>
      <c r="J2887" s="39" t="str">
        <f>'Emissions Factor'!$A$2</f>
        <v>7439976</v>
      </c>
      <c r="K2887" s="34">
        <f>'Emissions Factor'!$B$2</f>
        <v>1.5E-3</v>
      </c>
      <c r="L2887" s="41" t="str">
        <f>'Emissions Factor'!$C$2</f>
        <v>LB</v>
      </c>
      <c r="M2887" s="41" t="str">
        <f>'Emissions Factor'!$D$2</f>
        <v>TON</v>
      </c>
      <c r="N2887" s="51">
        <f t="shared" si="90"/>
        <v>8.7231464116563386E-3</v>
      </c>
      <c r="O2887" s="41" t="str">
        <f t="shared" si="91"/>
        <v>LB</v>
      </c>
    </row>
    <row r="2888" spans="1:15" x14ac:dyDescent="0.25">
      <c r="A2888" s="39" t="s">
        <v>4014</v>
      </c>
      <c r="B2888" s="39" t="s">
        <v>3915</v>
      </c>
      <c r="C2888" s="39" t="s">
        <v>4843</v>
      </c>
      <c r="D2888" s="12" t="s">
        <v>677</v>
      </c>
      <c r="E2888" s="41" t="s">
        <v>2679</v>
      </c>
      <c r="F2888" s="41" t="s">
        <v>3917</v>
      </c>
      <c r="G2888" s="44">
        <f>VLOOKUP(Emissions!A2888,Population!$A$5:$I$3147,9,FALSE)*'National Throughput'!$B$12</f>
        <v>4.1163906856161567</v>
      </c>
      <c r="H2888" s="43" t="str">
        <f>'Emissions Factor'!$D$2</f>
        <v>TON</v>
      </c>
      <c r="I2888" s="42">
        <v>515</v>
      </c>
      <c r="J2888" s="39" t="str">
        <f>'Emissions Factor'!$A$2</f>
        <v>7439976</v>
      </c>
      <c r="K2888" s="34">
        <f>'Emissions Factor'!$B$2</f>
        <v>1.5E-3</v>
      </c>
      <c r="L2888" s="41" t="str">
        <f>'Emissions Factor'!$C$2</f>
        <v>LB</v>
      </c>
      <c r="M2888" s="41" t="str">
        <f>'Emissions Factor'!$D$2</f>
        <v>TON</v>
      </c>
      <c r="N2888" s="51">
        <f t="shared" si="90"/>
        <v>6.1745860284242353E-3</v>
      </c>
      <c r="O2888" s="41" t="str">
        <f t="shared" si="91"/>
        <v>LB</v>
      </c>
    </row>
    <row r="2889" spans="1:15" x14ac:dyDescent="0.25">
      <c r="A2889" s="39" t="s">
        <v>4015</v>
      </c>
      <c r="B2889" s="39" t="s">
        <v>3915</v>
      </c>
      <c r="C2889" s="39" t="s">
        <v>4846</v>
      </c>
      <c r="D2889" s="12" t="s">
        <v>4016</v>
      </c>
      <c r="E2889" s="41" t="s">
        <v>2679</v>
      </c>
      <c r="F2889" s="41" t="s">
        <v>3917</v>
      </c>
      <c r="G2889" s="44">
        <f>VLOOKUP(Emissions!A2889,Population!$A$5:$I$3147,9,FALSE)*'National Throughput'!$B$12</f>
        <v>3.1519546512320047</v>
      </c>
      <c r="H2889" s="43" t="str">
        <f>'Emissions Factor'!$D$2</f>
        <v>TON</v>
      </c>
      <c r="I2889" s="42">
        <v>515</v>
      </c>
      <c r="J2889" s="39" t="str">
        <f>'Emissions Factor'!$A$2</f>
        <v>7439976</v>
      </c>
      <c r="K2889" s="34">
        <f>'Emissions Factor'!$B$2</f>
        <v>1.5E-3</v>
      </c>
      <c r="L2889" s="41" t="str">
        <f>'Emissions Factor'!$C$2</f>
        <v>LB</v>
      </c>
      <c r="M2889" s="41" t="str">
        <f>'Emissions Factor'!$D$2</f>
        <v>TON</v>
      </c>
      <c r="N2889" s="51">
        <f t="shared" si="90"/>
        <v>4.7279319768480073E-3</v>
      </c>
      <c r="O2889" s="41" t="str">
        <f t="shared" si="91"/>
        <v>LB</v>
      </c>
    </row>
    <row r="2890" spans="1:15" x14ac:dyDescent="0.25">
      <c r="A2890" s="39" t="s">
        <v>4017</v>
      </c>
      <c r="B2890" s="39" t="s">
        <v>3915</v>
      </c>
      <c r="C2890" s="39" t="s">
        <v>4849</v>
      </c>
      <c r="D2890" s="12" t="s">
        <v>4018</v>
      </c>
      <c r="E2890" s="41" t="s">
        <v>2679</v>
      </c>
      <c r="F2890" s="41" t="s">
        <v>3917</v>
      </c>
      <c r="G2890" s="44">
        <f>VLOOKUP(Emissions!A2890,Population!$A$5:$I$3147,9,FALSE)*'National Throughput'!$B$12</f>
        <v>10.841543968241552</v>
      </c>
      <c r="H2890" s="43" t="str">
        <f>'Emissions Factor'!$D$2</f>
        <v>TON</v>
      </c>
      <c r="I2890" s="42">
        <v>515</v>
      </c>
      <c r="J2890" s="39" t="str">
        <f>'Emissions Factor'!$A$2</f>
        <v>7439976</v>
      </c>
      <c r="K2890" s="34">
        <f>'Emissions Factor'!$B$2</f>
        <v>1.5E-3</v>
      </c>
      <c r="L2890" s="41" t="str">
        <f>'Emissions Factor'!$C$2</f>
        <v>LB</v>
      </c>
      <c r="M2890" s="41" t="str">
        <f>'Emissions Factor'!$D$2</f>
        <v>TON</v>
      </c>
      <c r="N2890" s="51">
        <f t="shared" si="90"/>
        <v>1.6262315952362327E-2</v>
      </c>
      <c r="O2890" s="41" t="str">
        <f t="shared" si="91"/>
        <v>LB</v>
      </c>
    </row>
    <row r="2891" spans="1:15" x14ac:dyDescent="0.25">
      <c r="A2891" s="39" t="s">
        <v>4019</v>
      </c>
      <c r="B2891" s="39" t="s">
        <v>3915</v>
      </c>
      <c r="C2891" s="39" t="s">
        <v>4851</v>
      </c>
      <c r="D2891" s="12" t="s">
        <v>4020</v>
      </c>
      <c r="E2891" s="41" t="s">
        <v>2679</v>
      </c>
      <c r="F2891" s="41" t="s">
        <v>3917</v>
      </c>
      <c r="G2891" s="44">
        <f>VLOOKUP(Emissions!A2891,Population!$A$5:$I$3147,9,FALSE)*'National Throughput'!$B$12</f>
        <v>4.8173777161208742</v>
      </c>
      <c r="H2891" s="43" t="str">
        <f>'Emissions Factor'!$D$2</f>
        <v>TON</v>
      </c>
      <c r="I2891" s="42">
        <v>515</v>
      </c>
      <c r="J2891" s="39" t="str">
        <f>'Emissions Factor'!$A$2</f>
        <v>7439976</v>
      </c>
      <c r="K2891" s="34">
        <f>'Emissions Factor'!$B$2</f>
        <v>1.5E-3</v>
      </c>
      <c r="L2891" s="41" t="str">
        <f>'Emissions Factor'!$C$2</f>
        <v>LB</v>
      </c>
      <c r="M2891" s="41" t="str">
        <f>'Emissions Factor'!$D$2</f>
        <v>TON</v>
      </c>
      <c r="N2891" s="51">
        <f t="shared" si="90"/>
        <v>7.2260665741813116E-3</v>
      </c>
      <c r="O2891" s="41" t="str">
        <f t="shared" si="91"/>
        <v>LB</v>
      </c>
    </row>
    <row r="2892" spans="1:15" x14ac:dyDescent="0.25">
      <c r="A2892" s="39" t="s">
        <v>4021</v>
      </c>
      <c r="B2892" s="39" t="s">
        <v>3915</v>
      </c>
      <c r="C2892" s="39" t="s">
        <v>4854</v>
      </c>
      <c r="D2892" s="12" t="s">
        <v>4022</v>
      </c>
      <c r="E2892" s="41" t="s">
        <v>2679</v>
      </c>
      <c r="F2892" s="41" t="s">
        <v>3917</v>
      </c>
      <c r="G2892" s="44">
        <f>VLOOKUP(Emissions!A2892,Population!$A$5:$I$3147,9,FALSE)*'National Throughput'!$B$12</f>
        <v>3.9819219232193626</v>
      </c>
      <c r="H2892" s="43" t="str">
        <f>'Emissions Factor'!$D$2</f>
        <v>TON</v>
      </c>
      <c r="I2892" s="42">
        <v>515</v>
      </c>
      <c r="J2892" s="39" t="str">
        <f>'Emissions Factor'!$A$2</f>
        <v>7439976</v>
      </c>
      <c r="K2892" s="34">
        <f>'Emissions Factor'!$B$2</f>
        <v>1.5E-3</v>
      </c>
      <c r="L2892" s="41" t="str">
        <f>'Emissions Factor'!$C$2</f>
        <v>LB</v>
      </c>
      <c r="M2892" s="41" t="str">
        <f>'Emissions Factor'!$D$2</f>
        <v>TON</v>
      </c>
      <c r="N2892" s="51">
        <f t="shared" si="90"/>
        <v>5.9728828848290439E-3</v>
      </c>
      <c r="O2892" s="41" t="str">
        <f t="shared" si="91"/>
        <v>LB</v>
      </c>
    </row>
    <row r="2893" spans="1:15" x14ac:dyDescent="0.25">
      <c r="A2893" s="39" t="s">
        <v>4023</v>
      </c>
      <c r="B2893" s="39" t="s">
        <v>3915</v>
      </c>
      <c r="C2893" s="39" t="s">
        <v>4857</v>
      </c>
      <c r="D2893" s="12" t="s">
        <v>4024</v>
      </c>
      <c r="E2893" s="41" t="s">
        <v>2679</v>
      </c>
      <c r="F2893" s="41" t="s">
        <v>3917</v>
      </c>
      <c r="G2893" s="44">
        <f>VLOOKUP(Emissions!A2893,Population!$A$5:$I$3147,9,FALSE)*'National Throughput'!$B$12</f>
        <v>6.2841849304287649</v>
      </c>
      <c r="H2893" s="43" t="str">
        <f>'Emissions Factor'!$D$2</f>
        <v>TON</v>
      </c>
      <c r="I2893" s="42">
        <v>515</v>
      </c>
      <c r="J2893" s="39" t="str">
        <f>'Emissions Factor'!$A$2</f>
        <v>7439976</v>
      </c>
      <c r="K2893" s="34">
        <f>'Emissions Factor'!$B$2</f>
        <v>1.5E-3</v>
      </c>
      <c r="L2893" s="41" t="str">
        <f>'Emissions Factor'!$C$2</f>
        <v>LB</v>
      </c>
      <c r="M2893" s="41" t="str">
        <f>'Emissions Factor'!$D$2</f>
        <v>TON</v>
      </c>
      <c r="N2893" s="51">
        <f t="shared" si="90"/>
        <v>9.426277395643147E-3</v>
      </c>
      <c r="O2893" s="41" t="str">
        <f t="shared" si="91"/>
        <v>LB</v>
      </c>
    </row>
    <row r="2894" spans="1:15" x14ac:dyDescent="0.25">
      <c r="A2894" s="39" t="s">
        <v>4025</v>
      </c>
      <c r="B2894" s="39" t="s">
        <v>3915</v>
      </c>
      <c r="C2894" s="39" t="s">
        <v>5383</v>
      </c>
      <c r="D2894" s="12" t="s">
        <v>4026</v>
      </c>
      <c r="E2894" s="41" t="s">
        <v>2679</v>
      </c>
      <c r="F2894" s="41" t="s">
        <v>3917</v>
      </c>
      <c r="G2894" s="44">
        <f>VLOOKUP(Emissions!A2894,Population!$A$5:$I$3147,9,FALSE)*'National Throughput'!$B$12</f>
        <v>71.911287082371445</v>
      </c>
      <c r="H2894" s="43" t="str">
        <f>'Emissions Factor'!$D$2</f>
        <v>TON</v>
      </c>
      <c r="I2894" s="42">
        <v>515</v>
      </c>
      <c r="J2894" s="39" t="str">
        <f>'Emissions Factor'!$A$2</f>
        <v>7439976</v>
      </c>
      <c r="K2894" s="34">
        <f>'Emissions Factor'!$B$2</f>
        <v>1.5E-3</v>
      </c>
      <c r="L2894" s="41" t="str">
        <f>'Emissions Factor'!$C$2</f>
        <v>LB</v>
      </c>
      <c r="M2894" s="41" t="str">
        <f>'Emissions Factor'!$D$2</f>
        <v>TON</v>
      </c>
      <c r="N2894" s="51">
        <f t="shared" si="90"/>
        <v>0.10786693062355716</v>
      </c>
      <c r="O2894" s="41" t="str">
        <f t="shared" si="91"/>
        <v>LB</v>
      </c>
    </row>
    <row r="2895" spans="1:15" x14ac:dyDescent="0.25">
      <c r="A2895" s="39" t="s">
        <v>4027</v>
      </c>
      <c r="B2895" s="39" t="s">
        <v>3915</v>
      </c>
      <c r="C2895" s="39" t="s">
        <v>5385</v>
      </c>
      <c r="D2895" s="12" t="s">
        <v>4822</v>
      </c>
      <c r="E2895" s="41" t="s">
        <v>2679</v>
      </c>
      <c r="F2895" s="41" t="s">
        <v>3917</v>
      </c>
      <c r="G2895" s="44">
        <f>VLOOKUP(Emissions!A2895,Population!$A$5:$I$3147,9,FALSE)*'National Throughput'!$B$12</f>
        <v>5.9598476476579254</v>
      </c>
      <c r="H2895" s="43" t="str">
        <f>'Emissions Factor'!$D$2</f>
        <v>TON</v>
      </c>
      <c r="I2895" s="42">
        <v>515</v>
      </c>
      <c r="J2895" s="39" t="str">
        <f>'Emissions Factor'!$A$2</f>
        <v>7439976</v>
      </c>
      <c r="K2895" s="34">
        <f>'Emissions Factor'!$B$2</f>
        <v>1.5E-3</v>
      </c>
      <c r="L2895" s="41" t="str">
        <f>'Emissions Factor'!$C$2</f>
        <v>LB</v>
      </c>
      <c r="M2895" s="41" t="str">
        <f>'Emissions Factor'!$D$2</f>
        <v>TON</v>
      </c>
      <c r="N2895" s="51">
        <f t="shared" si="90"/>
        <v>8.9397714714868886E-3</v>
      </c>
      <c r="O2895" s="41" t="str">
        <f t="shared" si="91"/>
        <v>LB</v>
      </c>
    </row>
    <row r="2896" spans="1:15" x14ac:dyDescent="0.25">
      <c r="A2896" s="39" t="s">
        <v>4028</v>
      </c>
      <c r="B2896" s="39" t="s">
        <v>3915</v>
      </c>
      <c r="C2896" s="39" t="s">
        <v>5388</v>
      </c>
      <c r="D2896" s="12" t="s">
        <v>4029</v>
      </c>
      <c r="E2896" s="41" t="s">
        <v>2679</v>
      </c>
      <c r="F2896" s="41" t="s">
        <v>3917</v>
      </c>
      <c r="G2896" s="44">
        <f>VLOOKUP(Emissions!A2896,Population!$A$5:$I$3147,9,FALSE)*'National Throughput'!$B$12</f>
        <v>1.2837993450765388</v>
      </c>
      <c r="H2896" s="43" t="str">
        <f>'Emissions Factor'!$D$2</f>
        <v>TON</v>
      </c>
      <c r="I2896" s="42">
        <v>515</v>
      </c>
      <c r="J2896" s="39" t="str">
        <f>'Emissions Factor'!$A$2</f>
        <v>7439976</v>
      </c>
      <c r="K2896" s="34">
        <f>'Emissions Factor'!$B$2</f>
        <v>1.5E-3</v>
      </c>
      <c r="L2896" s="41" t="str">
        <f>'Emissions Factor'!$C$2</f>
        <v>LB</v>
      </c>
      <c r="M2896" s="41" t="str">
        <f>'Emissions Factor'!$D$2</f>
        <v>TON</v>
      </c>
      <c r="N2896" s="51">
        <f t="shared" si="90"/>
        <v>1.9256990176148082E-3</v>
      </c>
      <c r="O2896" s="41" t="str">
        <f t="shared" si="91"/>
        <v>LB</v>
      </c>
    </row>
    <row r="2897" spans="1:15" x14ac:dyDescent="0.25">
      <c r="A2897" s="39" t="s">
        <v>4030</v>
      </c>
      <c r="B2897" s="39" t="s">
        <v>3915</v>
      </c>
      <c r="C2897" s="39" t="s">
        <v>5390</v>
      </c>
      <c r="D2897" s="12" t="s">
        <v>81</v>
      </c>
      <c r="E2897" s="41" t="s">
        <v>2679</v>
      </c>
      <c r="F2897" s="41" t="s">
        <v>3917</v>
      </c>
      <c r="G2897" s="44">
        <f>VLOOKUP(Emissions!A2897,Population!$A$5:$I$3147,9,FALSE)*'National Throughput'!$B$12</f>
        <v>1.5753770186410165</v>
      </c>
      <c r="H2897" s="43" t="str">
        <f>'Emissions Factor'!$D$2</f>
        <v>TON</v>
      </c>
      <c r="I2897" s="42">
        <v>515</v>
      </c>
      <c r="J2897" s="39" t="str">
        <f>'Emissions Factor'!$A$2</f>
        <v>7439976</v>
      </c>
      <c r="K2897" s="34">
        <f>'Emissions Factor'!$B$2</f>
        <v>1.5E-3</v>
      </c>
      <c r="L2897" s="41" t="str">
        <f>'Emissions Factor'!$C$2</f>
        <v>LB</v>
      </c>
      <c r="M2897" s="41" t="str">
        <f>'Emissions Factor'!$D$2</f>
        <v>TON</v>
      </c>
      <c r="N2897" s="51">
        <f t="shared" si="90"/>
        <v>2.3630655279615249E-3</v>
      </c>
      <c r="O2897" s="41" t="str">
        <f t="shared" si="91"/>
        <v>LB</v>
      </c>
    </row>
    <row r="2898" spans="1:15" x14ac:dyDescent="0.25">
      <c r="A2898" s="39" t="s">
        <v>4031</v>
      </c>
      <c r="B2898" s="39" t="s">
        <v>3915</v>
      </c>
      <c r="C2898" s="39" t="s">
        <v>5393</v>
      </c>
      <c r="D2898" s="12" t="s">
        <v>4032</v>
      </c>
      <c r="E2898" s="41" t="s">
        <v>2679</v>
      </c>
      <c r="F2898" s="41" t="s">
        <v>3917</v>
      </c>
      <c r="G2898" s="44">
        <f>VLOOKUP(Emissions!A2898,Population!$A$5:$I$3147,9,FALSE)*'National Throughput'!$B$12</f>
        <v>15.944839320734182</v>
      </c>
      <c r="H2898" s="43" t="str">
        <f>'Emissions Factor'!$D$2</f>
        <v>TON</v>
      </c>
      <c r="I2898" s="42">
        <v>515</v>
      </c>
      <c r="J2898" s="39" t="str">
        <f>'Emissions Factor'!$A$2</f>
        <v>7439976</v>
      </c>
      <c r="K2898" s="34">
        <f>'Emissions Factor'!$B$2</f>
        <v>1.5E-3</v>
      </c>
      <c r="L2898" s="41" t="str">
        <f>'Emissions Factor'!$C$2</f>
        <v>LB</v>
      </c>
      <c r="M2898" s="41" t="str">
        <f>'Emissions Factor'!$D$2</f>
        <v>TON</v>
      </c>
      <c r="N2898" s="51">
        <f t="shared" si="90"/>
        <v>2.3917258981101273E-2</v>
      </c>
      <c r="O2898" s="41" t="str">
        <f t="shared" si="91"/>
        <v>LB</v>
      </c>
    </row>
    <row r="2899" spans="1:15" x14ac:dyDescent="0.25">
      <c r="A2899" s="39" t="s">
        <v>4033</v>
      </c>
      <c r="B2899" s="39" t="s">
        <v>3915</v>
      </c>
      <c r="C2899" s="39" t="s">
        <v>5396</v>
      </c>
      <c r="D2899" s="12" t="s">
        <v>4034</v>
      </c>
      <c r="E2899" s="41" t="s">
        <v>2679</v>
      </c>
      <c r="F2899" s="41" t="s">
        <v>3917</v>
      </c>
      <c r="G2899" s="44">
        <f>VLOOKUP(Emissions!A2899,Population!$A$5:$I$3147,9,FALSE)*'National Throughput'!$B$12</f>
        <v>3.8610029468293874</v>
      </c>
      <c r="H2899" s="43" t="str">
        <f>'Emissions Factor'!$D$2</f>
        <v>TON</v>
      </c>
      <c r="I2899" s="42">
        <v>515</v>
      </c>
      <c r="J2899" s="39" t="str">
        <f>'Emissions Factor'!$A$2</f>
        <v>7439976</v>
      </c>
      <c r="K2899" s="34">
        <f>'Emissions Factor'!$B$2</f>
        <v>1.5E-3</v>
      </c>
      <c r="L2899" s="41" t="str">
        <f>'Emissions Factor'!$C$2</f>
        <v>LB</v>
      </c>
      <c r="M2899" s="41" t="str">
        <f>'Emissions Factor'!$D$2</f>
        <v>TON</v>
      </c>
      <c r="N2899" s="51">
        <f t="shared" si="90"/>
        <v>5.7915044202440811E-3</v>
      </c>
      <c r="O2899" s="41" t="str">
        <f t="shared" si="91"/>
        <v>LB</v>
      </c>
    </row>
    <row r="2900" spans="1:15" x14ac:dyDescent="0.25">
      <c r="A2900" s="39" t="s">
        <v>4035</v>
      </c>
      <c r="B2900" s="39" t="s">
        <v>3915</v>
      </c>
      <c r="C2900" s="39" t="s">
        <v>5398</v>
      </c>
      <c r="D2900" s="12" t="s">
        <v>1962</v>
      </c>
      <c r="E2900" s="41" t="s">
        <v>2679</v>
      </c>
      <c r="F2900" s="41" t="s">
        <v>3917</v>
      </c>
      <c r="G2900" s="44">
        <f>VLOOKUP(Emissions!A2900,Population!$A$5:$I$3147,9,FALSE)*'National Throughput'!$B$12</f>
        <v>13.226306305441845</v>
      </c>
      <c r="H2900" s="43" t="str">
        <f>'Emissions Factor'!$D$2</f>
        <v>TON</v>
      </c>
      <c r="I2900" s="42">
        <v>515</v>
      </c>
      <c r="J2900" s="39" t="str">
        <f>'Emissions Factor'!$A$2</f>
        <v>7439976</v>
      </c>
      <c r="K2900" s="34">
        <f>'Emissions Factor'!$B$2</f>
        <v>1.5E-3</v>
      </c>
      <c r="L2900" s="41" t="str">
        <f>'Emissions Factor'!$C$2</f>
        <v>LB</v>
      </c>
      <c r="M2900" s="41" t="str">
        <f>'Emissions Factor'!$D$2</f>
        <v>TON</v>
      </c>
      <c r="N2900" s="51">
        <f t="shared" si="90"/>
        <v>1.9839459458162768E-2</v>
      </c>
      <c r="O2900" s="41" t="str">
        <f t="shared" si="91"/>
        <v>LB</v>
      </c>
    </row>
    <row r="2901" spans="1:15" x14ac:dyDescent="0.25">
      <c r="A2901" s="39" t="s">
        <v>4036</v>
      </c>
      <c r="B2901" s="39" t="s">
        <v>3915</v>
      </c>
      <c r="C2901" s="39" t="s">
        <v>5401</v>
      </c>
      <c r="D2901" s="12" t="s">
        <v>2848</v>
      </c>
      <c r="E2901" s="41" t="s">
        <v>2679</v>
      </c>
      <c r="F2901" s="41" t="s">
        <v>3917</v>
      </c>
      <c r="G2901" s="44">
        <f>VLOOKUP(Emissions!A2901,Population!$A$5:$I$3147,9,FALSE)*'National Throughput'!$B$12</f>
        <v>4.9180577716399032</v>
      </c>
      <c r="H2901" s="43" t="str">
        <f>'Emissions Factor'!$D$2</f>
        <v>TON</v>
      </c>
      <c r="I2901" s="42">
        <v>515</v>
      </c>
      <c r="J2901" s="39" t="str">
        <f>'Emissions Factor'!$A$2</f>
        <v>7439976</v>
      </c>
      <c r="K2901" s="34">
        <f>'Emissions Factor'!$B$2</f>
        <v>1.5E-3</v>
      </c>
      <c r="L2901" s="41" t="str">
        <f>'Emissions Factor'!$C$2</f>
        <v>LB</v>
      </c>
      <c r="M2901" s="41" t="str">
        <f>'Emissions Factor'!$D$2</f>
        <v>TON</v>
      </c>
      <c r="N2901" s="51">
        <f t="shared" si="90"/>
        <v>7.3770866574598554E-3</v>
      </c>
      <c r="O2901" s="41" t="str">
        <f t="shared" si="91"/>
        <v>LB</v>
      </c>
    </row>
    <row r="2902" spans="1:15" x14ac:dyDescent="0.25">
      <c r="A2902" s="39" t="s">
        <v>4037</v>
      </c>
      <c r="B2902" s="39" t="s">
        <v>3915</v>
      </c>
      <c r="C2902" s="39" t="s">
        <v>5403</v>
      </c>
      <c r="D2902" s="12" t="s">
        <v>4829</v>
      </c>
      <c r="E2902" s="41" t="s">
        <v>2679</v>
      </c>
      <c r="F2902" s="41" t="s">
        <v>3917</v>
      </c>
      <c r="G2902" s="44">
        <f>VLOOKUP(Emissions!A2902,Population!$A$5:$I$3147,9,FALSE)*'National Throughput'!$B$12</f>
        <v>3.9350979791704783</v>
      </c>
      <c r="H2902" s="43" t="str">
        <f>'Emissions Factor'!$D$2</f>
        <v>TON</v>
      </c>
      <c r="I2902" s="42">
        <v>515</v>
      </c>
      <c r="J2902" s="39" t="str">
        <f>'Emissions Factor'!$A$2</f>
        <v>7439976</v>
      </c>
      <c r="K2902" s="34">
        <f>'Emissions Factor'!$B$2</f>
        <v>1.5E-3</v>
      </c>
      <c r="L2902" s="41" t="str">
        <f>'Emissions Factor'!$C$2</f>
        <v>LB</v>
      </c>
      <c r="M2902" s="41" t="str">
        <f>'Emissions Factor'!$D$2</f>
        <v>TON</v>
      </c>
      <c r="N2902" s="51">
        <f t="shared" si="90"/>
        <v>5.9026469687557172E-3</v>
      </c>
      <c r="O2902" s="41" t="str">
        <f t="shared" si="91"/>
        <v>LB</v>
      </c>
    </row>
    <row r="2903" spans="1:15" x14ac:dyDescent="0.25">
      <c r="A2903" s="39" t="s">
        <v>4038</v>
      </c>
      <c r="B2903" s="39" t="s">
        <v>3915</v>
      </c>
      <c r="C2903" s="39" t="s">
        <v>5406</v>
      </c>
      <c r="D2903" s="12" t="s">
        <v>4039</v>
      </c>
      <c r="E2903" s="41" t="s">
        <v>2679</v>
      </c>
      <c r="F2903" s="41" t="s">
        <v>3917</v>
      </c>
      <c r="G2903" s="44">
        <f>VLOOKUP(Emissions!A2903,Population!$A$5:$I$3147,9,FALSE)*'National Throughput'!$B$12</f>
        <v>7.24844944853435</v>
      </c>
      <c r="H2903" s="43" t="str">
        <f>'Emissions Factor'!$D$2</f>
        <v>TON</v>
      </c>
      <c r="I2903" s="42">
        <v>515</v>
      </c>
      <c r="J2903" s="39" t="str">
        <f>'Emissions Factor'!$A$2</f>
        <v>7439976</v>
      </c>
      <c r="K2903" s="34">
        <f>'Emissions Factor'!$B$2</f>
        <v>1.5E-3</v>
      </c>
      <c r="L2903" s="41" t="str">
        <f>'Emissions Factor'!$C$2</f>
        <v>LB</v>
      </c>
      <c r="M2903" s="41" t="str">
        <f>'Emissions Factor'!$D$2</f>
        <v>TON</v>
      </c>
      <c r="N2903" s="51">
        <f t="shared" si="90"/>
        <v>1.0872674172801525E-2</v>
      </c>
      <c r="O2903" s="41" t="str">
        <f t="shared" si="91"/>
        <v>LB</v>
      </c>
    </row>
    <row r="2904" spans="1:15" x14ac:dyDescent="0.25">
      <c r="A2904" s="39" t="s">
        <v>4040</v>
      </c>
      <c r="B2904" s="39" t="s">
        <v>3915</v>
      </c>
      <c r="C2904" s="39" t="s">
        <v>5408</v>
      </c>
      <c r="D2904" s="12" t="s">
        <v>4041</v>
      </c>
      <c r="E2904" s="41" t="s">
        <v>2679</v>
      </c>
      <c r="F2904" s="41" t="s">
        <v>3917</v>
      </c>
      <c r="G2904" s="44">
        <f>VLOOKUP(Emissions!A2904,Population!$A$5:$I$3147,9,FALSE)*'National Throughput'!$B$12</f>
        <v>5.4852621048620964</v>
      </c>
      <c r="H2904" s="43" t="str">
        <f>'Emissions Factor'!$D$2</f>
        <v>TON</v>
      </c>
      <c r="I2904" s="42">
        <v>515</v>
      </c>
      <c r="J2904" s="39" t="str">
        <f>'Emissions Factor'!$A$2</f>
        <v>7439976</v>
      </c>
      <c r="K2904" s="34">
        <f>'Emissions Factor'!$B$2</f>
        <v>1.5E-3</v>
      </c>
      <c r="L2904" s="41" t="str">
        <f>'Emissions Factor'!$C$2</f>
        <v>LB</v>
      </c>
      <c r="M2904" s="41" t="str">
        <f>'Emissions Factor'!$D$2</f>
        <v>TON</v>
      </c>
      <c r="N2904" s="51">
        <f t="shared" si="90"/>
        <v>8.2278931572931455E-3</v>
      </c>
      <c r="O2904" s="41" t="str">
        <f t="shared" si="91"/>
        <v>LB</v>
      </c>
    </row>
    <row r="2905" spans="1:15" x14ac:dyDescent="0.25">
      <c r="A2905" s="39" t="s">
        <v>4042</v>
      </c>
      <c r="B2905" s="39" t="s">
        <v>3915</v>
      </c>
      <c r="C2905" s="39" t="s">
        <v>5411</v>
      </c>
      <c r="D2905" s="12" t="s">
        <v>4043</v>
      </c>
      <c r="E2905" s="41" t="s">
        <v>2679</v>
      </c>
      <c r="F2905" s="41" t="s">
        <v>3917</v>
      </c>
      <c r="G2905" s="44">
        <f>VLOOKUP(Emissions!A2905,Population!$A$5:$I$3147,9,FALSE)*'National Throughput'!$B$12</f>
        <v>3.180426353474183</v>
      </c>
      <c r="H2905" s="43" t="str">
        <f>'Emissions Factor'!$D$2</f>
        <v>TON</v>
      </c>
      <c r="I2905" s="42">
        <v>515</v>
      </c>
      <c r="J2905" s="39" t="str">
        <f>'Emissions Factor'!$A$2</f>
        <v>7439976</v>
      </c>
      <c r="K2905" s="34">
        <f>'Emissions Factor'!$B$2</f>
        <v>1.5E-3</v>
      </c>
      <c r="L2905" s="41" t="str">
        <f>'Emissions Factor'!$C$2</f>
        <v>LB</v>
      </c>
      <c r="M2905" s="41" t="str">
        <f>'Emissions Factor'!$D$2</f>
        <v>TON</v>
      </c>
      <c r="N2905" s="51">
        <f t="shared" si="90"/>
        <v>4.7706395302112743E-3</v>
      </c>
      <c r="O2905" s="41" t="str">
        <f t="shared" si="91"/>
        <v>LB</v>
      </c>
    </row>
    <row r="2906" spans="1:15" x14ac:dyDescent="0.25">
      <c r="A2906" s="39" t="s">
        <v>4044</v>
      </c>
      <c r="B2906" s="39" t="s">
        <v>3915</v>
      </c>
      <c r="C2906" s="39" t="s">
        <v>1</v>
      </c>
      <c r="D2906" s="12" t="s">
        <v>4045</v>
      </c>
      <c r="E2906" s="41" t="s">
        <v>2679</v>
      </c>
      <c r="F2906" s="41" t="s">
        <v>3917</v>
      </c>
      <c r="G2906" s="44">
        <f>VLOOKUP(Emissions!A2906,Population!$A$5:$I$3147,9,FALSE)*'National Throughput'!$B$12</f>
        <v>21.361323397890775</v>
      </c>
      <c r="H2906" s="43" t="str">
        <f>'Emissions Factor'!$D$2</f>
        <v>TON</v>
      </c>
      <c r="I2906" s="42">
        <v>515</v>
      </c>
      <c r="J2906" s="39" t="str">
        <f>'Emissions Factor'!$A$2</f>
        <v>7439976</v>
      </c>
      <c r="K2906" s="34">
        <f>'Emissions Factor'!$B$2</f>
        <v>1.5E-3</v>
      </c>
      <c r="L2906" s="41" t="str">
        <f>'Emissions Factor'!$C$2</f>
        <v>LB</v>
      </c>
      <c r="M2906" s="41" t="str">
        <f>'Emissions Factor'!$D$2</f>
        <v>TON</v>
      </c>
      <c r="N2906" s="51">
        <f t="shared" si="90"/>
        <v>3.2041985096836166E-2</v>
      </c>
      <c r="O2906" s="41" t="str">
        <f t="shared" si="91"/>
        <v>LB</v>
      </c>
    </row>
    <row r="2907" spans="1:15" x14ac:dyDescent="0.25">
      <c r="A2907" s="39" t="s">
        <v>4046</v>
      </c>
      <c r="B2907" s="39" t="s">
        <v>3915</v>
      </c>
      <c r="C2907" s="39" t="s">
        <v>3</v>
      </c>
      <c r="D2907" s="12" t="s">
        <v>869</v>
      </c>
      <c r="E2907" s="41" t="s">
        <v>2679</v>
      </c>
      <c r="F2907" s="41" t="s">
        <v>3917</v>
      </c>
      <c r="G2907" s="44">
        <f>VLOOKUP(Emissions!A2907,Population!$A$5:$I$3147,9,FALSE)*'National Throughput'!$B$12</f>
        <v>22.665533180116828</v>
      </c>
      <c r="H2907" s="43" t="str">
        <f>'Emissions Factor'!$D$2</f>
        <v>TON</v>
      </c>
      <c r="I2907" s="42">
        <v>515</v>
      </c>
      <c r="J2907" s="39" t="str">
        <f>'Emissions Factor'!$A$2</f>
        <v>7439976</v>
      </c>
      <c r="K2907" s="34">
        <f>'Emissions Factor'!$B$2</f>
        <v>1.5E-3</v>
      </c>
      <c r="L2907" s="41" t="str">
        <f>'Emissions Factor'!$C$2</f>
        <v>LB</v>
      </c>
      <c r="M2907" s="41" t="str">
        <f>'Emissions Factor'!$D$2</f>
        <v>TON</v>
      </c>
      <c r="N2907" s="51">
        <f t="shared" si="90"/>
        <v>3.3998299770175246E-2</v>
      </c>
      <c r="O2907" s="41" t="str">
        <f t="shared" si="91"/>
        <v>LB</v>
      </c>
    </row>
    <row r="2908" spans="1:15" x14ac:dyDescent="0.25">
      <c r="A2908" s="39" t="s">
        <v>4047</v>
      </c>
      <c r="B2908" s="39" t="s">
        <v>3915</v>
      </c>
      <c r="C2908" s="39" t="s">
        <v>5</v>
      </c>
      <c r="D2908" s="12" t="s">
        <v>2300</v>
      </c>
      <c r="E2908" s="41" t="s">
        <v>2679</v>
      </c>
      <c r="F2908" s="41" t="s">
        <v>3917</v>
      </c>
      <c r="G2908" s="44">
        <f>VLOOKUP(Emissions!A2908,Population!$A$5:$I$3147,9,FALSE)*'National Throughput'!$B$12</f>
        <v>1.1896369081430691</v>
      </c>
      <c r="H2908" s="43" t="str">
        <f>'Emissions Factor'!$D$2</f>
        <v>TON</v>
      </c>
      <c r="I2908" s="42">
        <v>515</v>
      </c>
      <c r="J2908" s="39" t="str">
        <f>'Emissions Factor'!$A$2</f>
        <v>7439976</v>
      </c>
      <c r="K2908" s="34">
        <f>'Emissions Factor'!$B$2</f>
        <v>1.5E-3</v>
      </c>
      <c r="L2908" s="41" t="str">
        <f>'Emissions Factor'!$C$2</f>
        <v>LB</v>
      </c>
      <c r="M2908" s="41" t="str">
        <f>'Emissions Factor'!$D$2</f>
        <v>TON</v>
      </c>
      <c r="N2908" s="51">
        <f t="shared" si="90"/>
        <v>1.7844553622146037E-3</v>
      </c>
      <c r="O2908" s="41" t="str">
        <f t="shared" si="91"/>
        <v>LB</v>
      </c>
    </row>
    <row r="2909" spans="1:15" x14ac:dyDescent="0.25">
      <c r="A2909" s="39" t="s">
        <v>4048</v>
      </c>
      <c r="B2909" s="39" t="s">
        <v>3915</v>
      </c>
      <c r="C2909" s="39" t="s">
        <v>7</v>
      </c>
      <c r="D2909" s="12" t="s">
        <v>5123</v>
      </c>
      <c r="E2909" s="41" t="s">
        <v>2679</v>
      </c>
      <c r="F2909" s="41" t="s">
        <v>3917</v>
      </c>
      <c r="G2909" s="44">
        <f>VLOOKUP(Emissions!A2909,Population!$A$5:$I$3147,9,FALSE)*'National Throughput'!$B$12</f>
        <v>2.0753469706648122</v>
      </c>
      <c r="H2909" s="43" t="str">
        <f>'Emissions Factor'!$D$2</f>
        <v>TON</v>
      </c>
      <c r="I2909" s="42">
        <v>515</v>
      </c>
      <c r="J2909" s="39" t="str">
        <f>'Emissions Factor'!$A$2</f>
        <v>7439976</v>
      </c>
      <c r="K2909" s="34">
        <f>'Emissions Factor'!$B$2</f>
        <v>1.5E-3</v>
      </c>
      <c r="L2909" s="41" t="str">
        <f>'Emissions Factor'!$C$2</f>
        <v>LB</v>
      </c>
      <c r="M2909" s="41" t="str">
        <f>'Emissions Factor'!$D$2</f>
        <v>TON</v>
      </c>
      <c r="N2909" s="51">
        <f t="shared" si="90"/>
        <v>3.1130204559972185E-3</v>
      </c>
      <c r="O2909" s="41" t="str">
        <f t="shared" si="91"/>
        <v>LB</v>
      </c>
    </row>
    <row r="2910" spans="1:15" x14ac:dyDescent="0.25">
      <c r="A2910" s="39" t="s">
        <v>4049</v>
      </c>
      <c r="B2910" s="39" t="s">
        <v>3915</v>
      </c>
      <c r="C2910" s="39" t="s">
        <v>4659</v>
      </c>
      <c r="D2910" s="12" t="s">
        <v>415</v>
      </c>
      <c r="E2910" s="41" t="s">
        <v>2679</v>
      </c>
      <c r="F2910" s="41" t="s">
        <v>3917</v>
      </c>
      <c r="G2910" s="44">
        <f>VLOOKUP(Emissions!A2910,Population!$A$5:$I$3147,9,FALSE)*'National Throughput'!$B$12</f>
        <v>7.6678067496314952</v>
      </c>
      <c r="H2910" s="43" t="str">
        <f>'Emissions Factor'!$D$2</f>
        <v>TON</v>
      </c>
      <c r="I2910" s="42">
        <v>515</v>
      </c>
      <c r="J2910" s="39" t="str">
        <f>'Emissions Factor'!$A$2</f>
        <v>7439976</v>
      </c>
      <c r="K2910" s="34">
        <f>'Emissions Factor'!$B$2</f>
        <v>1.5E-3</v>
      </c>
      <c r="L2910" s="41" t="str">
        <f>'Emissions Factor'!$C$2</f>
        <v>LB</v>
      </c>
      <c r="M2910" s="41" t="str">
        <f>'Emissions Factor'!$D$2</f>
        <v>TON</v>
      </c>
      <c r="N2910" s="51">
        <f t="shared" si="90"/>
        <v>1.1501710124447243E-2</v>
      </c>
      <c r="O2910" s="41" t="str">
        <f t="shared" si="91"/>
        <v>LB</v>
      </c>
    </row>
    <row r="2911" spans="1:15" x14ac:dyDescent="0.25">
      <c r="A2911" s="39" t="s">
        <v>4050</v>
      </c>
      <c r="B2911" s="39" t="s">
        <v>3915</v>
      </c>
      <c r="C2911" s="39" t="s">
        <v>11</v>
      </c>
      <c r="D2911" s="12" t="s">
        <v>158</v>
      </c>
      <c r="E2911" s="41" t="s">
        <v>2679</v>
      </c>
      <c r="F2911" s="41" t="s">
        <v>3917</v>
      </c>
      <c r="G2911" s="44">
        <f>VLOOKUP(Emissions!A2911,Population!$A$5:$I$3147,9,FALSE)*'National Throughput'!$B$12</f>
        <v>6.4639339903673374</v>
      </c>
      <c r="H2911" s="43" t="str">
        <f>'Emissions Factor'!$D$2</f>
        <v>TON</v>
      </c>
      <c r="I2911" s="42">
        <v>515</v>
      </c>
      <c r="J2911" s="39" t="str">
        <f>'Emissions Factor'!$A$2</f>
        <v>7439976</v>
      </c>
      <c r="K2911" s="34">
        <f>'Emissions Factor'!$B$2</f>
        <v>1.5E-3</v>
      </c>
      <c r="L2911" s="41" t="str">
        <f>'Emissions Factor'!$C$2</f>
        <v>LB</v>
      </c>
      <c r="M2911" s="41" t="str">
        <f>'Emissions Factor'!$D$2</f>
        <v>TON</v>
      </c>
      <c r="N2911" s="51">
        <f t="shared" si="90"/>
        <v>9.6959009855510057E-3</v>
      </c>
      <c r="O2911" s="41" t="str">
        <f t="shared" si="91"/>
        <v>LB</v>
      </c>
    </row>
    <row r="2912" spans="1:15" x14ac:dyDescent="0.25">
      <c r="A2912" s="39" t="s">
        <v>4051</v>
      </c>
      <c r="B2912" s="39" t="s">
        <v>3915</v>
      </c>
      <c r="C2912" s="39" t="s">
        <v>17</v>
      </c>
      <c r="D2912" s="12" t="s">
        <v>2872</v>
      </c>
      <c r="E2912" s="41" t="s">
        <v>2679</v>
      </c>
      <c r="F2912" s="41" t="s">
        <v>3917</v>
      </c>
      <c r="G2912" s="44">
        <f>VLOOKUP(Emissions!A2912,Population!$A$5:$I$3147,9,FALSE)*'National Throughput'!$B$12</f>
        <v>9.3888010887761837</v>
      </c>
      <c r="H2912" s="43" t="str">
        <f>'Emissions Factor'!$D$2</f>
        <v>TON</v>
      </c>
      <c r="I2912" s="42">
        <v>515</v>
      </c>
      <c r="J2912" s="39" t="str">
        <f>'Emissions Factor'!$A$2</f>
        <v>7439976</v>
      </c>
      <c r="K2912" s="34">
        <f>'Emissions Factor'!$B$2</f>
        <v>1.5E-3</v>
      </c>
      <c r="L2912" s="41" t="str">
        <f>'Emissions Factor'!$C$2</f>
        <v>LB</v>
      </c>
      <c r="M2912" s="41" t="str">
        <f>'Emissions Factor'!$D$2</f>
        <v>TON</v>
      </c>
      <c r="N2912" s="51">
        <f t="shared" si="90"/>
        <v>1.4083201633164276E-2</v>
      </c>
      <c r="O2912" s="41" t="str">
        <f t="shared" si="91"/>
        <v>LB</v>
      </c>
    </row>
    <row r="2913" spans="1:15" x14ac:dyDescent="0.25">
      <c r="A2913" s="39" t="s">
        <v>4052</v>
      </c>
      <c r="B2913" s="39" t="s">
        <v>3915</v>
      </c>
      <c r="C2913" s="39" t="s">
        <v>20</v>
      </c>
      <c r="D2913" s="12" t="s">
        <v>3020</v>
      </c>
      <c r="E2913" s="41" t="s">
        <v>2679</v>
      </c>
      <c r="F2913" s="41" t="s">
        <v>3917</v>
      </c>
      <c r="G2913" s="44">
        <f>VLOOKUP(Emissions!A2913,Population!$A$5:$I$3147,9,FALSE)*'National Throughput'!$B$12</f>
        <v>3.02263137719223</v>
      </c>
      <c r="H2913" s="43" t="str">
        <f>'Emissions Factor'!$D$2</f>
        <v>TON</v>
      </c>
      <c r="I2913" s="42">
        <v>515</v>
      </c>
      <c r="J2913" s="39" t="str">
        <f>'Emissions Factor'!$A$2</f>
        <v>7439976</v>
      </c>
      <c r="K2913" s="34">
        <f>'Emissions Factor'!$B$2</f>
        <v>1.5E-3</v>
      </c>
      <c r="L2913" s="41" t="str">
        <f>'Emissions Factor'!$C$2</f>
        <v>LB</v>
      </c>
      <c r="M2913" s="41" t="str">
        <f>'Emissions Factor'!$D$2</f>
        <v>TON</v>
      </c>
      <c r="N2913" s="51">
        <f t="shared" si="90"/>
        <v>4.5339470657883452E-3</v>
      </c>
      <c r="O2913" s="41" t="str">
        <f t="shared" si="91"/>
        <v>LB</v>
      </c>
    </row>
    <row r="2914" spans="1:15" x14ac:dyDescent="0.25">
      <c r="A2914" s="39" t="s">
        <v>4053</v>
      </c>
      <c r="B2914" s="39" t="s">
        <v>3915</v>
      </c>
      <c r="C2914" s="39" t="s">
        <v>22</v>
      </c>
      <c r="D2914" s="12" t="s">
        <v>3828</v>
      </c>
      <c r="E2914" s="41" t="s">
        <v>2679</v>
      </c>
      <c r="F2914" s="41" t="s">
        <v>3917</v>
      </c>
      <c r="G2914" s="44">
        <f>VLOOKUP(Emissions!A2914,Population!$A$5:$I$3147,9,FALSE)*'National Throughput'!$B$12</f>
        <v>7.0904829559738305</v>
      </c>
      <c r="H2914" s="43" t="str">
        <f>'Emissions Factor'!$D$2</f>
        <v>TON</v>
      </c>
      <c r="I2914" s="42">
        <v>515</v>
      </c>
      <c r="J2914" s="39" t="str">
        <f>'Emissions Factor'!$A$2</f>
        <v>7439976</v>
      </c>
      <c r="K2914" s="34">
        <f>'Emissions Factor'!$B$2</f>
        <v>1.5E-3</v>
      </c>
      <c r="L2914" s="41" t="str">
        <f>'Emissions Factor'!$C$2</f>
        <v>LB</v>
      </c>
      <c r="M2914" s="41" t="str">
        <f>'Emissions Factor'!$D$2</f>
        <v>TON</v>
      </c>
      <c r="N2914" s="51">
        <f t="shared" si="90"/>
        <v>1.0635724433960747E-2</v>
      </c>
      <c r="O2914" s="41" t="str">
        <f t="shared" si="91"/>
        <v>LB</v>
      </c>
    </row>
    <row r="2915" spans="1:15" x14ac:dyDescent="0.25">
      <c r="A2915" s="39" t="s">
        <v>4054</v>
      </c>
      <c r="B2915" s="39" t="s">
        <v>3915</v>
      </c>
      <c r="C2915" s="39" t="s">
        <v>24</v>
      </c>
      <c r="D2915" s="12" t="s">
        <v>4055</v>
      </c>
      <c r="E2915" s="41" t="s">
        <v>2679</v>
      </c>
      <c r="F2915" s="41" t="s">
        <v>3917</v>
      </c>
      <c r="G2915" s="44">
        <f>VLOOKUP(Emissions!A2915,Population!$A$5:$I$3147,9,FALSE)*'National Throughput'!$B$12</f>
        <v>5.0141068876376131</v>
      </c>
      <c r="H2915" s="43" t="str">
        <f>'Emissions Factor'!$D$2</f>
        <v>TON</v>
      </c>
      <c r="I2915" s="42">
        <v>515</v>
      </c>
      <c r="J2915" s="39" t="str">
        <f>'Emissions Factor'!$A$2</f>
        <v>7439976</v>
      </c>
      <c r="K2915" s="34">
        <f>'Emissions Factor'!$B$2</f>
        <v>1.5E-3</v>
      </c>
      <c r="L2915" s="41" t="str">
        <f>'Emissions Factor'!$C$2</f>
        <v>LB</v>
      </c>
      <c r="M2915" s="41" t="str">
        <f>'Emissions Factor'!$D$2</f>
        <v>TON</v>
      </c>
      <c r="N2915" s="51">
        <f t="shared" si="90"/>
        <v>7.5211603314564203E-3</v>
      </c>
      <c r="O2915" s="41" t="str">
        <f t="shared" si="91"/>
        <v>LB</v>
      </c>
    </row>
    <row r="2916" spans="1:15" x14ac:dyDescent="0.25">
      <c r="A2916" s="39" t="s">
        <v>4056</v>
      </c>
      <c r="B2916" s="39" t="s">
        <v>3915</v>
      </c>
      <c r="C2916" s="39" t="s">
        <v>26</v>
      </c>
      <c r="D2916" s="12" t="s">
        <v>1046</v>
      </c>
      <c r="E2916" s="41" t="s">
        <v>2679</v>
      </c>
      <c r="F2916" s="41" t="s">
        <v>3917</v>
      </c>
      <c r="G2916" s="44">
        <f>VLOOKUP(Emissions!A2916,Population!$A$5:$I$3147,9,FALSE)*'National Throughput'!$B$12</f>
        <v>11.331565976108443</v>
      </c>
      <c r="H2916" s="43" t="str">
        <f>'Emissions Factor'!$D$2</f>
        <v>TON</v>
      </c>
      <c r="I2916" s="42">
        <v>515</v>
      </c>
      <c r="J2916" s="39" t="str">
        <f>'Emissions Factor'!$A$2</f>
        <v>7439976</v>
      </c>
      <c r="K2916" s="34">
        <f>'Emissions Factor'!$B$2</f>
        <v>1.5E-3</v>
      </c>
      <c r="L2916" s="41" t="str">
        <f>'Emissions Factor'!$C$2</f>
        <v>LB</v>
      </c>
      <c r="M2916" s="41" t="str">
        <f>'Emissions Factor'!$D$2</f>
        <v>TON</v>
      </c>
      <c r="N2916" s="51">
        <f t="shared" si="90"/>
        <v>1.6997348964162665E-2</v>
      </c>
      <c r="O2916" s="41" t="str">
        <f t="shared" si="91"/>
        <v>LB</v>
      </c>
    </row>
    <row r="2917" spans="1:15" x14ac:dyDescent="0.25">
      <c r="A2917" s="39" t="s">
        <v>4057</v>
      </c>
      <c r="B2917" s="39" t="s">
        <v>3915</v>
      </c>
      <c r="C2917" s="39" t="s">
        <v>1089</v>
      </c>
      <c r="D2917" s="12" t="s">
        <v>4058</v>
      </c>
      <c r="E2917" s="41" t="s">
        <v>5127</v>
      </c>
      <c r="F2917" s="41" t="s">
        <v>3917</v>
      </c>
      <c r="G2917" s="44">
        <f>VLOOKUP(Emissions!A2917,Population!$A$5:$I$3147,9,FALSE)*'National Throughput'!$B$12</f>
        <v>24.756659648409833</v>
      </c>
      <c r="H2917" s="43" t="str">
        <f>'Emissions Factor'!$D$2</f>
        <v>TON</v>
      </c>
      <c r="I2917" s="42">
        <v>515</v>
      </c>
      <c r="J2917" s="39" t="str">
        <f>'Emissions Factor'!$A$2</f>
        <v>7439976</v>
      </c>
      <c r="K2917" s="34">
        <f>'Emissions Factor'!$B$2</f>
        <v>1.5E-3</v>
      </c>
      <c r="L2917" s="41" t="str">
        <f>'Emissions Factor'!$C$2</f>
        <v>LB</v>
      </c>
      <c r="M2917" s="41" t="str">
        <f>'Emissions Factor'!$D$2</f>
        <v>TON</v>
      </c>
      <c r="N2917" s="51">
        <f t="shared" si="90"/>
        <v>3.7134989472614753E-2</v>
      </c>
      <c r="O2917" s="41" t="str">
        <f t="shared" si="91"/>
        <v>LB</v>
      </c>
    </row>
    <row r="2918" spans="1:15" x14ac:dyDescent="0.25">
      <c r="A2918" s="39" t="s">
        <v>4059</v>
      </c>
      <c r="B2918" s="39" t="s">
        <v>3915</v>
      </c>
      <c r="C2918" s="39" t="s">
        <v>4060</v>
      </c>
      <c r="D2918" s="12" t="s">
        <v>2931</v>
      </c>
      <c r="E2918" s="41" t="s">
        <v>5127</v>
      </c>
      <c r="F2918" s="41" t="s">
        <v>3917</v>
      </c>
      <c r="G2918" s="44">
        <f>VLOOKUP(Emissions!A2918,Population!$A$5:$I$3147,9,FALSE)*'National Throughput'!$B$12</f>
        <v>1.0241236993255862</v>
      </c>
      <c r="H2918" s="43" t="str">
        <f>'Emissions Factor'!$D$2</f>
        <v>TON</v>
      </c>
      <c r="I2918" s="42">
        <v>515</v>
      </c>
      <c r="J2918" s="39" t="str">
        <f>'Emissions Factor'!$A$2</f>
        <v>7439976</v>
      </c>
      <c r="K2918" s="34">
        <f>'Emissions Factor'!$B$2</f>
        <v>1.5E-3</v>
      </c>
      <c r="L2918" s="41" t="str">
        <f>'Emissions Factor'!$C$2</f>
        <v>LB</v>
      </c>
      <c r="M2918" s="41" t="str">
        <f>'Emissions Factor'!$D$2</f>
        <v>TON</v>
      </c>
      <c r="N2918" s="51">
        <f t="shared" si="90"/>
        <v>1.5361855489883793E-3</v>
      </c>
      <c r="O2918" s="41" t="str">
        <f t="shared" si="91"/>
        <v>LB</v>
      </c>
    </row>
    <row r="2919" spans="1:15" x14ac:dyDescent="0.25">
      <c r="A2919" s="39" t="s">
        <v>4061</v>
      </c>
      <c r="B2919" s="39" t="s">
        <v>3915</v>
      </c>
      <c r="C2919" s="39" t="s">
        <v>4062</v>
      </c>
      <c r="D2919" s="12" t="s">
        <v>1097</v>
      </c>
      <c r="E2919" s="41" t="s">
        <v>5127</v>
      </c>
      <c r="F2919" s="41" t="s">
        <v>3917</v>
      </c>
      <c r="G2919" s="44">
        <f>VLOOKUP(Emissions!A2919,Population!$A$5:$I$3147,9,FALSE)*'National Throughput'!$B$12</f>
        <v>3.0500739817630049</v>
      </c>
      <c r="H2919" s="43" t="str">
        <f>'Emissions Factor'!$D$2</f>
        <v>TON</v>
      </c>
      <c r="I2919" s="42">
        <v>515</v>
      </c>
      <c r="J2919" s="39" t="str">
        <f>'Emissions Factor'!$A$2</f>
        <v>7439976</v>
      </c>
      <c r="K2919" s="34">
        <f>'Emissions Factor'!$B$2</f>
        <v>1.5E-3</v>
      </c>
      <c r="L2919" s="41" t="str">
        <f>'Emissions Factor'!$C$2</f>
        <v>LB</v>
      </c>
      <c r="M2919" s="41" t="str">
        <f>'Emissions Factor'!$D$2</f>
        <v>TON</v>
      </c>
      <c r="N2919" s="51">
        <f t="shared" si="90"/>
        <v>4.5751109726445078E-3</v>
      </c>
      <c r="O2919" s="41" t="str">
        <f t="shared" si="91"/>
        <v>LB</v>
      </c>
    </row>
    <row r="2920" spans="1:15" x14ac:dyDescent="0.25">
      <c r="A2920" s="39" t="s">
        <v>4063</v>
      </c>
      <c r="B2920" s="39" t="s">
        <v>3915</v>
      </c>
      <c r="C2920" s="39" t="s">
        <v>4064</v>
      </c>
      <c r="D2920" s="12" t="s">
        <v>592</v>
      </c>
      <c r="E2920" s="41" t="s">
        <v>5127</v>
      </c>
      <c r="F2920" s="41" t="s">
        <v>3917</v>
      </c>
      <c r="G2920" s="44">
        <f>VLOOKUP(Emissions!A2920,Population!$A$5:$I$3147,9,FALSE)*'National Throughput'!$B$12</f>
        <v>1.1525893919725239</v>
      </c>
      <c r="H2920" s="43" t="str">
        <f>'Emissions Factor'!$D$2</f>
        <v>TON</v>
      </c>
      <c r="I2920" s="42">
        <v>515</v>
      </c>
      <c r="J2920" s="39" t="str">
        <f>'Emissions Factor'!$A$2</f>
        <v>7439976</v>
      </c>
      <c r="K2920" s="34">
        <f>'Emissions Factor'!$B$2</f>
        <v>1.5E-3</v>
      </c>
      <c r="L2920" s="41" t="str">
        <f>'Emissions Factor'!$C$2</f>
        <v>LB</v>
      </c>
      <c r="M2920" s="41" t="str">
        <f>'Emissions Factor'!$D$2</f>
        <v>TON</v>
      </c>
      <c r="N2920" s="51">
        <f t="shared" si="90"/>
        <v>1.7288840879587858E-3</v>
      </c>
      <c r="O2920" s="41" t="str">
        <f t="shared" si="91"/>
        <v>LB</v>
      </c>
    </row>
    <row r="2921" spans="1:15" x14ac:dyDescent="0.25">
      <c r="A2921" s="39" t="s">
        <v>4065</v>
      </c>
      <c r="B2921" s="39" t="s">
        <v>3915</v>
      </c>
      <c r="C2921" s="39" t="s">
        <v>4066</v>
      </c>
      <c r="D2921" s="12" t="s">
        <v>4067</v>
      </c>
      <c r="E2921" s="41" t="s">
        <v>5127</v>
      </c>
      <c r="F2921" s="41" t="s">
        <v>3917</v>
      </c>
      <c r="G2921" s="44">
        <f>VLOOKUP(Emissions!A2921,Population!$A$5:$I$3147,9,FALSE)*'National Throughput'!$B$12</f>
        <v>7.4424343595940119</v>
      </c>
      <c r="H2921" s="43" t="str">
        <f>'Emissions Factor'!$D$2</f>
        <v>TON</v>
      </c>
      <c r="I2921" s="42">
        <v>515</v>
      </c>
      <c r="J2921" s="39" t="str">
        <f>'Emissions Factor'!$A$2</f>
        <v>7439976</v>
      </c>
      <c r="K2921" s="34">
        <f>'Emissions Factor'!$B$2</f>
        <v>1.5E-3</v>
      </c>
      <c r="L2921" s="41" t="str">
        <f>'Emissions Factor'!$C$2</f>
        <v>LB</v>
      </c>
      <c r="M2921" s="41" t="str">
        <f>'Emissions Factor'!$D$2</f>
        <v>TON</v>
      </c>
      <c r="N2921" s="51">
        <f t="shared" si="90"/>
        <v>1.1163651539391018E-2</v>
      </c>
      <c r="O2921" s="41" t="str">
        <f t="shared" si="91"/>
        <v>LB</v>
      </c>
    </row>
    <row r="2922" spans="1:15" x14ac:dyDescent="0.25">
      <c r="A2922" s="39" t="s">
        <v>4068</v>
      </c>
      <c r="B2922" s="39" t="s">
        <v>3915</v>
      </c>
      <c r="C2922" s="39" t="s">
        <v>4069</v>
      </c>
      <c r="D2922" s="12" t="s">
        <v>4070</v>
      </c>
      <c r="E2922" s="41" t="s">
        <v>5127</v>
      </c>
      <c r="F2922" s="41" t="s">
        <v>3917</v>
      </c>
      <c r="G2922" s="44">
        <f>VLOOKUP(Emissions!A2922,Population!$A$5:$I$3147,9,FALSE)*'National Throughput'!$B$12</f>
        <v>38.659940705356973</v>
      </c>
      <c r="H2922" s="43" t="str">
        <f>'Emissions Factor'!$D$2</f>
        <v>TON</v>
      </c>
      <c r="I2922" s="42">
        <v>515</v>
      </c>
      <c r="J2922" s="39" t="str">
        <f>'Emissions Factor'!$A$2</f>
        <v>7439976</v>
      </c>
      <c r="K2922" s="34">
        <f>'Emissions Factor'!$B$2</f>
        <v>1.5E-3</v>
      </c>
      <c r="L2922" s="41" t="str">
        <f>'Emissions Factor'!$C$2</f>
        <v>LB</v>
      </c>
      <c r="M2922" s="41" t="str">
        <f>'Emissions Factor'!$D$2</f>
        <v>TON</v>
      </c>
      <c r="N2922" s="51">
        <f t="shared" si="90"/>
        <v>5.7989911058035463E-2</v>
      </c>
      <c r="O2922" s="41" t="str">
        <f t="shared" si="91"/>
        <v>LB</v>
      </c>
    </row>
    <row r="2923" spans="1:15" x14ac:dyDescent="0.25">
      <c r="A2923" s="39" t="s">
        <v>4071</v>
      </c>
      <c r="B2923" s="39" t="s">
        <v>3915</v>
      </c>
      <c r="C2923" s="39" t="s">
        <v>4072</v>
      </c>
      <c r="D2923" s="12" t="s">
        <v>4073</v>
      </c>
      <c r="E2923" s="41" t="s">
        <v>5127</v>
      </c>
      <c r="F2923" s="41" t="s">
        <v>3917</v>
      </c>
      <c r="G2923" s="44">
        <f>VLOOKUP(Emissions!A2923,Population!$A$5:$I$3147,9,FALSE)*'National Throughput'!$B$12</f>
        <v>2.9773510796504525</v>
      </c>
      <c r="H2923" s="43" t="str">
        <f>'Emissions Factor'!$D$2</f>
        <v>TON</v>
      </c>
      <c r="I2923" s="42">
        <v>515</v>
      </c>
      <c r="J2923" s="39" t="str">
        <f>'Emissions Factor'!$A$2</f>
        <v>7439976</v>
      </c>
      <c r="K2923" s="34">
        <f>'Emissions Factor'!$B$2</f>
        <v>1.5E-3</v>
      </c>
      <c r="L2923" s="41" t="str">
        <f>'Emissions Factor'!$C$2</f>
        <v>LB</v>
      </c>
      <c r="M2923" s="41" t="str">
        <f>'Emissions Factor'!$D$2</f>
        <v>TON</v>
      </c>
      <c r="N2923" s="51">
        <f t="shared" si="90"/>
        <v>4.4660266194756788E-3</v>
      </c>
      <c r="O2923" s="41" t="str">
        <f t="shared" si="91"/>
        <v>LB</v>
      </c>
    </row>
    <row r="2924" spans="1:15" x14ac:dyDescent="0.25">
      <c r="A2924" s="39" t="s">
        <v>4074</v>
      </c>
      <c r="B2924" s="39" t="s">
        <v>3915</v>
      </c>
      <c r="C2924" s="39" t="s">
        <v>4075</v>
      </c>
      <c r="D2924" s="12" t="s">
        <v>2737</v>
      </c>
      <c r="E2924" s="41" t="s">
        <v>5127</v>
      </c>
      <c r="F2924" s="41" t="s">
        <v>3917</v>
      </c>
      <c r="G2924" s="44">
        <f>VLOOKUP(Emissions!A2924,Population!$A$5:$I$3147,9,FALSE)*'National Throughput'!$B$12</f>
        <v>1.0045708435689096</v>
      </c>
      <c r="H2924" s="43" t="str">
        <f>'Emissions Factor'!$D$2</f>
        <v>TON</v>
      </c>
      <c r="I2924" s="42">
        <v>515</v>
      </c>
      <c r="J2924" s="39" t="str">
        <f>'Emissions Factor'!$A$2</f>
        <v>7439976</v>
      </c>
      <c r="K2924" s="34">
        <f>'Emissions Factor'!$B$2</f>
        <v>1.5E-3</v>
      </c>
      <c r="L2924" s="41" t="str">
        <f>'Emissions Factor'!$C$2</f>
        <v>LB</v>
      </c>
      <c r="M2924" s="41" t="str">
        <f>'Emissions Factor'!$D$2</f>
        <v>TON</v>
      </c>
      <c r="N2924" s="51">
        <f t="shared" si="90"/>
        <v>1.5068562653533645E-3</v>
      </c>
      <c r="O2924" s="41" t="str">
        <f t="shared" si="91"/>
        <v>LB</v>
      </c>
    </row>
    <row r="2925" spans="1:15" x14ac:dyDescent="0.25">
      <c r="A2925" s="39" t="s">
        <v>4076</v>
      </c>
      <c r="B2925" s="39" t="s">
        <v>3915</v>
      </c>
      <c r="C2925" s="39" t="s">
        <v>4077</v>
      </c>
      <c r="D2925" s="12" t="s">
        <v>4078</v>
      </c>
      <c r="E2925" s="41" t="s">
        <v>5127</v>
      </c>
      <c r="F2925" s="41" t="s">
        <v>3917</v>
      </c>
      <c r="G2925" s="44">
        <f>VLOOKUP(Emissions!A2925,Population!$A$5:$I$3147,9,FALSE)*'National Throughput'!$B$12</f>
        <v>7.3324924250323464</v>
      </c>
      <c r="H2925" s="43" t="str">
        <f>'Emissions Factor'!$D$2</f>
        <v>TON</v>
      </c>
      <c r="I2925" s="42">
        <v>515</v>
      </c>
      <c r="J2925" s="39" t="str">
        <f>'Emissions Factor'!$A$2</f>
        <v>7439976</v>
      </c>
      <c r="K2925" s="34">
        <f>'Emissions Factor'!$B$2</f>
        <v>1.5E-3</v>
      </c>
      <c r="L2925" s="41" t="str">
        <f>'Emissions Factor'!$C$2</f>
        <v>LB</v>
      </c>
      <c r="M2925" s="41" t="str">
        <f>'Emissions Factor'!$D$2</f>
        <v>TON</v>
      </c>
      <c r="N2925" s="51">
        <f t="shared" si="90"/>
        <v>1.099873863754852E-2</v>
      </c>
      <c r="O2925" s="41" t="str">
        <f t="shared" si="91"/>
        <v>LB</v>
      </c>
    </row>
    <row r="2926" spans="1:15" x14ac:dyDescent="0.25">
      <c r="A2926" s="39" t="s">
        <v>4079</v>
      </c>
      <c r="B2926" s="39" t="s">
        <v>3915</v>
      </c>
      <c r="C2926" s="39" t="s">
        <v>4080</v>
      </c>
      <c r="D2926" s="12" t="s">
        <v>4081</v>
      </c>
      <c r="E2926" s="41" t="s">
        <v>5127</v>
      </c>
      <c r="F2926" s="41" t="s">
        <v>3917</v>
      </c>
      <c r="G2926" s="44">
        <f>VLOOKUP(Emissions!A2926,Population!$A$5:$I$3147,9,FALSE)*'National Throughput'!$B$12</f>
        <v>0.98964892733355092</v>
      </c>
      <c r="H2926" s="43" t="str">
        <f>'Emissions Factor'!$D$2</f>
        <v>TON</v>
      </c>
      <c r="I2926" s="42">
        <v>515</v>
      </c>
      <c r="J2926" s="39" t="str">
        <f>'Emissions Factor'!$A$2</f>
        <v>7439976</v>
      </c>
      <c r="K2926" s="34">
        <f>'Emissions Factor'!$B$2</f>
        <v>1.5E-3</v>
      </c>
      <c r="L2926" s="41" t="str">
        <f>'Emissions Factor'!$C$2</f>
        <v>LB</v>
      </c>
      <c r="M2926" s="41" t="str">
        <f>'Emissions Factor'!$D$2</f>
        <v>TON</v>
      </c>
      <c r="N2926" s="51">
        <f t="shared" si="90"/>
        <v>1.4844733910003263E-3</v>
      </c>
      <c r="O2926" s="41" t="str">
        <f t="shared" si="91"/>
        <v>LB</v>
      </c>
    </row>
    <row r="2927" spans="1:15" x14ac:dyDescent="0.25">
      <c r="A2927" s="39" t="s">
        <v>4082</v>
      </c>
      <c r="B2927" s="39" t="s">
        <v>3915</v>
      </c>
      <c r="C2927" s="39" t="s">
        <v>4083</v>
      </c>
      <c r="D2927" s="12" t="s">
        <v>3960</v>
      </c>
      <c r="E2927" s="41" t="s">
        <v>5127</v>
      </c>
      <c r="F2927" s="41" t="s">
        <v>3917</v>
      </c>
      <c r="G2927" s="44">
        <f>VLOOKUP(Emissions!A2927,Population!$A$5:$I$3147,9,FALSE)*'National Throughput'!$B$12</f>
        <v>3.9018238211284144</v>
      </c>
      <c r="H2927" s="43" t="str">
        <f>'Emissions Factor'!$D$2</f>
        <v>TON</v>
      </c>
      <c r="I2927" s="42">
        <v>515</v>
      </c>
      <c r="J2927" s="39" t="str">
        <f>'Emissions Factor'!$A$2</f>
        <v>7439976</v>
      </c>
      <c r="K2927" s="34">
        <f>'Emissions Factor'!$B$2</f>
        <v>1.5E-3</v>
      </c>
      <c r="L2927" s="41" t="str">
        <f>'Emissions Factor'!$C$2</f>
        <v>LB</v>
      </c>
      <c r="M2927" s="41" t="str">
        <f>'Emissions Factor'!$D$2</f>
        <v>TON</v>
      </c>
      <c r="N2927" s="51">
        <f t="shared" si="90"/>
        <v>5.8527357316926218E-3</v>
      </c>
      <c r="O2927" s="41" t="str">
        <f t="shared" si="91"/>
        <v>LB</v>
      </c>
    </row>
    <row r="2928" spans="1:15" x14ac:dyDescent="0.25">
      <c r="A2928" s="39" t="s">
        <v>4084</v>
      </c>
      <c r="B2928" s="39" t="s">
        <v>3915</v>
      </c>
      <c r="C2928" s="39" t="s">
        <v>4085</v>
      </c>
      <c r="D2928" s="12" t="s">
        <v>4086</v>
      </c>
      <c r="E2928" s="41" t="s">
        <v>5127</v>
      </c>
      <c r="F2928" s="41" t="s">
        <v>3917</v>
      </c>
      <c r="G2928" s="44">
        <f>VLOOKUP(Emissions!A2928,Population!$A$5:$I$3147,9,FALSE)*'National Throughput'!$B$12</f>
        <v>2.1835737424408039</v>
      </c>
      <c r="H2928" s="43" t="str">
        <f>'Emissions Factor'!$D$2</f>
        <v>TON</v>
      </c>
      <c r="I2928" s="42">
        <v>515</v>
      </c>
      <c r="J2928" s="39" t="str">
        <f>'Emissions Factor'!$A$2</f>
        <v>7439976</v>
      </c>
      <c r="K2928" s="34">
        <f>'Emissions Factor'!$B$2</f>
        <v>1.5E-3</v>
      </c>
      <c r="L2928" s="41" t="str">
        <f>'Emissions Factor'!$C$2</f>
        <v>LB</v>
      </c>
      <c r="M2928" s="41" t="str">
        <f>'Emissions Factor'!$D$2</f>
        <v>TON</v>
      </c>
      <c r="N2928" s="51">
        <f t="shared" si="90"/>
        <v>3.2753606136612058E-3</v>
      </c>
      <c r="O2928" s="41" t="str">
        <f t="shared" si="91"/>
        <v>LB</v>
      </c>
    </row>
    <row r="2929" spans="1:15" x14ac:dyDescent="0.25">
      <c r="A2929" s="39" t="s">
        <v>4087</v>
      </c>
      <c r="B2929" s="39" t="s">
        <v>3915</v>
      </c>
      <c r="C2929" s="39" t="s">
        <v>4088</v>
      </c>
      <c r="D2929" s="12" t="s">
        <v>2767</v>
      </c>
      <c r="E2929" s="41" t="s">
        <v>5127</v>
      </c>
      <c r="F2929" s="41" t="s">
        <v>3917</v>
      </c>
      <c r="G2929" s="44">
        <f>VLOOKUP(Emissions!A2929,Population!$A$5:$I$3147,9,FALSE)*'National Throughput'!$B$12</f>
        <v>1.4494840701725893</v>
      </c>
      <c r="H2929" s="43" t="str">
        <f>'Emissions Factor'!$D$2</f>
        <v>TON</v>
      </c>
      <c r="I2929" s="42">
        <v>515</v>
      </c>
      <c r="J2929" s="39" t="str">
        <f>'Emissions Factor'!$A$2</f>
        <v>7439976</v>
      </c>
      <c r="K2929" s="34">
        <f>'Emissions Factor'!$B$2</f>
        <v>1.5E-3</v>
      </c>
      <c r="L2929" s="41" t="str">
        <f>'Emissions Factor'!$C$2</f>
        <v>LB</v>
      </c>
      <c r="M2929" s="41" t="str">
        <f>'Emissions Factor'!$D$2</f>
        <v>TON</v>
      </c>
      <c r="N2929" s="51">
        <f t="shared" si="90"/>
        <v>2.1742261052588841E-3</v>
      </c>
      <c r="O2929" s="41" t="str">
        <f t="shared" si="91"/>
        <v>LB</v>
      </c>
    </row>
    <row r="2930" spans="1:15" x14ac:dyDescent="0.25">
      <c r="A2930" s="39" t="s">
        <v>4089</v>
      </c>
      <c r="B2930" s="39" t="s">
        <v>3915</v>
      </c>
      <c r="C2930" s="39" t="s">
        <v>4090</v>
      </c>
      <c r="D2930" s="12" t="s">
        <v>4091</v>
      </c>
      <c r="E2930" s="41" t="s">
        <v>5127</v>
      </c>
      <c r="F2930" s="41" t="s">
        <v>3917</v>
      </c>
      <c r="G2930" s="44">
        <f>VLOOKUP(Emissions!A2930,Population!$A$5:$I$3147,9,FALSE)*'National Throughput'!$B$12</f>
        <v>4.4429576800083721</v>
      </c>
      <c r="H2930" s="43" t="str">
        <f>'Emissions Factor'!$D$2</f>
        <v>TON</v>
      </c>
      <c r="I2930" s="42">
        <v>515</v>
      </c>
      <c r="J2930" s="39" t="str">
        <f>'Emissions Factor'!$A$2</f>
        <v>7439976</v>
      </c>
      <c r="K2930" s="34">
        <f>'Emissions Factor'!$B$2</f>
        <v>1.5E-3</v>
      </c>
      <c r="L2930" s="41" t="str">
        <f>'Emissions Factor'!$C$2</f>
        <v>LB</v>
      </c>
      <c r="M2930" s="41" t="str">
        <f>'Emissions Factor'!$D$2</f>
        <v>TON</v>
      </c>
      <c r="N2930" s="51">
        <f t="shared" si="90"/>
        <v>6.6644365200125583E-3</v>
      </c>
      <c r="O2930" s="41" t="str">
        <f t="shared" si="91"/>
        <v>LB</v>
      </c>
    </row>
    <row r="2931" spans="1:15" x14ac:dyDescent="0.25">
      <c r="A2931" s="39" t="s">
        <v>4092</v>
      </c>
      <c r="B2931" s="39" t="s">
        <v>3915</v>
      </c>
      <c r="C2931" s="39" t="s">
        <v>4093</v>
      </c>
      <c r="D2931" s="12" t="s">
        <v>4094</v>
      </c>
      <c r="E2931" s="41" t="s">
        <v>5127</v>
      </c>
      <c r="F2931" s="41" t="s">
        <v>3917</v>
      </c>
      <c r="G2931" s="44">
        <f>VLOOKUP(Emissions!A2931,Population!$A$5:$I$3147,9,FALSE)*'National Throughput'!$B$12</f>
        <v>1.1795174477075963</v>
      </c>
      <c r="H2931" s="43" t="str">
        <f>'Emissions Factor'!$D$2</f>
        <v>TON</v>
      </c>
      <c r="I2931" s="42">
        <v>515</v>
      </c>
      <c r="J2931" s="39" t="str">
        <f>'Emissions Factor'!$A$2</f>
        <v>7439976</v>
      </c>
      <c r="K2931" s="34">
        <f>'Emissions Factor'!$B$2</f>
        <v>1.5E-3</v>
      </c>
      <c r="L2931" s="41" t="str">
        <f>'Emissions Factor'!$C$2</f>
        <v>LB</v>
      </c>
      <c r="M2931" s="41" t="str">
        <f>'Emissions Factor'!$D$2</f>
        <v>TON</v>
      </c>
      <c r="N2931" s="51">
        <f t="shared" si="90"/>
        <v>1.7692761715613944E-3</v>
      </c>
      <c r="O2931" s="41" t="str">
        <f t="shared" si="91"/>
        <v>LB</v>
      </c>
    </row>
    <row r="2932" spans="1:15" x14ac:dyDescent="0.25">
      <c r="A2932" s="39" t="s">
        <v>4095</v>
      </c>
      <c r="B2932" s="39" t="s">
        <v>3915</v>
      </c>
      <c r="C2932" s="39" t="s">
        <v>4096</v>
      </c>
      <c r="D2932" s="12" t="s">
        <v>3075</v>
      </c>
      <c r="E2932" s="41" t="s">
        <v>5127</v>
      </c>
      <c r="F2932" s="41" t="s">
        <v>3917</v>
      </c>
      <c r="G2932" s="44">
        <f>VLOOKUP(Emissions!A2932,Population!$A$5:$I$3147,9,FALSE)*'National Throughput'!$B$12</f>
        <v>23.358630461807447</v>
      </c>
      <c r="H2932" s="43" t="str">
        <f>'Emissions Factor'!$D$2</f>
        <v>TON</v>
      </c>
      <c r="I2932" s="42">
        <v>515</v>
      </c>
      <c r="J2932" s="39" t="str">
        <f>'Emissions Factor'!$A$2</f>
        <v>7439976</v>
      </c>
      <c r="K2932" s="34">
        <f>'Emissions Factor'!$B$2</f>
        <v>1.5E-3</v>
      </c>
      <c r="L2932" s="41" t="str">
        <f>'Emissions Factor'!$C$2</f>
        <v>LB</v>
      </c>
      <c r="M2932" s="41" t="str">
        <f>'Emissions Factor'!$D$2</f>
        <v>TON</v>
      </c>
      <c r="N2932" s="51">
        <f t="shared" si="90"/>
        <v>3.5037945692711174E-2</v>
      </c>
      <c r="O2932" s="41" t="str">
        <f t="shared" si="91"/>
        <v>LB</v>
      </c>
    </row>
    <row r="2933" spans="1:15" x14ac:dyDescent="0.25">
      <c r="A2933" s="39" t="s">
        <v>4097</v>
      </c>
      <c r="B2933" s="39" t="s">
        <v>3915</v>
      </c>
      <c r="C2933" s="39" t="s">
        <v>4098</v>
      </c>
      <c r="D2933" s="12" t="s">
        <v>4099</v>
      </c>
      <c r="E2933" s="41" t="s">
        <v>5127</v>
      </c>
      <c r="F2933" s="41" t="s">
        <v>3917</v>
      </c>
      <c r="G2933" s="44">
        <f>VLOOKUP(Emissions!A2933,Population!$A$5:$I$3147,9,FALSE)*'National Throughput'!$B$12</f>
        <v>8.5293330168752437</v>
      </c>
      <c r="H2933" s="43" t="str">
        <f>'Emissions Factor'!$D$2</f>
        <v>TON</v>
      </c>
      <c r="I2933" s="42">
        <v>515</v>
      </c>
      <c r="J2933" s="39" t="str">
        <f>'Emissions Factor'!$A$2</f>
        <v>7439976</v>
      </c>
      <c r="K2933" s="34">
        <f>'Emissions Factor'!$B$2</f>
        <v>1.5E-3</v>
      </c>
      <c r="L2933" s="41" t="str">
        <f>'Emissions Factor'!$C$2</f>
        <v>LB</v>
      </c>
      <c r="M2933" s="41" t="str">
        <f>'Emissions Factor'!$D$2</f>
        <v>TON</v>
      </c>
      <c r="N2933" s="51">
        <f t="shared" si="90"/>
        <v>1.2793999525312866E-2</v>
      </c>
      <c r="O2933" s="41" t="str">
        <f t="shared" si="91"/>
        <v>LB</v>
      </c>
    </row>
    <row r="2934" spans="1:15" x14ac:dyDescent="0.25">
      <c r="A2934" s="39" t="s">
        <v>4100</v>
      </c>
      <c r="B2934" s="39" t="s">
        <v>3915</v>
      </c>
      <c r="C2934" s="39" t="s">
        <v>4101</v>
      </c>
      <c r="D2934" s="12" t="s">
        <v>4102</v>
      </c>
      <c r="E2934" s="41" t="s">
        <v>5127</v>
      </c>
      <c r="F2934" s="41" t="s">
        <v>3917</v>
      </c>
      <c r="G2934" s="44">
        <f>VLOOKUP(Emissions!A2934,Population!$A$5:$I$3147,9,FALSE)*'National Throughput'!$B$12</f>
        <v>3.8623750770579264</v>
      </c>
      <c r="H2934" s="43" t="str">
        <f>'Emissions Factor'!$D$2</f>
        <v>TON</v>
      </c>
      <c r="I2934" s="42">
        <v>515</v>
      </c>
      <c r="J2934" s="39" t="str">
        <f>'Emissions Factor'!$A$2</f>
        <v>7439976</v>
      </c>
      <c r="K2934" s="34">
        <f>'Emissions Factor'!$B$2</f>
        <v>1.5E-3</v>
      </c>
      <c r="L2934" s="41" t="str">
        <f>'Emissions Factor'!$C$2</f>
        <v>LB</v>
      </c>
      <c r="M2934" s="41" t="str">
        <f>'Emissions Factor'!$D$2</f>
        <v>TON</v>
      </c>
      <c r="N2934" s="51">
        <f t="shared" si="90"/>
        <v>5.79356261558689E-3</v>
      </c>
      <c r="O2934" s="41" t="str">
        <f t="shared" si="91"/>
        <v>LB</v>
      </c>
    </row>
    <row r="2935" spans="1:15" x14ac:dyDescent="0.25">
      <c r="A2935" s="39" t="s">
        <v>4103</v>
      </c>
      <c r="B2935" s="39" t="s">
        <v>3915</v>
      </c>
      <c r="C2935" s="39" t="s">
        <v>4104</v>
      </c>
      <c r="D2935" s="12" t="s">
        <v>3085</v>
      </c>
      <c r="E2935" s="41" t="s">
        <v>5127</v>
      </c>
      <c r="F2935" s="41" t="s">
        <v>3917</v>
      </c>
      <c r="G2935" s="44">
        <f>VLOOKUP(Emissions!A2935,Population!$A$5:$I$3147,9,FALSE)*'National Throughput'!$B$12</f>
        <v>1.1846629360646164</v>
      </c>
      <c r="H2935" s="43" t="str">
        <f>'Emissions Factor'!$D$2</f>
        <v>TON</v>
      </c>
      <c r="I2935" s="42">
        <v>515</v>
      </c>
      <c r="J2935" s="39" t="str">
        <f>'Emissions Factor'!$A$2</f>
        <v>7439976</v>
      </c>
      <c r="K2935" s="34">
        <f>'Emissions Factor'!$B$2</f>
        <v>1.5E-3</v>
      </c>
      <c r="L2935" s="41" t="str">
        <f>'Emissions Factor'!$C$2</f>
        <v>LB</v>
      </c>
      <c r="M2935" s="41" t="str">
        <f>'Emissions Factor'!$D$2</f>
        <v>TON</v>
      </c>
      <c r="N2935" s="51">
        <f t="shared" si="90"/>
        <v>1.7769944040969246E-3</v>
      </c>
      <c r="O2935" s="41" t="str">
        <f t="shared" si="91"/>
        <v>LB</v>
      </c>
    </row>
    <row r="2936" spans="1:15" x14ac:dyDescent="0.25">
      <c r="A2936" s="39" t="s">
        <v>4105</v>
      </c>
      <c r="B2936" s="39" t="s">
        <v>3915</v>
      </c>
      <c r="C2936" s="39" t="s">
        <v>4106</v>
      </c>
      <c r="D2936" s="12" t="s">
        <v>4107</v>
      </c>
      <c r="E2936" s="41" t="s">
        <v>5127</v>
      </c>
      <c r="F2936" s="41" t="s">
        <v>3917</v>
      </c>
      <c r="G2936" s="44">
        <f>VLOOKUP(Emissions!A2936,Population!$A$5:$I$3147,9,FALSE)*'National Throughput'!$B$12</f>
        <v>13.081718082609578</v>
      </c>
      <c r="H2936" s="43" t="str">
        <f>'Emissions Factor'!$D$2</f>
        <v>TON</v>
      </c>
      <c r="I2936" s="42">
        <v>515</v>
      </c>
      <c r="J2936" s="39" t="str">
        <f>'Emissions Factor'!$A$2</f>
        <v>7439976</v>
      </c>
      <c r="K2936" s="34">
        <f>'Emissions Factor'!$B$2</f>
        <v>1.5E-3</v>
      </c>
      <c r="L2936" s="41" t="str">
        <f>'Emissions Factor'!$C$2</f>
        <v>LB</v>
      </c>
      <c r="M2936" s="41" t="str">
        <f>'Emissions Factor'!$D$2</f>
        <v>TON</v>
      </c>
      <c r="N2936" s="51">
        <f t="shared" si="90"/>
        <v>1.9622577123914367E-2</v>
      </c>
      <c r="O2936" s="41" t="str">
        <f t="shared" si="91"/>
        <v>LB</v>
      </c>
    </row>
    <row r="2937" spans="1:15" x14ac:dyDescent="0.25">
      <c r="A2937" s="39" t="s">
        <v>4108</v>
      </c>
      <c r="B2937" s="39" t="s">
        <v>3915</v>
      </c>
      <c r="C2937" s="39" t="s">
        <v>4109</v>
      </c>
      <c r="D2937" s="12" t="s">
        <v>4110</v>
      </c>
      <c r="E2937" s="41" t="s">
        <v>5127</v>
      </c>
      <c r="F2937" s="41" t="s">
        <v>3917</v>
      </c>
      <c r="G2937" s="44">
        <f>VLOOKUP(Emissions!A2937,Population!$A$5:$I$3147,9,FALSE)*'National Throughput'!$B$12</f>
        <v>6.7387030686322156</v>
      </c>
      <c r="H2937" s="43" t="str">
        <f>'Emissions Factor'!$D$2</f>
        <v>TON</v>
      </c>
      <c r="I2937" s="42">
        <v>515</v>
      </c>
      <c r="J2937" s="39" t="str">
        <f>'Emissions Factor'!$A$2</f>
        <v>7439976</v>
      </c>
      <c r="K2937" s="34">
        <f>'Emissions Factor'!$B$2</f>
        <v>1.5E-3</v>
      </c>
      <c r="L2937" s="41" t="str">
        <f>'Emissions Factor'!$C$2</f>
        <v>LB</v>
      </c>
      <c r="M2937" s="41" t="str">
        <f>'Emissions Factor'!$D$2</f>
        <v>TON</v>
      </c>
      <c r="N2937" s="51">
        <f t="shared" si="90"/>
        <v>1.0108054602948323E-2</v>
      </c>
      <c r="O2937" s="41" t="str">
        <f t="shared" si="91"/>
        <v>LB</v>
      </c>
    </row>
    <row r="2938" spans="1:15" x14ac:dyDescent="0.25">
      <c r="A2938" s="39" t="s">
        <v>4111</v>
      </c>
      <c r="B2938" s="39" t="s">
        <v>3915</v>
      </c>
      <c r="C2938" s="39" t="s">
        <v>4112</v>
      </c>
      <c r="D2938" s="12" t="s">
        <v>4113</v>
      </c>
      <c r="E2938" s="41" t="s">
        <v>5127</v>
      </c>
      <c r="F2938" s="41" t="s">
        <v>3917</v>
      </c>
      <c r="G2938" s="44">
        <f>VLOOKUP(Emissions!A2938,Population!$A$5:$I$3147,9,FALSE)*'National Throughput'!$B$12</f>
        <v>2.6651914526578939</v>
      </c>
      <c r="H2938" s="43" t="str">
        <f>'Emissions Factor'!$D$2</f>
        <v>TON</v>
      </c>
      <c r="I2938" s="42">
        <v>515</v>
      </c>
      <c r="J2938" s="39" t="str">
        <f>'Emissions Factor'!$A$2</f>
        <v>7439976</v>
      </c>
      <c r="K2938" s="34">
        <f>'Emissions Factor'!$B$2</f>
        <v>1.5E-3</v>
      </c>
      <c r="L2938" s="41" t="str">
        <f>'Emissions Factor'!$C$2</f>
        <v>LB</v>
      </c>
      <c r="M2938" s="41" t="str">
        <f>'Emissions Factor'!$D$2</f>
        <v>TON</v>
      </c>
      <c r="N2938" s="51">
        <f t="shared" si="90"/>
        <v>3.997787178986841E-3</v>
      </c>
      <c r="O2938" s="41" t="str">
        <f t="shared" si="91"/>
        <v>LB</v>
      </c>
    </row>
    <row r="2939" spans="1:15" x14ac:dyDescent="0.25">
      <c r="A2939" s="39" t="s">
        <v>4114</v>
      </c>
      <c r="B2939" s="39" t="s">
        <v>3915</v>
      </c>
      <c r="C2939" s="39" t="s">
        <v>4115</v>
      </c>
      <c r="D2939" s="12" t="s">
        <v>4116</v>
      </c>
      <c r="E2939" s="41" t="s">
        <v>5127</v>
      </c>
      <c r="F2939" s="41" t="s">
        <v>3917</v>
      </c>
      <c r="G2939" s="44">
        <f>VLOOKUP(Emissions!A2939,Population!$A$5:$I$3147,9,FALSE)*'National Throughput'!$B$12</f>
        <v>2.3652094814436166</v>
      </c>
      <c r="H2939" s="43" t="str">
        <f>'Emissions Factor'!$D$2</f>
        <v>TON</v>
      </c>
      <c r="I2939" s="42">
        <v>515</v>
      </c>
      <c r="J2939" s="39" t="str">
        <f>'Emissions Factor'!$A$2</f>
        <v>7439976</v>
      </c>
      <c r="K2939" s="34">
        <f>'Emissions Factor'!$B$2</f>
        <v>1.5E-3</v>
      </c>
      <c r="L2939" s="41" t="str">
        <f>'Emissions Factor'!$C$2</f>
        <v>LB</v>
      </c>
      <c r="M2939" s="41" t="str">
        <f>'Emissions Factor'!$D$2</f>
        <v>TON</v>
      </c>
      <c r="N2939" s="51">
        <f t="shared" si="90"/>
        <v>3.5478142221654252E-3</v>
      </c>
      <c r="O2939" s="41" t="str">
        <f t="shared" si="91"/>
        <v>LB</v>
      </c>
    </row>
    <row r="2940" spans="1:15" x14ac:dyDescent="0.25">
      <c r="A2940" s="39" t="s">
        <v>4117</v>
      </c>
      <c r="B2940" s="39" t="s">
        <v>3915</v>
      </c>
      <c r="C2940" s="39" t="s">
        <v>4118</v>
      </c>
      <c r="D2940" s="12" t="s">
        <v>4119</v>
      </c>
      <c r="E2940" s="41" t="s">
        <v>5127</v>
      </c>
      <c r="F2940" s="41" t="s">
        <v>3917</v>
      </c>
      <c r="G2940" s="44">
        <f>VLOOKUP(Emissions!A2940,Population!$A$5:$I$3147,9,FALSE)*'National Throughput'!$B$12</f>
        <v>30.929358997769832</v>
      </c>
      <c r="H2940" s="43" t="str">
        <f>'Emissions Factor'!$D$2</f>
        <v>TON</v>
      </c>
      <c r="I2940" s="42">
        <v>515</v>
      </c>
      <c r="J2940" s="39" t="str">
        <f>'Emissions Factor'!$A$2</f>
        <v>7439976</v>
      </c>
      <c r="K2940" s="34">
        <f>'Emissions Factor'!$B$2</f>
        <v>1.5E-3</v>
      </c>
      <c r="L2940" s="41" t="str">
        <f>'Emissions Factor'!$C$2</f>
        <v>LB</v>
      </c>
      <c r="M2940" s="41" t="str">
        <f>'Emissions Factor'!$D$2</f>
        <v>TON</v>
      </c>
      <c r="N2940" s="51">
        <f t="shared" si="90"/>
        <v>4.6394038496654751E-2</v>
      </c>
      <c r="O2940" s="41" t="str">
        <f t="shared" si="91"/>
        <v>LB</v>
      </c>
    </row>
    <row r="2941" spans="1:15" x14ac:dyDescent="0.25">
      <c r="A2941" s="39" t="s">
        <v>4120</v>
      </c>
      <c r="B2941" s="39" t="s">
        <v>3915</v>
      </c>
      <c r="C2941" s="39" t="s">
        <v>4121</v>
      </c>
      <c r="D2941" s="12" t="s">
        <v>1111</v>
      </c>
      <c r="E2941" s="41" t="s">
        <v>5127</v>
      </c>
      <c r="F2941" s="41" t="s">
        <v>3917</v>
      </c>
      <c r="G2941" s="44">
        <f>VLOOKUP(Emissions!A2941,Population!$A$5:$I$3147,9,FALSE)*'National Throughput'!$B$12</f>
        <v>41.788397626425251</v>
      </c>
      <c r="H2941" s="43" t="str">
        <f>'Emissions Factor'!$D$2</f>
        <v>TON</v>
      </c>
      <c r="I2941" s="42">
        <v>515</v>
      </c>
      <c r="J2941" s="39" t="str">
        <f>'Emissions Factor'!$A$2</f>
        <v>7439976</v>
      </c>
      <c r="K2941" s="34">
        <f>'Emissions Factor'!$B$2</f>
        <v>1.5E-3</v>
      </c>
      <c r="L2941" s="41" t="str">
        <f>'Emissions Factor'!$C$2</f>
        <v>LB</v>
      </c>
      <c r="M2941" s="41" t="str">
        <f>'Emissions Factor'!$D$2</f>
        <v>TON</v>
      </c>
      <c r="N2941" s="51">
        <f t="shared" si="90"/>
        <v>6.2682596439637875E-2</v>
      </c>
      <c r="O2941" s="41" t="str">
        <f t="shared" si="91"/>
        <v>LB</v>
      </c>
    </row>
    <row r="2942" spans="1:15" x14ac:dyDescent="0.25">
      <c r="A2942" s="39" t="s">
        <v>4122</v>
      </c>
      <c r="B2942" s="39" t="s">
        <v>3915</v>
      </c>
      <c r="C2942" s="39" t="s">
        <v>4123</v>
      </c>
      <c r="D2942" s="12" t="s">
        <v>827</v>
      </c>
      <c r="E2942" s="41" t="s">
        <v>5127</v>
      </c>
      <c r="F2942" s="41" t="s">
        <v>3917</v>
      </c>
      <c r="G2942" s="44">
        <f>VLOOKUP(Emissions!A2942,Population!$A$5:$I$3147,9,FALSE)*'National Throughput'!$B$12</f>
        <v>0.69155363518351431</v>
      </c>
      <c r="H2942" s="43" t="str">
        <f>'Emissions Factor'!$D$2</f>
        <v>TON</v>
      </c>
      <c r="I2942" s="42">
        <v>515</v>
      </c>
      <c r="J2942" s="39" t="str">
        <f>'Emissions Factor'!$A$2</f>
        <v>7439976</v>
      </c>
      <c r="K2942" s="34">
        <f>'Emissions Factor'!$B$2</f>
        <v>1.5E-3</v>
      </c>
      <c r="L2942" s="41" t="str">
        <f>'Emissions Factor'!$C$2</f>
        <v>LB</v>
      </c>
      <c r="M2942" s="41" t="str">
        <f>'Emissions Factor'!$D$2</f>
        <v>TON</v>
      </c>
      <c r="N2942" s="51">
        <f t="shared" si="90"/>
        <v>1.0373304527752714E-3</v>
      </c>
      <c r="O2942" s="41" t="str">
        <f t="shared" si="91"/>
        <v>LB</v>
      </c>
    </row>
    <row r="2943" spans="1:15" x14ac:dyDescent="0.25">
      <c r="A2943" s="39" t="s">
        <v>4124</v>
      </c>
      <c r="B2943" s="39" t="s">
        <v>3915</v>
      </c>
      <c r="C2943" s="39" t="s">
        <v>4125</v>
      </c>
      <c r="D2943" s="12" t="s">
        <v>4126</v>
      </c>
      <c r="E2943" s="41" t="s">
        <v>5127</v>
      </c>
      <c r="F2943" s="41" t="s">
        <v>3917</v>
      </c>
      <c r="G2943" s="44">
        <f>VLOOKUP(Emissions!A2943,Population!$A$5:$I$3147,9,FALSE)*'National Throughput'!$B$12</f>
        <v>5.5197368768541315</v>
      </c>
      <c r="H2943" s="43" t="str">
        <f>'Emissions Factor'!$D$2</f>
        <v>TON</v>
      </c>
      <c r="I2943" s="42">
        <v>515</v>
      </c>
      <c r="J2943" s="39" t="str">
        <f>'Emissions Factor'!$A$2</f>
        <v>7439976</v>
      </c>
      <c r="K2943" s="34">
        <f>'Emissions Factor'!$B$2</f>
        <v>1.5E-3</v>
      </c>
      <c r="L2943" s="41" t="str">
        <f>'Emissions Factor'!$C$2</f>
        <v>LB</v>
      </c>
      <c r="M2943" s="41" t="str">
        <f>'Emissions Factor'!$D$2</f>
        <v>TON</v>
      </c>
      <c r="N2943" s="51">
        <f t="shared" si="90"/>
        <v>8.2796053152811976E-3</v>
      </c>
      <c r="O2943" s="41" t="str">
        <f t="shared" si="91"/>
        <v>LB</v>
      </c>
    </row>
    <row r="2944" spans="1:15" x14ac:dyDescent="0.25">
      <c r="A2944" s="39" t="s">
        <v>4127</v>
      </c>
      <c r="B2944" s="39" t="s">
        <v>3915</v>
      </c>
      <c r="C2944" s="39" t="s">
        <v>1790</v>
      </c>
      <c r="D2944" s="12" t="s">
        <v>4128</v>
      </c>
      <c r="E2944" s="41" t="s">
        <v>5127</v>
      </c>
      <c r="F2944" s="41" t="s">
        <v>3917</v>
      </c>
      <c r="G2944" s="44">
        <f>VLOOKUP(Emissions!A2944,Population!$A$5:$I$3147,9,FALSE)*'National Throughput'!$B$12</f>
        <v>2.0679717706864165</v>
      </c>
      <c r="H2944" s="43" t="str">
        <f>'Emissions Factor'!$D$2</f>
        <v>TON</v>
      </c>
      <c r="I2944" s="42">
        <v>515</v>
      </c>
      <c r="J2944" s="39" t="str">
        <f>'Emissions Factor'!$A$2</f>
        <v>7439976</v>
      </c>
      <c r="K2944" s="34">
        <f>'Emissions Factor'!$B$2</f>
        <v>1.5E-3</v>
      </c>
      <c r="L2944" s="41" t="str">
        <f>'Emissions Factor'!$C$2</f>
        <v>LB</v>
      </c>
      <c r="M2944" s="41" t="str">
        <f>'Emissions Factor'!$D$2</f>
        <v>TON</v>
      </c>
      <c r="N2944" s="51">
        <f t="shared" si="90"/>
        <v>3.101957656029625E-3</v>
      </c>
      <c r="O2944" s="41" t="str">
        <f t="shared" si="91"/>
        <v>LB</v>
      </c>
    </row>
    <row r="2945" spans="1:15" x14ac:dyDescent="0.25">
      <c r="A2945" s="39" t="s">
        <v>4129</v>
      </c>
      <c r="B2945" s="39" t="s">
        <v>3915</v>
      </c>
      <c r="C2945" s="39" t="s">
        <v>4130</v>
      </c>
      <c r="D2945" s="12" t="s">
        <v>4131</v>
      </c>
      <c r="E2945" s="41" t="s">
        <v>5127</v>
      </c>
      <c r="F2945" s="41" t="s">
        <v>3917</v>
      </c>
      <c r="G2945" s="44">
        <f>VLOOKUP(Emissions!A2945,Population!$A$5:$I$3147,9,FALSE)*'National Throughput'!$B$12</f>
        <v>16.441035914629499</v>
      </c>
      <c r="H2945" s="43" t="str">
        <f>'Emissions Factor'!$D$2</f>
        <v>TON</v>
      </c>
      <c r="I2945" s="42">
        <v>515</v>
      </c>
      <c r="J2945" s="39" t="str">
        <f>'Emissions Factor'!$A$2</f>
        <v>7439976</v>
      </c>
      <c r="K2945" s="34">
        <f>'Emissions Factor'!$B$2</f>
        <v>1.5E-3</v>
      </c>
      <c r="L2945" s="41" t="str">
        <f>'Emissions Factor'!$C$2</f>
        <v>LB</v>
      </c>
      <c r="M2945" s="41" t="str">
        <f>'Emissions Factor'!$D$2</f>
        <v>TON</v>
      </c>
      <c r="N2945" s="51">
        <f t="shared" si="90"/>
        <v>2.4661553871944249E-2</v>
      </c>
      <c r="O2945" s="41" t="str">
        <f t="shared" si="91"/>
        <v>LB</v>
      </c>
    </row>
    <row r="2946" spans="1:15" x14ac:dyDescent="0.25">
      <c r="A2946" s="39" t="s">
        <v>4132</v>
      </c>
      <c r="B2946" s="39" t="s">
        <v>3915</v>
      </c>
      <c r="C2946" s="39" t="s">
        <v>4133</v>
      </c>
      <c r="D2946" s="12" t="s">
        <v>4134</v>
      </c>
      <c r="E2946" s="41" t="s">
        <v>5127</v>
      </c>
      <c r="F2946" s="41" t="s">
        <v>3917</v>
      </c>
      <c r="G2946" s="44">
        <f>VLOOKUP(Emissions!A2946,Population!$A$5:$I$3147,9,FALSE)*'National Throughput'!$B$12</f>
        <v>2.8816449962098769</v>
      </c>
      <c r="H2946" s="43" t="str">
        <f>'Emissions Factor'!$D$2</f>
        <v>TON</v>
      </c>
      <c r="I2946" s="42">
        <v>515</v>
      </c>
      <c r="J2946" s="39" t="str">
        <f>'Emissions Factor'!$A$2</f>
        <v>7439976</v>
      </c>
      <c r="K2946" s="34">
        <f>'Emissions Factor'!$B$2</f>
        <v>1.5E-3</v>
      </c>
      <c r="L2946" s="41" t="str">
        <f>'Emissions Factor'!$C$2</f>
        <v>LB</v>
      </c>
      <c r="M2946" s="41" t="str">
        <f>'Emissions Factor'!$D$2</f>
        <v>TON</v>
      </c>
      <c r="N2946" s="51">
        <f t="shared" si="90"/>
        <v>4.3224674943148156E-3</v>
      </c>
      <c r="O2946" s="41" t="str">
        <f t="shared" si="91"/>
        <v>LB</v>
      </c>
    </row>
    <row r="2947" spans="1:15" x14ac:dyDescent="0.25">
      <c r="A2947" s="39" t="s">
        <v>4135</v>
      </c>
      <c r="B2947" s="39" t="s">
        <v>3915</v>
      </c>
      <c r="C2947" s="39" t="s">
        <v>4136</v>
      </c>
      <c r="D2947" s="12" t="s">
        <v>81</v>
      </c>
      <c r="E2947" s="41" t="s">
        <v>5127</v>
      </c>
      <c r="F2947" s="41" t="s">
        <v>3917</v>
      </c>
      <c r="G2947" s="44">
        <f>VLOOKUP(Emissions!A2947,Population!$A$5:$I$3147,9,FALSE)*'National Throughput'!$B$12</f>
        <v>35.399073217234708</v>
      </c>
      <c r="H2947" s="43" t="str">
        <f>'Emissions Factor'!$D$2</f>
        <v>TON</v>
      </c>
      <c r="I2947" s="42">
        <v>515</v>
      </c>
      <c r="J2947" s="39" t="str">
        <f>'Emissions Factor'!$A$2</f>
        <v>7439976</v>
      </c>
      <c r="K2947" s="34">
        <f>'Emissions Factor'!$B$2</f>
        <v>1.5E-3</v>
      </c>
      <c r="L2947" s="41" t="str">
        <f>'Emissions Factor'!$C$2</f>
        <v>LB</v>
      </c>
      <c r="M2947" s="41" t="str">
        <f>'Emissions Factor'!$D$2</f>
        <v>TON</v>
      </c>
      <c r="N2947" s="51">
        <f t="shared" ref="N2947:N3010" si="92">K2947*G2947</f>
        <v>5.3098609825852065E-2</v>
      </c>
      <c r="O2947" s="41" t="str">
        <f t="shared" ref="O2947:O3010" si="93">L2947</f>
        <v>LB</v>
      </c>
    </row>
    <row r="2948" spans="1:15" x14ac:dyDescent="0.25">
      <c r="A2948" s="39" t="s">
        <v>4137</v>
      </c>
      <c r="B2948" s="39" t="s">
        <v>3915</v>
      </c>
      <c r="C2948" s="39" t="s">
        <v>4138</v>
      </c>
      <c r="D2948" s="12" t="s">
        <v>4032</v>
      </c>
      <c r="E2948" s="41" t="s">
        <v>5127</v>
      </c>
      <c r="F2948" s="41" t="s">
        <v>3917</v>
      </c>
      <c r="G2948" s="44">
        <f>VLOOKUP(Emissions!A2948,Population!$A$5:$I$3147,9,FALSE)*'National Throughput'!$B$12</f>
        <v>16.591455690933053</v>
      </c>
      <c r="H2948" s="43" t="str">
        <f>'Emissions Factor'!$D$2</f>
        <v>TON</v>
      </c>
      <c r="I2948" s="42">
        <v>515</v>
      </c>
      <c r="J2948" s="39" t="str">
        <f>'Emissions Factor'!$A$2</f>
        <v>7439976</v>
      </c>
      <c r="K2948" s="34">
        <f>'Emissions Factor'!$B$2</f>
        <v>1.5E-3</v>
      </c>
      <c r="L2948" s="41" t="str">
        <f>'Emissions Factor'!$C$2</f>
        <v>LB</v>
      </c>
      <c r="M2948" s="41" t="str">
        <f>'Emissions Factor'!$D$2</f>
        <v>TON</v>
      </c>
      <c r="N2948" s="51">
        <f t="shared" si="92"/>
        <v>2.4887183536399581E-2</v>
      </c>
      <c r="O2948" s="41" t="str">
        <f t="shared" si="93"/>
        <v>LB</v>
      </c>
    </row>
    <row r="2949" spans="1:15" x14ac:dyDescent="0.25">
      <c r="A2949" s="39" t="s">
        <v>4139</v>
      </c>
      <c r="B2949" s="39" t="s">
        <v>3915</v>
      </c>
      <c r="C2949" s="39" t="s">
        <v>4140</v>
      </c>
      <c r="D2949" s="12" t="s">
        <v>1995</v>
      </c>
      <c r="E2949" s="41" t="s">
        <v>5127</v>
      </c>
      <c r="F2949" s="41" t="s">
        <v>3917</v>
      </c>
      <c r="G2949" s="44">
        <f>VLOOKUP(Emissions!A2949,Population!$A$5:$I$3147,9,FALSE)*'National Throughput'!$B$12</f>
        <v>4.2575485828770772</v>
      </c>
      <c r="H2949" s="43" t="str">
        <f>'Emissions Factor'!$D$2</f>
        <v>TON</v>
      </c>
      <c r="I2949" s="42">
        <v>515</v>
      </c>
      <c r="J2949" s="39" t="str">
        <f>'Emissions Factor'!$A$2</f>
        <v>7439976</v>
      </c>
      <c r="K2949" s="34">
        <f>'Emissions Factor'!$B$2</f>
        <v>1.5E-3</v>
      </c>
      <c r="L2949" s="41" t="str">
        <f>'Emissions Factor'!$C$2</f>
        <v>LB</v>
      </c>
      <c r="M2949" s="41" t="str">
        <f>'Emissions Factor'!$D$2</f>
        <v>TON</v>
      </c>
      <c r="N2949" s="51">
        <f t="shared" si="92"/>
        <v>6.3863228743156163E-3</v>
      </c>
      <c r="O2949" s="41" t="str">
        <f t="shared" si="93"/>
        <v>LB</v>
      </c>
    </row>
    <row r="2950" spans="1:15" x14ac:dyDescent="0.25">
      <c r="A2950" s="39" t="s">
        <v>4141</v>
      </c>
      <c r="B2950" s="39" t="s">
        <v>3915</v>
      </c>
      <c r="C2950" s="39" t="s">
        <v>4142</v>
      </c>
      <c r="D2950" s="12" t="s">
        <v>4143</v>
      </c>
      <c r="E2950" s="41" t="s">
        <v>5127</v>
      </c>
      <c r="F2950" s="41" t="s">
        <v>3917</v>
      </c>
      <c r="G2950" s="44">
        <f>VLOOKUP(Emissions!A2950,Population!$A$5:$I$3147,9,FALSE)*'National Throughput'!$B$12</f>
        <v>4.1297689553444092</v>
      </c>
      <c r="H2950" s="43" t="str">
        <f>'Emissions Factor'!$D$2</f>
        <v>TON</v>
      </c>
      <c r="I2950" s="42">
        <v>515</v>
      </c>
      <c r="J2950" s="39" t="str">
        <f>'Emissions Factor'!$A$2</f>
        <v>7439976</v>
      </c>
      <c r="K2950" s="34">
        <f>'Emissions Factor'!$B$2</f>
        <v>1.5E-3</v>
      </c>
      <c r="L2950" s="41" t="str">
        <f>'Emissions Factor'!$C$2</f>
        <v>LB</v>
      </c>
      <c r="M2950" s="41" t="str">
        <f>'Emissions Factor'!$D$2</f>
        <v>TON</v>
      </c>
      <c r="N2950" s="51">
        <f t="shared" si="92"/>
        <v>6.1946534330166144E-3</v>
      </c>
      <c r="O2950" s="41" t="str">
        <f t="shared" si="93"/>
        <v>LB</v>
      </c>
    </row>
    <row r="2951" spans="1:15" x14ac:dyDescent="0.25">
      <c r="A2951" s="39" t="s">
        <v>4144</v>
      </c>
      <c r="B2951" s="39" t="s">
        <v>3915</v>
      </c>
      <c r="C2951" s="39" t="s">
        <v>4145</v>
      </c>
      <c r="D2951" s="12" t="s">
        <v>1114</v>
      </c>
      <c r="E2951" s="41" t="s">
        <v>5127</v>
      </c>
      <c r="F2951" s="41" t="s">
        <v>3917</v>
      </c>
      <c r="G2951" s="44">
        <f>VLOOKUP(Emissions!A2951,Population!$A$5:$I$3147,9,FALSE)*'National Throughput'!$B$12</f>
        <v>14.537891287646293</v>
      </c>
      <c r="H2951" s="43" t="str">
        <f>'Emissions Factor'!$D$2</f>
        <v>TON</v>
      </c>
      <c r="I2951" s="42">
        <v>515</v>
      </c>
      <c r="J2951" s="39" t="str">
        <f>'Emissions Factor'!$A$2</f>
        <v>7439976</v>
      </c>
      <c r="K2951" s="34">
        <f>'Emissions Factor'!$B$2</f>
        <v>1.5E-3</v>
      </c>
      <c r="L2951" s="41" t="str">
        <f>'Emissions Factor'!$C$2</f>
        <v>LB</v>
      </c>
      <c r="M2951" s="41" t="str">
        <f>'Emissions Factor'!$D$2</f>
        <v>TON</v>
      </c>
      <c r="N2951" s="51">
        <f t="shared" si="92"/>
        <v>2.1806836931469439E-2</v>
      </c>
      <c r="O2951" s="41" t="str">
        <f t="shared" si="93"/>
        <v>LB</v>
      </c>
    </row>
    <row r="2952" spans="1:15" x14ac:dyDescent="0.25">
      <c r="A2952" s="39" t="s">
        <v>4146</v>
      </c>
      <c r="B2952" s="39" t="s">
        <v>3915</v>
      </c>
      <c r="C2952" s="39" t="s">
        <v>4147</v>
      </c>
      <c r="D2952" s="12" t="s">
        <v>4148</v>
      </c>
      <c r="E2952" s="41" t="s">
        <v>5127</v>
      </c>
      <c r="F2952" s="41" t="s">
        <v>3917</v>
      </c>
      <c r="G2952" s="44">
        <f>VLOOKUP(Emissions!A2952,Population!$A$5:$I$3147,9,FALSE)*'National Throughput'!$B$12</f>
        <v>75.951867572860834</v>
      </c>
      <c r="H2952" s="43" t="str">
        <f>'Emissions Factor'!$D$2</f>
        <v>TON</v>
      </c>
      <c r="I2952" s="42">
        <v>515</v>
      </c>
      <c r="J2952" s="39" t="str">
        <f>'Emissions Factor'!$A$2</f>
        <v>7439976</v>
      </c>
      <c r="K2952" s="34">
        <f>'Emissions Factor'!$B$2</f>
        <v>1.5E-3</v>
      </c>
      <c r="L2952" s="41" t="str">
        <f>'Emissions Factor'!$C$2</f>
        <v>LB</v>
      </c>
      <c r="M2952" s="41" t="str">
        <f>'Emissions Factor'!$D$2</f>
        <v>TON</v>
      </c>
      <c r="N2952" s="51">
        <f t="shared" si="92"/>
        <v>0.11392780135929126</v>
      </c>
      <c r="O2952" s="41" t="str">
        <f t="shared" si="93"/>
        <v>LB</v>
      </c>
    </row>
    <row r="2953" spans="1:15" x14ac:dyDescent="0.25">
      <c r="A2953" s="39" t="s">
        <v>4149</v>
      </c>
      <c r="B2953" s="39" t="s">
        <v>3915</v>
      </c>
      <c r="C2953" s="39" t="s">
        <v>4150</v>
      </c>
      <c r="D2953" s="12" t="s">
        <v>4151</v>
      </c>
      <c r="E2953" s="41" t="s">
        <v>5127</v>
      </c>
      <c r="F2953" s="41" t="s">
        <v>3917</v>
      </c>
      <c r="G2953" s="44">
        <f>VLOOKUP(Emissions!A2953,Population!$A$5:$I$3147,9,FALSE)*'National Throughput'!$B$12</f>
        <v>3.6167637661494956</v>
      </c>
      <c r="H2953" s="43" t="str">
        <f>'Emissions Factor'!$D$2</f>
        <v>TON</v>
      </c>
      <c r="I2953" s="42">
        <v>515</v>
      </c>
      <c r="J2953" s="39" t="str">
        <f>'Emissions Factor'!$A$2</f>
        <v>7439976</v>
      </c>
      <c r="K2953" s="34">
        <f>'Emissions Factor'!$B$2</f>
        <v>1.5E-3</v>
      </c>
      <c r="L2953" s="41" t="str">
        <f>'Emissions Factor'!$C$2</f>
        <v>LB</v>
      </c>
      <c r="M2953" s="41" t="str">
        <f>'Emissions Factor'!$D$2</f>
        <v>TON</v>
      </c>
      <c r="N2953" s="51">
        <f t="shared" si="92"/>
        <v>5.4251456492242431E-3</v>
      </c>
      <c r="O2953" s="41" t="str">
        <f t="shared" si="93"/>
        <v>LB</v>
      </c>
    </row>
    <row r="2954" spans="1:15" x14ac:dyDescent="0.25">
      <c r="A2954" s="39" t="s">
        <v>4152</v>
      </c>
      <c r="B2954" s="39" t="s">
        <v>3915</v>
      </c>
      <c r="C2954" s="39" t="s">
        <v>4153</v>
      </c>
      <c r="D2954" s="12" t="s">
        <v>3105</v>
      </c>
      <c r="E2954" s="41" t="s">
        <v>5127</v>
      </c>
      <c r="F2954" s="41" t="s">
        <v>3917</v>
      </c>
      <c r="G2954" s="44">
        <f>VLOOKUP(Emissions!A2954,Population!$A$5:$I$3147,9,FALSE)*'National Throughput'!$B$12</f>
        <v>2.5302081414253976</v>
      </c>
      <c r="H2954" s="43" t="str">
        <f>'Emissions Factor'!$D$2</f>
        <v>TON</v>
      </c>
      <c r="I2954" s="42">
        <v>515</v>
      </c>
      <c r="J2954" s="39" t="str">
        <f>'Emissions Factor'!$A$2</f>
        <v>7439976</v>
      </c>
      <c r="K2954" s="34">
        <f>'Emissions Factor'!$B$2</f>
        <v>1.5E-3</v>
      </c>
      <c r="L2954" s="41" t="str">
        <f>'Emissions Factor'!$C$2</f>
        <v>LB</v>
      </c>
      <c r="M2954" s="41" t="str">
        <f>'Emissions Factor'!$D$2</f>
        <v>TON</v>
      </c>
      <c r="N2954" s="51">
        <f t="shared" si="92"/>
        <v>3.7953122121380965E-3</v>
      </c>
      <c r="O2954" s="41" t="str">
        <f t="shared" si="93"/>
        <v>LB</v>
      </c>
    </row>
    <row r="2955" spans="1:15" x14ac:dyDescent="0.25">
      <c r="A2955" s="39" t="s">
        <v>4154</v>
      </c>
      <c r="B2955" s="39" t="s">
        <v>3915</v>
      </c>
      <c r="C2955" s="39" t="s">
        <v>5034</v>
      </c>
      <c r="D2955" s="12" t="s">
        <v>4155</v>
      </c>
      <c r="E2955" s="41" t="s">
        <v>5127</v>
      </c>
      <c r="F2955" s="41" t="s">
        <v>3917</v>
      </c>
      <c r="G2955" s="44">
        <f>VLOOKUP(Emissions!A2955,Population!$A$5:$I$3147,9,FALSE)*'National Throughput'!$B$12</f>
        <v>4.5491262564415553</v>
      </c>
      <c r="H2955" s="43" t="str">
        <f>'Emissions Factor'!$D$2</f>
        <v>TON</v>
      </c>
      <c r="I2955" s="42">
        <v>515</v>
      </c>
      <c r="J2955" s="39" t="str">
        <f>'Emissions Factor'!$A$2</f>
        <v>7439976</v>
      </c>
      <c r="K2955" s="34">
        <f>'Emissions Factor'!$B$2</f>
        <v>1.5E-3</v>
      </c>
      <c r="L2955" s="41" t="str">
        <f>'Emissions Factor'!$C$2</f>
        <v>LB</v>
      </c>
      <c r="M2955" s="41" t="str">
        <f>'Emissions Factor'!$D$2</f>
        <v>TON</v>
      </c>
      <c r="N2955" s="51">
        <f t="shared" si="92"/>
        <v>6.8236893846623332E-3</v>
      </c>
      <c r="O2955" s="41" t="str">
        <f t="shared" si="93"/>
        <v>LB</v>
      </c>
    </row>
    <row r="2956" spans="1:15" x14ac:dyDescent="0.25">
      <c r="A2956" s="39" t="s">
        <v>4156</v>
      </c>
      <c r="B2956" s="39" t="s">
        <v>4157</v>
      </c>
      <c r="C2956" s="39" t="s">
        <v>2677</v>
      </c>
      <c r="D2956" s="12" t="s">
        <v>4977</v>
      </c>
      <c r="E2956" s="41" t="s">
        <v>2679</v>
      </c>
      <c r="F2956" s="41" t="s">
        <v>4158</v>
      </c>
      <c r="G2956" s="44">
        <f>VLOOKUP(Emissions!A2956,Population!$A$5:$I$3147,9,FALSE)*'National Throughput'!$B$12</f>
        <v>3.2311951719301155</v>
      </c>
      <c r="H2956" s="43" t="str">
        <f>'Emissions Factor'!$D$2</f>
        <v>TON</v>
      </c>
      <c r="I2956" s="42">
        <v>515</v>
      </c>
      <c r="J2956" s="39" t="str">
        <f>'Emissions Factor'!$A$2</f>
        <v>7439976</v>
      </c>
      <c r="K2956" s="34">
        <f>'Emissions Factor'!$B$2</f>
        <v>1.5E-3</v>
      </c>
      <c r="L2956" s="41" t="str">
        <f>'Emissions Factor'!$C$2</f>
        <v>LB</v>
      </c>
      <c r="M2956" s="41" t="str">
        <f>'Emissions Factor'!$D$2</f>
        <v>TON</v>
      </c>
      <c r="N2956" s="51">
        <f t="shared" si="92"/>
        <v>4.8467927578951736E-3</v>
      </c>
      <c r="O2956" s="41" t="str">
        <f t="shared" si="93"/>
        <v>LB</v>
      </c>
    </row>
    <row r="2957" spans="1:15" x14ac:dyDescent="0.25">
      <c r="A2957" s="39" t="s">
        <v>4159</v>
      </c>
      <c r="B2957" s="39" t="s">
        <v>4157</v>
      </c>
      <c r="C2957" s="39" t="s">
        <v>2682</v>
      </c>
      <c r="D2957" s="12" t="s">
        <v>4160</v>
      </c>
      <c r="E2957" s="41" t="s">
        <v>2679</v>
      </c>
      <c r="F2957" s="41" t="s">
        <v>4158</v>
      </c>
      <c r="G2957" s="44">
        <f>VLOOKUP(Emissions!A2957,Population!$A$5:$I$3147,9,FALSE)*'National Throughput'!$B$12</f>
        <v>3.7582646959675508</v>
      </c>
      <c r="H2957" s="43" t="str">
        <f>'Emissions Factor'!$D$2</f>
        <v>TON</v>
      </c>
      <c r="I2957" s="42">
        <v>515</v>
      </c>
      <c r="J2957" s="39" t="str">
        <f>'Emissions Factor'!$A$2</f>
        <v>7439976</v>
      </c>
      <c r="K2957" s="34">
        <f>'Emissions Factor'!$B$2</f>
        <v>1.5E-3</v>
      </c>
      <c r="L2957" s="41" t="str">
        <f>'Emissions Factor'!$C$2</f>
        <v>LB</v>
      </c>
      <c r="M2957" s="41" t="str">
        <f>'Emissions Factor'!$D$2</f>
        <v>TON</v>
      </c>
      <c r="N2957" s="51">
        <f t="shared" si="92"/>
        <v>5.6373970439513267E-3</v>
      </c>
      <c r="O2957" s="41" t="str">
        <f t="shared" si="93"/>
        <v>LB</v>
      </c>
    </row>
    <row r="2958" spans="1:15" x14ac:dyDescent="0.25">
      <c r="A2958" s="39" t="s">
        <v>4161</v>
      </c>
      <c r="B2958" s="39" t="s">
        <v>4157</v>
      </c>
      <c r="C2958" s="39" t="s">
        <v>2685</v>
      </c>
      <c r="D2958" s="12" t="s">
        <v>4726</v>
      </c>
      <c r="E2958" s="41" t="s">
        <v>2679</v>
      </c>
      <c r="F2958" s="41" t="s">
        <v>4158</v>
      </c>
      <c r="G2958" s="44">
        <f>VLOOKUP(Emissions!A2958,Population!$A$5:$I$3147,9,FALSE)*'National Throughput'!$B$12</f>
        <v>30.960403444190518</v>
      </c>
      <c r="H2958" s="43" t="str">
        <f>'Emissions Factor'!$D$2</f>
        <v>TON</v>
      </c>
      <c r="I2958" s="42">
        <v>515</v>
      </c>
      <c r="J2958" s="39" t="str">
        <f>'Emissions Factor'!$A$2</f>
        <v>7439976</v>
      </c>
      <c r="K2958" s="34">
        <f>'Emissions Factor'!$B$2</f>
        <v>1.5E-3</v>
      </c>
      <c r="L2958" s="41" t="str">
        <f>'Emissions Factor'!$C$2</f>
        <v>LB</v>
      </c>
      <c r="M2958" s="41" t="str">
        <f>'Emissions Factor'!$D$2</f>
        <v>TON</v>
      </c>
      <c r="N2958" s="51">
        <f t="shared" si="92"/>
        <v>4.644060516628578E-2</v>
      </c>
      <c r="O2958" s="41" t="str">
        <f t="shared" si="93"/>
        <v>LB</v>
      </c>
    </row>
    <row r="2959" spans="1:15" x14ac:dyDescent="0.25">
      <c r="A2959" s="39" t="s">
        <v>4162</v>
      </c>
      <c r="B2959" s="39" t="s">
        <v>4157</v>
      </c>
      <c r="C2959" s="39" t="s">
        <v>2688</v>
      </c>
      <c r="D2959" s="12" t="s">
        <v>4163</v>
      </c>
      <c r="E2959" s="41" t="s">
        <v>2679</v>
      </c>
      <c r="F2959" s="41" t="s">
        <v>4158</v>
      </c>
      <c r="G2959" s="44">
        <f>VLOOKUP(Emissions!A2959,Population!$A$5:$I$3147,9,FALSE)*'National Throughput'!$B$12</f>
        <v>12.562881339943376</v>
      </c>
      <c r="H2959" s="43" t="str">
        <f>'Emissions Factor'!$D$2</f>
        <v>TON</v>
      </c>
      <c r="I2959" s="42">
        <v>515</v>
      </c>
      <c r="J2959" s="39" t="str">
        <f>'Emissions Factor'!$A$2</f>
        <v>7439976</v>
      </c>
      <c r="K2959" s="34">
        <f>'Emissions Factor'!$B$2</f>
        <v>1.5E-3</v>
      </c>
      <c r="L2959" s="41" t="str">
        <f>'Emissions Factor'!$C$2</f>
        <v>LB</v>
      </c>
      <c r="M2959" s="41" t="str">
        <f>'Emissions Factor'!$D$2</f>
        <v>TON</v>
      </c>
      <c r="N2959" s="51">
        <f t="shared" si="92"/>
        <v>1.8844322009915065E-2</v>
      </c>
      <c r="O2959" s="41" t="str">
        <f t="shared" si="93"/>
        <v>LB</v>
      </c>
    </row>
    <row r="2960" spans="1:15" x14ac:dyDescent="0.25">
      <c r="A2960" s="39" t="s">
        <v>4164</v>
      </c>
      <c r="B2960" s="39" t="s">
        <v>4157</v>
      </c>
      <c r="C2960" s="39" t="s">
        <v>2691</v>
      </c>
      <c r="D2960" s="12" t="s">
        <v>4165</v>
      </c>
      <c r="E2960" s="41" t="s">
        <v>2679</v>
      </c>
      <c r="F2960" s="41" t="s">
        <v>4158</v>
      </c>
      <c r="G2960" s="44">
        <f>VLOOKUP(Emissions!A2960,Population!$A$5:$I$3147,9,FALSE)*'National Throughput'!$B$12</f>
        <v>12.322415517391965</v>
      </c>
      <c r="H2960" s="43" t="str">
        <f>'Emissions Factor'!$D$2</f>
        <v>TON</v>
      </c>
      <c r="I2960" s="42">
        <v>515</v>
      </c>
      <c r="J2960" s="39" t="str">
        <f>'Emissions Factor'!$A$2</f>
        <v>7439976</v>
      </c>
      <c r="K2960" s="34">
        <f>'Emissions Factor'!$B$2</f>
        <v>1.5E-3</v>
      </c>
      <c r="L2960" s="41" t="str">
        <f>'Emissions Factor'!$C$2</f>
        <v>LB</v>
      </c>
      <c r="M2960" s="41" t="str">
        <f>'Emissions Factor'!$D$2</f>
        <v>TON</v>
      </c>
      <c r="N2960" s="51">
        <f t="shared" si="92"/>
        <v>1.8483623276087949E-2</v>
      </c>
      <c r="O2960" s="41" t="str">
        <f t="shared" si="93"/>
        <v>LB</v>
      </c>
    </row>
    <row r="2961" spans="1:15" x14ac:dyDescent="0.25">
      <c r="A2961" s="39" t="s">
        <v>4166</v>
      </c>
      <c r="B2961" s="39" t="s">
        <v>4157</v>
      </c>
      <c r="C2961" s="39" t="s">
        <v>2694</v>
      </c>
      <c r="D2961" s="12" t="s">
        <v>4737</v>
      </c>
      <c r="E2961" s="41" t="s">
        <v>2679</v>
      </c>
      <c r="F2961" s="41" t="s">
        <v>4158</v>
      </c>
      <c r="G2961" s="44">
        <f>VLOOKUP(Emissions!A2961,Population!$A$5:$I$3147,9,FALSE)*'National Throughput'!$B$12</f>
        <v>74.248539410408583</v>
      </c>
      <c r="H2961" s="43" t="str">
        <f>'Emissions Factor'!$D$2</f>
        <v>TON</v>
      </c>
      <c r="I2961" s="42">
        <v>515</v>
      </c>
      <c r="J2961" s="39" t="str">
        <f>'Emissions Factor'!$A$2</f>
        <v>7439976</v>
      </c>
      <c r="K2961" s="34">
        <f>'Emissions Factor'!$B$2</f>
        <v>1.5E-3</v>
      </c>
      <c r="L2961" s="41" t="str">
        <f>'Emissions Factor'!$C$2</f>
        <v>LB</v>
      </c>
      <c r="M2961" s="41" t="str">
        <f>'Emissions Factor'!$D$2</f>
        <v>TON</v>
      </c>
      <c r="N2961" s="51">
        <f t="shared" si="92"/>
        <v>0.11137280911561287</v>
      </c>
      <c r="O2961" s="41" t="str">
        <f t="shared" si="93"/>
        <v>LB</v>
      </c>
    </row>
    <row r="2962" spans="1:15" x14ac:dyDescent="0.25">
      <c r="A2962" s="39" t="s">
        <v>4167</v>
      </c>
      <c r="B2962" s="39" t="s">
        <v>4157</v>
      </c>
      <c r="C2962" s="39" t="s">
        <v>2697</v>
      </c>
      <c r="D2962" s="12" t="s">
        <v>4743</v>
      </c>
      <c r="E2962" s="41" t="s">
        <v>2679</v>
      </c>
      <c r="F2962" s="41" t="s">
        <v>4158</v>
      </c>
      <c r="G2962" s="44">
        <f>VLOOKUP(Emissions!A2962,Population!$A$5:$I$3147,9,FALSE)*'National Throughput'!$B$12</f>
        <v>0.68898089100500426</v>
      </c>
      <c r="H2962" s="43" t="str">
        <f>'Emissions Factor'!$D$2</f>
        <v>TON</v>
      </c>
      <c r="I2962" s="42">
        <v>515</v>
      </c>
      <c r="J2962" s="39" t="str">
        <f>'Emissions Factor'!$A$2</f>
        <v>7439976</v>
      </c>
      <c r="K2962" s="34">
        <f>'Emissions Factor'!$B$2</f>
        <v>1.5E-3</v>
      </c>
      <c r="L2962" s="41" t="str">
        <f>'Emissions Factor'!$C$2</f>
        <v>LB</v>
      </c>
      <c r="M2962" s="41" t="str">
        <f>'Emissions Factor'!$D$2</f>
        <v>TON</v>
      </c>
      <c r="N2962" s="51">
        <f t="shared" si="92"/>
        <v>1.0334713365075063E-3</v>
      </c>
      <c r="O2962" s="41" t="str">
        <f t="shared" si="93"/>
        <v>LB</v>
      </c>
    </row>
    <row r="2963" spans="1:15" x14ac:dyDescent="0.25">
      <c r="A2963" s="39" t="s">
        <v>4168</v>
      </c>
      <c r="B2963" s="39" t="s">
        <v>4157</v>
      </c>
      <c r="C2963" s="39" t="s">
        <v>2700</v>
      </c>
      <c r="D2963" s="12" t="s">
        <v>4169</v>
      </c>
      <c r="E2963" s="41" t="s">
        <v>2679</v>
      </c>
      <c r="F2963" s="41" t="s">
        <v>4158</v>
      </c>
      <c r="G2963" s="44">
        <f>VLOOKUP(Emissions!A2963,Population!$A$5:$I$3147,9,FALSE)*'National Throughput'!$B$12</f>
        <v>17.552804432302992</v>
      </c>
      <c r="H2963" s="43" t="str">
        <f>'Emissions Factor'!$D$2</f>
        <v>TON</v>
      </c>
      <c r="I2963" s="42">
        <v>515</v>
      </c>
      <c r="J2963" s="39" t="str">
        <f>'Emissions Factor'!$A$2</f>
        <v>7439976</v>
      </c>
      <c r="K2963" s="34">
        <f>'Emissions Factor'!$B$2</f>
        <v>1.5E-3</v>
      </c>
      <c r="L2963" s="41" t="str">
        <f>'Emissions Factor'!$C$2</f>
        <v>LB</v>
      </c>
      <c r="M2963" s="41" t="str">
        <f>'Emissions Factor'!$D$2</f>
        <v>TON</v>
      </c>
      <c r="N2963" s="51">
        <f t="shared" si="92"/>
        <v>2.6329206648454489E-2</v>
      </c>
      <c r="O2963" s="41" t="str">
        <f t="shared" si="93"/>
        <v>LB</v>
      </c>
    </row>
    <row r="2964" spans="1:15" x14ac:dyDescent="0.25">
      <c r="A2964" s="39" t="s">
        <v>4170</v>
      </c>
      <c r="B2964" s="39" t="s">
        <v>4157</v>
      </c>
      <c r="C2964" s="39" t="s">
        <v>2703</v>
      </c>
      <c r="D2964" s="12" t="s">
        <v>5015</v>
      </c>
      <c r="E2964" s="41" t="s">
        <v>2679</v>
      </c>
      <c r="F2964" s="41" t="s">
        <v>4158</v>
      </c>
      <c r="G2964" s="44">
        <f>VLOOKUP(Emissions!A2964,Population!$A$5:$I$3147,9,FALSE)*'National Throughput'!$B$12</f>
        <v>6.6514012828414399</v>
      </c>
      <c r="H2964" s="43" t="str">
        <f>'Emissions Factor'!$D$2</f>
        <v>TON</v>
      </c>
      <c r="I2964" s="42">
        <v>515</v>
      </c>
      <c r="J2964" s="39" t="str">
        <f>'Emissions Factor'!$A$2</f>
        <v>7439976</v>
      </c>
      <c r="K2964" s="34">
        <f>'Emissions Factor'!$B$2</f>
        <v>1.5E-3</v>
      </c>
      <c r="L2964" s="41" t="str">
        <f>'Emissions Factor'!$C$2</f>
        <v>LB</v>
      </c>
      <c r="M2964" s="41" t="str">
        <f>'Emissions Factor'!$D$2</f>
        <v>TON</v>
      </c>
      <c r="N2964" s="51">
        <f t="shared" si="92"/>
        <v>9.9771019242621602E-3</v>
      </c>
      <c r="O2964" s="41" t="str">
        <f t="shared" si="93"/>
        <v>LB</v>
      </c>
    </row>
    <row r="2965" spans="1:15" x14ac:dyDescent="0.25">
      <c r="A2965" s="39" t="s">
        <v>4171</v>
      </c>
      <c r="B2965" s="39" t="s">
        <v>4157</v>
      </c>
      <c r="C2965" s="39" t="s">
        <v>2706</v>
      </c>
      <c r="D2965" s="12" t="s">
        <v>4172</v>
      </c>
      <c r="E2965" s="41" t="s">
        <v>2679</v>
      </c>
      <c r="F2965" s="41" t="s">
        <v>4158</v>
      </c>
      <c r="G2965" s="44">
        <f>VLOOKUP(Emissions!A2965,Population!$A$5:$I$3147,9,FALSE)*'National Throughput'!$B$12</f>
        <v>1.3169019868400356</v>
      </c>
      <c r="H2965" s="43" t="str">
        <f>'Emissions Factor'!$D$2</f>
        <v>TON</v>
      </c>
      <c r="I2965" s="42">
        <v>515</v>
      </c>
      <c r="J2965" s="39" t="str">
        <f>'Emissions Factor'!$A$2</f>
        <v>7439976</v>
      </c>
      <c r="K2965" s="34">
        <f>'Emissions Factor'!$B$2</f>
        <v>1.5E-3</v>
      </c>
      <c r="L2965" s="41" t="str">
        <f>'Emissions Factor'!$C$2</f>
        <v>LB</v>
      </c>
      <c r="M2965" s="41" t="str">
        <f>'Emissions Factor'!$D$2</f>
        <v>TON</v>
      </c>
      <c r="N2965" s="51">
        <f t="shared" si="92"/>
        <v>1.9753529802600533E-3</v>
      </c>
      <c r="O2965" s="41" t="str">
        <f t="shared" si="93"/>
        <v>LB</v>
      </c>
    </row>
    <row r="2966" spans="1:15" x14ac:dyDescent="0.25">
      <c r="A2966" s="39" t="s">
        <v>4173</v>
      </c>
      <c r="B2966" s="39" t="s">
        <v>4157</v>
      </c>
      <c r="C2966" s="39" t="s">
        <v>2709</v>
      </c>
      <c r="D2966" s="12" t="s">
        <v>2767</v>
      </c>
      <c r="E2966" s="41" t="s">
        <v>2679</v>
      </c>
      <c r="F2966" s="41" t="s">
        <v>4158</v>
      </c>
      <c r="G2966" s="44">
        <f>VLOOKUP(Emissions!A2966,Population!$A$5:$I$3147,9,FALSE)*'National Throughput'!$B$12</f>
        <v>14.260549465202905</v>
      </c>
      <c r="H2966" s="43" t="str">
        <f>'Emissions Factor'!$D$2</f>
        <v>TON</v>
      </c>
      <c r="I2966" s="42">
        <v>515</v>
      </c>
      <c r="J2966" s="39" t="str">
        <f>'Emissions Factor'!$A$2</f>
        <v>7439976</v>
      </c>
      <c r="K2966" s="34">
        <f>'Emissions Factor'!$B$2</f>
        <v>1.5E-3</v>
      </c>
      <c r="L2966" s="41" t="str">
        <f>'Emissions Factor'!$C$2</f>
        <v>LB</v>
      </c>
      <c r="M2966" s="41" t="str">
        <f>'Emissions Factor'!$D$2</f>
        <v>TON</v>
      </c>
      <c r="N2966" s="51">
        <f t="shared" si="92"/>
        <v>2.1390824197804359E-2</v>
      </c>
      <c r="O2966" s="41" t="str">
        <f t="shared" si="93"/>
        <v>LB</v>
      </c>
    </row>
    <row r="2967" spans="1:15" x14ac:dyDescent="0.25">
      <c r="A2967" s="39" t="s">
        <v>4174</v>
      </c>
      <c r="B2967" s="39" t="s">
        <v>4157</v>
      </c>
      <c r="C2967" s="39" t="s">
        <v>2712</v>
      </c>
      <c r="D2967" s="12" t="s">
        <v>5025</v>
      </c>
      <c r="E2967" s="41" t="s">
        <v>2679</v>
      </c>
      <c r="F2967" s="41" t="s">
        <v>4158</v>
      </c>
      <c r="G2967" s="44">
        <f>VLOOKUP(Emissions!A2967,Population!$A$5:$I$3147,9,FALSE)*'National Throughput'!$B$12</f>
        <v>0.3864261756122167</v>
      </c>
      <c r="H2967" s="43" t="str">
        <f>'Emissions Factor'!$D$2</f>
        <v>TON</v>
      </c>
      <c r="I2967" s="42">
        <v>515</v>
      </c>
      <c r="J2967" s="39" t="str">
        <f>'Emissions Factor'!$A$2</f>
        <v>7439976</v>
      </c>
      <c r="K2967" s="34">
        <f>'Emissions Factor'!$B$2</f>
        <v>1.5E-3</v>
      </c>
      <c r="L2967" s="41" t="str">
        <f>'Emissions Factor'!$C$2</f>
        <v>LB</v>
      </c>
      <c r="M2967" s="41" t="str">
        <f>'Emissions Factor'!$D$2</f>
        <v>TON</v>
      </c>
      <c r="N2967" s="51">
        <f t="shared" si="92"/>
        <v>5.7963926341832509E-4</v>
      </c>
      <c r="O2967" s="41" t="str">
        <f t="shared" si="93"/>
        <v>LB</v>
      </c>
    </row>
    <row r="2968" spans="1:15" x14ac:dyDescent="0.25">
      <c r="A2968" s="39" t="s">
        <v>4175</v>
      </c>
      <c r="B2968" s="39" t="s">
        <v>4157</v>
      </c>
      <c r="C2968" s="39" t="s">
        <v>2715</v>
      </c>
      <c r="D2968" s="12" t="s">
        <v>4767</v>
      </c>
      <c r="E2968" s="41" t="s">
        <v>2679</v>
      </c>
      <c r="F2968" s="41" t="s">
        <v>4158</v>
      </c>
      <c r="G2968" s="44">
        <f>VLOOKUP(Emissions!A2968,Population!$A$5:$I$3147,9,FALSE)*'National Throughput'!$B$12</f>
        <v>15.554125238157782</v>
      </c>
      <c r="H2968" s="43" t="str">
        <f>'Emissions Factor'!$D$2</f>
        <v>TON</v>
      </c>
      <c r="I2968" s="42">
        <v>515</v>
      </c>
      <c r="J2968" s="39" t="str">
        <f>'Emissions Factor'!$A$2</f>
        <v>7439976</v>
      </c>
      <c r="K2968" s="34">
        <f>'Emissions Factor'!$B$2</f>
        <v>1.5E-3</v>
      </c>
      <c r="L2968" s="41" t="str">
        <f>'Emissions Factor'!$C$2</f>
        <v>LB</v>
      </c>
      <c r="M2968" s="41" t="str">
        <f>'Emissions Factor'!$D$2</f>
        <v>TON</v>
      </c>
      <c r="N2968" s="51">
        <f t="shared" si="92"/>
        <v>2.3331187857236674E-2</v>
      </c>
      <c r="O2968" s="41" t="str">
        <f t="shared" si="93"/>
        <v>LB</v>
      </c>
    </row>
    <row r="2969" spans="1:15" x14ac:dyDescent="0.25">
      <c r="A2969" s="39" t="s">
        <v>4176</v>
      </c>
      <c r="B2969" s="39" t="s">
        <v>4157</v>
      </c>
      <c r="C2969" s="39" t="s">
        <v>2718</v>
      </c>
      <c r="D2969" s="12" t="s">
        <v>4177</v>
      </c>
      <c r="E2969" s="41" t="s">
        <v>2679</v>
      </c>
      <c r="F2969" s="41" t="s">
        <v>4158</v>
      </c>
      <c r="G2969" s="44">
        <f>VLOOKUP(Emissions!A2969,Population!$A$5:$I$3147,9,FALSE)*'National Throughput'!$B$12</f>
        <v>12.408688205511337</v>
      </c>
      <c r="H2969" s="43" t="str">
        <f>'Emissions Factor'!$D$2</f>
        <v>TON</v>
      </c>
      <c r="I2969" s="42">
        <v>515</v>
      </c>
      <c r="J2969" s="39" t="str">
        <f>'Emissions Factor'!$A$2</f>
        <v>7439976</v>
      </c>
      <c r="K2969" s="34">
        <f>'Emissions Factor'!$B$2</f>
        <v>1.5E-3</v>
      </c>
      <c r="L2969" s="41" t="str">
        <f>'Emissions Factor'!$C$2</f>
        <v>LB</v>
      </c>
      <c r="M2969" s="41" t="str">
        <f>'Emissions Factor'!$D$2</f>
        <v>TON</v>
      </c>
      <c r="N2969" s="51">
        <f t="shared" si="92"/>
        <v>1.8613032308267007E-2</v>
      </c>
      <c r="O2969" s="41" t="str">
        <f t="shared" si="93"/>
        <v>LB</v>
      </c>
    </row>
    <row r="2970" spans="1:15" x14ac:dyDescent="0.25">
      <c r="A2970" s="39" t="s">
        <v>4178</v>
      </c>
      <c r="B2970" s="39" t="s">
        <v>4157</v>
      </c>
      <c r="C2970" s="39" t="s">
        <v>2721</v>
      </c>
      <c r="D2970" s="12" t="s">
        <v>4179</v>
      </c>
      <c r="E2970" s="41" t="s">
        <v>2679</v>
      </c>
      <c r="F2970" s="41" t="s">
        <v>4158</v>
      </c>
      <c r="G2970" s="44">
        <f>VLOOKUP(Emissions!A2970,Population!$A$5:$I$3147,9,FALSE)*'National Throughput'!$B$12</f>
        <v>13.549786006819847</v>
      </c>
      <c r="H2970" s="43" t="str">
        <f>'Emissions Factor'!$D$2</f>
        <v>TON</v>
      </c>
      <c r="I2970" s="42">
        <v>515</v>
      </c>
      <c r="J2970" s="39" t="str">
        <f>'Emissions Factor'!$A$2</f>
        <v>7439976</v>
      </c>
      <c r="K2970" s="34">
        <f>'Emissions Factor'!$B$2</f>
        <v>1.5E-3</v>
      </c>
      <c r="L2970" s="41" t="str">
        <f>'Emissions Factor'!$C$2</f>
        <v>LB</v>
      </c>
      <c r="M2970" s="41" t="str">
        <f>'Emissions Factor'!$D$2</f>
        <v>TON</v>
      </c>
      <c r="N2970" s="51">
        <f t="shared" si="92"/>
        <v>2.032467901022977E-2</v>
      </c>
      <c r="O2970" s="41" t="str">
        <f t="shared" si="93"/>
        <v>LB</v>
      </c>
    </row>
    <row r="2971" spans="1:15" x14ac:dyDescent="0.25">
      <c r="A2971" s="39" t="s">
        <v>4180</v>
      </c>
      <c r="B2971" s="39" t="s">
        <v>4157</v>
      </c>
      <c r="C2971" s="39" t="s">
        <v>2724</v>
      </c>
      <c r="D2971" s="12" t="s">
        <v>2788</v>
      </c>
      <c r="E2971" s="41" t="s">
        <v>2679</v>
      </c>
      <c r="F2971" s="41" t="s">
        <v>4158</v>
      </c>
      <c r="G2971" s="44">
        <f>VLOOKUP(Emissions!A2971,Population!$A$5:$I$3147,9,FALSE)*'National Throughput'!$B$12</f>
        <v>5.1233627570850091</v>
      </c>
      <c r="H2971" s="43" t="str">
        <f>'Emissions Factor'!$D$2</f>
        <v>TON</v>
      </c>
      <c r="I2971" s="42">
        <v>515</v>
      </c>
      <c r="J2971" s="39" t="str">
        <f>'Emissions Factor'!$A$2</f>
        <v>7439976</v>
      </c>
      <c r="K2971" s="34">
        <f>'Emissions Factor'!$B$2</f>
        <v>1.5E-3</v>
      </c>
      <c r="L2971" s="41" t="str">
        <f>'Emissions Factor'!$C$2</f>
        <v>LB</v>
      </c>
      <c r="M2971" s="41" t="str">
        <f>'Emissions Factor'!$D$2</f>
        <v>TON</v>
      </c>
      <c r="N2971" s="51">
        <f t="shared" si="92"/>
        <v>7.6850441356275138E-3</v>
      </c>
      <c r="O2971" s="41" t="str">
        <f t="shared" si="93"/>
        <v>LB</v>
      </c>
    </row>
    <row r="2972" spans="1:15" x14ac:dyDescent="0.25">
      <c r="A2972" s="39" t="s">
        <v>4181</v>
      </c>
      <c r="B2972" s="39" t="s">
        <v>4157</v>
      </c>
      <c r="C2972" s="39" t="s">
        <v>2727</v>
      </c>
      <c r="D2972" s="12" t="s">
        <v>3555</v>
      </c>
      <c r="E2972" s="41" t="s">
        <v>2679</v>
      </c>
      <c r="F2972" s="41" t="s">
        <v>4158</v>
      </c>
      <c r="G2972" s="44">
        <f>VLOOKUP(Emissions!A2972,Population!$A$5:$I$3147,9,FALSE)*'National Throughput'!$B$12</f>
        <v>338.11226965141844</v>
      </c>
      <c r="H2972" s="43" t="str">
        <f>'Emissions Factor'!$D$2</f>
        <v>TON</v>
      </c>
      <c r="I2972" s="42">
        <v>515</v>
      </c>
      <c r="J2972" s="39" t="str">
        <f>'Emissions Factor'!$A$2</f>
        <v>7439976</v>
      </c>
      <c r="K2972" s="34">
        <f>'Emissions Factor'!$B$2</f>
        <v>1.5E-3</v>
      </c>
      <c r="L2972" s="41" t="str">
        <f>'Emissions Factor'!$C$2</f>
        <v>LB</v>
      </c>
      <c r="M2972" s="41" t="str">
        <f>'Emissions Factor'!$D$2</f>
        <v>TON</v>
      </c>
      <c r="N2972" s="51">
        <f t="shared" si="92"/>
        <v>0.50716840447712763</v>
      </c>
      <c r="O2972" s="41" t="str">
        <f t="shared" si="93"/>
        <v>LB</v>
      </c>
    </row>
    <row r="2973" spans="1:15" x14ac:dyDescent="0.25">
      <c r="A2973" s="39" t="s">
        <v>4182</v>
      </c>
      <c r="B2973" s="39" t="s">
        <v>4157</v>
      </c>
      <c r="C2973" s="39" t="s">
        <v>2730</v>
      </c>
      <c r="D2973" s="12" t="s">
        <v>4183</v>
      </c>
      <c r="E2973" s="41" t="s">
        <v>2679</v>
      </c>
      <c r="F2973" s="41" t="s">
        <v>4158</v>
      </c>
      <c r="G2973" s="44">
        <f>VLOOKUP(Emissions!A2973,Population!$A$5:$I$3147,9,FALSE)*'National Throughput'!$B$12</f>
        <v>43.630997007074185</v>
      </c>
      <c r="H2973" s="43" t="str">
        <f>'Emissions Factor'!$D$2</f>
        <v>TON</v>
      </c>
      <c r="I2973" s="42">
        <v>515</v>
      </c>
      <c r="J2973" s="39" t="str">
        <f>'Emissions Factor'!$A$2</f>
        <v>7439976</v>
      </c>
      <c r="K2973" s="34">
        <f>'Emissions Factor'!$B$2</f>
        <v>1.5E-3</v>
      </c>
      <c r="L2973" s="41" t="str">
        <f>'Emissions Factor'!$C$2</f>
        <v>LB</v>
      </c>
      <c r="M2973" s="41" t="str">
        <f>'Emissions Factor'!$D$2</f>
        <v>TON</v>
      </c>
      <c r="N2973" s="51">
        <f t="shared" si="92"/>
        <v>6.5446495510611283E-2</v>
      </c>
      <c r="O2973" s="41" t="str">
        <f t="shared" si="93"/>
        <v>LB</v>
      </c>
    </row>
    <row r="2974" spans="1:15" x14ac:dyDescent="0.25">
      <c r="A2974" s="39" t="s">
        <v>4184</v>
      </c>
      <c r="B2974" s="39" t="s">
        <v>4157</v>
      </c>
      <c r="C2974" s="39" t="s">
        <v>2733</v>
      </c>
      <c r="D2974" s="12" t="s">
        <v>4185</v>
      </c>
      <c r="E2974" s="41" t="s">
        <v>2679</v>
      </c>
      <c r="F2974" s="41" t="s">
        <v>4158</v>
      </c>
      <c r="G2974" s="44">
        <f>VLOOKUP(Emissions!A2974,Population!$A$5:$I$3147,9,FALSE)*'National Throughput'!$B$12</f>
        <v>7.1295886674871829</v>
      </c>
      <c r="H2974" s="43" t="str">
        <f>'Emissions Factor'!$D$2</f>
        <v>TON</v>
      </c>
      <c r="I2974" s="42">
        <v>515</v>
      </c>
      <c r="J2974" s="39" t="str">
        <f>'Emissions Factor'!$A$2</f>
        <v>7439976</v>
      </c>
      <c r="K2974" s="34">
        <f>'Emissions Factor'!$B$2</f>
        <v>1.5E-3</v>
      </c>
      <c r="L2974" s="41" t="str">
        <f>'Emissions Factor'!$C$2</f>
        <v>LB</v>
      </c>
      <c r="M2974" s="41" t="str">
        <f>'Emissions Factor'!$D$2</f>
        <v>TON</v>
      </c>
      <c r="N2974" s="51">
        <f t="shared" si="92"/>
        <v>1.0694383001230774E-2</v>
      </c>
      <c r="O2974" s="41" t="str">
        <f t="shared" si="93"/>
        <v>LB</v>
      </c>
    </row>
    <row r="2975" spans="1:15" x14ac:dyDescent="0.25">
      <c r="A2975" s="39" t="s">
        <v>4186</v>
      </c>
      <c r="B2975" s="39" t="s">
        <v>4157</v>
      </c>
      <c r="C2975" s="39" t="s">
        <v>2736</v>
      </c>
      <c r="D2975" s="12" t="s">
        <v>4187</v>
      </c>
      <c r="E2975" s="41" t="s">
        <v>2679</v>
      </c>
      <c r="F2975" s="41" t="s">
        <v>4158</v>
      </c>
      <c r="G2975" s="44">
        <f>VLOOKUP(Emissions!A2975,Population!$A$5:$I$3147,9,FALSE)*'National Throughput'!$B$12</f>
        <v>3.5448984454297805</v>
      </c>
      <c r="H2975" s="43" t="str">
        <f>'Emissions Factor'!$D$2</f>
        <v>TON</v>
      </c>
      <c r="I2975" s="42">
        <v>515</v>
      </c>
      <c r="J2975" s="39" t="str">
        <f>'Emissions Factor'!$A$2</f>
        <v>7439976</v>
      </c>
      <c r="K2975" s="34">
        <f>'Emissions Factor'!$B$2</f>
        <v>1.5E-3</v>
      </c>
      <c r="L2975" s="41" t="str">
        <f>'Emissions Factor'!$C$2</f>
        <v>LB</v>
      </c>
      <c r="M2975" s="41" t="str">
        <f>'Emissions Factor'!$D$2</f>
        <v>TON</v>
      </c>
      <c r="N2975" s="51">
        <f t="shared" si="92"/>
        <v>5.3173476681446707E-3</v>
      </c>
      <c r="O2975" s="41" t="str">
        <f t="shared" si="93"/>
        <v>LB</v>
      </c>
    </row>
    <row r="2976" spans="1:15" x14ac:dyDescent="0.25">
      <c r="A2976" s="39" t="s">
        <v>4188</v>
      </c>
      <c r="B2976" s="39" t="s">
        <v>4157</v>
      </c>
      <c r="C2976" s="39" t="s">
        <v>2739</v>
      </c>
      <c r="D2976" s="12" t="s">
        <v>253</v>
      </c>
      <c r="E2976" s="41" t="s">
        <v>2679</v>
      </c>
      <c r="F2976" s="41" t="s">
        <v>4158</v>
      </c>
      <c r="G2976" s="44">
        <f>VLOOKUP(Emissions!A2976,Population!$A$5:$I$3147,9,FALSE)*'National Throughput'!$B$12</f>
        <v>12.982581673597656</v>
      </c>
      <c r="H2976" s="43" t="str">
        <f>'Emissions Factor'!$D$2</f>
        <v>TON</v>
      </c>
      <c r="I2976" s="42">
        <v>515</v>
      </c>
      <c r="J2976" s="39" t="str">
        <f>'Emissions Factor'!$A$2</f>
        <v>7439976</v>
      </c>
      <c r="K2976" s="34">
        <f>'Emissions Factor'!$B$2</f>
        <v>1.5E-3</v>
      </c>
      <c r="L2976" s="41" t="str">
        <f>'Emissions Factor'!$C$2</f>
        <v>LB</v>
      </c>
      <c r="M2976" s="41" t="str">
        <f>'Emissions Factor'!$D$2</f>
        <v>TON</v>
      </c>
      <c r="N2976" s="51">
        <f t="shared" si="92"/>
        <v>1.9473872510396485E-2</v>
      </c>
      <c r="O2976" s="41" t="str">
        <f t="shared" si="93"/>
        <v>LB</v>
      </c>
    </row>
    <row r="2977" spans="1:15" x14ac:dyDescent="0.25">
      <c r="A2977" s="39" t="s">
        <v>4189</v>
      </c>
      <c r="B2977" s="39" t="s">
        <v>4157</v>
      </c>
      <c r="C2977" s="39" t="s">
        <v>2742</v>
      </c>
      <c r="D2977" s="12" t="s">
        <v>4788</v>
      </c>
      <c r="E2977" s="41" t="s">
        <v>2679</v>
      </c>
      <c r="F2977" s="41" t="s">
        <v>4158</v>
      </c>
      <c r="G2977" s="44">
        <f>VLOOKUP(Emissions!A2977,Population!$A$5:$I$3147,9,FALSE)*'National Throughput'!$B$12</f>
        <v>1.8034936691355785</v>
      </c>
      <c r="H2977" s="43" t="str">
        <f>'Emissions Factor'!$D$2</f>
        <v>TON</v>
      </c>
      <c r="I2977" s="42">
        <v>515</v>
      </c>
      <c r="J2977" s="39" t="str">
        <f>'Emissions Factor'!$A$2</f>
        <v>7439976</v>
      </c>
      <c r="K2977" s="34">
        <f>'Emissions Factor'!$B$2</f>
        <v>1.5E-3</v>
      </c>
      <c r="L2977" s="41" t="str">
        <f>'Emissions Factor'!$C$2</f>
        <v>LB</v>
      </c>
      <c r="M2977" s="41" t="str">
        <f>'Emissions Factor'!$D$2</f>
        <v>TON</v>
      </c>
      <c r="N2977" s="51">
        <f t="shared" si="92"/>
        <v>2.7052405037033679E-3</v>
      </c>
      <c r="O2977" s="41" t="str">
        <f t="shared" si="93"/>
        <v>LB</v>
      </c>
    </row>
    <row r="2978" spans="1:15" x14ac:dyDescent="0.25">
      <c r="A2978" s="39" t="s">
        <v>4190</v>
      </c>
      <c r="B2978" s="39" t="s">
        <v>4157</v>
      </c>
      <c r="C2978" s="39" t="s">
        <v>2745</v>
      </c>
      <c r="D2978" s="12" t="s">
        <v>374</v>
      </c>
      <c r="E2978" s="41" t="s">
        <v>2679</v>
      </c>
      <c r="F2978" s="41" t="s">
        <v>4158</v>
      </c>
      <c r="G2978" s="44">
        <f>VLOOKUP(Emissions!A2978,Population!$A$5:$I$3147,9,FALSE)*'National Throughput'!$B$12</f>
        <v>10.444312267079592</v>
      </c>
      <c r="H2978" s="43" t="str">
        <f>'Emissions Factor'!$D$2</f>
        <v>TON</v>
      </c>
      <c r="I2978" s="42">
        <v>515</v>
      </c>
      <c r="J2978" s="39" t="str">
        <f>'Emissions Factor'!$A$2</f>
        <v>7439976</v>
      </c>
      <c r="K2978" s="34">
        <f>'Emissions Factor'!$B$2</f>
        <v>1.5E-3</v>
      </c>
      <c r="L2978" s="41" t="str">
        <f>'Emissions Factor'!$C$2</f>
        <v>LB</v>
      </c>
      <c r="M2978" s="41" t="str">
        <f>'Emissions Factor'!$D$2</f>
        <v>TON</v>
      </c>
      <c r="N2978" s="51">
        <f t="shared" si="92"/>
        <v>1.5666468400619388E-2</v>
      </c>
      <c r="O2978" s="41" t="str">
        <f t="shared" si="93"/>
        <v>LB</v>
      </c>
    </row>
    <row r="2979" spans="1:15" x14ac:dyDescent="0.25">
      <c r="A2979" s="39" t="s">
        <v>4191</v>
      </c>
      <c r="B2979" s="39" t="s">
        <v>4157</v>
      </c>
      <c r="C2979" s="39" t="s">
        <v>2748</v>
      </c>
      <c r="D2979" s="12" t="s">
        <v>4192</v>
      </c>
      <c r="E2979" s="41" t="s">
        <v>2679</v>
      </c>
      <c r="F2979" s="41" t="s">
        <v>4158</v>
      </c>
      <c r="G2979" s="44">
        <f>VLOOKUP(Emissions!A2979,Population!$A$5:$I$3147,9,FALSE)*'National Throughput'!$B$12</f>
        <v>7.0903114396952622</v>
      </c>
      <c r="H2979" s="43" t="str">
        <f>'Emissions Factor'!$D$2</f>
        <v>TON</v>
      </c>
      <c r="I2979" s="42">
        <v>515</v>
      </c>
      <c r="J2979" s="39" t="str">
        <f>'Emissions Factor'!$A$2</f>
        <v>7439976</v>
      </c>
      <c r="K2979" s="34">
        <f>'Emissions Factor'!$B$2</f>
        <v>1.5E-3</v>
      </c>
      <c r="L2979" s="41" t="str">
        <f>'Emissions Factor'!$C$2</f>
        <v>LB</v>
      </c>
      <c r="M2979" s="41" t="str">
        <f>'Emissions Factor'!$D$2</f>
        <v>TON</v>
      </c>
      <c r="N2979" s="51">
        <f t="shared" si="92"/>
        <v>1.0635467159542894E-2</v>
      </c>
      <c r="O2979" s="41" t="str">
        <f t="shared" si="93"/>
        <v>LB</v>
      </c>
    </row>
    <row r="2980" spans="1:15" x14ac:dyDescent="0.25">
      <c r="A2980" s="39" t="s">
        <v>4193</v>
      </c>
      <c r="B2980" s="39" t="s">
        <v>4157</v>
      </c>
      <c r="C2980" s="39" t="s">
        <v>2751</v>
      </c>
      <c r="D2980" s="12" t="s">
        <v>4194</v>
      </c>
      <c r="E2980" s="41" t="s">
        <v>2679</v>
      </c>
      <c r="F2980" s="41" t="s">
        <v>4158</v>
      </c>
      <c r="G2980" s="44">
        <f>VLOOKUP(Emissions!A2980,Population!$A$5:$I$3147,9,FALSE)*'National Throughput'!$B$12</f>
        <v>3.5824605104360274</v>
      </c>
      <c r="H2980" s="43" t="str">
        <f>'Emissions Factor'!$D$2</f>
        <v>TON</v>
      </c>
      <c r="I2980" s="42">
        <v>515</v>
      </c>
      <c r="J2980" s="39" t="str">
        <f>'Emissions Factor'!$A$2</f>
        <v>7439976</v>
      </c>
      <c r="K2980" s="34">
        <f>'Emissions Factor'!$B$2</f>
        <v>1.5E-3</v>
      </c>
      <c r="L2980" s="41" t="str">
        <f>'Emissions Factor'!$C$2</f>
        <v>LB</v>
      </c>
      <c r="M2980" s="41" t="str">
        <f>'Emissions Factor'!$D$2</f>
        <v>TON</v>
      </c>
      <c r="N2980" s="51">
        <f t="shared" si="92"/>
        <v>5.3736907656540414E-3</v>
      </c>
      <c r="O2980" s="41" t="str">
        <f t="shared" si="93"/>
        <v>LB</v>
      </c>
    </row>
    <row r="2981" spans="1:15" x14ac:dyDescent="0.25">
      <c r="A2981" s="39" t="s">
        <v>4195</v>
      </c>
      <c r="B2981" s="39" t="s">
        <v>4157</v>
      </c>
      <c r="C2981" s="39" t="s">
        <v>2754</v>
      </c>
      <c r="D2981" s="12" t="s">
        <v>4196</v>
      </c>
      <c r="E2981" s="41" t="s">
        <v>2679</v>
      </c>
      <c r="F2981" s="41" t="s">
        <v>4158</v>
      </c>
      <c r="G2981" s="44">
        <f>VLOOKUP(Emissions!A2981,Population!$A$5:$I$3147,9,FALSE)*'National Throughput'!$B$12</f>
        <v>2.2141036400257903</v>
      </c>
      <c r="H2981" s="43" t="str">
        <f>'Emissions Factor'!$D$2</f>
        <v>TON</v>
      </c>
      <c r="I2981" s="42">
        <v>515</v>
      </c>
      <c r="J2981" s="39" t="str">
        <f>'Emissions Factor'!$A$2</f>
        <v>7439976</v>
      </c>
      <c r="K2981" s="34">
        <f>'Emissions Factor'!$B$2</f>
        <v>1.5E-3</v>
      </c>
      <c r="L2981" s="41" t="str">
        <f>'Emissions Factor'!$C$2</f>
        <v>LB</v>
      </c>
      <c r="M2981" s="41" t="str">
        <f>'Emissions Factor'!$D$2</f>
        <v>TON</v>
      </c>
      <c r="N2981" s="51">
        <f t="shared" si="92"/>
        <v>3.3211554600386856E-3</v>
      </c>
      <c r="O2981" s="41" t="str">
        <f t="shared" si="93"/>
        <v>LB</v>
      </c>
    </row>
    <row r="2982" spans="1:15" x14ac:dyDescent="0.25">
      <c r="A2982" s="39" t="s">
        <v>4197</v>
      </c>
      <c r="B2982" s="39" t="s">
        <v>4157</v>
      </c>
      <c r="C2982" s="39" t="s">
        <v>2757</v>
      </c>
      <c r="D2982" s="12" t="s">
        <v>62</v>
      </c>
      <c r="E2982" s="41" t="s">
        <v>2679</v>
      </c>
      <c r="F2982" s="41" t="s">
        <v>4158</v>
      </c>
      <c r="G2982" s="44">
        <f>VLOOKUP(Emissions!A2982,Population!$A$5:$I$3147,9,FALSE)*'National Throughput'!$B$12</f>
        <v>137.79497758705088</v>
      </c>
      <c r="H2982" s="43" t="str">
        <f>'Emissions Factor'!$D$2</f>
        <v>TON</v>
      </c>
      <c r="I2982" s="42">
        <v>515</v>
      </c>
      <c r="J2982" s="39" t="str">
        <f>'Emissions Factor'!$A$2</f>
        <v>7439976</v>
      </c>
      <c r="K2982" s="34">
        <f>'Emissions Factor'!$B$2</f>
        <v>1.5E-3</v>
      </c>
      <c r="L2982" s="41" t="str">
        <f>'Emissions Factor'!$C$2</f>
        <v>LB</v>
      </c>
      <c r="M2982" s="41" t="str">
        <f>'Emissions Factor'!$D$2</f>
        <v>TON</v>
      </c>
      <c r="N2982" s="51">
        <f t="shared" si="92"/>
        <v>0.20669246638057631</v>
      </c>
      <c r="O2982" s="41" t="str">
        <f t="shared" si="93"/>
        <v>LB</v>
      </c>
    </row>
    <row r="2983" spans="1:15" x14ac:dyDescent="0.25">
      <c r="A2983" s="39" t="s">
        <v>4198</v>
      </c>
      <c r="B2983" s="39" t="s">
        <v>4157</v>
      </c>
      <c r="C2983" s="39" t="s">
        <v>2760</v>
      </c>
      <c r="D2983" s="12" t="s">
        <v>5085</v>
      </c>
      <c r="E2983" s="41" t="s">
        <v>2679</v>
      </c>
      <c r="F2983" s="41" t="s">
        <v>4158</v>
      </c>
      <c r="G2983" s="44">
        <f>VLOOKUP(Emissions!A2983,Population!$A$5:$I$3147,9,FALSE)*'National Throughput'!$B$12</f>
        <v>2.7087565874139985</v>
      </c>
      <c r="H2983" s="43" t="str">
        <f>'Emissions Factor'!$D$2</f>
        <v>TON</v>
      </c>
      <c r="I2983" s="42">
        <v>515</v>
      </c>
      <c r="J2983" s="39" t="str">
        <f>'Emissions Factor'!$A$2</f>
        <v>7439976</v>
      </c>
      <c r="K2983" s="34">
        <f>'Emissions Factor'!$B$2</f>
        <v>1.5E-3</v>
      </c>
      <c r="L2983" s="41" t="str">
        <f>'Emissions Factor'!$C$2</f>
        <v>LB</v>
      </c>
      <c r="M2983" s="41" t="str">
        <f>'Emissions Factor'!$D$2</f>
        <v>TON</v>
      </c>
      <c r="N2983" s="51">
        <f t="shared" si="92"/>
        <v>4.0631348811209977E-3</v>
      </c>
      <c r="O2983" s="41" t="str">
        <f t="shared" si="93"/>
        <v>LB</v>
      </c>
    </row>
    <row r="2984" spans="1:15" x14ac:dyDescent="0.25">
      <c r="A2984" s="39" t="s">
        <v>4199</v>
      </c>
      <c r="B2984" s="39" t="s">
        <v>4157</v>
      </c>
      <c r="C2984" s="39" t="s">
        <v>2763</v>
      </c>
      <c r="D2984" s="12" t="s">
        <v>4200</v>
      </c>
      <c r="E2984" s="41" t="s">
        <v>2679</v>
      </c>
      <c r="F2984" s="41" t="s">
        <v>4158</v>
      </c>
      <c r="G2984" s="44">
        <f>VLOOKUP(Emissions!A2984,Population!$A$5:$I$3147,9,FALSE)*'National Throughput'!$B$12</f>
        <v>20.201358805939854</v>
      </c>
      <c r="H2984" s="43" t="str">
        <f>'Emissions Factor'!$D$2</f>
        <v>TON</v>
      </c>
      <c r="I2984" s="42">
        <v>515</v>
      </c>
      <c r="J2984" s="39" t="str">
        <f>'Emissions Factor'!$A$2</f>
        <v>7439976</v>
      </c>
      <c r="K2984" s="34">
        <f>'Emissions Factor'!$B$2</f>
        <v>1.5E-3</v>
      </c>
      <c r="L2984" s="41" t="str">
        <f>'Emissions Factor'!$C$2</f>
        <v>LB</v>
      </c>
      <c r="M2984" s="41" t="str">
        <f>'Emissions Factor'!$D$2</f>
        <v>TON</v>
      </c>
      <c r="N2984" s="51">
        <f t="shared" si="92"/>
        <v>3.0302038208909782E-2</v>
      </c>
      <c r="O2984" s="41" t="str">
        <f t="shared" si="93"/>
        <v>LB</v>
      </c>
    </row>
    <row r="2985" spans="1:15" x14ac:dyDescent="0.25">
      <c r="A2985" s="39" t="s">
        <v>4201</v>
      </c>
      <c r="B2985" s="39" t="s">
        <v>4157</v>
      </c>
      <c r="C2985" s="39" t="s">
        <v>2766</v>
      </c>
      <c r="D2985" s="12" t="s">
        <v>4202</v>
      </c>
      <c r="E2985" s="41" t="s">
        <v>2679</v>
      </c>
      <c r="F2985" s="41" t="s">
        <v>4158</v>
      </c>
      <c r="G2985" s="44">
        <f>VLOOKUP(Emissions!A2985,Population!$A$5:$I$3147,9,FALSE)*'National Throughput'!$B$12</f>
        <v>1.9065749525545499</v>
      </c>
      <c r="H2985" s="43" t="str">
        <f>'Emissions Factor'!$D$2</f>
        <v>TON</v>
      </c>
      <c r="I2985" s="42">
        <v>515</v>
      </c>
      <c r="J2985" s="39" t="str">
        <f>'Emissions Factor'!$A$2</f>
        <v>7439976</v>
      </c>
      <c r="K2985" s="34">
        <f>'Emissions Factor'!$B$2</f>
        <v>1.5E-3</v>
      </c>
      <c r="L2985" s="41" t="str">
        <f>'Emissions Factor'!$C$2</f>
        <v>LB</v>
      </c>
      <c r="M2985" s="41" t="str">
        <f>'Emissions Factor'!$D$2</f>
        <v>TON</v>
      </c>
      <c r="N2985" s="51">
        <f t="shared" si="92"/>
        <v>2.859862428831825E-3</v>
      </c>
      <c r="O2985" s="41" t="str">
        <f t="shared" si="93"/>
        <v>LB</v>
      </c>
    </row>
    <row r="2986" spans="1:15" x14ac:dyDescent="0.25">
      <c r="A2986" s="39" t="s">
        <v>4203</v>
      </c>
      <c r="B2986" s="39" t="s">
        <v>4157</v>
      </c>
      <c r="C2986" s="39" t="s">
        <v>2769</v>
      </c>
      <c r="D2986" s="12" t="s">
        <v>4204</v>
      </c>
      <c r="E2986" s="41" t="s">
        <v>2679</v>
      </c>
      <c r="F2986" s="41" t="s">
        <v>4158</v>
      </c>
      <c r="G2986" s="44">
        <f>VLOOKUP(Emissions!A2986,Population!$A$5:$I$3147,9,FALSE)*'National Throughput'!$B$12</f>
        <v>123.92325552536012</v>
      </c>
      <c r="H2986" s="43" t="str">
        <f>'Emissions Factor'!$D$2</f>
        <v>TON</v>
      </c>
      <c r="I2986" s="42">
        <v>515</v>
      </c>
      <c r="J2986" s="39" t="str">
        <f>'Emissions Factor'!$A$2</f>
        <v>7439976</v>
      </c>
      <c r="K2986" s="34">
        <f>'Emissions Factor'!$B$2</f>
        <v>1.5E-3</v>
      </c>
      <c r="L2986" s="41" t="str">
        <f>'Emissions Factor'!$C$2</f>
        <v>LB</v>
      </c>
      <c r="M2986" s="41" t="str">
        <f>'Emissions Factor'!$D$2</f>
        <v>TON</v>
      </c>
      <c r="N2986" s="51">
        <f t="shared" si="92"/>
        <v>0.18588488328804018</v>
      </c>
      <c r="O2986" s="41" t="str">
        <f t="shared" si="93"/>
        <v>LB</v>
      </c>
    </row>
    <row r="2987" spans="1:15" x14ac:dyDescent="0.25">
      <c r="A2987" s="39" t="s">
        <v>4205</v>
      </c>
      <c r="B2987" s="39" t="s">
        <v>4157</v>
      </c>
      <c r="C2987" s="39" t="s">
        <v>2772</v>
      </c>
      <c r="D2987" s="12" t="s">
        <v>4206</v>
      </c>
      <c r="E2987" s="41" t="s">
        <v>2679</v>
      </c>
      <c r="F2987" s="41" t="s">
        <v>4158</v>
      </c>
      <c r="G2987" s="44">
        <f>VLOOKUP(Emissions!A2987,Population!$A$5:$I$3147,9,FALSE)*'National Throughput'!$B$12</f>
        <v>81.21793187371388</v>
      </c>
      <c r="H2987" s="43" t="str">
        <f>'Emissions Factor'!$D$2</f>
        <v>TON</v>
      </c>
      <c r="I2987" s="42">
        <v>515</v>
      </c>
      <c r="J2987" s="39" t="str">
        <f>'Emissions Factor'!$A$2</f>
        <v>7439976</v>
      </c>
      <c r="K2987" s="34">
        <f>'Emissions Factor'!$B$2</f>
        <v>1.5E-3</v>
      </c>
      <c r="L2987" s="41" t="str">
        <f>'Emissions Factor'!$C$2</f>
        <v>LB</v>
      </c>
      <c r="M2987" s="41" t="str">
        <f>'Emissions Factor'!$D$2</f>
        <v>TON</v>
      </c>
      <c r="N2987" s="51">
        <f t="shared" si="92"/>
        <v>0.12182689781057082</v>
      </c>
      <c r="O2987" s="41" t="str">
        <f t="shared" si="93"/>
        <v>LB</v>
      </c>
    </row>
    <row r="2988" spans="1:15" x14ac:dyDescent="0.25">
      <c r="A2988" s="39" t="s">
        <v>4207</v>
      </c>
      <c r="B2988" s="39" t="s">
        <v>4157</v>
      </c>
      <c r="C2988" s="39" t="s">
        <v>2775</v>
      </c>
      <c r="D2988" s="12" t="s">
        <v>873</v>
      </c>
      <c r="E2988" s="41" t="s">
        <v>2679</v>
      </c>
      <c r="F2988" s="41" t="s">
        <v>4158</v>
      </c>
      <c r="G2988" s="44">
        <f>VLOOKUP(Emissions!A2988,Population!$A$5:$I$3147,9,FALSE)*'National Throughput'!$B$12</f>
        <v>7.4590714386150427</v>
      </c>
      <c r="H2988" s="43" t="str">
        <f>'Emissions Factor'!$D$2</f>
        <v>TON</v>
      </c>
      <c r="I2988" s="42">
        <v>515</v>
      </c>
      <c r="J2988" s="39" t="str">
        <f>'Emissions Factor'!$A$2</f>
        <v>7439976</v>
      </c>
      <c r="K2988" s="34">
        <f>'Emissions Factor'!$B$2</f>
        <v>1.5E-3</v>
      </c>
      <c r="L2988" s="41" t="str">
        <f>'Emissions Factor'!$C$2</f>
        <v>LB</v>
      </c>
      <c r="M2988" s="41" t="str">
        <f>'Emissions Factor'!$D$2</f>
        <v>TON</v>
      </c>
      <c r="N2988" s="51">
        <f t="shared" si="92"/>
        <v>1.1188607157922564E-2</v>
      </c>
      <c r="O2988" s="41" t="str">
        <f t="shared" si="93"/>
        <v>LB</v>
      </c>
    </row>
    <row r="2989" spans="1:15" x14ac:dyDescent="0.25">
      <c r="A2989" s="39" t="s">
        <v>4208</v>
      </c>
      <c r="B2989" s="39" t="s">
        <v>4157</v>
      </c>
      <c r="C2989" s="39" t="s">
        <v>2778</v>
      </c>
      <c r="D2989" s="12" t="s">
        <v>1910</v>
      </c>
      <c r="E2989" s="41" t="s">
        <v>2679</v>
      </c>
      <c r="F2989" s="41" t="s">
        <v>4158</v>
      </c>
      <c r="G2989" s="44">
        <f>VLOOKUP(Emissions!A2989,Population!$A$5:$I$3147,9,FALSE)*'National Throughput'!$B$12</f>
        <v>43.975401694437402</v>
      </c>
      <c r="H2989" s="43" t="str">
        <f>'Emissions Factor'!$D$2</f>
        <v>TON</v>
      </c>
      <c r="I2989" s="42">
        <v>515</v>
      </c>
      <c r="J2989" s="39" t="str">
        <f>'Emissions Factor'!$A$2</f>
        <v>7439976</v>
      </c>
      <c r="K2989" s="34">
        <f>'Emissions Factor'!$B$2</f>
        <v>1.5E-3</v>
      </c>
      <c r="L2989" s="41" t="str">
        <f>'Emissions Factor'!$C$2</f>
        <v>LB</v>
      </c>
      <c r="M2989" s="41" t="str">
        <f>'Emissions Factor'!$D$2</f>
        <v>TON</v>
      </c>
      <c r="N2989" s="51">
        <f t="shared" si="92"/>
        <v>6.5963102541656105E-2</v>
      </c>
      <c r="O2989" s="41" t="str">
        <f t="shared" si="93"/>
        <v>LB</v>
      </c>
    </row>
    <row r="2990" spans="1:15" x14ac:dyDescent="0.25">
      <c r="A2990" s="39" t="s">
        <v>4209</v>
      </c>
      <c r="B2990" s="39" t="s">
        <v>4157</v>
      </c>
      <c r="C2990" s="39" t="s">
        <v>2781</v>
      </c>
      <c r="D2990" s="12" t="s">
        <v>4210</v>
      </c>
      <c r="E2990" s="41" t="s">
        <v>2679</v>
      </c>
      <c r="F2990" s="41" t="s">
        <v>4158</v>
      </c>
      <c r="G2990" s="44">
        <f>VLOOKUP(Emissions!A2990,Population!$A$5:$I$3147,9,FALSE)*'National Throughput'!$B$12</f>
        <v>0.69018150495497566</v>
      </c>
      <c r="H2990" s="43" t="str">
        <f>'Emissions Factor'!$D$2</f>
        <v>TON</v>
      </c>
      <c r="I2990" s="42">
        <v>515</v>
      </c>
      <c r="J2990" s="39" t="str">
        <f>'Emissions Factor'!$A$2</f>
        <v>7439976</v>
      </c>
      <c r="K2990" s="34">
        <f>'Emissions Factor'!$B$2</f>
        <v>1.5E-3</v>
      </c>
      <c r="L2990" s="41" t="str">
        <f>'Emissions Factor'!$C$2</f>
        <v>LB</v>
      </c>
      <c r="M2990" s="41" t="str">
        <f>'Emissions Factor'!$D$2</f>
        <v>TON</v>
      </c>
      <c r="N2990" s="51">
        <f t="shared" si="92"/>
        <v>1.0352722574324634E-3</v>
      </c>
      <c r="O2990" s="41" t="str">
        <f t="shared" si="93"/>
        <v>LB</v>
      </c>
    </row>
    <row r="2991" spans="1:15" x14ac:dyDescent="0.25">
      <c r="A2991" s="39" t="s">
        <v>4211</v>
      </c>
      <c r="B2991" s="39" t="s">
        <v>4157</v>
      </c>
      <c r="C2991" s="39" t="s">
        <v>2784</v>
      </c>
      <c r="D2991" s="12" t="s">
        <v>4212</v>
      </c>
      <c r="E2991" s="41" t="s">
        <v>2679</v>
      </c>
      <c r="F2991" s="41" t="s">
        <v>4158</v>
      </c>
      <c r="G2991" s="44">
        <f>VLOOKUP(Emissions!A2991,Population!$A$5:$I$3147,9,FALSE)*'National Throughput'!$B$12</f>
        <v>10.207619802656664</v>
      </c>
      <c r="H2991" s="43" t="str">
        <f>'Emissions Factor'!$D$2</f>
        <v>TON</v>
      </c>
      <c r="I2991" s="42">
        <v>515</v>
      </c>
      <c r="J2991" s="39" t="str">
        <f>'Emissions Factor'!$A$2</f>
        <v>7439976</v>
      </c>
      <c r="K2991" s="34">
        <f>'Emissions Factor'!$B$2</f>
        <v>1.5E-3</v>
      </c>
      <c r="L2991" s="41" t="str">
        <f>'Emissions Factor'!$C$2</f>
        <v>LB</v>
      </c>
      <c r="M2991" s="41" t="str">
        <f>'Emissions Factor'!$D$2</f>
        <v>TON</v>
      </c>
      <c r="N2991" s="51">
        <f t="shared" si="92"/>
        <v>1.5311429703984997E-2</v>
      </c>
      <c r="O2991" s="41" t="str">
        <f t="shared" si="93"/>
        <v>LB</v>
      </c>
    </row>
    <row r="2992" spans="1:15" x14ac:dyDescent="0.25">
      <c r="A2992" s="39" t="s">
        <v>4213</v>
      </c>
      <c r="B2992" s="39" t="s">
        <v>4157</v>
      </c>
      <c r="C2992" s="39" t="s">
        <v>2787</v>
      </c>
      <c r="D2992" s="12" t="s">
        <v>4214</v>
      </c>
      <c r="E2992" s="41" t="s">
        <v>2679</v>
      </c>
      <c r="F2992" s="41" t="s">
        <v>4158</v>
      </c>
      <c r="G2992" s="44">
        <f>VLOOKUP(Emissions!A2992,Population!$A$5:$I$3147,9,FALSE)*'National Throughput'!$B$12</f>
        <v>34.878864344339959</v>
      </c>
      <c r="H2992" s="43" t="str">
        <f>'Emissions Factor'!$D$2</f>
        <v>TON</v>
      </c>
      <c r="I2992" s="42">
        <v>515</v>
      </c>
      <c r="J2992" s="39" t="str">
        <f>'Emissions Factor'!$A$2</f>
        <v>7439976</v>
      </c>
      <c r="K2992" s="34">
        <f>'Emissions Factor'!$B$2</f>
        <v>1.5E-3</v>
      </c>
      <c r="L2992" s="41" t="str">
        <f>'Emissions Factor'!$C$2</f>
        <v>LB</v>
      </c>
      <c r="M2992" s="41" t="str">
        <f>'Emissions Factor'!$D$2</f>
        <v>TON</v>
      </c>
      <c r="N2992" s="51">
        <f t="shared" si="92"/>
        <v>5.2318296516509939E-2</v>
      </c>
      <c r="O2992" s="41" t="str">
        <f t="shared" si="93"/>
        <v>LB</v>
      </c>
    </row>
    <row r="2993" spans="1:15" x14ac:dyDescent="0.25">
      <c r="A2993" s="39" t="s">
        <v>4215</v>
      </c>
      <c r="B2993" s="39" t="s">
        <v>4157</v>
      </c>
      <c r="C2993" s="39" t="s">
        <v>2790</v>
      </c>
      <c r="D2993" s="12" t="s">
        <v>4216</v>
      </c>
      <c r="E2993" s="41" t="s">
        <v>2679</v>
      </c>
      <c r="F2993" s="41" t="s">
        <v>4158</v>
      </c>
      <c r="G2993" s="44">
        <f>VLOOKUP(Emissions!A2993,Population!$A$5:$I$3147,9,FALSE)*'National Throughput'!$B$12</f>
        <v>7.7211483122659388</v>
      </c>
      <c r="H2993" s="43" t="str">
        <f>'Emissions Factor'!$D$2</f>
        <v>TON</v>
      </c>
      <c r="I2993" s="42">
        <v>515</v>
      </c>
      <c r="J2993" s="39" t="str">
        <f>'Emissions Factor'!$A$2</f>
        <v>7439976</v>
      </c>
      <c r="K2993" s="34">
        <f>'Emissions Factor'!$B$2</f>
        <v>1.5E-3</v>
      </c>
      <c r="L2993" s="41" t="str">
        <f>'Emissions Factor'!$C$2</f>
        <v>LB</v>
      </c>
      <c r="M2993" s="41" t="str">
        <f>'Emissions Factor'!$D$2</f>
        <v>TON</v>
      </c>
      <c r="N2993" s="51">
        <f t="shared" si="92"/>
        <v>1.1581722468398909E-2</v>
      </c>
      <c r="O2993" s="41" t="str">
        <f t="shared" si="93"/>
        <v>LB</v>
      </c>
    </row>
    <row r="2994" spans="1:15" x14ac:dyDescent="0.25">
      <c r="A2994" s="39" t="s">
        <v>4217</v>
      </c>
      <c r="B2994" s="39" t="s">
        <v>4157</v>
      </c>
      <c r="C2994" s="39" t="s">
        <v>2793</v>
      </c>
      <c r="D2994" s="12" t="s">
        <v>4218</v>
      </c>
      <c r="E2994" s="41" t="s">
        <v>2679</v>
      </c>
      <c r="F2994" s="41" t="s">
        <v>4158</v>
      </c>
      <c r="G2994" s="44">
        <f>VLOOKUP(Emissions!A2994,Population!$A$5:$I$3147,9,FALSE)*'National Throughput'!$B$12</f>
        <v>42.198150015922629</v>
      </c>
      <c r="H2994" s="43" t="str">
        <f>'Emissions Factor'!$D$2</f>
        <v>TON</v>
      </c>
      <c r="I2994" s="42">
        <v>515</v>
      </c>
      <c r="J2994" s="39" t="str">
        <f>'Emissions Factor'!$A$2</f>
        <v>7439976</v>
      </c>
      <c r="K2994" s="34">
        <f>'Emissions Factor'!$B$2</f>
        <v>1.5E-3</v>
      </c>
      <c r="L2994" s="41" t="str">
        <f>'Emissions Factor'!$C$2</f>
        <v>LB</v>
      </c>
      <c r="M2994" s="41" t="str">
        <f>'Emissions Factor'!$D$2</f>
        <v>TON</v>
      </c>
      <c r="N2994" s="51">
        <f t="shared" si="92"/>
        <v>6.3297225023883949E-2</v>
      </c>
      <c r="O2994" s="41" t="str">
        <f t="shared" si="93"/>
        <v>LB</v>
      </c>
    </row>
    <row r="2995" spans="1:15" x14ac:dyDescent="0.25">
      <c r="A2995" s="39" t="s">
        <v>4219</v>
      </c>
      <c r="B2995" s="39" t="s">
        <v>4220</v>
      </c>
      <c r="C2995" s="39" t="s">
        <v>2677</v>
      </c>
      <c r="D2995" s="12" t="s">
        <v>2686</v>
      </c>
      <c r="E2995" s="41" t="s">
        <v>2679</v>
      </c>
      <c r="F2995" s="41" t="s">
        <v>4221</v>
      </c>
      <c r="G2995" s="44">
        <f>VLOOKUP(Emissions!A2995,Population!$A$5:$I$3147,9,FALSE)*'National Throughput'!$B$12</f>
        <v>2.8449405125964664</v>
      </c>
      <c r="H2995" s="43" t="str">
        <f>'Emissions Factor'!$D$2</f>
        <v>TON</v>
      </c>
      <c r="I2995" s="42">
        <v>515</v>
      </c>
      <c r="J2995" s="39" t="str">
        <f>'Emissions Factor'!$A$2</f>
        <v>7439976</v>
      </c>
      <c r="K2995" s="34">
        <f>'Emissions Factor'!$B$2</f>
        <v>1.5E-3</v>
      </c>
      <c r="L2995" s="41" t="str">
        <f>'Emissions Factor'!$C$2</f>
        <v>LB</v>
      </c>
      <c r="M2995" s="41" t="str">
        <f>'Emissions Factor'!$D$2</f>
        <v>TON</v>
      </c>
      <c r="N2995" s="51">
        <f t="shared" si="92"/>
        <v>4.2674107688946998E-3</v>
      </c>
      <c r="O2995" s="41" t="str">
        <f t="shared" si="93"/>
        <v>LB</v>
      </c>
    </row>
    <row r="2996" spans="1:15" x14ac:dyDescent="0.25">
      <c r="A2996" s="39" t="s">
        <v>4222</v>
      </c>
      <c r="B2996" s="39" t="s">
        <v>4220</v>
      </c>
      <c r="C2996" s="39" t="s">
        <v>2682</v>
      </c>
      <c r="D2996" s="12" t="s">
        <v>3047</v>
      </c>
      <c r="E2996" s="41" t="s">
        <v>2679</v>
      </c>
      <c r="F2996" s="41" t="s">
        <v>4221</v>
      </c>
      <c r="G2996" s="44">
        <f>VLOOKUP(Emissions!A2996,Population!$A$5:$I$3147,9,FALSE)*'National Throughput'!$B$12</f>
        <v>18.134930681760544</v>
      </c>
      <c r="H2996" s="43" t="str">
        <f>'Emissions Factor'!$D$2</f>
        <v>TON</v>
      </c>
      <c r="I2996" s="42">
        <v>515</v>
      </c>
      <c r="J2996" s="39" t="str">
        <f>'Emissions Factor'!$A$2</f>
        <v>7439976</v>
      </c>
      <c r="K2996" s="34">
        <f>'Emissions Factor'!$B$2</f>
        <v>1.5E-3</v>
      </c>
      <c r="L2996" s="41" t="str">
        <f>'Emissions Factor'!$C$2</f>
        <v>LB</v>
      </c>
      <c r="M2996" s="41" t="str">
        <f>'Emissions Factor'!$D$2</f>
        <v>TON</v>
      </c>
      <c r="N2996" s="51">
        <f t="shared" si="92"/>
        <v>2.7202396022640817E-2</v>
      </c>
      <c r="O2996" s="41" t="str">
        <f t="shared" si="93"/>
        <v>LB</v>
      </c>
    </row>
    <row r="2997" spans="1:15" x14ac:dyDescent="0.25">
      <c r="A2997" s="39" t="s">
        <v>4223</v>
      </c>
      <c r="B2997" s="39" t="s">
        <v>4220</v>
      </c>
      <c r="C2997" s="39" t="s">
        <v>2685</v>
      </c>
      <c r="D2997" s="12" t="s">
        <v>4728</v>
      </c>
      <c r="E2997" s="41" t="s">
        <v>2679</v>
      </c>
      <c r="F2997" s="41" t="s">
        <v>4221</v>
      </c>
      <c r="G2997" s="44">
        <f>VLOOKUP(Emissions!A2997,Population!$A$5:$I$3147,9,FALSE)*'National Throughput'!$B$12</f>
        <v>4.2000906295570184</v>
      </c>
      <c r="H2997" s="43" t="str">
        <f>'Emissions Factor'!$D$2</f>
        <v>TON</v>
      </c>
      <c r="I2997" s="42">
        <v>515</v>
      </c>
      <c r="J2997" s="39" t="str">
        <f>'Emissions Factor'!$A$2</f>
        <v>7439976</v>
      </c>
      <c r="K2997" s="34">
        <f>'Emissions Factor'!$B$2</f>
        <v>1.5E-3</v>
      </c>
      <c r="L2997" s="41" t="str">
        <f>'Emissions Factor'!$C$2</f>
        <v>LB</v>
      </c>
      <c r="M2997" s="41" t="str">
        <f>'Emissions Factor'!$D$2</f>
        <v>TON</v>
      </c>
      <c r="N2997" s="51">
        <f t="shared" si="92"/>
        <v>6.3001359443355274E-3</v>
      </c>
      <c r="O2997" s="41" t="str">
        <f t="shared" si="93"/>
        <v>LB</v>
      </c>
    </row>
    <row r="2998" spans="1:15" x14ac:dyDescent="0.25">
      <c r="A2998" s="39" t="s">
        <v>4224</v>
      </c>
      <c r="B2998" s="39" t="s">
        <v>4220</v>
      </c>
      <c r="C2998" s="39" t="s">
        <v>2688</v>
      </c>
      <c r="D2998" s="12" t="s">
        <v>4225</v>
      </c>
      <c r="E2998" s="41" t="s">
        <v>2679</v>
      </c>
      <c r="F2998" s="41" t="s">
        <v>4221</v>
      </c>
      <c r="G2998" s="44">
        <f>VLOOKUP(Emissions!A2998,Population!$A$5:$I$3147,9,FALSE)*'National Throughput'!$B$12</f>
        <v>2.4988206624475744</v>
      </c>
      <c r="H2998" s="43" t="str">
        <f>'Emissions Factor'!$D$2</f>
        <v>TON</v>
      </c>
      <c r="I2998" s="42">
        <v>515</v>
      </c>
      <c r="J2998" s="39" t="str">
        <f>'Emissions Factor'!$A$2</f>
        <v>7439976</v>
      </c>
      <c r="K2998" s="34">
        <f>'Emissions Factor'!$B$2</f>
        <v>1.5E-3</v>
      </c>
      <c r="L2998" s="41" t="str">
        <f>'Emissions Factor'!$C$2</f>
        <v>LB</v>
      </c>
      <c r="M2998" s="41" t="str">
        <f>'Emissions Factor'!$D$2</f>
        <v>TON</v>
      </c>
      <c r="N2998" s="51">
        <f t="shared" si="92"/>
        <v>3.7482309936713617E-3</v>
      </c>
      <c r="O2998" s="41" t="str">
        <f t="shared" si="93"/>
        <v>LB</v>
      </c>
    </row>
    <row r="2999" spans="1:15" x14ac:dyDescent="0.25">
      <c r="A2999" s="39" t="s">
        <v>4226</v>
      </c>
      <c r="B2999" s="39" t="s">
        <v>4220</v>
      </c>
      <c r="C2999" s="39" t="s">
        <v>2691</v>
      </c>
      <c r="D2999" s="12" t="s">
        <v>4227</v>
      </c>
      <c r="E2999" s="41" t="s">
        <v>2679</v>
      </c>
      <c r="F2999" s="41" t="s">
        <v>4221</v>
      </c>
      <c r="G2999" s="44">
        <f>VLOOKUP(Emissions!A2999,Population!$A$5:$I$3147,9,FALSE)*'National Throughput'!$B$12</f>
        <v>4.1043845461164423</v>
      </c>
      <c r="H2999" s="43" t="str">
        <f>'Emissions Factor'!$D$2</f>
        <v>TON</v>
      </c>
      <c r="I2999" s="42">
        <v>515</v>
      </c>
      <c r="J2999" s="39" t="str">
        <f>'Emissions Factor'!$A$2</f>
        <v>7439976</v>
      </c>
      <c r="K2999" s="34">
        <f>'Emissions Factor'!$B$2</f>
        <v>1.5E-3</v>
      </c>
      <c r="L2999" s="41" t="str">
        <f>'Emissions Factor'!$C$2</f>
        <v>LB</v>
      </c>
      <c r="M2999" s="41" t="str">
        <f>'Emissions Factor'!$D$2</f>
        <v>TON</v>
      </c>
      <c r="N2999" s="51">
        <f t="shared" si="92"/>
        <v>6.1565768191746634E-3</v>
      </c>
      <c r="O2999" s="41" t="str">
        <f t="shared" si="93"/>
        <v>LB</v>
      </c>
    </row>
    <row r="3000" spans="1:15" x14ac:dyDescent="0.25">
      <c r="A3000" s="39" t="s">
        <v>4228</v>
      </c>
      <c r="B3000" s="39" t="s">
        <v>4220</v>
      </c>
      <c r="C3000" s="39" t="s">
        <v>2694</v>
      </c>
      <c r="D3000" s="12" t="s">
        <v>4229</v>
      </c>
      <c r="E3000" s="41" t="s">
        <v>2679</v>
      </c>
      <c r="F3000" s="41" t="s">
        <v>4221</v>
      </c>
      <c r="G3000" s="44">
        <f>VLOOKUP(Emissions!A3000,Population!$A$5:$I$3147,9,FALSE)*'National Throughput'!$B$12</f>
        <v>16.561611858462339</v>
      </c>
      <c r="H3000" s="43" t="str">
        <f>'Emissions Factor'!$D$2</f>
        <v>TON</v>
      </c>
      <c r="I3000" s="42">
        <v>515</v>
      </c>
      <c r="J3000" s="39" t="str">
        <f>'Emissions Factor'!$A$2</f>
        <v>7439976</v>
      </c>
      <c r="K3000" s="34">
        <f>'Emissions Factor'!$B$2</f>
        <v>1.5E-3</v>
      </c>
      <c r="L3000" s="41" t="str">
        <f>'Emissions Factor'!$C$2</f>
        <v>LB</v>
      </c>
      <c r="M3000" s="41" t="str">
        <f>'Emissions Factor'!$D$2</f>
        <v>TON</v>
      </c>
      <c r="N3000" s="51">
        <f t="shared" si="92"/>
        <v>2.484241778769351E-2</v>
      </c>
      <c r="O3000" s="41" t="str">
        <f t="shared" si="93"/>
        <v>LB</v>
      </c>
    </row>
    <row r="3001" spans="1:15" x14ac:dyDescent="0.25">
      <c r="A3001" s="39" t="s">
        <v>4230</v>
      </c>
      <c r="B3001" s="39" t="s">
        <v>4220</v>
      </c>
      <c r="C3001" s="39" t="s">
        <v>2697</v>
      </c>
      <c r="D3001" s="12" t="s">
        <v>2701</v>
      </c>
      <c r="E3001" s="41" t="s">
        <v>2679</v>
      </c>
      <c r="F3001" s="41" t="s">
        <v>4221</v>
      </c>
      <c r="G3001" s="44">
        <f>VLOOKUP(Emissions!A3001,Population!$A$5:$I$3147,9,FALSE)*'National Throughput'!$B$12</f>
        <v>1.3100413356973417</v>
      </c>
      <c r="H3001" s="43" t="str">
        <f>'Emissions Factor'!$D$2</f>
        <v>TON</v>
      </c>
      <c r="I3001" s="42">
        <v>515</v>
      </c>
      <c r="J3001" s="39" t="str">
        <f>'Emissions Factor'!$A$2</f>
        <v>7439976</v>
      </c>
      <c r="K3001" s="34">
        <f>'Emissions Factor'!$B$2</f>
        <v>1.5E-3</v>
      </c>
      <c r="L3001" s="41" t="str">
        <f>'Emissions Factor'!$C$2</f>
        <v>LB</v>
      </c>
      <c r="M3001" s="41" t="str">
        <f>'Emissions Factor'!$D$2</f>
        <v>TON</v>
      </c>
      <c r="N3001" s="51">
        <f t="shared" si="92"/>
        <v>1.9650620035460125E-3</v>
      </c>
      <c r="O3001" s="41" t="str">
        <f t="shared" si="93"/>
        <v>LB</v>
      </c>
    </row>
    <row r="3002" spans="1:15" x14ac:dyDescent="0.25">
      <c r="A3002" s="39" t="s">
        <v>4231</v>
      </c>
      <c r="B3002" s="39" t="s">
        <v>4220</v>
      </c>
      <c r="C3002" s="39" t="s">
        <v>2700</v>
      </c>
      <c r="D3002" s="12" t="s">
        <v>2719</v>
      </c>
      <c r="E3002" s="41" t="s">
        <v>2679</v>
      </c>
      <c r="F3002" s="41" t="s">
        <v>4221</v>
      </c>
      <c r="G3002" s="44">
        <f>VLOOKUP(Emissions!A3002,Population!$A$5:$I$3147,9,FALSE)*'National Throughput'!$B$12</f>
        <v>1.6076220790116766</v>
      </c>
      <c r="H3002" s="43" t="str">
        <f>'Emissions Factor'!$D$2</f>
        <v>TON</v>
      </c>
      <c r="I3002" s="42">
        <v>515</v>
      </c>
      <c r="J3002" s="39" t="str">
        <f>'Emissions Factor'!$A$2</f>
        <v>7439976</v>
      </c>
      <c r="K3002" s="34">
        <f>'Emissions Factor'!$B$2</f>
        <v>1.5E-3</v>
      </c>
      <c r="L3002" s="41" t="str">
        <f>'Emissions Factor'!$C$2</f>
        <v>LB</v>
      </c>
      <c r="M3002" s="41" t="str">
        <f>'Emissions Factor'!$D$2</f>
        <v>TON</v>
      </c>
      <c r="N3002" s="51">
        <f t="shared" si="92"/>
        <v>2.411433118517515E-3</v>
      </c>
      <c r="O3002" s="41" t="str">
        <f t="shared" si="93"/>
        <v>LB</v>
      </c>
    </row>
    <row r="3003" spans="1:15" x14ac:dyDescent="0.25">
      <c r="A3003" s="39" t="s">
        <v>4232</v>
      </c>
      <c r="B3003" s="39" t="s">
        <v>4220</v>
      </c>
      <c r="C3003" s="39" t="s">
        <v>2703</v>
      </c>
      <c r="D3003" s="12" t="s">
        <v>4233</v>
      </c>
      <c r="E3003" s="41" t="s">
        <v>2679</v>
      </c>
      <c r="F3003" s="41" t="s">
        <v>4221</v>
      </c>
      <c r="G3003" s="44">
        <f>VLOOKUP(Emissions!A3003,Population!$A$5:$I$3147,9,FALSE)*'National Throughput'!$B$12</f>
        <v>1.4042037726308114</v>
      </c>
      <c r="H3003" s="43" t="str">
        <f>'Emissions Factor'!$D$2</f>
        <v>TON</v>
      </c>
      <c r="I3003" s="42">
        <v>515</v>
      </c>
      <c r="J3003" s="39" t="str">
        <f>'Emissions Factor'!$A$2</f>
        <v>7439976</v>
      </c>
      <c r="K3003" s="34">
        <f>'Emissions Factor'!$B$2</f>
        <v>1.5E-3</v>
      </c>
      <c r="L3003" s="41" t="str">
        <f>'Emissions Factor'!$C$2</f>
        <v>LB</v>
      </c>
      <c r="M3003" s="41" t="str">
        <f>'Emissions Factor'!$D$2</f>
        <v>TON</v>
      </c>
      <c r="N3003" s="51">
        <f t="shared" si="92"/>
        <v>2.1063056589462172E-3</v>
      </c>
      <c r="O3003" s="41" t="str">
        <f t="shared" si="93"/>
        <v>LB</v>
      </c>
    </row>
    <row r="3004" spans="1:15" x14ac:dyDescent="0.25">
      <c r="A3004" s="39" t="s">
        <v>4234</v>
      </c>
      <c r="B3004" s="39" t="s">
        <v>4220</v>
      </c>
      <c r="C3004" s="39" t="s">
        <v>2706</v>
      </c>
      <c r="D3004" s="12" t="s">
        <v>2764</v>
      </c>
      <c r="E3004" s="41" t="s">
        <v>2679</v>
      </c>
      <c r="F3004" s="41" t="s">
        <v>4221</v>
      </c>
      <c r="G3004" s="44">
        <f>VLOOKUP(Emissions!A3004,Population!$A$5:$I$3147,9,FALSE)*'National Throughput'!$B$12</f>
        <v>7.8772281257622172</v>
      </c>
      <c r="H3004" s="43" t="str">
        <f>'Emissions Factor'!$D$2</f>
        <v>TON</v>
      </c>
      <c r="I3004" s="42">
        <v>515</v>
      </c>
      <c r="J3004" s="39" t="str">
        <f>'Emissions Factor'!$A$2</f>
        <v>7439976</v>
      </c>
      <c r="K3004" s="34">
        <f>'Emissions Factor'!$B$2</f>
        <v>1.5E-3</v>
      </c>
      <c r="L3004" s="41" t="str">
        <f>'Emissions Factor'!$C$2</f>
        <v>LB</v>
      </c>
      <c r="M3004" s="41" t="str">
        <f>'Emissions Factor'!$D$2</f>
        <v>TON</v>
      </c>
      <c r="N3004" s="51">
        <f t="shared" si="92"/>
        <v>1.1815842188643327E-2</v>
      </c>
      <c r="O3004" s="41" t="str">
        <f t="shared" si="93"/>
        <v>LB</v>
      </c>
    </row>
    <row r="3005" spans="1:15" x14ac:dyDescent="0.25">
      <c r="A3005" s="39" t="s">
        <v>4235</v>
      </c>
      <c r="B3005" s="39" t="s">
        <v>4220</v>
      </c>
      <c r="C3005" s="39" t="s">
        <v>2709</v>
      </c>
      <c r="D3005" s="12" t="s">
        <v>5354</v>
      </c>
      <c r="E3005" s="41" t="s">
        <v>2679</v>
      </c>
      <c r="F3005" s="41" t="s">
        <v>4221</v>
      </c>
      <c r="G3005" s="44">
        <f>VLOOKUP(Emissions!A3005,Population!$A$5:$I$3147,9,FALSE)*'National Throughput'!$B$12</f>
        <v>1.498880758399983</v>
      </c>
      <c r="H3005" s="43" t="str">
        <f>'Emissions Factor'!$D$2</f>
        <v>TON</v>
      </c>
      <c r="I3005" s="42">
        <v>515</v>
      </c>
      <c r="J3005" s="39" t="str">
        <f>'Emissions Factor'!$A$2</f>
        <v>7439976</v>
      </c>
      <c r="K3005" s="34">
        <f>'Emissions Factor'!$B$2</f>
        <v>1.5E-3</v>
      </c>
      <c r="L3005" s="41" t="str">
        <f>'Emissions Factor'!$C$2</f>
        <v>LB</v>
      </c>
      <c r="M3005" s="41" t="str">
        <f>'Emissions Factor'!$D$2</f>
        <v>TON</v>
      </c>
      <c r="N3005" s="51">
        <f t="shared" si="92"/>
        <v>2.2483211375999746E-3</v>
      </c>
      <c r="O3005" s="41" t="str">
        <f t="shared" si="93"/>
        <v>LB</v>
      </c>
    </row>
    <row r="3006" spans="1:15" x14ac:dyDescent="0.25">
      <c r="A3006" s="39" t="s">
        <v>4236</v>
      </c>
      <c r="B3006" s="39" t="s">
        <v>4220</v>
      </c>
      <c r="C3006" s="39" t="s">
        <v>2712</v>
      </c>
      <c r="D3006" s="12" t="s">
        <v>4767</v>
      </c>
      <c r="E3006" s="41" t="s">
        <v>2679</v>
      </c>
      <c r="F3006" s="41" t="s">
        <v>4221</v>
      </c>
      <c r="G3006" s="44">
        <f>VLOOKUP(Emissions!A3006,Population!$A$5:$I$3147,9,FALSE)*'National Throughput'!$B$12</f>
        <v>2.0424158451798831</v>
      </c>
      <c r="H3006" s="43" t="str">
        <f>'Emissions Factor'!$D$2</f>
        <v>TON</v>
      </c>
      <c r="I3006" s="42">
        <v>515</v>
      </c>
      <c r="J3006" s="39" t="str">
        <f>'Emissions Factor'!$A$2</f>
        <v>7439976</v>
      </c>
      <c r="K3006" s="34">
        <f>'Emissions Factor'!$B$2</f>
        <v>1.5E-3</v>
      </c>
      <c r="L3006" s="41" t="str">
        <f>'Emissions Factor'!$C$2</f>
        <v>LB</v>
      </c>
      <c r="M3006" s="41" t="str">
        <f>'Emissions Factor'!$D$2</f>
        <v>TON</v>
      </c>
      <c r="N3006" s="51">
        <f t="shared" si="92"/>
        <v>3.0636237677698248E-3</v>
      </c>
      <c r="O3006" s="41" t="str">
        <f t="shared" si="93"/>
        <v>LB</v>
      </c>
    </row>
    <row r="3007" spans="1:15" x14ac:dyDescent="0.25">
      <c r="A3007" s="39" t="s">
        <v>4237</v>
      </c>
      <c r="B3007" s="39" t="s">
        <v>4220</v>
      </c>
      <c r="C3007" s="39" t="s">
        <v>2715</v>
      </c>
      <c r="D3007" s="12" t="s">
        <v>4238</v>
      </c>
      <c r="E3007" s="41" t="s">
        <v>2679</v>
      </c>
      <c r="F3007" s="41" t="s">
        <v>4221</v>
      </c>
      <c r="G3007" s="44">
        <f>VLOOKUP(Emissions!A3007,Population!$A$5:$I$3147,9,FALSE)*'National Throughput'!$B$12</f>
        <v>6.1195293030041187</v>
      </c>
      <c r="H3007" s="43" t="str">
        <f>'Emissions Factor'!$D$2</f>
        <v>TON</v>
      </c>
      <c r="I3007" s="42">
        <v>515</v>
      </c>
      <c r="J3007" s="39" t="str">
        <f>'Emissions Factor'!$A$2</f>
        <v>7439976</v>
      </c>
      <c r="K3007" s="34">
        <f>'Emissions Factor'!$B$2</f>
        <v>1.5E-3</v>
      </c>
      <c r="L3007" s="41" t="str">
        <f>'Emissions Factor'!$C$2</f>
        <v>LB</v>
      </c>
      <c r="M3007" s="41" t="str">
        <f>'Emissions Factor'!$D$2</f>
        <v>TON</v>
      </c>
      <c r="N3007" s="51">
        <f t="shared" si="92"/>
        <v>9.1792939545061788E-3</v>
      </c>
      <c r="O3007" s="41" t="str">
        <f t="shared" si="93"/>
        <v>LB</v>
      </c>
    </row>
    <row r="3008" spans="1:15" x14ac:dyDescent="0.25">
      <c r="A3008" s="39" t="s">
        <v>4239</v>
      </c>
      <c r="B3008" s="39" t="s">
        <v>4220</v>
      </c>
      <c r="C3008" s="39" t="s">
        <v>2718</v>
      </c>
      <c r="D3008" s="12" t="s">
        <v>1106</v>
      </c>
      <c r="E3008" s="41" t="s">
        <v>2679</v>
      </c>
      <c r="F3008" s="41" t="s">
        <v>4221</v>
      </c>
      <c r="G3008" s="44">
        <f>VLOOKUP(Emissions!A3008,Population!$A$5:$I$3147,9,FALSE)*'National Throughput'!$B$12</f>
        <v>4.082087429902689</v>
      </c>
      <c r="H3008" s="43" t="str">
        <f>'Emissions Factor'!$D$2</f>
        <v>TON</v>
      </c>
      <c r="I3008" s="42">
        <v>515</v>
      </c>
      <c r="J3008" s="39" t="str">
        <f>'Emissions Factor'!$A$2</f>
        <v>7439976</v>
      </c>
      <c r="K3008" s="34">
        <f>'Emissions Factor'!$B$2</f>
        <v>1.5E-3</v>
      </c>
      <c r="L3008" s="41" t="str">
        <f>'Emissions Factor'!$C$2</f>
        <v>LB</v>
      </c>
      <c r="M3008" s="41" t="str">
        <f>'Emissions Factor'!$D$2</f>
        <v>TON</v>
      </c>
      <c r="N3008" s="51">
        <f t="shared" si="92"/>
        <v>6.1231311448540337E-3</v>
      </c>
      <c r="O3008" s="41" t="str">
        <f t="shared" si="93"/>
        <v>LB</v>
      </c>
    </row>
    <row r="3009" spans="1:15" x14ac:dyDescent="0.25">
      <c r="A3009" s="39" t="s">
        <v>4240</v>
      </c>
      <c r="B3009" s="39" t="s">
        <v>4220</v>
      </c>
      <c r="C3009" s="39" t="s">
        <v>2721</v>
      </c>
      <c r="D3009" s="12" t="s">
        <v>5371</v>
      </c>
      <c r="E3009" s="41" t="s">
        <v>2679</v>
      </c>
      <c r="F3009" s="41" t="s">
        <v>4221</v>
      </c>
      <c r="G3009" s="44">
        <f>VLOOKUP(Emissions!A3009,Population!$A$5:$I$3147,9,FALSE)*'National Throughput'!$B$12</f>
        <v>5.233476207925241</v>
      </c>
      <c r="H3009" s="43" t="str">
        <f>'Emissions Factor'!$D$2</f>
        <v>TON</v>
      </c>
      <c r="I3009" s="42">
        <v>515</v>
      </c>
      <c r="J3009" s="39" t="str">
        <f>'Emissions Factor'!$A$2</f>
        <v>7439976</v>
      </c>
      <c r="K3009" s="34">
        <f>'Emissions Factor'!$B$2</f>
        <v>1.5E-3</v>
      </c>
      <c r="L3009" s="41" t="str">
        <f>'Emissions Factor'!$C$2</f>
        <v>LB</v>
      </c>
      <c r="M3009" s="41" t="str">
        <f>'Emissions Factor'!$D$2</f>
        <v>TON</v>
      </c>
      <c r="N3009" s="51">
        <f t="shared" si="92"/>
        <v>7.8502143118878622E-3</v>
      </c>
      <c r="O3009" s="41" t="str">
        <f t="shared" si="93"/>
        <v>LB</v>
      </c>
    </row>
    <row r="3010" spans="1:15" x14ac:dyDescent="0.25">
      <c r="A3010" s="39" t="s">
        <v>4241</v>
      </c>
      <c r="B3010" s="39" t="s">
        <v>4220</v>
      </c>
      <c r="C3010" s="39" t="s">
        <v>2724</v>
      </c>
      <c r="D3010" s="12" t="s">
        <v>4242</v>
      </c>
      <c r="E3010" s="41" t="s">
        <v>2679</v>
      </c>
      <c r="F3010" s="41" t="s">
        <v>4221</v>
      </c>
      <c r="G3010" s="44">
        <f>VLOOKUP(Emissions!A3010,Population!$A$5:$I$3147,9,FALSE)*'National Throughput'!$B$12</f>
        <v>2.3935096674072276</v>
      </c>
      <c r="H3010" s="43" t="str">
        <f>'Emissions Factor'!$D$2</f>
        <v>TON</v>
      </c>
      <c r="I3010" s="42">
        <v>515</v>
      </c>
      <c r="J3010" s="39" t="str">
        <f>'Emissions Factor'!$A$2</f>
        <v>7439976</v>
      </c>
      <c r="K3010" s="34">
        <f>'Emissions Factor'!$B$2</f>
        <v>1.5E-3</v>
      </c>
      <c r="L3010" s="41" t="str">
        <f>'Emissions Factor'!$C$2</f>
        <v>LB</v>
      </c>
      <c r="M3010" s="41" t="str">
        <f>'Emissions Factor'!$D$2</f>
        <v>TON</v>
      </c>
      <c r="N3010" s="51">
        <f t="shared" si="92"/>
        <v>3.5902645011108413E-3</v>
      </c>
      <c r="O3010" s="41" t="str">
        <f t="shared" si="93"/>
        <v>LB</v>
      </c>
    </row>
    <row r="3011" spans="1:15" x14ac:dyDescent="0.25">
      <c r="A3011" s="39" t="s">
        <v>4243</v>
      </c>
      <c r="B3011" s="39" t="s">
        <v>4220</v>
      </c>
      <c r="C3011" s="39" t="s">
        <v>2727</v>
      </c>
      <c r="D3011" s="12" t="s">
        <v>480</v>
      </c>
      <c r="E3011" s="41" t="s">
        <v>2679</v>
      </c>
      <c r="F3011" s="41" t="s">
        <v>4221</v>
      </c>
      <c r="G3011" s="44">
        <f>VLOOKUP(Emissions!A3011,Population!$A$5:$I$3147,9,FALSE)*'National Throughput'!$B$12</f>
        <v>11.888822365173729</v>
      </c>
      <c r="H3011" s="43" t="str">
        <f>'Emissions Factor'!$D$2</f>
        <v>TON</v>
      </c>
      <c r="I3011" s="42">
        <v>515</v>
      </c>
      <c r="J3011" s="39" t="str">
        <f>'Emissions Factor'!$A$2</f>
        <v>7439976</v>
      </c>
      <c r="K3011" s="34">
        <f>'Emissions Factor'!$B$2</f>
        <v>1.5E-3</v>
      </c>
      <c r="L3011" s="41" t="str">
        <f>'Emissions Factor'!$C$2</f>
        <v>LB</v>
      </c>
      <c r="M3011" s="41" t="str">
        <f>'Emissions Factor'!$D$2</f>
        <v>TON</v>
      </c>
      <c r="N3011" s="51">
        <f t="shared" ref="N3011:N3074" si="94">K3011*G3011</f>
        <v>1.7833233547760594E-2</v>
      </c>
      <c r="O3011" s="41" t="str">
        <f t="shared" ref="O3011:O3074" si="95">L3011</f>
        <v>LB</v>
      </c>
    </row>
    <row r="3012" spans="1:15" x14ac:dyDescent="0.25">
      <c r="A3012" s="39" t="s">
        <v>4244</v>
      </c>
      <c r="B3012" s="39" t="s">
        <v>4220</v>
      </c>
      <c r="C3012" s="39" t="s">
        <v>2730</v>
      </c>
      <c r="D3012" s="12" t="s">
        <v>2785</v>
      </c>
      <c r="E3012" s="41" t="s">
        <v>2679</v>
      </c>
      <c r="F3012" s="41" t="s">
        <v>4221</v>
      </c>
      <c r="G3012" s="44">
        <f>VLOOKUP(Emissions!A3012,Population!$A$5:$I$3147,9,FALSE)*'National Throughput'!$B$12</f>
        <v>5.0250839294659233</v>
      </c>
      <c r="H3012" s="43" t="str">
        <f>'Emissions Factor'!$D$2</f>
        <v>TON</v>
      </c>
      <c r="I3012" s="42">
        <v>515</v>
      </c>
      <c r="J3012" s="39" t="str">
        <f>'Emissions Factor'!$A$2</f>
        <v>7439976</v>
      </c>
      <c r="K3012" s="34">
        <f>'Emissions Factor'!$B$2</f>
        <v>1.5E-3</v>
      </c>
      <c r="L3012" s="41" t="str">
        <f>'Emissions Factor'!$C$2</f>
        <v>LB</v>
      </c>
      <c r="M3012" s="41" t="str">
        <f>'Emissions Factor'!$D$2</f>
        <v>TON</v>
      </c>
      <c r="N3012" s="51">
        <f t="shared" si="94"/>
        <v>7.5376258941988851E-3</v>
      </c>
      <c r="O3012" s="41" t="str">
        <f t="shared" si="95"/>
        <v>LB</v>
      </c>
    </row>
    <row r="3013" spans="1:15" x14ac:dyDescent="0.25">
      <c r="A3013" s="39" t="s">
        <v>4245</v>
      </c>
      <c r="B3013" s="39" t="s">
        <v>4220</v>
      </c>
      <c r="C3013" s="39" t="s">
        <v>2733</v>
      </c>
      <c r="D3013" s="12" t="s">
        <v>2788</v>
      </c>
      <c r="E3013" s="41" t="s">
        <v>2679</v>
      </c>
      <c r="F3013" s="41" t="s">
        <v>4221</v>
      </c>
      <c r="G3013" s="44">
        <f>VLOOKUP(Emissions!A3013,Population!$A$5:$I$3147,9,FALSE)*'National Throughput'!$B$12</f>
        <v>9.3183078982850081</v>
      </c>
      <c r="H3013" s="43" t="str">
        <f>'Emissions Factor'!$D$2</f>
        <v>TON</v>
      </c>
      <c r="I3013" s="42">
        <v>515</v>
      </c>
      <c r="J3013" s="39" t="str">
        <f>'Emissions Factor'!$A$2</f>
        <v>7439976</v>
      </c>
      <c r="K3013" s="34">
        <f>'Emissions Factor'!$B$2</f>
        <v>1.5E-3</v>
      </c>
      <c r="L3013" s="41" t="str">
        <f>'Emissions Factor'!$C$2</f>
        <v>LB</v>
      </c>
      <c r="M3013" s="41" t="str">
        <f>'Emissions Factor'!$D$2</f>
        <v>TON</v>
      </c>
      <c r="N3013" s="51">
        <f t="shared" si="94"/>
        <v>1.3977461847427512E-2</v>
      </c>
      <c r="O3013" s="41" t="str">
        <f t="shared" si="95"/>
        <v>LB</v>
      </c>
    </row>
    <row r="3014" spans="1:15" x14ac:dyDescent="0.25">
      <c r="A3014" s="39" t="s">
        <v>4246</v>
      </c>
      <c r="B3014" s="39" t="s">
        <v>4220</v>
      </c>
      <c r="C3014" s="39" t="s">
        <v>2736</v>
      </c>
      <c r="D3014" s="12" t="s">
        <v>4247</v>
      </c>
      <c r="E3014" s="41" t="s">
        <v>2679</v>
      </c>
      <c r="F3014" s="41" t="s">
        <v>4221</v>
      </c>
      <c r="G3014" s="44">
        <f>VLOOKUP(Emissions!A3014,Population!$A$5:$I$3147,9,FALSE)*'National Throughput'!$B$12</f>
        <v>32.93627097328627</v>
      </c>
      <c r="H3014" s="43" t="str">
        <f>'Emissions Factor'!$D$2</f>
        <v>TON</v>
      </c>
      <c r="I3014" s="42">
        <v>515</v>
      </c>
      <c r="J3014" s="39" t="str">
        <f>'Emissions Factor'!$A$2</f>
        <v>7439976</v>
      </c>
      <c r="K3014" s="34">
        <f>'Emissions Factor'!$B$2</f>
        <v>1.5E-3</v>
      </c>
      <c r="L3014" s="41" t="str">
        <f>'Emissions Factor'!$C$2</f>
        <v>LB</v>
      </c>
      <c r="M3014" s="41" t="str">
        <f>'Emissions Factor'!$D$2</f>
        <v>TON</v>
      </c>
      <c r="N3014" s="51">
        <f t="shared" si="94"/>
        <v>4.9404406459929405E-2</v>
      </c>
      <c r="O3014" s="41" t="str">
        <f t="shared" si="95"/>
        <v>LB</v>
      </c>
    </row>
    <row r="3015" spans="1:15" x14ac:dyDescent="0.25">
      <c r="A3015" s="39" t="s">
        <v>4248</v>
      </c>
      <c r="B3015" s="39" t="s">
        <v>4220</v>
      </c>
      <c r="C3015" s="39" t="s">
        <v>2739</v>
      </c>
      <c r="D3015" s="12" t="s">
        <v>253</v>
      </c>
      <c r="E3015" s="41" t="s">
        <v>2679</v>
      </c>
      <c r="F3015" s="41" t="s">
        <v>4221</v>
      </c>
      <c r="G3015" s="44">
        <f>VLOOKUP(Emissions!A3015,Population!$A$5:$I$3147,9,FALSE)*'National Throughput'!$B$12</f>
        <v>2.8082360289830555</v>
      </c>
      <c r="H3015" s="43" t="str">
        <f>'Emissions Factor'!$D$2</f>
        <v>TON</v>
      </c>
      <c r="I3015" s="42">
        <v>515</v>
      </c>
      <c r="J3015" s="39" t="str">
        <f>'Emissions Factor'!$A$2</f>
        <v>7439976</v>
      </c>
      <c r="K3015" s="34">
        <f>'Emissions Factor'!$B$2</f>
        <v>1.5E-3</v>
      </c>
      <c r="L3015" s="41" t="str">
        <f>'Emissions Factor'!$C$2</f>
        <v>LB</v>
      </c>
      <c r="M3015" s="41" t="str">
        <f>'Emissions Factor'!$D$2</f>
        <v>TON</v>
      </c>
      <c r="N3015" s="51">
        <f t="shared" si="94"/>
        <v>4.2123540434745831E-3</v>
      </c>
      <c r="O3015" s="41" t="str">
        <f t="shared" si="95"/>
        <v>LB</v>
      </c>
    </row>
    <row r="3016" spans="1:15" x14ac:dyDescent="0.25">
      <c r="A3016" s="39" t="s">
        <v>4249</v>
      </c>
      <c r="B3016" s="39" t="s">
        <v>4220</v>
      </c>
      <c r="C3016" s="39" t="s">
        <v>2742</v>
      </c>
      <c r="D3016" s="12" t="s">
        <v>4788</v>
      </c>
      <c r="E3016" s="41" t="s">
        <v>2679</v>
      </c>
      <c r="F3016" s="41" t="s">
        <v>4221</v>
      </c>
      <c r="G3016" s="44">
        <f>VLOOKUP(Emissions!A3016,Population!$A$5:$I$3147,9,FALSE)*'National Throughput'!$B$12</f>
        <v>3.7080104263473204</v>
      </c>
      <c r="H3016" s="43" t="str">
        <f>'Emissions Factor'!$D$2</f>
        <v>TON</v>
      </c>
      <c r="I3016" s="42">
        <v>515</v>
      </c>
      <c r="J3016" s="39" t="str">
        <f>'Emissions Factor'!$A$2</f>
        <v>7439976</v>
      </c>
      <c r="K3016" s="34">
        <f>'Emissions Factor'!$B$2</f>
        <v>1.5E-3</v>
      </c>
      <c r="L3016" s="41" t="str">
        <f>'Emissions Factor'!$C$2</f>
        <v>LB</v>
      </c>
      <c r="M3016" s="41" t="str">
        <f>'Emissions Factor'!$D$2</f>
        <v>TON</v>
      </c>
      <c r="N3016" s="51">
        <f t="shared" si="94"/>
        <v>5.5620156395209805E-3</v>
      </c>
      <c r="O3016" s="41" t="str">
        <f t="shared" si="95"/>
        <v>LB</v>
      </c>
    </row>
    <row r="3017" spans="1:15" x14ac:dyDescent="0.25">
      <c r="A3017" s="39" t="s">
        <v>4250</v>
      </c>
      <c r="B3017" s="39" t="s">
        <v>4220</v>
      </c>
      <c r="C3017" s="39" t="s">
        <v>2745</v>
      </c>
      <c r="D3017" s="12" t="s">
        <v>4792</v>
      </c>
      <c r="E3017" s="41" t="s">
        <v>2679</v>
      </c>
      <c r="F3017" s="41" t="s">
        <v>4221</v>
      </c>
      <c r="G3017" s="44">
        <f>VLOOKUP(Emissions!A3017,Population!$A$5:$I$3147,9,FALSE)*'National Throughput'!$B$12</f>
        <v>6.2574283909722599</v>
      </c>
      <c r="H3017" s="43" t="str">
        <f>'Emissions Factor'!$D$2</f>
        <v>TON</v>
      </c>
      <c r="I3017" s="42">
        <v>515</v>
      </c>
      <c r="J3017" s="39" t="str">
        <f>'Emissions Factor'!$A$2</f>
        <v>7439976</v>
      </c>
      <c r="K3017" s="34">
        <f>'Emissions Factor'!$B$2</f>
        <v>1.5E-3</v>
      </c>
      <c r="L3017" s="41" t="str">
        <f>'Emissions Factor'!$C$2</f>
        <v>LB</v>
      </c>
      <c r="M3017" s="41" t="str">
        <f>'Emissions Factor'!$D$2</f>
        <v>TON</v>
      </c>
      <c r="N3017" s="51">
        <f t="shared" si="94"/>
        <v>9.3861425864583906E-3</v>
      </c>
      <c r="O3017" s="41" t="str">
        <f t="shared" si="95"/>
        <v>LB</v>
      </c>
    </row>
    <row r="3018" spans="1:15" x14ac:dyDescent="0.25">
      <c r="A3018" s="39" t="s">
        <v>4251</v>
      </c>
      <c r="B3018" s="39" t="s">
        <v>4220</v>
      </c>
      <c r="C3018" s="39" t="s">
        <v>2748</v>
      </c>
      <c r="D3018" s="12" t="s">
        <v>2252</v>
      </c>
      <c r="E3018" s="41" t="s">
        <v>2679</v>
      </c>
      <c r="F3018" s="41" t="s">
        <v>4221</v>
      </c>
      <c r="G3018" s="44">
        <f>VLOOKUP(Emissions!A3018,Population!$A$5:$I$3147,9,FALSE)*'National Throughput'!$B$12</f>
        <v>3.7227608263041114</v>
      </c>
      <c r="H3018" s="43" t="str">
        <f>'Emissions Factor'!$D$2</f>
        <v>TON</v>
      </c>
      <c r="I3018" s="42">
        <v>515</v>
      </c>
      <c r="J3018" s="39" t="str">
        <f>'Emissions Factor'!$A$2</f>
        <v>7439976</v>
      </c>
      <c r="K3018" s="34">
        <f>'Emissions Factor'!$B$2</f>
        <v>1.5E-3</v>
      </c>
      <c r="L3018" s="41" t="str">
        <f>'Emissions Factor'!$C$2</f>
        <v>LB</v>
      </c>
      <c r="M3018" s="41" t="str">
        <f>'Emissions Factor'!$D$2</f>
        <v>TON</v>
      </c>
      <c r="N3018" s="51">
        <f t="shared" si="94"/>
        <v>5.5841412394561675E-3</v>
      </c>
      <c r="O3018" s="41" t="str">
        <f t="shared" si="95"/>
        <v>LB</v>
      </c>
    </row>
    <row r="3019" spans="1:15" x14ac:dyDescent="0.25">
      <c r="A3019" s="39" t="s">
        <v>4252</v>
      </c>
      <c r="B3019" s="39" t="s">
        <v>4220</v>
      </c>
      <c r="C3019" s="39" t="s">
        <v>2751</v>
      </c>
      <c r="D3019" s="12" t="s">
        <v>2818</v>
      </c>
      <c r="E3019" s="41" t="s">
        <v>2679</v>
      </c>
      <c r="F3019" s="41" t="s">
        <v>4221</v>
      </c>
      <c r="G3019" s="44">
        <f>VLOOKUP(Emissions!A3019,Population!$A$5:$I$3147,9,FALSE)*'National Throughput'!$B$12</f>
        <v>9.7182838599040444</v>
      </c>
      <c r="H3019" s="43" t="str">
        <f>'Emissions Factor'!$D$2</f>
        <v>TON</v>
      </c>
      <c r="I3019" s="42">
        <v>515</v>
      </c>
      <c r="J3019" s="39" t="str">
        <f>'Emissions Factor'!$A$2</f>
        <v>7439976</v>
      </c>
      <c r="K3019" s="34">
        <f>'Emissions Factor'!$B$2</f>
        <v>1.5E-3</v>
      </c>
      <c r="L3019" s="41" t="str">
        <f>'Emissions Factor'!$C$2</f>
        <v>LB</v>
      </c>
      <c r="M3019" s="41" t="str">
        <f>'Emissions Factor'!$D$2</f>
        <v>TON</v>
      </c>
      <c r="N3019" s="51">
        <f t="shared" si="94"/>
        <v>1.4577425789856067E-2</v>
      </c>
      <c r="O3019" s="41" t="str">
        <f t="shared" si="95"/>
        <v>LB</v>
      </c>
    </row>
    <row r="3020" spans="1:15" x14ac:dyDescent="0.25">
      <c r="A3020" s="39" t="s">
        <v>4253</v>
      </c>
      <c r="B3020" s="39" t="s">
        <v>4220</v>
      </c>
      <c r="C3020" s="39" t="s">
        <v>2754</v>
      </c>
      <c r="D3020" s="12" t="s">
        <v>2821</v>
      </c>
      <c r="E3020" s="41" t="s">
        <v>2679</v>
      </c>
      <c r="F3020" s="41" t="s">
        <v>4221</v>
      </c>
      <c r="G3020" s="44">
        <f>VLOOKUP(Emissions!A3020,Population!$A$5:$I$3147,9,FALSE)*'National Throughput'!$B$12</f>
        <v>5.6387691741798651</v>
      </c>
      <c r="H3020" s="43" t="str">
        <f>'Emissions Factor'!$D$2</f>
        <v>TON</v>
      </c>
      <c r="I3020" s="42">
        <v>515</v>
      </c>
      <c r="J3020" s="39" t="str">
        <f>'Emissions Factor'!$A$2</f>
        <v>7439976</v>
      </c>
      <c r="K3020" s="34">
        <f>'Emissions Factor'!$B$2</f>
        <v>1.5E-3</v>
      </c>
      <c r="L3020" s="41" t="str">
        <f>'Emissions Factor'!$C$2</f>
        <v>LB</v>
      </c>
      <c r="M3020" s="41" t="str">
        <f>'Emissions Factor'!$D$2</f>
        <v>TON</v>
      </c>
      <c r="N3020" s="51">
        <f t="shared" si="94"/>
        <v>8.4581537612697984E-3</v>
      </c>
      <c r="O3020" s="41" t="str">
        <f t="shared" si="95"/>
        <v>LB</v>
      </c>
    </row>
    <row r="3021" spans="1:15" x14ac:dyDescent="0.25">
      <c r="A3021" s="39" t="s">
        <v>4254</v>
      </c>
      <c r="B3021" s="39" t="s">
        <v>4220</v>
      </c>
      <c r="C3021" s="39" t="s">
        <v>2757</v>
      </c>
      <c r="D3021" s="12" t="s">
        <v>374</v>
      </c>
      <c r="E3021" s="41" t="s">
        <v>2679</v>
      </c>
      <c r="F3021" s="41" t="s">
        <v>4221</v>
      </c>
      <c r="G3021" s="44">
        <f>VLOOKUP(Emissions!A3021,Population!$A$5:$I$3147,9,FALSE)*'National Throughput'!$B$12</f>
        <v>4.6901126374239084</v>
      </c>
      <c r="H3021" s="43" t="str">
        <f>'Emissions Factor'!$D$2</f>
        <v>TON</v>
      </c>
      <c r="I3021" s="42">
        <v>515</v>
      </c>
      <c r="J3021" s="39" t="str">
        <f>'Emissions Factor'!$A$2</f>
        <v>7439976</v>
      </c>
      <c r="K3021" s="34">
        <f>'Emissions Factor'!$B$2</f>
        <v>1.5E-3</v>
      </c>
      <c r="L3021" s="41" t="str">
        <f>'Emissions Factor'!$C$2</f>
        <v>LB</v>
      </c>
      <c r="M3021" s="41" t="str">
        <f>'Emissions Factor'!$D$2</f>
        <v>TON</v>
      </c>
      <c r="N3021" s="51">
        <f t="shared" si="94"/>
        <v>7.0351689561358628E-3</v>
      </c>
      <c r="O3021" s="41" t="str">
        <f t="shared" si="95"/>
        <v>LB</v>
      </c>
    </row>
    <row r="3022" spans="1:15" x14ac:dyDescent="0.25">
      <c r="A3022" s="39" t="s">
        <v>4255</v>
      </c>
      <c r="B3022" s="39" t="s">
        <v>4220</v>
      </c>
      <c r="C3022" s="39" t="s">
        <v>2760</v>
      </c>
      <c r="D3022" s="12" t="s">
        <v>380</v>
      </c>
      <c r="E3022" s="41" t="s">
        <v>2679</v>
      </c>
      <c r="F3022" s="41" t="s">
        <v>4221</v>
      </c>
      <c r="G3022" s="44">
        <f>VLOOKUP(Emissions!A3022,Population!$A$5:$I$3147,9,FALSE)*'National Throughput'!$B$12</f>
        <v>10.708275819794729</v>
      </c>
      <c r="H3022" s="43" t="str">
        <f>'Emissions Factor'!$D$2</f>
        <v>TON</v>
      </c>
      <c r="I3022" s="42">
        <v>515</v>
      </c>
      <c r="J3022" s="39" t="str">
        <f>'Emissions Factor'!$A$2</f>
        <v>7439976</v>
      </c>
      <c r="K3022" s="34">
        <f>'Emissions Factor'!$B$2</f>
        <v>1.5E-3</v>
      </c>
      <c r="L3022" s="41" t="str">
        <f>'Emissions Factor'!$C$2</f>
        <v>LB</v>
      </c>
      <c r="M3022" s="41" t="str">
        <f>'Emissions Factor'!$D$2</f>
        <v>TON</v>
      </c>
      <c r="N3022" s="51">
        <f t="shared" si="94"/>
        <v>1.6062413729692093E-2</v>
      </c>
      <c r="O3022" s="41" t="str">
        <f t="shared" si="95"/>
        <v>LB</v>
      </c>
    </row>
    <row r="3023" spans="1:15" x14ac:dyDescent="0.25">
      <c r="A3023" s="39" t="s">
        <v>4256</v>
      </c>
      <c r="B3023" s="39" t="s">
        <v>4220</v>
      </c>
      <c r="C3023" s="39" t="s">
        <v>2763</v>
      </c>
      <c r="D3023" s="12" t="s">
        <v>5055</v>
      </c>
      <c r="E3023" s="41" t="s">
        <v>2679</v>
      </c>
      <c r="F3023" s="41" t="s">
        <v>4221</v>
      </c>
      <c r="G3023" s="44">
        <f>VLOOKUP(Emissions!A3023,Population!$A$5:$I$3147,9,FALSE)*'National Throughput'!$B$12</f>
        <v>4.8194359114636827</v>
      </c>
      <c r="H3023" s="43" t="str">
        <f>'Emissions Factor'!$D$2</f>
        <v>TON</v>
      </c>
      <c r="I3023" s="42">
        <v>515</v>
      </c>
      <c r="J3023" s="39" t="str">
        <f>'Emissions Factor'!$A$2</f>
        <v>7439976</v>
      </c>
      <c r="K3023" s="34">
        <f>'Emissions Factor'!$B$2</f>
        <v>1.5E-3</v>
      </c>
      <c r="L3023" s="41" t="str">
        <f>'Emissions Factor'!$C$2</f>
        <v>LB</v>
      </c>
      <c r="M3023" s="41" t="str">
        <f>'Emissions Factor'!$D$2</f>
        <v>TON</v>
      </c>
      <c r="N3023" s="51">
        <f t="shared" si="94"/>
        <v>7.229153867195524E-3</v>
      </c>
      <c r="O3023" s="41" t="str">
        <f t="shared" si="95"/>
        <v>LB</v>
      </c>
    </row>
    <row r="3024" spans="1:15" x14ac:dyDescent="0.25">
      <c r="A3024" s="39" t="s">
        <v>4257</v>
      </c>
      <c r="B3024" s="39" t="s">
        <v>4220</v>
      </c>
      <c r="C3024" s="39" t="s">
        <v>2766</v>
      </c>
      <c r="D3024" s="12" t="s">
        <v>4258</v>
      </c>
      <c r="E3024" s="41" t="s">
        <v>2679</v>
      </c>
      <c r="F3024" s="41" t="s">
        <v>4221</v>
      </c>
      <c r="G3024" s="44">
        <f>VLOOKUP(Emissions!A3024,Population!$A$5:$I$3147,9,FALSE)*'National Throughput'!$B$12</f>
        <v>4.5623330098912405</v>
      </c>
      <c r="H3024" s="43" t="str">
        <f>'Emissions Factor'!$D$2</f>
        <v>TON</v>
      </c>
      <c r="I3024" s="42">
        <v>515</v>
      </c>
      <c r="J3024" s="39" t="str">
        <f>'Emissions Factor'!$A$2</f>
        <v>7439976</v>
      </c>
      <c r="K3024" s="34">
        <f>'Emissions Factor'!$B$2</f>
        <v>1.5E-3</v>
      </c>
      <c r="L3024" s="41" t="str">
        <f>'Emissions Factor'!$C$2</f>
        <v>LB</v>
      </c>
      <c r="M3024" s="41" t="str">
        <f>'Emissions Factor'!$D$2</f>
        <v>TON</v>
      </c>
      <c r="N3024" s="51">
        <f t="shared" si="94"/>
        <v>6.8434995148368609E-3</v>
      </c>
      <c r="O3024" s="41" t="str">
        <f t="shared" si="95"/>
        <v>LB</v>
      </c>
    </row>
    <row r="3025" spans="1:15" x14ac:dyDescent="0.25">
      <c r="A3025" s="39" t="s">
        <v>4259</v>
      </c>
      <c r="B3025" s="39" t="s">
        <v>4220</v>
      </c>
      <c r="C3025" s="39" t="s">
        <v>2769</v>
      </c>
      <c r="D3025" s="12" t="s">
        <v>4260</v>
      </c>
      <c r="E3025" s="41" t="s">
        <v>2679</v>
      </c>
      <c r="F3025" s="41" t="s">
        <v>4221</v>
      </c>
      <c r="G3025" s="44">
        <f>VLOOKUP(Emissions!A3025,Population!$A$5:$I$3147,9,FALSE)*'National Throughput'!$B$12</f>
        <v>16.923682722517992</v>
      </c>
      <c r="H3025" s="43" t="str">
        <f>'Emissions Factor'!$D$2</f>
        <v>TON</v>
      </c>
      <c r="I3025" s="42">
        <v>515</v>
      </c>
      <c r="J3025" s="39" t="str">
        <f>'Emissions Factor'!$A$2</f>
        <v>7439976</v>
      </c>
      <c r="K3025" s="34">
        <f>'Emissions Factor'!$B$2</f>
        <v>1.5E-3</v>
      </c>
      <c r="L3025" s="41" t="str">
        <f>'Emissions Factor'!$C$2</f>
        <v>LB</v>
      </c>
      <c r="M3025" s="41" t="str">
        <f>'Emissions Factor'!$D$2</f>
        <v>TON</v>
      </c>
      <c r="N3025" s="51">
        <f t="shared" si="94"/>
        <v>2.5385524083776988E-2</v>
      </c>
      <c r="O3025" s="41" t="str">
        <f t="shared" si="95"/>
        <v>LB</v>
      </c>
    </row>
    <row r="3026" spans="1:15" x14ac:dyDescent="0.25">
      <c r="A3026" s="39" t="s">
        <v>4261</v>
      </c>
      <c r="B3026" s="39" t="s">
        <v>4220</v>
      </c>
      <c r="C3026" s="39" t="s">
        <v>2772</v>
      </c>
      <c r="D3026" s="12" t="s">
        <v>2827</v>
      </c>
      <c r="E3026" s="41" t="s">
        <v>2679</v>
      </c>
      <c r="F3026" s="41" t="s">
        <v>4221</v>
      </c>
      <c r="G3026" s="44">
        <f>VLOOKUP(Emissions!A3026,Population!$A$5:$I$3147,9,FALSE)*'National Throughput'!$B$12</f>
        <v>2.3226734443589163</v>
      </c>
      <c r="H3026" s="43" t="str">
        <f>'Emissions Factor'!$D$2</f>
        <v>TON</v>
      </c>
      <c r="I3026" s="42">
        <v>515</v>
      </c>
      <c r="J3026" s="39" t="str">
        <f>'Emissions Factor'!$A$2</f>
        <v>7439976</v>
      </c>
      <c r="K3026" s="34">
        <f>'Emissions Factor'!$B$2</f>
        <v>1.5E-3</v>
      </c>
      <c r="L3026" s="41" t="str">
        <f>'Emissions Factor'!$C$2</f>
        <v>LB</v>
      </c>
      <c r="M3026" s="41" t="str">
        <f>'Emissions Factor'!$D$2</f>
        <v>TON</v>
      </c>
      <c r="N3026" s="51">
        <f t="shared" si="94"/>
        <v>3.4840101665383747E-3</v>
      </c>
      <c r="O3026" s="41" t="str">
        <f t="shared" si="95"/>
        <v>LB</v>
      </c>
    </row>
    <row r="3027" spans="1:15" x14ac:dyDescent="0.25">
      <c r="A3027" s="39" t="s">
        <v>4262</v>
      </c>
      <c r="B3027" s="39" t="s">
        <v>4220</v>
      </c>
      <c r="C3027" s="39" t="s">
        <v>2775</v>
      </c>
      <c r="D3027" s="12" t="s">
        <v>2833</v>
      </c>
      <c r="E3027" s="41" t="s">
        <v>2679</v>
      </c>
      <c r="F3027" s="41" t="s">
        <v>4221</v>
      </c>
      <c r="G3027" s="44">
        <f>VLOOKUP(Emissions!A3027,Population!$A$5:$I$3147,9,FALSE)*'National Throughput'!$B$12</f>
        <v>2.9927875447215135</v>
      </c>
      <c r="H3027" s="43" t="str">
        <f>'Emissions Factor'!$D$2</f>
        <v>TON</v>
      </c>
      <c r="I3027" s="42">
        <v>515</v>
      </c>
      <c r="J3027" s="39" t="str">
        <f>'Emissions Factor'!$A$2</f>
        <v>7439976</v>
      </c>
      <c r="K3027" s="34">
        <f>'Emissions Factor'!$B$2</f>
        <v>1.5E-3</v>
      </c>
      <c r="L3027" s="41" t="str">
        <f>'Emissions Factor'!$C$2</f>
        <v>LB</v>
      </c>
      <c r="M3027" s="41" t="str">
        <f>'Emissions Factor'!$D$2</f>
        <v>TON</v>
      </c>
      <c r="N3027" s="51">
        <f t="shared" si="94"/>
        <v>4.4891813170822702E-3</v>
      </c>
      <c r="O3027" s="41" t="str">
        <f t="shared" si="95"/>
        <v>LB</v>
      </c>
    </row>
    <row r="3028" spans="1:15" x14ac:dyDescent="0.25">
      <c r="A3028" s="39" t="s">
        <v>4263</v>
      </c>
      <c r="B3028" s="39" t="s">
        <v>4220</v>
      </c>
      <c r="C3028" s="39" t="s">
        <v>2778</v>
      </c>
      <c r="D3028" s="12" t="s">
        <v>4496</v>
      </c>
      <c r="E3028" s="41" t="s">
        <v>2679</v>
      </c>
      <c r="F3028" s="41" t="s">
        <v>4221</v>
      </c>
      <c r="G3028" s="44">
        <f>VLOOKUP(Emissions!A3028,Population!$A$5:$I$3147,9,FALSE)*'National Throughput'!$B$12</f>
        <v>4.4860082659287741</v>
      </c>
      <c r="H3028" s="43" t="str">
        <f>'Emissions Factor'!$D$2</f>
        <v>TON</v>
      </c>
      <c r="I3028" s="42">
        <v>515</v>
      </c>
      <c r="J3028" s="39" t="str">
        <f>'Emissions Factor'!$A$2</f>
        <v>7439976</v>
      </c>
      <c r="K3028" s="34">
        <f>'Emissions Factor'!$B$2</f>
        <v>1.5E-3</v>
      </c>
      <c r="L3028" s="41" t="str">
        <f>'Emissions Factor'!$C$2</f>
        <v>LB</v>
      </c>
      <c r="M3028" s="41" t="str">
        <f>'Emissions Factor'!$D$2</f>
        <v>TON</v>
      </c>
      <c r="N3028" s="51">
        <f t="shared" si="94"/>
        <v>6.7290123988931611E-3</v>
      </c>
      <c r="O3028" s="41" t="str">
        <f t="shared" si="95"/>
        <v>LB</v>
      </c>
    </row>
    <row r="3029" spans="1:15" x14ac:dyDescent="0.25">
      <c r="A3029" s="39" t="s">
        <v>4264</v>
      </c>
      <c r="B3029" s="39" t="s">
        <v>4220</v>
      </c>
      <c r="C3029" s="39" t="s">
        <v>2781</v>
      </c>
      <c r="D3029" s="12" t="s">
        <v>517</v>
      </c>
      <c r="E3029" s="41" t="s">
        <v>2679</v>
      </c>
      <c r="F3029" s="41" t="s">
        <v>4221</v>
      </c>
      <c r="G3029" s="44">
        <f>VLOOKUP(Emissions!A3029,Population!$A$5:$I$3147,9,FALSE)*'National Throughput'!$B$12</f>
        <v>7.5772461545479404</v>
      </c>
      <c r="H3029" s="43" t="str">
        <f>'Emissions Factor'!$D$2</f>
        <v>TON</v>
      </c>
      <c r="I3029" s="42">
        <v>515</v>
      </c>
      <c r="J3029" s="39" t="str">
        <f>'Emissions Factor'!$A$2</f>
        <v>7439976</v>
      </c>
      <c r="K3029" s="34">
        <f>'Emissions Factor'!$B$2</f>
        <v>1.5E-3</v>
      </c>
      <c r="L3029" s="41" t="str">
        <f>'Emissions Factor'!$C$2</f>
        <v>LB</v>
      </c>
      <c r="M3029" s="41" t="str">
        <f>'Emissions Factor'!$D$2</f>
        <v>TON</v>
      </c>
      <c r="N3029" s="51">
        <f t="shared" si="94"/>
        <v>1.1365869231821911E-2</v>
      </c>
      <c r="O3029" s="41" t="str">
        <f t="shared" si="95"/>
        <v>LB</v>
      </c>
    </row>
    <row r="3030" spans="1:15" x14ac:dyDescent="0.25">
      <c r="A3030" s="39" t="s">
        <v>4265</v>
      </c>
      <c r="B3030" s="39" t="s">
        <v>4220</v>
      </c>
      <c r="C3030" s="39" t="s">
        <v>2784</v>
      </c>
      <c r="D3030" s="12" t="s">
        <v>4504</v>
      </c>
      <c r="E3030" s="41" t="s">
        <v>2679</v>
      </c>
      <c r="F3030" s="41" t="s">
        <v>4221</v>
      </c>
      <c r="G3030" s="44">
        <f>VLOOKUP(Emissions!A3030,Population!$A$5:$I$3147,9,FALSE)*'National Throughput'!$B$12</f>
        <v>1.3021515868832443</v>
      </c>
      <c r="H3030" s="43" t="str">
        <f>'Emissions Factor'!$D$2</f>
        <v>TON</v>
      </c>
      <c r="I3030" s="42">
        <v>515</v>
      </c>
      <c r="J3030" s="39" t="str">
        <f>'Emissions Factor'!$A$2</f>
        <v>7439976</v>
      </c>
      <c r="K3030" s="34">
        <f>'Emissions Factor'!$B$2</f>
        <v>1.5E-3</v>
      </c>
      <c r="L3030" s="41" t="str">
        <f>'Emissions Factor'!$C$2</f>
        <v>LB</v>
      </c>
      <c r="M3030" s="41" t="str">
        <f>'Emissions Factor'!$D$2</f>
        <v>TON</v>
      </c>
      <c r="N3030" s="51">
        <f t="shared" si="94"/>
        <v>1.9532273803248663E-3</v>
      </c>
      <c r="O3030" s="41" t="str">
        <f t="shared" si="95"/>
        <v>LB</v>
      </c>
    </row>
    <row r="3031" spans="1:15" x14ac:dyDescent="0.25">
      <c r="A3031" s="39" t="s">
        <v>4266</v>
      </c>
      <c r="B3031" s="39" t="s">
        <v>4220</v>
      </c>
      <c r="C3031" s="39" t="s">
        <v>2787</v>
      </c>
      <c r="D3031" s="12" t="s">
        <v>4267</v>
      </c>
      <c r="E3031" s="41" t="s">
        <v>2679</v>
      </c>
      <c r="F3031" s="41" t="s">
        <v>4221</v>
      </c>
      <c r="G3031" s="44">
        <f>VLOOKUP(Emissions!A3031,Population!$A$5:$I$3147,9,FALSE)*'National Throughput'!$B$12</f>
        <v>1.3048958473403218</v>
      </c>
      <c r="H3031" s="43" t="str">
        <f>'Emissions Factor'!$D$2</f>
        <v>TON</v>
      </c>
      <c r="I3031" s="42">
        <v>515</v>
      </c>
      <c r="J3031" s="39" t="str">
        <f>'Emissions Factor'!$A$2</f>
        <v>7439976</v>
      </c>
      <c r="K3031" s="34">
        <f>'Emissions Factor'!$B$2</f>
        <v>1.5E-3</v>
      </c>
      <c r="L3031" s="41" t="str">
        <f>'Emissions Factor'!$C$2</f>
        <v>LB</v>
      </c>
      <c r="M3031" s="41" t="str">
        <f>'Emissions Factor'!$D$2</f>
        <v>TON</v>
      </c>
      <c r="N3031" s="51">
        <f t="shared" si="94"/>
        <v>1.9573437710104827E-3</v>
      </c>
      <c r="O3031" s="41" t="str">
        <f t="shared" si="95"/>
        <v>LB</v>
      </c>
    </row>
    <row r="3032" spans="1:15" x14ac:dyDescent="0.25">
      <c r="A3032" s="39" t="s">
        <v>4268</v>
      </c>
      <c r="B3032" s="39" t="s">
        <v>4220</v>
      </c>
      <c r="C3032" s="39" t="s">
        <v>2790</v>
      </c>
      <c r="D3032" s="12" t="s">
        <v>683</v>
      </c>
      <c r="E3032" s="41" t="s">
        <v>2679</v>
      </c>
      <c r="F3032" s="41" t="s">
        <v>4221</v>
      </c>
      <c r="G3032" s="44">
        <f>VLOOKUP(Emissions!A3032,Population!$A$5:$I$3147,9,FALSE)*'National Throughput'!$B$12</f>
        <v>1.5122590281282355</v>
      </c>
      <c r="H3032" s="43" t="str">
        <f>'Emissions Factor'!$D$2</f>
        <v>TON</v>
      </c>
      <c r="I3032" s="42">
        <v>515</v>
      </c>
      <c r="J3032" s="39" t="str">
        <f>'Emissions Factor'!$A$2</f>
        <v>7439976</v>
      </c>
      <c r="K3032" s="34">
        <f>'Emissions Factor'!$B$2</f>
        <v>1.5E-3</v>
      </c>
      <c r="L3032" s="41" t="str">
        <f>'Emissions Factor'!$C$2</f>
        <v>LB</v>
      </c>
      <c r="M3032" s="41" t="str">
        <f>'Emissions Factor'!$D$2</f>
        <v>TON</v>
      </c>
      <c r="N3032" s="51">
        <f t="shared" si="94"/>
        <v>2.2683885421923532E-3</v>
      </c>
      <c r="O3032" s="41" t="str">
        <f t="shared" si="95"/>
        <v>LB</v>
      </c>
    </row>
    <row r="3033" spans="1:15" x14ac:dyDescent="0.25">
      <c r="A3033" s="39" t="s">
        <v>4269</v>
      </c>
      <c r="B3033" s="39" t="s">
        <v>4220</v>
      </c>
      <c r="C3033" s="39" t="s">
        <v>2793</v>
      </c>
      <c r="D3033" s="12" t="s">
        <v>4270</v>
      </c>
      <c r="E3033" s="41" t="s">
        <v>2679</v>
      </c>
      <c r="F3033" s="41" t="s">
        <v>4221</v>
      </c>
      <c r="G3033" s="44">
        <f>VLOOKUP(Emissions!A3033,Population!$A$5:$I$3147,9,FALSE)*'National Throughput'!$B$12</f>
        <v>5.7703221598410144</v>
      </c>
      <c r="H3033" s="43" t="str">
        <f>'Emissions Factor'!$D$2</f>
        <v>TON</v>
      </c>
      <c r="I3033" s="42">
        <v>515</v>
      </c>
      <c r="J3033" s="39" t="str">
        <f>'Emissions Factor'!$A$2</f>
        <v>7439976</v>
      </c>
      <c r="K3033" s="34">
        <f>'Emissions Factor'!$B$2</f>
        <v>1.5E-3</v>
      </c>
      <c r="L3033" s="41" t="str">
        <f>'Emissions Factor'!$C$2</f>
        <v>LB</v>
      </c>
      <c r="M3033" s="41" t="str">
        <f>'Emissions Factor'!$D$2</f>
        <v>TON</v>
      </c>
      <c r="N3033" s="51">
        <f t="shared" si="94"/>
        <v>8.6554832397615217E-3</v>
      </c>
      <c r="O3033" s="41" t="str">
        <f t="shared" si="95"/>
        <v>LB</v>
      </c>
    </row>
    <row r="3034" spans="1:15" x14ac:dyDescent="0.25">
      <c r="A3034" s="39" t="s">
        <v>4271</v>
      </c>
      <c r="B3034" s="39" t="s">
        <v>4220</v>
      </c>
      <c r="C3034" s="39" t="s">
        <v>2796</v>
      </c>
      <c r="D3034" s="12" t="s">
        <v>5224</v>
      </c>
      <c r="E3034" s="41" t="s">
        <v>2679</v>
      </c>
      <c r="F3034" s="41" t="s">
        <v>4221</v>
      </c>
      <c r="G3034" s="44">
        <f>VLOOKUP(Emissions!A3034,Population!$A$5:$I$3147,9,FALSE)*'National Throughput'!$B$12</f>
        <v>9.6258365857562485</v>
      </c>
      <c r="H3034" s="43" t="str">
        <f>'Emissions Factor'!$D$2</f>
        <v>TON</v>
      </c>
      <c r="I3034" s="42">
        <v>515</v>
      </c>
      <c r="J3034" s="39" t="str">
        <f>'Emissions Factor'!$A$2</f>
        <v>7439976</v>
      </c>
      <c r="K3034" s="34">
        <f>'Emissions Factor'!$B$2</f>
        <v>1.5E-3</v>
      </c>
      <c r="L3034" s="41" t="str">
        <f>'Emissions Factor'!$C$2</f>
        <v>LB</v>
      </c>
      <c r="M3034" s="41" t="str">
        <f>'Emissions Factor'!$D$2</f>
        <v>TON</v>
      </c>
      <c r="N3034" s="51">
        <f t="shared" si="94"/>
        <v>1.4438754878634373E-2</v>
      </c>
      <c r="O3034" s="41" t="str">
        <f t="shared" si="95"/>
        <v>LB</v>
      </c>
    </row>
    <row r="3035" spans="1:15" x14ac:dyDescent="0.25">
      <c r="A3035" s="39" t="s">
        <v>4272</v>
      </c>
      <c r="B3035" s="39" t="s">
        <v>4220</v>
      </c>
      <c r="C3035" s="39" t="s">
        <v>2799</v>
      </c>
      <c r="D3035" s="12" t="s">
        <v>4273</v>
      </c>
      <c r="E3035" s="41" t="s">
        <v>2679</v>
      </c>
      <c r="F3035" s="41" t="s">
        <v>4221</v>
      </c>
      <c r="G3035" s="44">
        <f>VLOOKUP(Emissions!A3035,Population!$A$5:$I$3147,9,FALSE)*'National Throughput'!$B$12</f>
        <v>13.594208722968791</v>
      </c>
      <c r="H3035" s="43" t="str">
        <f>'Emissions Factor'!$D$2</f>
        <v>TON</v>
      </c>
      <c r="I3035" s="42">
        <v>515</v>
      </c>
      <c r="J3035" s="39" t="str">
        <f>'Emissions Factor'!$A$2</f>
        <v>7439976</v>
      </c>
      <c r="K3035" s="34">
        <f>'Emissions Factor'!$B$2</f>
        <v>1.5E-3</v>
      </c>
      <c r="L3035" s="41" t="str">
        <f>'Emissions Factor'!$C$2</f>
        <v>LB</v>
      </c>
      <c r="M3035" s="41" t="str">
        <f>'Emissions Factor'!$D$2</f>
        <v>TON</v>
      </c>
      <c r="N3035" s="51">
        <f t="shared" si="94"/>
        <v>2.0391313084453185E-2</v>
      </c>
      <c r="O3035" s="41" t="str">
        <f t="shared" si="95"/>
        <v>LB</v>
      </c>
    </row>
    <row r="3036" spans="1:15" x14ac:dyDescent="0.25">
      <c r="A3036" s="39" t="s">
        <v>4274</v>
      </c>
      <c r="B3036" s="39" t="s">
        <v>4220</v>
      </c>
      <c r="C3036" s="39" t="s">
        <v>2802</v>
      </c>
      <c r="D3036" s="12" t="s">
        <v>2845</v>
      </c>
      <c r="E3036" s="41" t="s">
        <v>2679</v>
      </c>
      <c r="F3036" s="41" t="s">
        <v>4221</v>
      </c>
      <c r="G3036" s="44">
        <f>VLOOKUP(Emissions!A3036,Population!$A$5:$I$3147,9,FALSE)*'National Throughput'!$B$12</f>
        <v>5.0499537898581881</v>
      </c>
      <c r="H3036" s="43" t="str">
        <f>'Emissions Factor'!$D$2</f>
        <v>TON</v>
      </c>
      <c r="I3036" s="42">
        <v>515</v>
      </c>
      <c r="J3036" s="39" t="str">
        <f>'Emissions Factor'!$A$2</f>
        <v>7439976</v>
      </c>
      <c r="K3036" s="34">
        <f>'Emissions Factor'!$B$2</f>
        <v>1.5E-3</v>
      </c>
      <c r="L3036" s="41" t="str">
        <f>'Emissions Factor'!$C$2</f>
        <v>LB</v>
      </c>
      <c r="M3036" s="41" t="str">
        <f>'Emissions Factor'!$D$2</f>
        <v>TON</v>
      </c>
      <c r="N3036" s="51">
        <f t="shared" si="94"/>
        <v>7.5749306847872821E-3</v>
      </c>
      <c r="O3036" s="41" t="str">
        <f t="shared" si="95"/>
        <v>LB</v>
      </c>
    </row>
    <row r="3037" spans="1:15" x14ac:dyDescent="0.25">
      <c r="A3037" s="39" t="s">
        <v>4275</v>
      </c>
      <c r="B3037" s="39" t="s">
        <v>4220</v>
      </c>
      <c r="C3037" s="39" t="s">
        <v>2805</v>
      </c>
      <c r="D3037" s="12" t="s">
        <v>4276</v>
      </c>
      <c r="E3037" s="41" t="s">
        <v>2679</v>
      </c>
      <c r="F3037" s="41" t="s">
        <v>4221</v>
      </c>
      <c r="G3037" s="44">
        <f>VLOOKUP(Emissions!A3037,Population!$A$5:$I$3147,9,FALSE)*'National Throughput'!$B$12</f>
        <v>1.7707340599292167</v>
      </c>
      <c r="H3037" s="43" t="str">
        <f>'Emissions Factor'!$D$2</f>
        <v>TON</v>
      </c>
      <c r="I3037" s="42">
        <v>515</v>
      </c>
      <c r="J3037" s="39" t="str">
        <f>'Emissions Factor'!$A$2</f>
        <v>7439976</v>
      </c>
      <c r="K3037" s="34">
        <f>'Emissions Factor'!$B$2</f>
        <v>1.5E-3</v>
      </c>
      <c r="L3037" s="41" t="str">
        <f>'Emissions Factor'!$C$2</f>
        <v>LB</v>
      </c>
      <c r="M3037" s="41" t="str">
        <f>'Emissions Factor'!$D$2</f>
        <v>TON</v>
      </c>
      <c r="N3037" s="51">
        <f t="shared" si="94"/>
        <v>2.6561010898938251E-3</v>
      </c>
      <c r="O3037" s="41" t="str">
        <f t="shared" si="95"/>
        <v>LB</v>
      </c>
    </row>
    <row r="3038" spans="1:15" x14ac:dyDescent="0.25">
      <c r="A3038" s="39" t="s">
        <v>4277</v>
      </c>
      <c r="B3038" s="39" t="s">
        <v>4220</v>
      </c>
      <c r="C3038" s="39" t="s">
        <v>2808</v>
      </c>
      <c r="D3038" s="12" t="s">
        <v>3308</v>
      </c>
      <c r="E3038" s="41" t="s">
        <v>2679</v>
      </c>
      <c r="F3038" s="41" t="s">
        <v>4221</v>
      </c>
      <c r="G3038" s="44">
        <f>VLOOKUP(Emissions!A3038,Population!$A$5:$I$3147,9,FALSE)*'National Throughput'!$B$12</f>
        <v>2.5432433785965154</v>
      </c>
      <c r="H3038" s="43" t="str">
        <f>'Emissions Factor'!$D$2</f>
        <v>TON</v>
      </c>
      <c r="I3038" s="42">
        <v>515</v>
      </c>
      <c r="J3038" s="39" t="str">
        <f>'Emissions Factor'!$A$2</f>
        <v>7439976</v>
      </c>
      <c r="K3038" s="34">
        <f>'Emissions Factor'!$B$2</f>
        <v>1.5E-3</v>
      </c>
      <c r="L3038" s="41" t="str">
        <f>'Emissions Factor'!$C$2</f>
        <v>LB</v>
      </c>
      <c r="M3038" s="41" t="str">
        <f>'Emissions Factor'!$D$2</f>
        <v>TON</v>
      </c>
      <c r="N3038" s="51">
        <f t="shared" si="94"/>
        <v>3.8148650678947733E-3</v>
      </c>
      <c r="O3038" s="41" t="str">
        <f t="shared" si="95"/>
        <v>LB</v>
      </c>
    </row>
    <row r="3039" spans="1:15" x14ac:dyDescent="0.25">
      <c r="A3039" s="39" t="s">
        <v>4278</v>
      </c>
      <c r="B3039" s="39" t="s">
        <v>4220</v>
      </c>
      <c r="C3039" s="39" t="s">
        <v>2811</v>
      </c>
      <c r="D3039" s="12" t="s">
        <v>4279</v>
      </c>
      <c r="E3039" s="41" t="s">
        <v>2679</v>
      </c>
      <c r="F3039" s="41" t="s">
        <v>4221</v>
      </c>
      <c r="G3039" s="44">
        <f>VLOOKUP(Emissions!A3039,Population!$A$5:$I$3147,9,FALSE)*'National Throughput'!$B$12</f>
        <v>2.3744713604862531</v>
      </c>
      <c r="H3039" s="43" t="str">
        <f>'Emissions Factor'!$D$2</f>
        <v>TON</v>
      </c>
      <c r="I3039" s="42">
        <v>515</v>
      </c>
      <c r="J3039" s="39" t="str">
        <f>'Emissions Factor'!$A$2</f>
        <v>7439976</v>
      </c>
      <c r="K3039" s="34">
        <f>'Emissions Factor'!$B$2</f>
        <v>1.5E-3</v>
      </c>
      <c r="L3039" s="41" t="str">
        <f>'Emissions Factor'!$C$2</f>
        <v>LB</v>
      </c>
      <c r="M3039" s="41" t="str">
        <f>'Emissions Factor'!$D$2</f>
        <v>TON</v>
      </c>
      <c r="N3039" s="51">
        <f t="shared" si="94"/>
        <v>3.5617070407293798E-3</v>
      </c>
      <c r="O3039" s="41" t="str">
        <f t="shared" si="95"/>
        <v>LB</v>
      </c>
    </row>
    <row r="3040" spans="1:15" x14ac:dyDescent="0.25">
      <c r="A3040" s="39" t="s">
        <v>4280</v>
      </c>
      <c r="B3040" s="39" t="s">
        <v>4220</v>
      </c>
      <c r="C3040" s="39" t="s">
        <v>2814</v>
      </c>
      <c r="D3040" s="12" t="s">
        <v>5239</v>
      </c>
      <c r="E3040" s="41" t="s">
        <v>2679</v>
      </c>
      <c r="F3040" s="41" t="s">
        <v>4221</v>
      </c>
      <c r="G3040" s="44">
        <f>VLOOKUP(Emissions!A3040,Population!$A$5:$I$3147,9,FALSE)*'National Throughput'!$B$12</f>
        <v>2.8986251077880438</v>
      </c>
      <c r="H3040" s="43" t="str">
        <f>'Emissions Factor'!$D$2</f>
        <v>TON</v>
      </c>
      <c r="I3040" s="42">
        <v>515</v>
      </c>
      <c r="J3040" s="39" t="str">
        <f>'Emissions Factor'!$A$2</f>
        <v>7439976</v>
      </c>
      <c r="K3040" s="34">
        <f>'Emissions Factor'!$B$2</f>
        <v>1.5E-3</v>
      </c>
      <c r="L3040" s="41" t="str">
        <f>'Emissions Factor'!$C$2</f>
        <v>LB</v>
      </c>
      <c r="M3040" s="41" t="str">
        <f>'Emissions Factor'!$D$2</f>
        <v>TON</v>
      </c>
      <c r="N3040" s="51">
        <f t="shared" si="94"/>
        <v>4.3479376616820655E-3</v>
      </c>
      <c r="O3040" s="41" t="str">
        <f t="shared" si="95"/>
        <v>LB</v>
      </c>
    </row>
    <row r="3041" spans="1:15" x14ac:dyDescent="0.25">
      <c r="A3041" s="39" t="s">
        <v>4281</v>
      </c>
      <c r="B3041" s="39" t="s">
        <v>4220</v>
      </c>
      <c r="C3041" s="39" t="s">
        <v>2817</v>
      </c>
      <c r="D3041" s="12" t="s">
        <v>4282</v>
      </c>
      <c r="E3041" s="41" t="s">
        <v>2679</v>
      </c>
      <c r="F3041" s="41" t="s">
        <v>4221</v>
      </c>
      <c r="G3041" s="44">
        <f>VLOOKUP(Emissions!A3041,Population!$A$5:$I$3147,9,FALSE)*'National Throughput'!$B$12</f>
        <v>1.2146782848139008</v>
      </c>
      <c r="H3041" s="43" t="str">
        <f>'Emissions Factor'!$D$2</f>
        <v>TON</v>
      </c>
      <c r="I3041" s="42">
        <v>515</v>
      </c>
      <c r="J3041" s="39" t="str">
        <f>'Emissions Factor'!$A$2</f>
        <v>7439976</v>
      </c>
      <c r="K3041" s="34">
        <f>'Emissions Factor'!$B$2</f>
        <v>1.5E-3</v>
      </c>
      <c r="L3041" s="41" t="str">
        <f>'Emissions Factor'!$C$2</f>
        <v>LB</v>
      </c>
      <c r="M3041" s="41" t="str">
        <f>'Emissions Factor'!$D$2</f>
        <v>TON</v>
      </c>
      <c r="N3041" s="51">
        <f t="shared" si="94"/>
        <v>1.8220174272208514E-3</v>
      </c>
      <c r="O3041" s="41" t="str">
        <f t="shared" si="95"/>
        <v>LB</v>
      </c>
    </row>
    <row r="3042" spans="1:15" x14ac:dyDescent="0.25">
      <c r="A3042" s="39" t="s">
        <v>4283</v>
      </c>
      <c r="B3042" s="39" t="s">
        <v>4220</v>
      </c>
      <c r="C3042" s="39" t="s">
        <v>2820</v>
      </c>
      <c r="D3042" s="12" t="s">
        <v>3775</v>
      </c>
      <c r="E3042" s="41" t="s">
        <v>2679</v>
      </c>
      <c r="F3042" s="41" t="s">
        <v>4221</v>
      </c>
      <c r="G3042" s="44">
        <f>VLOOKUP(Emissions!A3042,Population!$A$5:$I$3147,9,FALSE)*'National Throughput'!$B$12</f>
        <v>1.5628563303056009</v>
      </c>
      <c r="H3042" s="43" t="str">
        <f>'Emissions Factor'!$D$2</f>
        <v>TON</v>
      </c>
      <c r="I3042" s="42">
        <v>515</v>
      </c>
      <c r="J3042" s="39" t="str">
        <f>'Emissions Factor'!$A$2</f>
        <v>7439976</v>
      </c>
      <c r="K3042" s="34">
        <f>'Emissions Factor'!$B$2</f>
        <v>1.5E-3</v>
      </c>
      <c r="L3042" s="41" t="str">
        <f>'Emissions Factor'!$C$2</f>
        <v>LB</v>
      </c>
      <c r="M3042" s="41" t="str">
        <f>'Emissions Factor'!$D$2</f>
        <v>TON</v>
      </c>
      <c r="N3042" s="51">
        <f t="shared" si="94"/>
        <v>2.3442844954584016E-3</v>
      </c>
      <c r="O3042" s="41" t="str">
        <f t="shared" si="95"/>
        <v>LB</v>
      </c>
    </row>
    <row r="3043" spans="1:15" x14ac:dyDescent="0.25">
      <c r="A3043" s="39" t="s">
        <v>4284</v>
      </c>
      <c r="B3043" s="39" t="s">
        <v>4220</v>
      </c>
      <c r="C3043" s="39" t="s">
        <v>2823</v>
      </c>
      <c r="D3043" s="12" t="s">
        <v>3778</v>
      </c>
      <c r="E3043" s="41" t="s">
        <v>2679</v>
      </c>
      <c r="F3043" s="41" t="s">
        <v>4221</v>
      </c>
      <c r="G3043" s="44">
        <f>VLOOKUP(Emissions!A3043,Population!$A$5:$I$3147,9,FALSE)*'National Throughput'!$B$12</f>
        <v>4.1639006947793096</v>
      </c>
      <c r="H3043" s="43" t="str">
        <f>'Emissions Factor'!$D$2</f>
        <v>TON</v>
      </c>
      <c r="I3043" s="42">
        <v>515</v>
      </c>
      <c r="J3043" s="39" t="str">
        <f>'Emissions Factor'!$A$2</f>
        <v>7439976</v>
      </c>
      <c r="K3043" s="34">
        <f>'Emissions Factor'!$B$2</f>
        <v>1.5E-3</v>
      </c>
      <c r="L3043" s="41" t="str">
        <f>'Emissions Factor'!$C$2</f>
        <v>LB</v>
      </c>
      <c r="M3043" s="41" t="str">
        <f>'Emissions Factor'!$D$2</f>
        <v>TON</v>
      </c>
      <c r="N3043" s="51">
        <f t="shared" si="94"/>
        <v>6.2458510421689647E-3</v>
      </c>
      <c r="O3043" s="41" t="str">
        <f t="shared" si="95"/>
        <v>LB</v>
      </c>
    </row>
    <row r="3044" spans="1:15" x14ac:dyDescent="0.25">
      <c r="A3044" s="39" t="s">
        <v>4285</v>
      </c>
      <c r="B3044" s="39" t="s">
        <v>4220</v>
      </c>
      <c r="C3044" s="39" t="s">
        <v>2826</v>
      </c>
      <c r="D3044" s="12" t="s">
        <v>163</v>
      </c>
      <c r="E3044" s="41" t="s">
        <v>2679</v>
      </c>
      <c r="F3044" s="41" t="s">
        <v>4221</v>
      </c>
      <c r="G3044" s="44">
        <f>VLOOKUP(Emissions!A3044,Population!$A$5:$I$3147,9,FALSE)*'National Throughput'!$B$12</f>
        <v>7.1868751045286752</v>
      </c>
      <c r="H3044" s="43" t="str">
        <f>'Emissions Factor'!$D$2</f>
        <v>TON</v>
      </c>
      <c r="I3044" s="42">
        <v>515</v>
      </c>
      <c r="J3044" s="39" t="str">
        <f>'Emissions Factor'!$A$2</f>
        <v>7439976</v>
      </c>
      <c r="K3044" s="34">
        <f>'Emissions Factor'!$B$2</f>
        <v>1.5E-3</v>
      </c>
      <c r="L3044" s="41" t="str">
        <f>'Emissions Factor'!$C$2</f>
        <v>LB</v>
      </c>
      <c r="M3044" s="41" t="str">
        <f>'Emissions Factor'!$D$2</f>
        <v>TON</v>
      </c>
      <c r="N3044" s="51">
        <f t="shared" si="94"/>
        <v>1.0780312656793013E-2</v>
      </c>
      <c r="O3044" s="41" t="str">
        <f t="shared" si="95"/>
        <v>LB</v>
      </c>
    </row>
    <row r="3045" spans="1:15" x14ac:dyDescent="0.25">
      <c r="A3045" s="39" t="s">
        <v>4286</v>
      </c>
      <c r="B3045" s="39" t="s">
        <v>4220</v>
      </c>
      <c r="C3045" s="39" t="s">
        <v>2829</v>
      </c>
      <c r="D3045" s="12" t="s">
        <v>166</v>
      </c>
      <c r="E3045" s="41" t="s">
        <v>2679</v>
      </c>
      <c r="F3045" s="41" t="s">
        <v>4221</v>
      </c>
      <c r="G3045" s="44">
        <f>VLOOKUP(Emissions!A3045,Population!$A$5:$I$3147,9,FALSE)*'National Throughput'!$B$12</f>
        <v>1.5681733349411882</v>
      </c>
      <c r="H3045" s="43" t="str">
        <f>'Emissions Factor'!$D$2</f>
        <v>TON</v>
      </c>
      <c r="I3045" s="42">
        <v>515</v>
      </c>
      <c r="J3045" s="39" t="str">
        <f>'Emissions Factor'!$A$2</f>
        <v>7439976</v>
      </c>
      <c r="K3045" s="34">
        <f>'Emissions Factor'!$B$2</f>
        <v>1.5E-3</v>
      </c>
      <c r="L3045" s="41" t="str">
        <f>'Emissions Factor'!$C$2</f>
        <v>LB</v>
      </c>
      <c r="M3045" s="41" t="str">
        <f>'Emissions Factor'!$D$2</f>
        <v>TON</v>
      </c>
      <c r="N3045" s="51">
        <f t="shared" si="94"/>
        <v>2.3522600024117823E-3</v>
      </c>
      <c r="O3045" s="41" t="str">
        <f t="shared" si="95"/>
        <v>LB</v>
      </c>
    </row>
    <row r="3046" spans="1:15" x14ac:dyDescent="0.25">
      <c r="A3046" s="39" t="s">
        <v>4287</v>
      </c>
      <c r="B3046" s="39" t="s">
        <v>4220</v>
      </c>
      <c r="C3046" s="39" t="s">
        <v>2832</v>
      </c>
      <c r="D3046" s="12" t="s">
        <v>4288</v>
      </c>
      <c r="E3046" s="41" t="s">
        <v>2679</v>
      </c>
      <c r="F3046" s="41" t="s">
        <v>4221</v>
      </c>
      <c r="G3046" s="44">
        <f>VLOOKUP(Emissions!A3046,Population!$A$5:$I$3147,9,FALSE)*'National Throughput'!$B$12</f>
        <v>2.8137245498972105</v>
      </c>
      <c r="H3046" s="43" t="str">
        <f>'Emissions Factor'!$D$2</f>
        <v>TON</v>
      </c>
      <c r="I3046" s="42">
        <v>515</v>
      </c>
      <c r="J3046" s="39" t="str">
        <f>'Emissions Factor'!$A$2</f>
        <v>7439976</v>
      </c>
      <c r="K3046" s="34">
        <f>'Emissions Factor'!$B$2</f>
        <v>1.5E-3</v>
      </c>
      <c r="L3046" s="41" t="str">
        <f>'Emissions Factor'!$C$2</f>
        <v>LB</v>
      </c>
      <c r="M3046" s="41" t="str">
        <f>'Emissions Factor'!$D$2</f>
        <v>TON</v>
      </c>
      <c r="N3046" s="51">
        <f t="shared" si="94"/>
        <v>4.2205868248458159E-3</v>
      </c>
      <c r="O3046" s="41" t="str">
        <f t="shared" si="95"/>
        <v>LB</v>
      </c>
    </row>
    <row r="3047" spans="1:15" x14ac:dyDescent="0.25">
      <c r="A3047" s="39" t="s">
        <v>4289</v>
      </c>
      <c r="B3047" s="39" t="s">
        <v>4220</v>
      </c>
      <c r="C3047" s="39" t="s">
        <v>2835</v>
      </c>
      <c r="D3047" s="12" t="s">
        <v>4290</v>
      </c>
      <c r="E3047" s="41" t="s">
        <v>2679</v>
      </c>
      <c r="F3047" s="41" t="s">
        <v>4221</v>
      </c>
      <c r="G3047" s="44">
        <f>VLOOKUP(Emissions!A3047,Population!$A$5:$I$3147,9,FALSE)*'National Throughput'!$B$12</f>
        <v>0.99530896452627327</v>
      </c>
      <c r="H3047" s="43" t="str">
        <f>'Emissions Factor'!$D$2</f>
        <v>TON</v>
      </c>
      <c r="I3047" s="42">
        <v>515</v>
      </c>
      <c r="J3047" s="39" t="str">
        <f>'Emissions Factor'!$A$2</f>
        <v>7439976</v>
      </c>
      <c r="K3047" s="34">
        <f>'Emissions Factor'!$B$2</f>
        <v>1.5E-3</v>
      </c>
      <c r="L3047" s="41" t="str">
        <f>'Emissions Factor'!$C$2</f>
        <v>LB</v>
      </c>
      <c r="M3047" s="41" t="str">
        <f>'Emissions Factor'!$D$2</f>
        <v>TON</v>
      </c>
      <c r="N3047" s="51">
        <f t="shared" si="94"/>
        <v>1.4929634467894099E-3</v>
      </c>
      <c r="O3047" s="41" t="str">
        <f t="shared" si="95"/>
        <v>LB</v>
      </c>
    </row>
    <row r="3048" spans="1:15" x14ac:dyDescent="0.25">
      <c r="A3048" s="39" t="s">
        <v>4291</v>
      </c>
      <c r="B3048" s="39" t="s">
        <v>4220</v>
      </c>
      <c r="C3048" s="39" t="s">
        <v>2838</v>
      </c>
      <c r="D3048" s="12" t="s">
        <v>2531</v>
      </c>
      <c r="E3048" s="41" t="s">
        <v>2679</v>
      </c>
      <c r="F3048" s="41" t="s">
        <v>4221</v>
      </c>
      <c r="G3048" s="44">
        <f>VLOOKUP(Emissions!A3048,Population!$A$5:$I$3147,9,FALSE)*'National Throughput'!$B$12</f>
        <v>14.895159695902061</v>
      </c>
      <c r="H3048" s="43" t="str">
        <f>'Emissions Factor'!$D$2</f>
        <v>TON</v>
      </c>
      <c r="I3048" s="42">
        <v>515</v>
      </c>
      <c r="J3048" s="39" t="str">
        <f>'Emissions Factor'!$A$2</f>
        <v>7439976</v>
      </c>
      <c r="K3048" s="34">
        <f>'Emissions Factor'!$B$2</f>
        <v>1.5E-3</v>
      </c>
      <c r="L3048" s="41" t="str">
        <f>'Emissions Factor'!$C$2</f>
        <v>LB</v>
      </c>
      <c r="M3048" s="41" t="str">
        <f>'Emissions Factor'!$D$2</f>
        <v>TON</v>
      </c>
      <c r="N3048" s="51">
        <f t="shared" si="94"/>
        <v>2.2342739543853091E-2</v>
      </c>
      <c r="O3048" s="41" t="str">
        <f t="shared" si="95"/>
        <v>LB</v>
      </c>
    </row>
    <row r="3049" spans="1:15" x14ac:dyDescent="0.25">
      <c r="A3049" s="39" t="s">
        <v>4292</v>
      </c>
      <c r="B3049" s="39" t="s">
        <v>4220</v>
      </c>
      <c r="C3049" s="39" t="s">
        <v>2841</v>
      </c>
      <c r="D3049" s="12" t="s">
        <v>2152</v>
      </c>
      <c r="E3049" s="41" t="s">
        <v>2679</v>
      </c>
      <c r="F3049" s="41" t="s">
        <v>4221</v>
      </c>
      <c r="G3049" s="44">
        <f>VLOOKUP(Emissions!A3049,Population!$A$5:$I$3147,9,FALSE)*'National Throughput'!$B$12</f>
        <v>4.0285743509896781</v>
      </c>
      <c r="H3049" s="43" t="str">
        <f>'Emissions Factor'!$D$2</f>
        <v>TON</v>
      </c>
      <c r="I3049" s="42">
        <v>515</v>
      </c>
      <c r="J3049" s="39" t="str">
        <f>'Emissions Factor'!$A$2</f>
        <v>7439976</v>
      </c>
      <c r="K3049" s="34">
        <f>'Emissions Factor'!$B$2</f>
        <v>1.5E-3</v>
      </c>
      <c r="L3049" s="41" t="str">
        <f>'Emissions Factor'!$C$2</f>
        <v>LB</v>
      </c>
      <c r="M3049" s="41" t="str">
        <f>'Emissions Factor'!$D$2</f>
        <v>TON</v>
      </c>
      <c r="N3049" s="51">
        <f t="shared" si="94"/>
        <v>6.0428615264845175E-3</v>
      </c>
      <c r="O3049" s="41" t="str">
        <f t="shared" si="95"/>
        <v>LB</v>
      </c>
    </row>
    <row r="3050" spans="1:15" x14ac:dyDescent="0.25">
      <c r="A3050" s="39" t="s">
        <v>4293</v>
      </c>
      <c r="B3050" s="39" t="s">
        <v>4294</v>
      </c>
      <c r="C3050" s="39" t="s">
        <v>2677</v>
      </c>
      <c r="D3050" s="12" t="s">
        <v>4977</v>
      </c>
      <c r="E3050" s="41" t="s">
        <v>2679</v>
      </c>
      <c r="F3050" s="41" t="s">
        <v>4295</v>
      </c>
      <c r="G3050" s="44">
        <f>VLOOKUP(Emissions!A3050,Population!$A$5:$I$3147,9,FALSE)*'National Throughput'!$B$12</f>
        <v>3.5846902220574033</v>
      </c>
      <c r="H3050" s="43" t="str">
        <f>'Emissions Factor'!$D$2</f>
        <v>TON</v>
      </c>
      <c r="I3050" s="42">
        <v>515</v>
      </c>
      <c r="J3050" s="39" t="str">
        <f>'Emissions Factor'!$A$2</f>
        <v>7439976</v>
      </c>
      <c r="K3050" s="34">
        <f>'Emissions Factor'!$B$2</f>
        <v>1.5E-3</v>
      </c>
      <c r="L3050" s="41" t="str">
        <f>'Emissions Factor'!$C$2</f>
        <v>LB</v>
      </c>
      <c r="M3050" s="41" t="str">
        <f>'Emissions Factor'!$D$2</f>
        <v>TON</v>
      </c>
      <c r="N3050" s="51">
        <f t="shared" si="94"/>
        <v>5.3770353330861052E-3</v>
      </c>
      <c r="O3050" s="41" t="str">
        <f t="shared" si="95"/>
        <v>LB</v>
      </c>
    </row>
    <row r="3051" spans="1:15" x14ac:dyDescent="0.25">
      <c r="A3051" s="39" t="s">
        <v>4296</v>
      </c>
      <c r="B3051" s="39" t="s">
        <v>4294</v>
      </c>
      <c r="C3051" s="39" t="s">
        <v>2682</v>
      </c>
      <c r="D3051" s="12" t="s">
        <v>2414</v>
      </c>
      <c r="E3051" s="41" t="s">
        <v>2679</v>
      </c>
      <c r="F3051" s="41" t="s">
        <v>4295</v>
      </c>
      <c r="G3051" s="44">
        <f>VLOOKUP(Emissions!A3051,Population!$A$5:$I$3147,9,FALSE)*'National Throughput'!$B$12</f>
        <v>2.7590108570342289</v>
      </c>
      <c r="H3051" s="43" t="str">
        <f>'Emissions Factor'!$D$2</f>
        <v>TON</v>
      </c>
      <c r="I3051" s="42">
        <v>515</v>
      </c>
      <c r="J3051" s="39" t="str">
        <f>'Emissions Factor'!$A$2</f>
        <v>7439976</v>
      </c>
      <c r="K3051" s="34">
        <f>'Emissions Factor'!$B$2</f>
        <v>1.5E-3</v>
      </c>
      <c r="L3051" s="41" t="str">
        <f>'Emissions Factor'!$C$2</f>
        <v>LB</v>
      </c>
      <c r="M3051" s="41" t="str">
        <f>'Emissions Factor'!$D$2</f>
        <v>TON</v>
      </c>
      <c r="N3051" s="51">
        <f t="shared" si="94"/>
        <v>4.1385162855513431E-3</v>
      </c>
      <c r="O3051" s="41" t="str">
        <f t="shared" si="95"/>
        <v>LB</v>
      </c>
    </row>
    <row r="3052" spans="1:15" x14ac:dyDescent="0.25">
      <c r="A3052" s="39" t="s">
        <v>4297</v>
      </c>
      <c r="B3052" s="39" t="s">
        <v>4294</v>
      </c>
      <c r="C3052" s="39" t="s">
        <v>2685</v>
      </c>
      <c r="D3052" s="12" t="s">
        <v>4298</v>
      </c>
      <c r="E3052" s="41" t="s">
        <v>2679</v>
      </c>
      <c r="F3052" s="41" t="s">
        <v>4295</v>
      </c>
      <c r="G3052" s="44">
        <f>VLOOKUP(Emissions!A3052,Population!$A$5:$I$3147,9,FALSE)*'National Throughput'!$B$12</f>
        <v>7.8796293536621604</v>
      </c>
      <c r="H3052" s="43" t="str">
        <f>'Emissions Factor'!$D$2</f>
        <v>TON</v>
      </c>
      <c r="I3052" s="42">
        <v>515</v>
      </c>
      <c r="J3052" s="39" t="str">
        <f>'Emissions Factor'!$A$2</f>
        <v>7439976</v>
      </c>
      <c r="K3052" s="34">
        <f>'Emissions Factor'!$B$2</f>
        <v>1.5E-3</v>
      </c>
      <c r="L3052" s="41" t="str">
        <f>'Emissions Factor'!$C$2</f>
        <v>LB</v>
      </c>
      <c r="M3052" s="41" t="str">
        <f>'Emissions Factor'!$D$2</f>
        <v>TON</v>
      </c>
      <c r="N3052" s="51">
        <f t="shared" si="94"/>
        <v>1.1819444030493242E-2</v>
      </c>
      <c r="O3052" s="41" t="str">
        <f t="shared" si="95"/>
        <v>LB</v>
      </c>
    </row>
    <row r="3053" spans="1:15" x14ac:dyDescent="0.25">
      <c r="A3053" s="39" t="s">
        <v>4299</v>
      </c>
      <c r="B3053" s="39" t="s">
        <v>4294</v>
      </c>
      <c r="C3053" s="39" t="s">
        <v>2688</v>
      </c>
      <c r="D3053" s="12" t="s">
        <v>4300</v>
      </c>
      <c r="E3053" s="41" t="s">
        <v>2679</v>
      </c>
      <c r="F3053" s="41" t="s">
        <v>4295</v>
      </c>
      <c r="G3053" s="44">
        <f>VLOOKUP(Emissions!A3053,Population!$A$5:$I$3147,9,FALSE)*'National Throughput'!$B$12</f>
        <v>2.5931546156596115</v>
      </c>
      <c r="H3053" s="43" t="str">
        <f>'Emissions Factor'!$D$2</f>
        <v>TON</v>
      </c>
      <c r="I3053" s="42">
        <v>515</v>
      </c>
      <c r="J3053" s="39" t="str">
        <f>'Emissions Factor'!$A$2</f>
        <v>7439976</v>
      </c>
      <c r="K3053" s="34">
        <f>'Emissions Factor'!$B$2</f>
        <v>1.5E-3</v>
      </c>
      <c r="L3053" s="41" t="str">
        <f>'Emissions Factor'!$C$2</f>
        <v>LB</v>
      </c>
      <c r="M3053" s="41" t="str">
        <f>'Emissions Factor'!$D$2</f>
        <v>TON</v>
      </c>
      <c r="N3053" s="51">
        <f t="shared" si="94"/>
        <v>3.8897319234894173E-3</v>
      </c>
      <c r="O3053" s="41" t="str">
        <f t="shared" si="95"/>
        <v>LB</v>
      </c>
    </row>
    <row r="3054" spans="1:15" x14ac:dyDescent="0.25">
      <c r="A3054" s="39" t="s">
        <v>4301</v>
      </c>
      <c r="B3054" s="39" t="s">
        <v>4294</v>
      </c>
      <c r="C3054" s="39" t="s">
        <v>2691</v>
      </c>
      <c r="D3054" s="12" t="s">
        <v>286</v>
      </c>
      <c r="E3054" s="41" t="s">
        <v>2679</v>
      </c>
      <c r="F3054" s="41" t="s">
        <v>4295</v>
      </c>
      <c r="G3054" s="44">
        <f>VLOOKUP(Emissions!A3054,Population!$A$5:$I$3147,9,FALSE)*'National Throughput'!$B$12</f>
        <v>42.961912004382988</v>
      </c>
      <c r="H3054" s="43" t="str">
        <f>'Emissions Factor'!$D$2</f>
        <v>TON</v>
      </c>
      <c r="I3054" s="42">
        <v>515</v>
      </c>
      <c r="J3054" s="39" t="str">
        <f>'Emissions Factor'!$A$2</f>
        <v>7439976</v>
      </c>
      <c r="K3054" s="34">
        <f>'Emissions Factor'!$B$2</f>
        <v>1.5E-3</v>
      </c>
      <c r="L3054" s="41" t="str">
        <f>'Emissions Factor'!$C$2</f>
        <v>LB</v>
      </c>
      <c r="M3054" s="41" t="str">
        <f>'Emissions Factor'!$D$2</f>
        <v>TON</v>
      </c>
      <c r="N3054" s="51">
        <f t="shared" si="94"/>
        <v>6.4442868006574477E-2</v>
      </c>
      <c r="O3054" s="41" t="str">
        <f t="shared" si="95"/>
        <v>LB</v>
      </c>
    </row>
    <row r="3055" spans="1:15" x14ac:dyDescent="0.25">
      <c r="A3055" s="39" t="s">
        <v>4302</v>
      </c>
      <c r="B3055" s="39" t="s">
        <v>4294</v>
      </c>
      <c r="C3055" s="39" t="s">
        <v>2694</v>
      </c>
      <c r="D3055" s="12" t="s">
        <v>1798</v>
      </c>
      <c r="E3055" s="41" t="s">
        <v>2679</v>
      </c>
      <c r="F3055" s="41" t="s">
        <v>4295</v>
      </c>
      <c r="G3055" s="44">
        <f>VLOOKUP(Emissions!A3055,Population!$A$5:$I$3147,9,FALSE)*'National Throughput'!$B$12</f>
        <v>2.3098097234663659</v>
      </c>
      <c r="H3055" s="43" t="str">
        <f>'Emissions Factor'!$D$2</f>
        <v>TON</v>
      </c>
      <c r="I3055" s="42">
        <v>515</v>
      </c>
      <c r="J3055" s="39" t="str">
        <f>'Emissions Factor'!$A$2</f>
        <v>7439976</v>
      </c>
      <c r="K3055" s="34">
        <f>'Emissions Factor'!$B$2</f>
        <v>1.5E-3</v>
      </c>
      <c r="L3055" s="41" t="str">
        <f>'Emissions Factor'!$C$2</f>
        <v>LB</v>
      </c>
      <c r="M3055" s="41" t="str">
        <f>'Emissions Factor'!$D$2</f>
        <v>TON</v>
      </c>
      <c r="N3055" s="51">
        <f t="shared" si="94"/>
        <v>3.4647145851995488E-3</v>
      </c>
      <c r="O3055" s="41" t="str">
        <f t="shared" si="95"/>
        <v>LB</v>
      </c>
    </row>
    <row r="3056" spans="1:15" x14ac:dyDescent="0.25">
      <c r="A3056" s="39" t="s">
        <v>4303</v>
      </c>
      <c r="B3056" s="39" t="s">
        <v>4294</v>
      </c>
      <c r="C3056" s="39" t="s">
        <v>2697</v>
      </c>
      <c r="D3056" s="12" t="s">
        <v>4304</v>
      </c>
      <c r="E3056" s="41" t="s">
        <v>2679</v>
      </c>
      <c r="F3056" s="41" t="s">
        <v>4295</v>
      </c>
      <c r="G3056" s="44">
        <f>VLOOKUP(Emissions!A3056,Population!$A$5:$I$3147,9,FALSE)*'National Throughput'!$B$12</f>
        <v>2.6593598991866045</v>
      </c>
      <c r="H3056" s="43" t="str">
        <f>'Emissions Factor'!$D$2</f>
        <v>TON</v>
      </c>
      <c r="I3056" s="42">
        <v>515</v>
      </c>
      <c r="J3056" s="39" t="str">
        <f>'Emissions Factor'!$A$2</f>
        <v>7439976</v>
      </c>
      <c r="K3056" s="34">
        <f>'Emissions Factor'!$B$2</f>
        <v>1.5E-3</v>
      </c>
      <c r="L3056" s="41" t="str">
        <f>'Emissions Factor'!$C$2</f>
        <v>LB</v>
      </c>
      <c r="M3056" s="41" t="str">
        <f>'Emissions Factor'!$D$2</f>
        <v>TON</v>
      </c>
      <c r="N3056" s="51">
        <f t="shared" si="94"/>
        <v>3.9890398487799072E-3</v>
      </c>
      <c r="O3056" s="41" t="str">
        <f t="shared" si="95"/>
        <v>LB</v>
      </c>
    </row>
    <row r="3057" spans="1:15" x14ac:dyDescent="0.25">
      <c r="A3057" s="39" t="s">
        <v>4305</v>
      </c>
      <c r="B3057" s="39" t="s">
        <v>4294</v>
      </c>
      <c r="C3057" s="39" t="s">
        <v>2700</v>
      </c>
      <c r="D3057" s="12" t="s">
        <v>4306</v>
      </c>
      <c r="E3057" s="41" t="s">
        <v>2679</v>
      </c>
      <c r="F3057" s="41" t="s">
        <v>4295</v>
      </c>
      <c r="G3057" s="44">
        <f>VLOOKUP(Emissions!A3057,Population!$A$5:$I$3147,9,FALSE)*'National Throughput'!$B$12</f>
        <v>8.5200711378326073</v>
      </c>
      <c r="H3057" s="43" t="str">
        <f>'Emissions Factor'!$D$2</f>
        <v>TON</v>
      </c>
      <c r="I3057" s="42">
        <v>515</v>
      </c>
      <c r="J3057" s="39" t="str">
        <f>'Emissions Factor'!$A$2</f>
        <v>7439976</v>
      </c>
      <c r="K3057" s="34">
        <f>'Emissions Factor'!$B$2</f>
        <v>1.5E-3</v>
      </c>
      <c r="L3057" s="41" t="str">
        <f>'Emissions Factor'!$C$2</f>
        <v>LB</v>
      </c>
      <c r="M3057" s="41" t="str">
        <f>'Emissions Factor'!$D$2</f>
        <v>TON</v>
      </c>
      <c r="N3057" s="51">
        <f t="shared" si="94"/>
        <v>1.2780106706748911E-2</v>
      </c>
      <c r="O3057" s="41" t="str">
        <f t="shared" si="95"/>
        <v>LB</v>
      </c>
    </row>
    <row r="3058" spans="1:15" x14ac:dyDescent="0.25">
      <c r="A3058" s="39" t="s">
        <v>4307</v>
      </c>
      <c r="B3058" s="39" t="s">
        <v>4294</v>
      </c>
      <c r="C3058" s="39" t="s">
        <v>2703</v>
      </c>
      <c r="D3058" s="12" t="s">
        <v>1147</v>
      </c>
      <c r="E3058" s="41" t="s">
        <v>2679</v>
      </c>
      <c r="F3058" s="41" t="s">
        <v>4295</v>
      </c>
      <c r="G3058" s="44">
        <f>VLOOKUP(Emissions!A3058,Population!$A$5:$I$3147,9,FALSE)*'National Throughput'!$B$12</f>
        <v>10.77533868471456</v>
      </c>
      <c r="H3058" s="43" t="str">
        <f>'Emissions Factor'!$D$2</f>
        <v>TON</v>
      </c>
      <c r="I3058" s="42">
        <v>515</v>
      </c>
      <c r="J3058" s="39" t="str">
        <f>'Emissions Factor'!$A$2</f>
        <v>7439976</v>
      </c>
      <c r="K3058" s="34">
        <f>'Emissions Factor'!$B$2</f>
        <v>1.5E-3</v>
      </c>
      <c r="L3058" s="41" t="str">
        <f>'Emissions Factor'!$C$2</f>
        <v>LB</v>
      </c>
      <c r="M3058" s="41" t="str">
        <f>'Emissions Factor'!$D$2</f>
        <v>TON</v>
      </c>
      <c r="N3058" s="51">
        <f t="shared" si="94"/>
        <v>1.6163008027071841E-2</v>
      </c>
      <c r="O3058" s="41" t="str">
        <f t="shared" si="95"/>
        <v>LB</v>
      </c>
    </row>
    <row r="3059" spans="1:15" x14ac:dyDescent="0.25">
      <c r="A3059" s="39" t="s">
        <v>4308</v>
      </c>
      <c r="B3059" s="39" t="s">
        <v>4294</v>
      </c>
      <c r="C3059" s="39" t="s">
        <v>2706</v>
      </c>
      <c r="D3059" s="12" t="s">
        <v>4737</v>
      </c>
      <c r="E3059" s="41" t="s">
        <v>2679</v>
      </c>
      <c r="F3059" s="41" t="s">
        <v>4295</v>
      </c>
      <c r="G3059" s="44">
        <f>VLOOKUP(Emissions!A3059,Population!$A$5:$I$3147,9,FALSE)*'National Throughput'!$B$12</f>
        <v>5.9588185499865212</v>
      </c>
      <c r="H3059" s="43" t="str">
        <f>'Emissions Factor'!$D$2</f>
        <v>TON</v>
      </c>
      <c r="I3059" s="42">
        <v>515</v>
      </c>
      <c r="J3059" s="39" t="str">
        <f>'Emissions Factor'!$A$2</f>
        <v>7439976</v>
      </c>
      <c r="K3059" s="34">
        <f>'Emissions Factor'!$B$2</f>
        <v>1.5E-3</v>
      </c>
      <c r="L3059" s="41" t="str">
        <f>'Emissions Factor'!$C$2</f>
        <v>LB</v>
      </c>
      <c r="M3059" s="41" t="str">
        <f>'Emissions Factor'!$D$2</f>
        <v>TON</v>
      </c>
      <c r="N3059" s="51">
        <f t="shared" si="94"/>
        <v>8.9382278249797824E-3</v>
      </c>
      <c r="O3059" s="41" t="str">
        <f t="shared" si="95"/>
        <v>LB</v>
      </c>
    </row>
    <row r="3060" spans="1:15" x14ac:dyDescent="0.25">
      <c r="A3060" s="39" t="s">
        <v>4309</v>
      </c>
      <c r="B3060" s="39" t="s">
        <v>4294</v>
      </c>
      <c r="C3060" s="39" t="s">
        <v>2709</v>
      </c>
      <c r="D3060" s="12" t="s">
        <v>4743</v>
      </c>
      <c r="E3060" s="41" t="s">
        <v>2679</v>
      </c>
      <c r="F3060" s="41" t="s">
        <v>4295</v>
      </c>
      <c r="G3060" s="44">
        <f>VLOOKUP(Emissions!A3060,Population!$A$5:$I$3147,9,FALSE)*'National Throughput'!$B$12</f>
        <v>9.7290893854537863</v>
      </c>
      <c r="H3060" s="43" t="str">
        <f>'Emissions Factor'!$D$2</f>
        <v>TON</v>
      </c>
      <c r="I3060" s="42">
        <v>515</v>
      </c>
      <c r="J3060" s="39" t="str">
        <f>'Emissions Factor'!$A$2</f>
        <v>7439976</v>
      </c>
      <c r="K3060" s="34">
        <f>'Emissions Factor'!$B$2</f>
        <v>1.5E-3</v>
      </c>
      <c r="L3060" s="41" t="str">
        <f>'Emissions Factor'!$C$2</f>
        <v>LB</v>
      </c>
      <c r="M3060" s="41" t="str">
        <f>'Emissions Factor'!$D$2</f>
        <v>TON</v>
      </c>
      <c r="N3060" s="51">
        <f t="shared" si="94"/>
        <v>1.459363407818068E-2</v>
      </c>
      <c r="O3060" s="41" t="str">
        <f t="shared" si="95"/>
        <v>LB</v>
      </c>
    </row>
    <row r="3061" spans="1:15" x14ac:dyDescent="0.25">
      <c r="A3061" s="39" t="s">
        <v>4310</v>
      </c>
      <c r="B3061" s="39" t="s">
        <v>4294</v>
      </c>
      <c r="C3061" s="39" t="s">
        <v>2712</v>
      </c>
      <c r="D3061" s="12" t="s">
        <v>4749</v>
      </c>
      <c r="E3061" s="41" t="s">
        <v>2679</v>
      </c>
      <c r="F3061" s="41" t="s">
        <v>4295</v>
      </c>
      <c r="G3061" s="44">
        <f>VLOOKUP(Emissions!A3061,Population!$A$5:$I$3147,9,FALSE)*'National Throughput'!$B$12</f>
        <v>2.8579757497675842</v>
      </c>
      <c r="H3061" s="43" t="str">
        <f>'Emissions Factor'!$D$2</f>
        <v>TON</v>
      </c>
      <c r="I3061" s="42">
        <v>515</v>
      </c>
      <c r="J3061" s="39" t="str">
        <f>'Emissions Factor'!$A$2</f>
        <v>7439976</v>
      </c>
      <c r="K3061" s="34">
        <f>'Emissions Factor'!$B$2</f>
        <v>1.5E-3</v>
      </c>
      <c r="L3061" s="41" t="str">
        <f>'Emissions Factor'!$C$2</f>
        <v>LB</v>
      </c>
      <c r="M3061" s="41" t="str">
        <f>'Emissions Factor'!$D$2</f>
        <v>TON</v>
      </c>
      <c r="N3061" s="51">
        <f t="shared" si="94"/>
        <v>4.2869636246513762E-3</v>
      </c>
      <c r="O3061" s="41" t="str">
        <f t="shared" si="95"/>
        <v>LB</v>
      </c>
    </row>
    <row r="3062" spans="1:15" x14ac:dyDescent="0.25">
      <c r="A3062" s="39" t="s">
        <v>4311</v>
      </c>
      <c r="B3062" s="39" t="s">
        <v>4294</v>
      </c>
      <c r="C3062" s="39" t="s">
        <v>2715</v>
      </c>
      <c r="D3062" s="12" t="s">
        <v>4312</v>
      </c>
      <c r="E3062" s="41" t="s">
        <v>2679</v>
      </c>
      <c r="F3062" s="41" t="s">
        <v>4295</v>
      </c>
      <c r="G3062" s="44">
        <f>VLOOKUP(Emissions!A3062,Population!$A$5:$I$3147,9,FALSE)*'National Throughput'!$B$12</f>
        <v>85.122671471577931</v>
      </c>
      <c r="H3062" s="43" t="str">
        <f>'Emissions Factor'!$D$2</f>
        <v>TON</v>
      </c>
      <c r="I3062" s="42">
        <v>515</v>
      </c>
      <c r="J3062" s="39" t="str">
        <f>'Emissions Factor'!$A$2</f>
        <v>7439976</v>
      </c>
      <c r="K3062" s="34">
        <f>'Emissions Factor'!$B$2</f>
        <v>1.5E-3</v>
      </c>
      <c r="L3062" s="41" t="str">
        <f>'Emissions Factor'!$C$2</f>
        <v>LB</v>
      </c>
      <c r="M3062" s="41" t="str">
        <f>'Emissions Factor'!$D$2</f>
        <v>TON</v>
      </c>
      <c r="N3062" s="51">
        <f t="shared" si="94"/>
        <v>0.12768400720736689</v>
      </c>
      <c r="O3062" s="41" t="str">
        <f t="shared" si="95"/>
        <v>LB</v>
      </c>
    </row>
    <row r="3063" spans="1:15" x14ac:dyDescent="0.25">
      <c r="A3063" s="39" t="s">
        <v>4313</v>
      </c>
      <c r="B3063" s="39" t="s">
        <v>4294</v>
      </c>
      <c r="C3063" s="39" t="s">
        <v>2718</v>
      </c>
      <c r="D3063" s="12" t="s">
        <v>5327</v>
      </c>
      <c r="E3063" s="41" t="s">
        <v>2679</v>
      </c>
      <c r="F3063" s="41" t="s">
        <v>4295</v>
      </c>
      <c r="G3063" s="44">
        <f>VLOOKUP(Emissions!A3063,Population!$A$5:$I$3147,9,FALSE)*'National Throughput'!$B$12</f>
        <v>15.222927304244248</v>
      </c>
      <c r="H3063" s="43" t="str">
        <f>'Emissions Factor'!$D$2</f>
        <v>TON</v>
      </c>
      <c r="I3063" s="42">
        <v>515</v>
      </c>
      <c r="J3063" s="39" t="str">
        <f>'Emissions Factor'!$A$2</f>
        <v>7439976</v>
      </c>
      <c r="K3063" s="34">
        <f>'Emissions Factor'!$B$2</f>
        <v>1.5E-3</v>
      </c>
      <c r="L3063" s="41" t="str">
        <f>'Emissions Factor'!$C$2</f>
        <v>LB</v>
      </c>
      <c r="M3063" s="41" t="str">
        <f>'Emissions Factor'!$D$2</f>
        <v>TON</v>
      </c>
      <c r="N3063" s="51">
        <f t="shared" si="94"/>
        <v>2.2834390956366371E-2</v>
      </c>
      <c r="O3063" s="41" t="str">
        <f t="shared" si="95"/>
        <v>LB</v>
      </c>
    </row>
    <row r="3064" spans="1:15" x14ac:dyDescent="0.25">
      <c r="A3064" s="39" t="s">
        <v>4314</v>
      </c>
      <c r="B3064" s="39" t="s">
        <v>4294</v>
      </c>
      <c r="C3064" s="39" t="s">
        <v>2721</v>
      </c>
      <c r="D3064" s="12" t="s">
        <v>4315</v>
      </c>
      <c r="E3064" s="41" t="s">
        <v>2679</v>
      </c>
      <c r="F3064" s="41" t="s">
        <v>4295</v>
      </c>
      <c r="G3064" s="44">
        <f>VLOOKUP(Emissions!A3064,Population!$A$5:$I$3147,9,FALSE)*'National Throughput'!$B$12</f>
        <v>4.7818738464574357</v>
      </c>
      <c r="H3064" s="43" t="str">
        <f>'Emissions Factor'!$D$2</f>
        <v>TON</v>
      </c>
      <c r="I3064" s="42">
        <v>515</v>
      </c>
      <c r="J3064" s="39" t="str">
        <f>'Emissions Factor'!$A$2</f>
        <v>7439976</v>
      </c>
      <c r="K3064" s="34">
        <f>'Emissions Factor'!$B$2</f>
        <v>1.5E-3</v>
      </c>
      <c r="L3064" s="41" t="str">
        <f>'Emissions Factor'!$C$2</f>
        <v>LB</v>
      </c>
      <c r="M3064" s="41" t="str">
        <f>'Emissions Factor'!$D$2</f>
        <v>TON</v>
      </c>
      <c r="N3064" s="51">
        <f t="shared" si="94"/>
        <v>7.1728107696861542E-3</v>
      </c>
      <c r="O3064" s="41" t="str">
        <f t="shared" si="95"/>
        <v>LB</v>
      </c>
    </row>
    <row r="3065" spans="1:15" x14ac:dyDescent="0.25">
      <c r="A3065" s="39" t="s">
        <v>4316</v>
      </c>
      <c r="B3065" s="39" t="s">
        <v>4294</v>
      </c>
      <c r="C3065" s="39" t="s">
        <v>2724</v>
      </c>
      <c r="D3065" s="12" t="s">
        <v>5015</v>
      </c>
      <c r="E3065" s="41" t="s">
        <v>2679</v>
      </c>
      <c r="F3065" s="41" t="s">
        <v>4295</v>
      </c>
      <c r="G3065" s="44">
        <f>VLOOKUP(Emissions!A3065,Population!$A$5:$I$3147,9,FALSE)*'National Throughput'!$B$12</f>
        <v>7.5549490383341862</v>
      </c>
      <c r="H3065" s="43" t="str">
        <f>'Emissions Factor'!$D$2</f>
        <v>TON</v>
      </c>
      <c r="I3065" s="42">
        <v>515</v>
      </c>
      <c r="J3065" s="39" t="str">
        <f>'Emissions Factor'!$A$2</f>
        <v>7439976</v>
      </c>
      <c r="K3065" s="34">
        <f>'Emissions Factor'!$B$2</f>
        <v>1.5E-3</v>
      </c>
      <c r="L3065" s="41" t="str">
        <f>'Emissions Factor'!$C$2</f>
        <v>LB</v>
      </c>
      <c r="M3065" s="41" t="str">
        <f>'Emissions Factor'!$D$2</f>
        <v>TON</v>
      </c>
      <c r="N3065" s="51">
        <f t="shared" si="94"/>
        <v>1.1332423557501279E-2</v>
      </c>
      <c r="O3065" s="41" t="str">
        <f t="shared" si="95"/>
        <v>LB</v>
      </c>
    </row>
    <row r="3066" spans="1:15" x14ac:dyDescent="0.25">
      <c r="A3066" s="39" t="s">
        <v>4317</v>
      </c>
      <c r="B3066" s="39" t="s">
        <v>4294</v>
      </c>
      <c r="C3066" s="39" t="s">
        <v>2727</v>
      </c>
      <c r="D3066" s="12" t="s">
        <v>2347</v>
      </c>
      <c r="E3066" s="41" t="s">
        <v>2679</v>
      </c>
      <c r="F3066" s="41" t="s">
        <v>4295</v>
      </c>
      <c r="G3066" s="44">
        <f>VLOOKUP(Emissions!A3066,Population!$A$5:$I$3147,9,FALSE)*'National Throughput'!$B$12</f>
        <v>7.5261343035348736</v>
      </c>
      <c r="H3066" s="43" t="str">
        <f>'Emissions Factor'!$D$2</f>
        <v>TON</v>
      </c>
      <c r="I3066" s="42">
        <v>515</v>
      </c>
      <c r="J3066" s="39" t="str">
        <f>'Emissions Factor'!$A$2</f>
        <v>7439976</v>
      </c>
      <c r="K3066" s="34">
        <f>'Emissions Factor'!$B$2</f>
        <v>1.5E-3</v>
      </c>
      <c r="L3066" s="41" t="str">
        <f>'Emissions Factor'!$C$2</f>
        <v>LB</v>
      </c>
      <c r="M3066" s="41" t="str">
        <f>'Emissions Factor'!$D$2</f>
        <v>TON</v>
      </c>
      <c r="N3066" s="51">
        <f t="shared" si="94"/>
        <v>1.128920145530231E-2</v>
      </c>
      <c r="O3066" s="41" t="str">
        <f t="shared" si="95"/>
        <v>LB</v>
      </c>
    </row>
    <row r="3067" spans="1:15" x14ac:dyDescent="0.25">
      <c r="A3067" s="39" t="s">
        <v>4318</v>
      </c>
      <c r="B3067" s="39" t="s">
        <v>4294</v>
      </c>
      <c r="C3067" s="39" t="s">
        <v>2730</v>
      </c>
      <c r="D3067" s="12" t="s">
        <v>4319</v>
      </c>
      <c r="E3067" s="41" t="s">
        <v>2679</v>
      </c>
      <c r="F3067" s="41" t="s">
        <v>4295</v>
      </c>
      <c r="G3067" s="44">
        <f>VLOOKUP(Emissions!A3067,Population!$A$5:$I$3147,9,FALSE)*'National Throughput'!$B$12</f>
        <v>17.110120917320689</v>
      </c>
      <c r="H3067" s="43" t="str">
        <f>'Emissions Factor'!$D$2</f>
        <v>TON</v>
      </c>
      <c r="I3067" s="42">
        <v>515</v>
      </c>
      <c r="J3067" s="39" t="str">
        <f>'Emissions Factor'!$A$2</f>
        <v>7439976</v>
      </c>
      <c r="K3067" s="34">
        <f>'Emissions Factor'!$B$2</f>
        <v>1.5E-3</v>
      </c>
      <c r="L3067" s="41" t="str">
        <f>'Emissions Factor'!$C$2</f>
        <v>LB</v>
      </c>
      <c r="M3067" s="41" t="str">
        <f>'Emissions Factor'!$D$2</f>
        <v>TON</v>
      </c>
      <c r="N3067" s="51">
        <f t="shared" si="94"/>
        <v>2.5665181375981033E-2</v>
      </c>
      <c r="O3067" s="41" t="str">
        <f t="shared" si="95"/>
        <v>LB</v>
      </c>
    </row>
    <row r="3068" spans="1:15" x14ac:dyDescent="0.25">
      <c r="A3068" s="39" t="s">
        <v>4320</v>
      </c>
      <c r="B3068" s="39" t="s">
        <v>4294</v>
      </c>
      <c r="C3068" s="39" t="s">
        <v>2733</v>
      </c>
      <c r="D3068" s="12" t="s">
        <v>3068</v>
      </c>
      <c r="E3068" s="41" t="s">
        <v>2679</v>
      </c>
      <c r="F3068" s="41" t="s">
        <v>4295</v>
      </c>
      <c r="G3068" s="44">
        <f>VLOOKUP(Emissions!A3068,Population!$A$5:$I$3147,9,FALSE)*'National Throughput'!$B$12</f>
        <v>0.77130870471732738</v>
      </c>
      <c r="H3068" s="43" t="str">
        <f>'Emissions Factor'!$D$2</f>
        <v>TON</v>
      </c>
      <c r="I3068" s="42">
        <v>515</v>
      </c>
      <c r="J3068" s="39" t="str">
        <f>'Emissions Factor'!$A$2</f>
        <v>7439976</v>
      </c>
      <c r="K3068" s="34">
        <f>'Emissions Factor'!$B$2</f>
        <v>1.5E-3</v>
      </c>
      <c r="L3068" s="41" t="str">
        <f>'Emissions Factor'!$C$2</f>
        <v>LB</v>
      </c>
      <c r="M3068" s="41" t="str">
        <f>'Emissions Factor'!$D$2</f>
        <v>TON</v>
      </c>
      <c r="N3068" s="51">
        <f t="shared" si="94"/>
        <v>1.1569630570759911E-3</v>
      </c>
      <c r="O3068" s="41" t="str">
        <f t="shared" si="95"/>
        <v>LB</v>
      </c>
    </row>
    <row r="3069" spans="1:15" x14ac:dyDescent="0.25">
      <c r="A3069" s="39" t="s">
        <v>4321</v>
      </c>
      <c r="B3069" s="39" t="s">
        <v>4294</v>
      </c>
      <c r="C3069" s="39" t="s">
        <v>2736</v>
      </c>
      <c r="D3069" s="12" t="s">
        <v>4322</v>
      </c>
      <c r="E3069" s="41" t="s">
        <v>2679</v>
      </c>
      <c r="F3069" s="41" t="s">
        <v>4295</v>
      </c>
      <c r="G3069" s="44">
        <f>VLOOKUP(Emissions!A3069,Population!$A$5:$I$3147,9,FALSE)*'National Throughput'!$B$12</f>
        <v>17.460185641876631</v>
      </c>
      <c r="H3069" s="43" t="str">
        <f>'Emissions Factor'!$D$2</f>
        <v>TON</v>
      </c>
      <c r="I3069" s="42">
        <v>515</v>
      </c>
      <c r="J3069" s="39" t="str">
        <f>'Emissions Factor'!$A$2</f>
        <v>7439976</v>
      </c>
      <c r="K3069" s="34">
        <f>'Emissions Factor'!$B$2</f>
        <v>1.5E-3</v>
      </c>
      <c r="L3069" s="41" t="str">
        <f>'Emissions Factor'!$C$2</f>
        <v>LB</v>
      </c>
      <c r="M3069" s="41" t="str">
        <f>'Emissions Factor'!$D$2</f>
        <v>TON</v>
      </c>
      <c r="N3069" s="51">
        <f t="shared" si="94"/>
        <v>2.6190278462814947E-2</v>
      </c>
      <c r="O3069" s="41" t="str">
        <f t="shared" si="95"/>
        <v>LB</v>
      </c>
    </row>
    <row r="3070" spans="1:15" x14ac:dyDescent="0.25">
      <c r="A3070" s="39" t="s">
        <v>4323</v>
      </c>
      <c r="B3070" s="39" t="s">
        <v>4294</v>
      </c>
      <c r="C3070" s="39" t="s">
        <v>2739</v>
      </c>
      <c r="D3070" s="12" t="s">
        <v>2963</v>
      </c>
      <c r="E3070" s="41" t="s">
        <v>2679</v>
      </c>
      <c r="F3070" s="41" t="s">
        <v>4295</v>
      </c>
      <c r="G3070" s="44">
        <f>VLOOKUP(Emissions!A3070,Population!$A$5:$I$3147,9,FALSE)*'National Throughput'!$B$12</f>
        <v>1.5889268046478366</v>
      </c>
      <c r="H3070" s="43" t="str">
        <f>'Emissions Factor'!$D$2</f>
        <v>TON</v>
      </c>
      <c r="I3070" s="42">
        <v>515</v>
      </c>
      <c r="J3070" s="39" t="str">
        <f>'Emissions Factor'!$A$2</f>
        <v>7439976</v>
      </c>
      <c r="K3070" s="34">
        <f>'Emissions Factor'!$B$2</f>
        <v>1.5E-3</v>
      </c>
      <c r="L3070" s="41" t="str">
        <f>'Emissions Factor'!$C$2</f>
        <v>LB</v>
      </c>
      <c r="M3070" s="41" t="str">
        <f>'Emissions Factor'!$D$2</f>
        <v>TON</v>
      </c>
      <c r="N3070" s="51">
        <f t="shared" si="94"/>
        <v>2.3833902069717548E-3</v>
      </c>
      <c r="O3070" s="41" t="str">
        <f t="shared" si="95"/>
        <v>LB</v>
      </c>
    </row>
    <row r="3071" spans="1:15" x14ac:dyDescent="0.25">
      <c r="A3071" s="39" t="s">
        <v>4324</v>
      </c>
      <c r="B3071" s="39" t="s">
        <v>4294</v>
      </c>
      <c r="C3071" s="39" t="s">
        <v>2742</v>
      </c>
      <c r="D3071" s="12" t="s">
        <v>4767</v>
      </c>
      <c r="E3071" s="41" t="s">
        <v>2679</v>
      </c>
      <c r="F3071" s="41" t="s">
        <v>4295</v>
      </c>
      <c r="G3071" s="44">
        <f>VLOOKUP(Emissions!A3071,Population!$A$5:$I$3147,9,FALSE)*'National Throughput'!$B$12</f>
        <v>8.7835201417120405</v>
      </c>
      <c r="H3071" s="43" t="str">
        <f>'Emissions Factor'!$D$2</f>
        <v>TON</v>
      </c>
      <c r="I3071" s="42">
        <v>515</v>
      </c>
      <c r="J3071" s="39" t="str">
        <f>'Emissions Factor'!$A$2</f>
        <v>7439976</v>
      </c>
      <c r="K3071" s="34">
        <f>'Emissions Factor'!$B$2</f>
        <v>1.5E-3</v>
      </c>
      <c r="L3071" s="41" t="str">
        <f>'Emissions Factor'!$C$2</f>
        <v>LB</v>
      </c>
      <c r="M3071" s="41" t="str">
        <f>'Emissions Factor'!$D$2</f>
        <v>TON</v>
      </c>
      <c r="N3071" s="51">
        <f t="shared" si="94"/>
        <v>1.3175280212568061E-2</v>
      </c>
      <c r="O3071" s="41" t="str">
        <f t="shared" si="95"/>
        <v>LB</v>
      </c>
    </row>
    <row r="3072" spans="1:15" x14ac:dyDescent="0.25">
      <c r="A3072" s="39" t="s">
        <v>4325</v>
      </c>
      <c r="B3072" s="39" t="s">
        <v>4294</v>
      </c>
      <c r="C3072" s="39" t="s">
        <v>2745</v>
      </c>
      <c r="D3072" s="12" t="s">
        <v>961</v>
      </c>
      <c r="E3072" s="41" t="s">
        <v>2679</v>
      </c>
      <c r="F3072" s="41" t="s">
        <v>4295</v>
      </c>
      <c r="G3072" s="44">
        <f>VLOOKUP(Emissions!A3072,Population!$A$5:$I$3147,9,FALSE)*'National Throughput'!$B$12</f>
        <v>6.3437010790916322</v>
      </c>
      <c r="H3072" s="43" t="str">
        <f>'Emissions Factor'!$D$2</f>
        <v>TON</v>
      </c>
      <c r="I3072" s="42">
        <v>515</v>
      </c>
      <c r="J3072" s="39" t="str">
        <f>'Emissions Factor'!$A$2</f>
        <v>7439976</v>
      </c>
      <c r="K3072" s="34">
        <f>'Emissions Factor'!$B$2</f>
        <v>1.5E-3</v>
      </c>
      <c r="L3072" s="41" t="str">
        <f>'Emissions Factor'!$C$2</f>
        <v>LB</v>
      </c>
      <c r="M3072" s="41" t="str">
        <f>'Emissions Factor'!$D$2</f>
        <v>TON</v>
      </c>
      <c r="N3072" s="51">
        <f t="shared" si="94"/>
        <v>9.5155516186374491E-3</v>
      </c>
      <c r="O3072" s="41" t="str">
        <f t="shared" si="95"/>
        <v>LB</v>
      </c>
    </row>
    <row r="3073" spans="1:15" x14ac:dyDescent="0.25">
      <c r="A3073" s="39" t="s">
        <v>4326</v>
      </c>
      <c r="B3073" s="39" t="s">
        <v>4294</v>
      </c>
      <c r="C3073" s="39" t="s">
        <v>2748</v>
      </c>
      <c r="D3073" s="12" t="s">
        <v>4327</v>
      </c>
      <c r="E3073" s="41" t="s">
        <v>2679</v>
      </c>
      <c r="F3073" s="41" t="s">
        <v>4295</v>
      </c>
      <c r="G3073" s="44">
        <f>VLOOKUP(Emissions!A3073,Population!$A$5:$I$3147,9,FALSE)*'National Throughput'!$B$12</f>
        <v>3.2747603066862201</v>
      </c>
      <c r="H3073" s="43" t="str">
        <f>'Emissions Factor'!$D$2</f>
        <v>TON</v>
      </c>
      <c r="I3073" s="42">
        <v>515</v>
      </c>
      <c r="J3073" s="39" t="str">
        <f>'Emissions Factor'!$A$2</f>
        <v>7439976</v>
      </c>
      <c r="K3073" s="34">
        <f>'Emissions Factor'!$B$2</f>
        <v>1.5E-3</v>
      </c>
      <c r="L3073" s="41" t="str">
        <f>'Emissions Factor'!$C$2</f>
        <v>LB</v>
      </c>
      <c r="M3073" s="41" t="str">
        <f>'Emissions Factor'!$D$2</f>
        <v>TON</v>
      </c>
      <c r="N3073" s="51">
        <f t="shared" si="94"/>
        <v>4.9121404600293303E-3</v>
      </c>
      <c r="O3073" s="41" t="str">
        <f t="shared" si="95"/>
        <v>LB</v>
      </c>
    </row>
    <row r="3074" spans="1:15" x14ac:dyDescent="0.25">
      <c r="A3074" s="39" t="s">
        <v>4328</v>
      </c>
      <c r="B3074" s="39" t="s">
        <v>4294</v>
      </c>
      <c r="C3074" s="39" t="s">
        <v>2751</v>
      </c>
      <c r="D3074" s="12" t="s">
        <v>640</v>
      </c>
      <c r="E3074" s="41" t="s">
        <v>2679</v>
      </c>
      <c r="F3074" s="41" t="s">
        <v>4295</v>
      </c>
      <c r="G3074" s="44">
        <f>VLOOKUP(Emissions!A3074,Population!$A$5:$I$3147,9,FALSE)*'National Throughput'!$B$12</f>
        <v>4.0800292345598805</v>
      </c>
      <c r="H3074" s="43" t="str">
        <f>'Emissions Factor'!$D$2</f>
        <v>TON</v>
      </c>
      <c r="I3074" s="42">
        <v>515</v>
      </c>
      <c r="J3074" s="39" t="str">
        <f>'Emissions Factor'!$A$2</f>
        <v>7439976</v>
      </c>
      <c r="K3074" s="34">
        <f>'Emissions Factor'!$B$2</f>
        <v>1.5E-3</v>
      </c>
      <c r="L3074" s="41" t="str">
        <f>'Emissions Factor'!$C$2</f>
        <v>LB</v>
      </c>
      <c r="M3074" s="41" t="str">
        <f>'Emissions Factor'!$D$2</f>
        <v>TON</v>
      </c>
      <c r="N3074" s="51">
        <f t="shared" si="94"/>
        <v>6.1200438518398213E-3</v>
      </c>
      <c r="O3074" s="41" t="str">
        <f t="shared" si="95"/>
        <v>LB</v>
      </c>
    </row>
    <row r="3075" spans="1:15" x14ac:dyDescent="0.25">
      <c r="A3075" s="39" t="s">
        <v>4329</v>
      </c>
      <c r="B3075" s="39" t="s">
        <v>4294</v>
      </c>
      <c r="C3075" s="39" t="s">
        <v>2754</v>
      </c>
      <c r="D3075" s="12" t="s">
        <v>1180</v>
      </c>
      <c r="E3075" s="41" t="s">
        <v>2679</v>
      </c>
      <c r="F3075" s="41" t="s">
        <v>4295</v>
      </c>
      <c r="G3075" s="44">
        <f>VLOOKUP(Emissions!A3075,Population!$A$5:$I$3147,9,FALSE)*'National Throughput'!$B$12</f>
        <v>1.0284116062897697</v>
      </c>
      <c r="H3075" s="43" t="str">
        <f>'Emissions Factor'!$D$2</f>
        <v>TON</v>
      </c>
      <c r="I3075" s="42">
        <v>515</v>
      </c>
      <c r="J3075" s="39" t="str">
        <f>'Emissions Factor'!$A$2</f>
        <v>7439976</v>
      </c>
      <c r="K3075" s="34">
        <f>'Emissions Factor'!$B$2</f>
        <v>1.5E-3</v>
      </c>
      <c r="L3075" s="41" t="str">
        <f>'Emissions Factor'!$C$2</f>
        <v>LB</v>
      </c>
      <c r="M3075" s="41" t="str">
        <f>'Emissions Factor'!$D$2</f>
        <v>TON</v>
      </c>
      <c r="N3075" s="51">
        <f t="shared" ref="N3075:N3138" si="96">K3075*G3075</f>
        <v>1.5426174094346546E-3</v>
      </c>
      <c r="O3075" s="41" t="str">
        <f t="shared" ref="O3075:O3138" si="97">L3075</f>
        <v>LB</v>
      </c>
    </row>
    <row r="3076" spans="1:15" x14ac:dyDescent="0.25">
      <c r="A3076" s="39" t="s">
        <v>4330</v>
      </c>
      <c r="B3076" s="39" t="s">
        <v>4294</v>
      </c>
      <c r="C3076" s="39" t="s">
        <v>2757</v>
      </c>
      <c r="D3076" s="12" t="s">
        <v>2785</v>
      </c>
      <c r="E3076" s="41" t="s">
        <v>2679</v>
      </c>
      <c r="F3076" s="41" t="s">
        <v>4295</v>
      </c>
      <c r="G3076" s="44">
        <f>VLOOKUP(Emissions!A3076,Population!$A$5:$I$3147,9,FALSE)*'National Throughput'!$B$12</f>
        <v>3.5239734594445649</v>
      </c>
      <c r="H3076" s="43" t="str">
        <f>'Emissions Factor'!$D$2</f>
        <v>TON</v>
      </c>
      <c r="I3076" s="42">
        <v>515</v>
      </c>
      <c r="J3076" s="39" t="str">
        <f>'Emissions Factor'!$A$2</f>
        <v>7439976</v>
      </c>
      <c r="K3076" s="34">
        <f>'Emissions Factor'!$B$2</f>
        <v>1.5E-3</v>
      </c>
      <c r="L3076" s="41" t="str">
        <f>'Emissions Factor'!$C$2</f>
        <v>LB</v>
      </c>
      <c r="M3076" s="41" t="str">
        <f>'Emissions Factor'!$D$2</f>
        <v>TON</v>
      </c>
      <c r="N3076" s="51">
        <f t="shared" si="96"/>
        <v>5.2859601891668473E-3</v>
      </c>
      <c r="O3076" s="41" t="str">
        <f t="shared" si="97"/>
        <v>LB</v>
      </c>
    </row>
    <row r="3077" spans="1:15" x14ac:dyDescent="0.25">
      <c r="A3077" s="39" t="s">
        <v>4331</v>
      </c>
      <c r="B3077" s="39" t="s">
        <v>4294</v>
      </c>
      <c r="C3077" s="39" t="s">
        <v>2760</v>
      </c>
      <c r="D3077" s="12" t="s">
        <v>2788</v>
      </c>
      <c r="E3077" s="41" t="s">
        <v>2679</v>
      </c>
      <c r="F3077" s="41" t="s">
        <v>4295</v>
      </c>
      <c r="G3077" s="44">
        <f>VLOOKUP(Emissions!A3077,Population!$A$5:$I$3147,9,FALSE)*'National Throughput'!$B$12</f>
        <v>14.390901836914082</v>
      </c>
      <c r="H3077" s="43" t="str">
        <f>'Emissions Factor'!$D$2</f>
        <v>TON</v>
      </c>
      <c r="I3077" s="42">
        <v>515</v>
      </c>
      <c r="J3077" s="39" t="str">
        <f>'Emissions Factor'!$A$2</f>
        <v>7439976</v>
      </c>
      <c r="K3077" s="34">
        <f>'Emissions Factor'!$B$2</f>
        <v>1.5E-3</v>
      </c>
      <c r="L3077" s="41" t="str">
        <f>'Emissions Factor'!$C$2</f>
        <v>LB</v>
      </c>
      <c r="M3077" s="41" t="str">
        <f>'Emissions Factor'!$D$2</f>
        <v>TON</v>
      </c>
      <c r="N3077" s="51">
        <f t="shared" si="96"/>
        <v>2.1586352755371123E-2</v>
      </c>
      <c r="O3077" s="41" t="str">
        <f t="shared" si="97"/>
        <v>LB</v>
      </c>
    </row>
    <row r="3078" spans="1:15" x14ac:dyDescent="0.25">
      <c r="A3078" s="39" t="s">
        <v>4332</v>
      </c>
      <c r="B3078" s="39" t="s">
        <v>4294</v>
      </c>
      <c r="C3078" s="39" t="s">
        <v>2763</v>
      </c>
      <c r="D3078" s="12" t="s">
        <v>4639</v>
      </c>
      <c r="E3078" s="41" t="s">
        <v>2679</v>
      </c>
      <c r="F3078" s="41" t="s">
        <v>4295</v>
      </c>
      <c r="G3078" s="44">
        <f>VLOOKUP(Emissions!A3078,Population!$A$5:$I$3147,9,FALSE)*'National Throughput'!$B$12</f>
        <v>4.5741676331123866</v>
      </c>
      <c r="H3078" s="43" t="str">
        <f>'Emissions Factor'!$D$2</f>
        <v>TON</v>
      </c>
      <c r="I3078" s="42">
        <v>515</v>
      </c>
      <c r="J3078" s="39" t="str">
        <f>'Emissions Factor'!$A$2</f>
        <v>7439976</v>
      </c>
      <c r="K3078" s="34">
        <f>'Emissions Factor'!$B$2</f>
        <v>1.5E-3</v>
      </c>
      <c r="L3078" s="41" t="str">
        <f>'Emissions Factor'!$C$2</f>
        <v>LB</v>
      </c>
      <c r="M3078" s="41" t="str">
        <f>'Emissions Factor'!$D$2</f>
        <v>TON</v>
      </c>
      <c r="N3078" s="51">
        <f t="shared" si="96"/>
        <v>6.8612514496685798E-3</v>
      </c>
      <c r="O3078" s="41" t="str">
        <f t="shared" si="97"/>
        <v>LB</v>
      </c>
    </row>
    <row r="3079" spans="1:15" x14ac:dyDescent="0.25">
      <c r="A3079" s="39" t="s">
        <v>4333</v>
      </c>
      <c r="B3079" s="39" t="s">
        <v>4294</v>
      </c>
      <c r="C3079" s="39" t="s">
        <v>2766</v>
      </c>
      <c r="D3079" s="12" t="s">
        <v>4334</v>
      </c>
      <c r="E3079" s="41" t="s">
        <v>2679</v>
      </c>
      <c r="F3079" s="41" t="s">
        <v>4295</v>
      </c>
      <c r="G3079" s="44">
        <f>VLOOKUP(Emissions!A3079,Population!$A$5:$I$3147,9,FALSE)*'National Throughput'!$B$12</f>
        <v>28.631212381246044</v>
      </c>
      <c r="H3079" s="43" t="str">
        <f>'Emissions Factor'!$D$2</f>
        <v>TON</v>
      </c>
      <c r="I3079" s="42">
        <v>515</v>
      </c>
      <c r="J3079" s="39" t="str">
        <f>'Emissions Factor'!$A$2</f>
        <v>7439976</v>
      </c>
      <c r="K3079" s="34">
        <f>'Emissions Factor'!$B$2</f>
        <v>1.5E-3</v>
      </c>
      <c r="L3079" s="41" t="str">
        <f>'Emissions Factor'!$C$2</f>
        <v>LB</v>
      </c>
      <c r="M3079" s="41" t="str">
        <f>'Emissions Factor'!$D$2</f>
        <v>TON</v>
      </c>
      <c r="N3079" s="51">
        <f t="shared" si="96"/>
        <v>4.2946818571869064E-2</v>
      </c>
      <c r="O3079" s="41" t="str">
        <f t="shared" si="97"/>
        <v>LB</v>
      </c>
    </row>
    <row r="3080" spans="1:15" x14ac:dyDescent="0.25">
      <c r="A3080" s="39" t="s">
        <v>4335</v>
      </c>
      <c r="B3080" s="39" t="s">
        <v>4294</v>
      </c>
      <c r="C3080" s="39" t="s">
        <v>2769</v>
      </c>
      <c r="D3080" s="12" t="s">
        <v>4336</v>
      </c>
      <c r="E3080" s="41" t="s">
        <v>2679</v>
      </c>
      <c r="F3080" s="41" t="s">
        <v>4295</v>
      </c>
      <c r="G3080" s="44">
        <f>VLOOKUP(Emissions!A3080,Population!$A$5:$I$3147,9,FALSE)*'National Throughput'!$B$12</f>
        <v>3.5371802128942504</v>
      </c>
      <c r="H3080" s="43" t="str">
        <f>'Emissions Factor'!$D$2</f>
        <v>TON</v>
      </c>
      <c r="I3080" s="42">
        <v>515</v>
      </c>
      <c r="J3080" s="39" t="str">
        <f>'Emissions Factor'!$A$2</f>
        <v>7439976</v>
      </c>
      <c r="K3080" s="34">
        <f>'Emissions Factor'!$B$2</f>
        <v>1.5E-3</v>
      </c>
      <c r="L3080" s="41" t="str">
        <f>'Emissions Factor'!$C$2</f>
        <v>LB</v>
      </c>
      <c r="M3080" s="41" t="str">
        <f>'Emissions Factor'!$D$2</f>
        <v>TON</v>
      </c>
      <c r="N3080" s="51">
        <f t="shared" si="96"/>
        <v>5.3057703193413758E-3</v>
      </c>
      <c r="O3080" s="41" t="str">
        <f t="shared" si="97"/>
        <v>LB</v>
      </c>
    </row>
    <row r="3081" spans="1:15" x14ac:dyDescent="0.25">
      <c r="A3081" s="39" t="s">
        <v>4337</v>
      </c>
      <c r="B3081" s="39" t="s">
        <v>4294</v>
      </c>
      <c r="C3081" s="39" t="s">
        <v>2772</v>
      </c>
      <c r="D3081" s="12" t="s">
        <v>4338</v>
      </c>
      <c r="E3081" s="41" t="s">
        <v>2679</v>
      </c>
      <c r="F3081" s="41" t="s">
        <v>4295</v>
      </c>
      <c r="G3081" s="44">
        <f>VLOOKUP(Emissions!A3081,Population!$A$5:$I$3147,9,FALSE)*'National Throughput'!$B$12</f>
        <v>19.77428327230718</v>
      </c>
      <c r="H3081" s="43" t="str">
        <f>'Emissions Factor'!$D$2</f>
        <v>TON</v>
      </c>
      <c r="I3081" s="42">
        <v>515</v>
      </c>
      <c r="J3081" s="39" t="str">
        <f>'Emissions Factor'!$A$2</f>
        <v>7439976</v>
      </c>
      <c r="K3081" s="34">
        <f>'Emissions Factor'!$B$2</f>
        <v>1.5E-3</v>
      </c>
      <c r="L3081" s="41" t="str">
        <f>'Emissions Factor'!$C$2</f>
        <v>LB</v>
      </c>
      <c r="M3081" s="41" t="str">
        <f>'Emissions Factor'!$D$2</f>
        <v>TON</v>
      </c>
      <c r="N3081" s="51">
        <f t="shared" si="96"/>
        <v>2.9661424908460771E-2</v>
      </c>
      <c r="O3081" s="41" t="str">
        <f t="shared" si="97"/>
        <v>LB</v>
      </c>
    </row>
    <row r="3082" spans="1:15" x14ac:dyDescent="0.25">
      <c r="A3082" s="39" t="s">
        <v>4339</v>
      </c>
      <c r="B3082" s="39" t="s">
        <v>4294</v>
      </c>
      <c r="C3082" s="39" t="s">
        <v>2775</v>
      </c>
      <c r="D3082" s="12" t="s">
        <v>4784</v>
      </c>
      <c r="E3082" s="41" t="s">
        <v>2679</v>
      </c>
      <c r="F3082" s="41" t="s">
        <v>4295</v>
      </c>
      <c r="G3082" s="44">
        <f>VLOOKUP(Emissions!A3082,Population!$A$5:$I$3147,9,FALSE)*'National Throughput'!$B$12</f>
        <v>2.9044566612593332</v>
      </c>
      <c r="H3082" s="43" t="str">
        <f>'Emissions Factor'!$D$2</f>
        <v>TON</v>
      </c>
      <c r="I3082" s="42">
        <v>515</v>
      </c>
      <c r="J3082" s="39" t="str">
        <f>'Emissions Factor'!$A$2</f>
        <v>7439976</v>
      </c>
      <c r="K3082" s="34">
        <f>'Emissions Factor'!$B$2</f>
        <v>1.5E-3</v>
      </c>
      <c r="L3082" s="41" t="str">
        <f>'Emissions Factor'!$C$2</f>
        <v>LB</v>
      </c>
      <c r="M3082" s="41" t="str">
        <f>'Emissions Factor'!$D$2</f>
        <v>TON</v>
      </c>
      <c r="N3082" s="51">
        <f t="shared" si="96"/>
        <v>4.3566849918890002E-3</v>
      </c>
      <c r="O3082" s="41" t="str">
        <f t="shared" si="97"/>
        <v>LB</v>
      </c>
    </row>
    <row r="3083" spans="1:15" x14ac:dyDescent="0.25">
      <c r="A3083" s="39" t="s">
        <v>4340</v>
      </c>
      <c r="B3083" s="39" t="s">
        <v>4294</v>
      </c>
      <c r="C3083" s="39" t="s">
        <v>2778</v>
      </c>
      <c r="D3083" s="12" t="s">
        <v>4341</v>
      </c>
      <c r="E3083" s="41" t="s">
        <v>2679</v>
      </c>
      <c r="F3083" s="41" t="s">
        <v>4295</v>
      </c>
      <c r="G3083" s="44">
        <f>VLOOKUP(Emissions!A3083,Population!$A$5:$I$3147,9,FALSE)*'National Throughput'!$B$12</f>
        <v>3.4099151341972838</v>
      </c>
      <c r="H3083" s="43" t="str">
        <f>'Emissions Factor'!$D$2</f>
        <v>TON</v>
      </c>
      <c r="I3083" s="42">
        <v>515</v>
      </c>
      <c r="J3083" s="39" t="str">
        <f>'Emissions Factor'!$A$2</f>
        <v>7439976</v>
      </c>
      <c r="K3083" s="34">
        <f>'Emissions Factor'!$B$2</f>
        <v>1.5E-3</v>
      </c>
      <c r="L3083" s="41" t="str">
        <f>'Emissions Factor'!$C$2</f>
        <v>LB</v>
      </c>
      <c r="M3083" s="41" t="str">
        <f>'Emissions Factor'!$D$2</f>
        <v>TON</v>
      </c>
      <c r="N3083" s="51">
        <f t="shared" si="96"/>
        <v>5.1148727012959253E-3</v>
      </c>
      <c r="O3083" s="41" t="str">
        <f t="shared" si="97"/>
        <v>LB</v>
      </c>
    </row>
    <row r="3084" spans="1:15" x14ac:dyDescent="0.25">
      <c r="A3084" s="39" t="s">
        <v>4342</v>
      </c>
      <c r="B3084" s="39" t="s">
        <v>4294</v>
      </c>
      <c r="C3084" s="39" t="s">
        <v>2781</v>
      </c>
      <c r="D3084" s="12" t="s">
        <v>4788</v>
      </c>
      <c r="E3084" s="41" t="s">
        <v>2679</v>
      </c>
      <c r="F3084" s="41" t="s">
        <v>4295</v>
      </c>
      <c r="G3084" s="44">
        <f>VLOOKUP(Emissions!A3084,Population!$A$5:$I$3147,9,FALSE)*'National Throughput'!$B$12</f>
        <v>4.883068450812166</v>
      </c>
      <c r="H3084" s="43" t="str">
        <f>'Emissions Factor'!$D$2</f>
        <v>TON</v>
      </c>
      <c r="I3084" s="42">
        <v>515</v>
      </c>
      <c r="J3084" s="39" t="str">
        <f>'Emissions Factor'!$A$2</f>
        <v>7439976</v>
      </c>
      <c r="K3084" s="34">
        <f>'Emissions Factor'!$B$2</f>
        <v>1.5E-3</v>
      </c>
      <c r="L3084" s="41" t="str">
        <f>'Emissions Factor'!$C$2</f>
        <v>LB</v>
      </c>
      <c r="M3084" s="41" t="str">
        <f>'Emissions Factor'!$D$2</f>
        <v>TON</v>
      </c>
      <c r="N3084" s="51">
        <f t="shared" si="96"/>
        <v>7.3246026762182493E-3</v>
      </c>
      <c r="O3084" s="41" t="str">
        <f t="shared" si="97"/>
        <v>LB</v>
      </c>
    </row>
    <row r="3085" spans="1:15" x14ac:dyDescent="0.25">
      <c r="A3085" s="39" t="s">
        <v>4343</v>
      </c>
      <c r="B3085" s="39" t="s">
        <v>4294</v>
      </c>
      <c r="C3085" s="39" t="s">
        <v>2784</v>
      </c>
      <c r="D3085" s="12" t="s">
        <v>4344</v>
      </c>
      <c r="E3085" s="41" t="s">
        <v>2679</v>
      </c>
      <c r="F3085" s="41" t="s">
        <v>4295</v>
      </c>
      <c r="G3085" s="44">
        <f>VLOOKUP(Emissions!A3085,Population!$A$5:$I$3147,9,FALSE)*'National Throughput'!$B$12</f>
        <v>13.915973261561119</v>
      </c>
      <c r="H3085" s="43" t="str">
        <f>'Emissions Factor'!$D$2</f>
        <v>TON</v>
      </c>
      <c r="I3085" s="42">
        <v>515</v>
      </c>
      <c r="J3085" s="39" t="str">
        <f>'Emissions Factor'!$A$2</f>
        <v>7439976</v>
      </c>
      <c r="K3085" s="34">
        <f>'Emissions Factor'!$B$2</f>
        <v>1.5E-3</v>
      </c>
      <c r="L3085" s="41" t="str">
        <f>'Emissions Factor'!$C$2</f>
        <v>LB</v>
      </c>
      <c r="M3085" s="41" t="str">
        <f>'Emissions Factor'!$D$2</f>
        <v>TON</v>
      </c>
      <c r="N3085" s="51">
        <f t="shared" si="96"/>
        <v>2.0873959892341677E-2</v>
      </c>
      <c r="O3085" s="41" t="str">
        <f t="shared" si="97"/>
        <v>LB</v>
      </c>
    </row>
    <row r="3086" spans="1:15" x14ac:dyDescent="0.25">
      <c r="A3086" s="39" t="s">
        <v>4345</v>
      </c>
      <c r="B3086" s="39" t="s">
        <v>4294</v>
      </c>
      <c r="C3086" s="39" t="s">
        <v>2787</v>
      </c>
      <c r="D3086" s="12" t="s">
        <v>4346</v>
      </c>
      <c r="E3086" s="41" t="s">
        <v>2679</v>
      </c>
      <c r="F3086" s="41" t="s">
        <v>4295</v>
      </c>
      <c r="G3086" s="44">
        <f>VLOOKUP(Emissions!A3086,Population!$A$5:$I$3147,9,FALSE)*'National Throughput'!$B$12</f>
        <v>23.073913439385667</v>
      </c>
      <c r="H3086" s="43" t="str">
        <f>'Emissions Factor'!$D$2</f>
        <v>TON</v>
      </c>
      <c r="I3086" s="42">
        <v>515</v>
      </c>
      <c r="J3086" s="39" t="str">
        <f>'Emissions Factor'!$A$2</f>
        <v>7439976</v>
      </c>
      <c r="K3086" s="34">
        <f>'Emissions Factor'!$B$2</f>
        <v>1.5E-3</v>
      </c>
      <c r="L3086" s="41" t="str">
        <f>'Emissions Factor'!$C$2</f>
        <v>LB</v>
      </c>
      <c r="M3086" s="41" t="str">
        <f>'Emissions Factor'!$D$2</f>
        <v>TON</v>
      </c>
      <c r="N3086" s="51">
        <f t="shared" si="96"/>
        <v>3.4610870159078502E-2</v>
      </c>
      <c r="O3086" s="41" t="str">
        <f t="shared" si="97"/>
        <v>LB</v>
      </c>
    </row>
    <row r="3087" spans="1:15" x14ac:dyDescent="0.25">
      <c r="A3087" s="39" t="s">
        <v>4347</v>
      </c>
      <c r="B3087" s="39" t="s">
        <v>4294</v>
      </c>
      <c r="C3087" s="39" t="s">
        <v>2790</v>
      </c>
      <c r="D3087" s="12" t="s">
        <v>4348</v>
      </c>
      <c r="E3087" s="41" t="s">
        <v>2679</v>
      </c>
      <c r="F3087" s="41" t="s">
        <v>4295</v>
      </c>
      <c r="G3087" s="44">
        <f>VLOOKUP(Emissions!A3087,Population!$A$5:$I$3147,9,FALSE)*'National Throughput'!$B$12</f>
        <v>7.1119224907947478</v>
      </c>
      <c r="H3087" s="43" t="str">
        <f>'Emissions Factor'!$D$2</f>
        <v>TON</v>
      </c>
      <c r="I3087" s="42">
        <v>515</v>
      </c>
      <c r="J3087" s="39" t="str">
        <f>'Emissions Factor'!$A$2</f>
        <v>7439976</v>
      </c>
      <c r="K3087" s="34">
        <f>'Emissions Factor'!$B$2</f>
        <v>1.5E-3</v>
      </c>
      <c r="L3087" s="41" t="str">
        <f>'Emissions Factor'!$C$2</f>
        <v>LB</v>
      </c>
      <c r="M3087" s="41" t="str">
        <f>'Emissions Factor'!$D$2</f>
        <v>TON</v>
      </c>
      <c r="N3087" s="51">
        <f t="shared" si="96"/>
        <v>1.0667883736192122E-2</v>
      </c>
      <c r="O3087" s="41" t="str">
        <f t="shared" si="97"/>
        <v>LB</v>
      </c>
    </row>
    <row r="3088" spans="1:15" x14ac:dyDescent="0.25">
      <c r="A3088" s="39" t="s">
        <v>4349</v>
      </c>
      <c r="B3088" s="39" t="s">
        <v>4294</v>
      </c>
      <c r="C3088" s="39" t="s">
        <v>2793</v>
      </c>
      <c r="D3088" s="12" t="s">
        <v>1208</v>
      </c>
      <c r="E3088" s="41" t="s">
        <v>2679</v>
      </c>
      <c r="F3088" s="41" t="s">
        <v>4295</v>
      </c>
      <c r="G3088" s="44">
        <f>VLOOKUP(Emissions!A3088,Population!$A$5:$I$3147,9,FALSE)*'National Throughput'!$B$12</f>
        <v>2.6327748760086669</v>
      </c>
      <c r="H3088" s="43" t="str">
        <f>'Emissions Factor'!$D$2</f>
        <v>TON</v>
      </c>
      <c r="I3088" s="42">
        <v>515</v>
      </c>
      <c r="J3088" s="39" t="str">
        <f>'Emissions Factor'!$A$2</f>
        <v>7439976</v>
      </c>
      <c r="K3088" s="34">
        <f>'Emissions Factor'!$B$2</f>
        <v>1.5E-3</v>
      </c>
      <c r="L3088" s="41" t="str">
        <f>'Emissions Factor'!$C$2</f>
        <v>LB</v>
      </c>
      <c r="M3088" s="41" t="str">
        <f>'Emissions Factor'!$D$2</f>
        <v>TON</v>
      </c>
      <c r="N3088" s="51">
        <f t="shared" si="96"/>
        <v>3.9491623140130005E-3</v>
      </c>
      <c r="O3088" s="41" t="str">
        <f t="shared" si="97"/>
        <v>LB</v>
      </c>
    </row>
    <row r="3089" spans="1:15" x14ac:dyDescent="0.25">
      <c r="A3089" s="39" t="s">
        <v>4350</v>
      </c>
      <c r="B3089" s="39" t="s">
        <v>4294</v>
      </c>
      <c r="C3089" s="39" t="s">
        <v>4351</v>
      </c>
      <c r="D3089" s="12" t="s">
        <v>1213</v>
      </c>
      <c r="E3089" s="41" t="s">
        <v>2679</v>
      </c>
      <c r="F3089" s="41" t="s">
        <v>4295</v>
      </c>
      <c r="G3089" s="44">
        <f>VLOOKUP(Emissions!A3089,Population!$A$5:$I$3147,9,FALSE)*'National Throughput'!$B$12</f>
        <v>0.7483255233893038</v>
      </c>
      <c r="H3089" s="43" t="str">
        <f>'Emissions Factor'!$D$2</f>
        <v>TON</v>
      </c>
      <c r="I3089" s="42">
        <v>515</v>
      </c>
      <c r="J3089" s="39" t="str">
        <f>'Emissions Factor'!$A$2</f>
        <v>7439976</v>
      </c>
      <c r="K3089" s="34">
        <f>'Emissions Factor'!$B$2</f>
        <v>1.5E-3</v>
      </c>
      <c r="L3089" s="41" t="str">
        <f>'Emissions Factor'!$C$2</f>
        <v>LB</v>
      </c>
      <c r="M3089" s="41" t="str">
        <f>'Emissions Factor'!$D$2</f>
        <v>TON</v>
      </c>
      <c r="N3089" s="51">
        <f t="shared" si="96"/>
        <v>1.1224882850839558E-3</v>
      </c>
      <c r="O3089" s="41" t="str">
        <f t="shared" si="97"/>
        <v>LB</v>
      </c>
    </row>
    <row r="3090" spans="1:15" x14ac:dyDescent="0.25">
      <c r="A3090" s="39" t="s">
        <v>4352</v>
      </c>
      <c r="B3090" s="39" t="s">
        <v>4294</v>
      </c>
      <c r="C3090" s="39" t="s">
        <v>2796</v>
      </c>
      <c r="D3090" s="12" t="s">
        <v>4353</v>
      </c>
      <c r="E3090" s="41" t="s">
        <v>2679</v>
      </c>
      <c r="F3090" s="41" t="s">
        <v>4295</v>
      </c>
      <c r="G3090" s="44">
        <f>VLOOKUP(Emissions!A3090,Population!$A$5:$I$3147,9,FALSE)*'National Throughput'!$B$12</f>
        <v>163.20905913120933</v>
      </c>
      <c r="H3090" s="43" t="str">
        <f>'Emissions Factor'!$D$2</f>
        <v>TON</v>
      </c>
      <c r="I3090" s="42">
        <v>515</v>
      </c>
      <c r="J3090" s="39" t="str">
        <f>'Emissions Factor'!$A$2</f>
        <v>7439976</v>
      </c>
      <c r="K3090" s="34">
        <f>'Emissions Factor'!$B$2</f>
        <v>1.5E-3</v>
      </c>
      <c r="L3090" s="41" t="str">
        <f>'Emissions Factor'!$C$2</f>
        <v>LB</v>
      </c>
      <c r="M3090" s="41" t="str">
        <f>'Emissions Factor'!$D$2</f>
        <v>TON</v>
      </c>
      <c r="N3090" s="51">
        <f t="shared" si="96"/>
        <v>0.24481358869681399</v>
      </c>
      <c r="O3090" s="41" t="str">
        <f t="shared" si="97"/>
        <v>LB</v>
      </c>
    </row>
    <row r="3091" spans="1:15" x14ac:dyDescent="0.25">
      <c r="A3091" s="39" t="s">
        <v>4354</v>
      </c>
      <c r="B3091" s="39" t="s">
        <v>4294</v>
      </c>
      <c r="C3091" s="39" t="s">
        <v>2799</v>
      </c>
      <c r="D3091" s="12" t="s">
        <v>2827</v>
      </c>
      <c r="E3091" s="41" t="s">
        <v>2679</v>
      </c>
      <c r="F3091" s="41" t="s">
        <v>4295</v>
      </c>
      <c r="G3091" s="44">
        <f>VLOOKUP(Emissions!A3091,Population!$A$5:$I$3147,9,FALSE)*'National Throughput'!$B$12</f>
        <v>7.7446460424296646</v>
      </c>
      <c r="H3091" s="43" t="str">
        <f>'Emissions Factor'!$D$2</f>
        <v>TON</v>
      </c>
      <c r="I3091" s="42">
        <v>515</v>
      </c>
      <c r="J3091" s="39" t="str">
        <f>'Emissions Factor'!$A$2</f>
        <v>7439976</v>
      </c>
      <c r="K3091" s="34">
        <f>'Emissions Factor'!$B$2</f>
        <v>1.5E-3</v>
      </c>
      <c r="L3091" s="41" t="str">
        <f>'Emissions Factor'!$C$2</f>
        <v>LB</v>
      </c>
      <c r="M3091" s="41" t="str">
        <f>'Emissions Factor'!$D$2</f>
        <v>TON</v>
      </c>
      <c r="N3091" s="51">
        <f t="shared" si="96"/>
        <v>1.1616969063644497E-2</v>
      </c>
      <c r="O3091" s="41" t="str">
        <f t="shared" si="97"/>
        <v>LB</v>
      </c>
    </row>
    <row r="3092" spans="1:15" x14ac:dyDescent="0.25">
      <c r="A3092" s="39" t="s">
        <v>4355</v>
      </c>
      <c r="B3092" s="39" t="s">
        <v>4294</v>
      </c>
      <c r="C3092" s="39" t="s">
        <v>2802</v>
      </c>
      <c r="D3092" s="12" t="s">
        <v>4356</v>
      </c>
      <c r="E3092" s="41" t="s">
        <v>2679</v>
      </c>
      <c r="F3092" s="41" t="s">
        <v>4295</v>
      </c>
      <c r="G3092" s="44">
        <f>VLOOKUP(Emissions!A3092,Population!$A$5:$I$3147,9,FALSE)*'National Throughput'!$B$12</f>
        <v>6.4488405578534111</v>
      </c>
      <c r="H3092" s="43" t="str">
        <f>'Emissions Factor'!$D$2</f>
        <v>TON</v>
      </c>
      <c r="I3092" s="42">
        <v>515</v>
      </c>
      <c r="J3092" s="39" t="str">
        <f>'Emissions Factor'!$A$2</f>
        <v>7439976</v>
      </c>
      <c r="K3092" s="34">
        <f>'Emissions Factor'!$B$2</f>
        <v>1.5E-3</v>
      </c>
      <c r="L3092" s="41" t="str">
        <f>'Emissions Factor'!$C$2</f>
        <v>LB</v>
      </c>
      <c r="M3092" s="41" t="str">
        <f>'Emissions Factor'!$D$2</f>
        <v>TON</v>
      </c>
      <c r="N3092" s="51">
        <f t="shared" si="96"/>
        <v>9.6732608367801169E-3</v>
      </c>
      <c r="O3092" s="41" t="str">
        <f t="shared" si="97"/>
        <v>LB</v>
      </c>
    </row>
    <row r="3093" spans="1:15" x14ac:dyDescent="0.25">
      <c r="A3093" s="39" t="s">
        <v>4357</v>
      </c>
      <c r="B3093" s="39" t="s">
        <v>4294</v>
      </c>
      <c r="C3093" s="39" t="s">
        <v>2805</v>
      </c>
      <c r="D3093" s="12" t="s">
        <v>261</v>
      </c>
      <c r="E3093" s="41" t="s">
        <v>2679</v>
      </c>
      <c r="F3093" s="41" t="s">
        <v>4295</v>
      </c>
      <c r="G3093" s="44">
        <f>VLOOKUP(Emissions!A3093,Population!$A$5:$I$3147,9,FALSE)*'National Throughput'!$B$12</f>
        <v>6.1442276471178161</v>
      </c>
      <c r="H3093" s="43" t="str">
        <f>'Emissions Factor'!$D$2</f>
        <v>TON</v>
      </c>
      <c r="I3093" s="42">
        <v>515</v>
      </c>
      <c r="J3093" s="39" t="str">
        <f>'Emissions Factor'!$A$2</f>
        <v>7439976</v>
      </c>
      <c r="K3093" s="34">
        <f>'Emissions Factor'!$B$2</f>
        <v>1.5E-3</v>
      </c>
      <c r="L3093" s="41" t="str">
        <f>'Emissions Factor'!$C$2</f>
        <v>LB</v>
      </c>
      <c r="M3093" s="41" t="str">
        <f>'Emissions Factor'!$D$2</f>
        <v>TON</v>
      </c>
      <c r="N3093" s="51">
        <f t="shared" si="96"/>
        <v>9.2163414706767244E-3</v>
      </c>
      <c r="O3093" s="41" t="str">
        <f t="shared" si="97"/>
        <v>LB</v>
      </c>
    </row>
    <row r="3094" spans="1:15" x14ac:dyDescent="0.25">
      <c r="A3094" s="39" t="s">
        <v>4358</v>
      </c>
      <c r="B3094" s="39" t="s">
        <v>4294</v>
      </c>
      <c r="C3094" s="39" t="s">
        <v>2808</v>
      </c>
      <c r="D3094" s="12" t="s">
        <v>4359</v>
      </c>
      <c r="E3094" s="41" t="s">
        <v>2679</v>
      </c>
      <c r="F3094" s="41" t="s">
        <v>4295</v>
      </c>
      <c r="G3094" s="44">
        <f>VLOOKUP(Emissions!A3094,Population!$A$5:$I$3147,9,FALSE)*'National Throughput'!$B$12</f>
        <v>30.487018515344662</v>
      </c>
      <c r="H3094" s="43" t="str">
        <f>'Emissions Factor'!$D$2</f>
        <v>TON</v>
      </c>
      <c r="I3094" s="42">
        <v>515</v>
      </c>
      <c r="J3094" s="39" t="str">
        <f>'Emissions Factor'!$A$2</f>
        <v>7439976</v>
      </c>
      <c r="K3094" s="34">
        <f>'Emissions Factor'!$B$2</f>
        <v>1.5E-3</v>
      </c>
      <c r="L3094" s="41" t="str">
        <f>'Emissions Factor'!$C$2</f>
        <v>LB</v>
      </c>
      <c r="M3094" s="41" t="str">
        <f>'Emissions Factor'!$D$2</f>
        <v>TON</v>
      </c>
      <c r="N3094" s="51">
        <f t="shared" si="96"/>
        <v>4.5730527773016991E-2</v>
      </c>
      <c r="O3094" s="41" t="str">
        <f t="shared" si="97"/>
        <v>LB</v>
      </c>
    </row>
    <row r="3095" spans="1:15" x14ac:dyDescent="0.25">
      <c r="A3095" s="39" t="s">
        <v>4360</v>
      </c>
      <c r="B3095" s="39" t="s">
        <v>4294</v>
      </c>
      <c r="C3095" s="39" t="s">
        <v>2811</v>
      </c>
      <c r="D3095" s="12" t="s">
        <v>4361</v>
      </c>
      <c r="E3095" s="41" t="s">
        <v>2679</v>
      </c>
      <c r="F3095" s="41" t="s">
        <v>4295</v>
      </c>
      <c r="G3095" s="44">
        <f>VLOOKUP(Emissions!A3095,Population!$A$5:$I$3147,9,FALSE)*'National Throughput'!$B$12</f>
        <v>14.869260737838394</v>
      </c>
      <c r="H3095" s="43" t="str">
        <f>'Emissions Factor'!$D$2</f>
        <v>TON</v>
      </c>
      <c r="I3095" s="42">
        <v>515</v>
      </c>
      <c r="J3095" s="39" t="str">
        <f>'Emissions Factor'!$A$2</f>
        <v>7439976</v>
      </c>
      <c r="K3095" s="34">
        <f>'Emissions Factor'!$B$2</f>
        <v>1.5E-3</v>
      </c>
      <c r="L3095" s="41" t="str">
        <f>'Emissions Factor'!$C$2</f>
        <v>LB</v>
      </c>
      <c r="M3095" s="41" t="str">
        <f>'Emissions Factor'!$D$2</f>
        <v>TON</v>
      </c>
      <c r="N3095" s="51">
        <f t="shared" si="96"/>
        <v>2.2303891106757592E-2</v>
      </c>
      <c r="O3095" s="41" t="str">
        <f t="shared" si="97"/>
        <v>LB</v>
      </c>
    </row>
    <row r="3096" spans="1:15" x14ac:dyDescent="0.25">
      <c r="A3096" s="39" t="s">
        <v>4362</v>
      </c>
      <c r="B3096" s="39" t="s">
        <v>4294</v>
      </c>
      <c r="C3096" s="39" t="s">
        <v>2814</v>
      </c>
      <c r="D3096" s="12" t="s">
        <v>4363</v>
      </c>
      <c r="E3096" s="41" t="s">
        <v>2679</v>
      </c>
      <c r="F3096" s="41" t="s">
        <v>4295</v>
      </c>
      <c r="G3096" s="44">
        <f>VLOOKUP(Emissions!A3096,Population!$A$5:$I$3147,9,FALSE)*'National Throughput'!$B$12</f>
        <v>1.2719647218553924</v>
      </c>
      <c r="H3096" s="43" t="str">
        <f>'Emissions Factor'!$D$2</f>
        <v>TON</v>
      </c>
      <c r="I3096" s="42">
        <v>515</v>
      </c>
      <c r="J3096" s="39" t="str">
        <f>'Emissions Factor'!$A$2</f>
        <v>7439976</v>
      </c>
      <c r="K3096" s="34">
        <f>'Emissions Factor'!$B$2</f>
        <v>1.5E-3</v>
      </c>
      <c r="L3096" s="41" t="str">
        <f>'Emissions Factor'!$C$2</f>
        <v>LB</v>
      </c>
      <c r="M3096" s="41" t="str">
        <f>'Emissions Factor'!$D$2</f>
        <v>TON</v>
      </c>
      <c r="N3096" s="51">
        <f t="shared" si="96"/>
        <v>1.9079470827830887E-3</v>
      </c>
      <c r="O3096" s="41" t="str">
        <f t="shared" si="97"/>
        <v>LB</v>
      </c>
    </row>
    <row r="3097" spans="1:15" x14ac:dyDescent="0.25">
      <c r="A3097" s="39" t="s">
        <v>4364</v>
      </c>
      <c r="B3097" s="39" t="s">
        <v>4294</v>
      </c>
      <c r="C3097" s="39" t="s">
        <v>2817</v>
      </c>
      <c r="D3097" s="12" t="s">
        <v>62</v>
      </c>
      <c r="E3097" s="41" t="s">
        <v>2679</v>
      </c>
      <c r="F3097" s="41" t="s">
        <v>4295</v>
      </c>
      <c r="G3097" s="44">
        <f>VLOOKUP(Emissions!A3097,Population!$A$5:$I$3147,9,FALSE)*'National Throughput'!$B$12</f>
        <v>7.0042102678544573</v>
      </c>
      <c r="H3097" s="43" t="str">
        <f>'Emissions Factor'!$D$2</f>
        <v>TON</v>
      </c>
      <c r="I3097" s="42">
        <v>515</v>
      </c>
      <c r="J3097" s="39" t="str">
        <f>'Emissions Factor'!$A$2</f>
        <v>7439976</v>
      </c>
      <c r="K3097" s="34">
        <f>'Emissions Factor'!$B$2</f>
        <v>1.5E-3</v>
      </c>
      <c r="L3097" s="41" t="str">
        <f>'Emissions Factor'!$C$2</f>
        <v>LB</v>
      </c>
      <c r="M3097" s="41" t="str">
        <f>'Emissions Factor'!$D$2</f>
        <v>TON</v>
      </c>
      <c r="N3097" s="51">
        <f t="shared" si="96"/>
        <v>1.0506315401781686E-2</v>
      </c>
      <c r="O3097" s="41" t="str">
        <f t="shared" si="97"/>
        <v>LB</v>
      </c>
    </row>
    <row r="3098" spans="1:15" x14ac:dyDescent="0.25">
      <c r="A3098" s="39" t="s">
        <v>4365</v>
      </c>
      <c r="B3098" s="39" t="s">
        <v>4294</v>
      </c>
      <c r="C3098" s="39" t="s">
        <v>2820</v>
      </c>
      <c r="D3098" s="12" t="s">
        <v>4816</v>
      </c>
      <c r="E3098" s="41" t="s">
        <v>2679</v>
      </c>
      <c r="F3098" s="41" t="s">
        <v>4295</v>
      </c>
      <c r="G3098" s="44">
        <f>VLOOKUP(Emissions!A3098,Population!$A$5:$I$3147,9,FALSE)*'National Throughput'!$B$12</f>
        <v>7.5388265081488566</v>
      </c>
      <c r="H3098" s="43" t="str">
        <f>'Emissions Factor'!$D$2</f>
        <v>TON</v>
      </c>
      <c r="I3098" s="42">
        <v>515</v>
      </c>
      <c r="J3098" s="39" t="str">
        <f>'Emissions Factor'!$A$2</f>
        <v>7439976</v>
      </c>
      <c r="K3098" s="34">
        <f>'Emissions Factor'!$B$2</f>
        <v>1.5E-3</v>
      </c>
      <c r="L3098" s="41" t="str">
        <f>'Emissions Factor'!$C$2</f>
        <v>LB</v>
      </c>
      <c r="M3098" s="41" t="str">
        <f>'Emissions Factor'!$D$2</f>
        <v>TON</v>
      </c>
      <c r="N3098" s="51">
        <f t="shared" si="96"/>
        <v>1.1308239762223286E-2</v>
      </c>
      <c r="O3098" s="41" t="str">
        <f t="shared" si="97"/>
        <v>LB</v>
      </c>
    </row>
    <row r="3099" spans="1:15" x14ac:dyDescent="0.25">
      <c r="A3099" s="39" t="s">
        <v>4366</v>
      </c>
      <c r="B3099" s="39" t="s">
        <v>4294</v>
      </c>
      <c r="C3099" s="39" t="s">
        <v>2823</v>
      </c>
      <c r="D3099" s="12" t="s">
        <v>2502</v>
      </c>
      <c r="E3099" s="41" t="s">
        <v>2679</v>
      </c>
      <c r="F3099" s="41" t="s">
        <v>4295</v>
      </c>
      <c r="G3099" s="44">
        <f>VLOOKUP(Emissions!A3099,Population!$A$5:$I$3147,9,FALSE)*'National Throughput'!$B$12</f>
        <v>12.030837843827488</v>
      </c>
      <c r="H3099" s="43" t="str">
        <f>'Emissions Factor'!$D$2</f>
        <v>TON</v>
      </c>
      <c r="I3099" s="42">
        <v>515</v>
      </c>
      <c r="J3099" s="39" t="str">
        <f>'Emissions Factor'!$A$2</f>
        <v>7439976</v>
      </c>
      <c r="K3099" s="34">
        <f>'Emissions Factor'!$B$2</f>
        <v>1.5E-3</v>
      </c>
      <c r="L3099" s="41" t="str">
        <f>'Emissions Factor'!$C$2</f>
        <v>LB</v>
      </c>
      <c r="M3099" s="41" t="str">
        <f>'Emissions Factor'!$D$2</f>
        <v>TON</v>
      </c>
      <c r="N3099" s="51">
        <f t="shared" si="96"/>
        <v>1.8046256765741231E-2</v>
      </c>
      <c r="O3099" s="41" t="str">
        <f t="shared" si="97"/>
        <v>LB</v>
      </c>
    </row>
    <row r="3100" spans="1:15" x14ac:dyDescent="0.25">
      <c r="A3100" s="39" t="s">
        <v>4367</v>
      </c>
      <c r="B3100" s="39" t="s">
        <v>4294</v>
      </c>
      <c r="C3100" s="39" t="s">
        <v>2826</v>
      </c>
      <c r="D3100" s="12" t="s">
        <v>4368</v>
      </c>
      <c r="E3100" s="41" t="s">
        <v>2679</v>
      </c>
      <c r="F3100" s="41" t="s">
        <v>4295</v>
      </c>
      <c r="G3100" s="44">
        <f>VLOOKUP(Emissions!A3100,Population!$A$5:$I$3147,9,FALSE)*'National Throughput'!$B$12</f>
        <v>2.4067164208569132</v>
      </c>
      <c r="H3100" s="43" t="str">
        <f>'Emissions Factor'!$D$2</f>
        <v>TON</v>
      </c>
      <c r="I3100" s="42">
        <v>515</v>
      </c>
      <c r="J3100" s="39" t="str">
        <f>'Emissions Factor'!$A$2</f>
        <v>7439976</v>
      </c>
      <c r="K3100" s="34">
        <f>'Emissions Factor'!$B$2</f>
        <v>1.5E-3</v>
      </c>
      <c r="L3100" s="41" t="str">
        <f>'Emissions Factor'!$C$2</f>
        <v>LB</v>
      </c>
      <c r="M3100" s="41" t="str">
        <f>'Emissions Factor'!$D$2</f>
        <v>TON</v>
      </c>
      <c r="N3100" s="51">
        <f t="shared" si="96"/>
        <v>3.6100746312853699E-3</v>
      </c>
      <c r="O3100" s="41" t="str">
        <f t="shared" si="97"/>
        <v>LB</v>
      </c>
    </row>
    <row r="3101" spans="1:15" x14ac:dyDescent="0.25">
      <c r="A3101" s="39" t="s">
        <v>4369</v>
      </c>
      <c r="B3101" s="39" t="s">
        <v>4294</v>
      </c>
      <c r="C3101" s="39" t="s">
        <v>2829</v>
      </c>
      <c r="D3101" s="12" t="s">
        <v>4370</v>
      </c>
      <c r="E3101" s="41" t="s">
        <v>2679</v>
      </c>
      <c r="F3101" s="41" t="s">
        <v>4295</v>
      </c>
      <c r="G3101" s="44">
        <f>VLOOKUP(Emissions!A3101,Population!$A$5:$I$3147,9,FALSE)*'National Throughput'!$B$12</f>
        <v>33.434182729967262</v>
      </c>
      <c r="H3101" s="43" t="str">
        <f>'Emissions Factor'!$D$2</f>
        <v>TON</v>
      </c>
      <c r="I3101" s="42">
        <v>515</v>
      </c>
      <c r="J3101" s="39" t="str">
        <f>'Emissions Factor'!$A$2</f>
        <v>7439976</v>
      </c>
      <c r="K3101" s="34">
        <f>'Emissions Factor'!$B$2</f>
        <v>1.5E-3</v>
      </c>
      <c r="L3101" s="41" t="str">
        <f>'Emissions Factor'!$C$2</f>
        <v>LB</v>
      </c>
      <c r="M3101" s="41" t="str">
        <f>'Emissions Factor'!$D$2</f>
        <v>TON</v>
      </c>
      <c r="N3101" s="51">
        <f t="shared" si="96"/>
        <v>5.015127409495089E-2</v>
      </c>
      <c r="O3101" s="41" t="str">
        <f t="shared" si="97"/>
        <v>LB</v>
      </c>
    </row>
    <row r="3102" spans="1:15" x14ac:dyDescent="0.25">
      <c r="A3102" s="39" t="s">
        <v>4371</v>
      </c>
      <c r="B3102" s="39" t="s">
        <v>4294</v>
      </c>
      <c r="C3102" s="39" t="s">
        <v>2832</v>
      </c>
      <c r="D3102" s="12" t="s">
        <v>399</v>
      </c>
      <c r="E3102" s="41" t="s">
        <v>2679</v>
      </c>
      <c r="F3102" s="41" t="s">
        <v>4295</v>
      </c>
      <c r="G3102" s="44">
        <f>VLOOKUP(Emissions!A3102,Population!$A$5:$I$3147,9,FALSE)*'National Throughput'!$B$12</f>
        <v>3.0830051072479341</v>
      </c>
      <c r="H3102" s="43" t="str">
        <f>'Emissions Factor'!$D$2</f>
        <v>TON</v>
      </c>
      <c r="I3102" s="42">
        <v>515</v>
      </c>
      <c r="J3102" s="39" t="str">
        <f>'Emissions Factor'!$A$2</f>
        <v>7439976</v>
      </c>
      <c r="K3102" s="34">
        <f>'Emissions Factor'!$B$2</f>
        <v>1.5E-3</v>
      </c>
      <c r="L3102" s="41" t="str">
        <f>'Emissions Factor'!$C$2</f>
        <v>LB</v>
      </c>
      <c r="M3102" s="41" t="str">
        <f>'Emissions Factor'!$D$2</f>
        <v>TON</v>
      </c>
      <c r="N3102" s="51">
        <f t="shared" si="96"/>
        <v>4.6245076608719014E-3</v>
      </c>
      <c r="O3102" s="41" t="str">
        <f t="shared" si="97"/>
        <v>LB</v>
      </c>
    </row>
    <row r="3103" spans="1:15" x14ac:dyDescent="0.25">
      <c r="A3103" s="39" t="s">
        <v>4372</v>
      </c>
      <c r="B3103" s="39" t="s">
        <v>4294</v>
      </c>
      <c r="C3103" s="39" t="s">
        <v>2835</v>
      </c>
      <c r="D3103" s="12" t="s">
        <v>1377</v>
      </c>
      <c r="E3103" s="41" t="s">
        <v>2679</v>
      </c>
      <c r="F3103" s="41" t="s">
        <v>4295</v>
      </c>
      <c r="G3103" s="44">
        <f>VLOOKUP(Emissions!A3103,Population!$A$5:$I$3147,9,FALSE)*'National Throughput'!$B$12</f>
        <v>27.447063994017125</v>
      </c>
      <c r="H3103" s="43" t="str">
        <f>'Emissions Factor'!$D$2</f>
        <v>TON</v>
      </c>
      <c r="I3103" s="42">
        <v>515</v>
      </c>
      <c r="J3103" s="39" t="str">
        <f>'Emissions Factor'!$A$2</f>
        <v>7439976</v>
      </c>
      <c r="K3103" s="34">
        <f>'Emissions Factor'!$B$2</f>
        <v>1.5E-3</v>
      </c>
      <c r="L3103" s="41" t="str">
        <f>'Emissions Factor'!$C$2</f>
        <v>LB</v>
      </c>
      <c r="M3103" s="41" t="str">
        <f>'Emissions Factor'!$D$2</f>
        <v>TON</v>
      </c>
      <c r="N3103" s="51">
        <f t="shared" si="96"/>
        <v>4.1170595991025689E-2</v>
      </c>
      <c r="O3103" s="41" t="str">
        <f t="shared" si="97"/>
        <v>LB</v>
      </c>
    </row>
    <row r="3104" spans="1:15" x14ac:dyDescent="0.25">
      <c r="A3104" s="39" t="s">
        <v>4373</v>
      </c>
      <c r="B3104" s="39" t="s">
        <v>4294</v>
      </c>
      <c r="C3104" s="39" t="s">
        <v>2838</v>
      </c>
      <c r="D3104" s="12" t="s">
        <v>3699</v>
      </c>
      <c r="E3104" s="41" t="s">
        <v>2679</v>
      </c>
      <c r="F3104" s="41" t="s">
        <v>4295</v>
      </c>
      <c r="G3104" s="44">
        <f>VLOOKUP(Emissions!A3104,Population!$A$5:$I$3147,9,FALSE)*'National Throughput'!$B$12</f>
        <v>2.5039661508045947</v>
      </c>
      <c r="H3104" s="43" t="str">
        <f>'Emissions Factor'!$D$2</f>
        <v>TON</v>
      </c>
      <c r="I3104" s="42">
        <v>515</v>
      </c>
      <c r="J3104" s="39" t="str">
        <f>'Emissions Factor'!$A$2</f>
        <v>7439976</v>
      </c>
      <c r="K3104" s="34">
        <f>'Emissions Factor'!$B$2</f>
        <v>1.5E-3</v>
      </c>
      <c r="L3104" s="41" t="str">
        <f>'Emissions Factor'!$C$2</f>
        <v>LB</v>
      </c>
      <c r="M3104" s="41" t="str">
        <f>'Emissions Factor'!$D$2</f>
        <v>TON</v>
      </c>
      <c r="N3104" s="51">
        <f t="shared" si="96"/>
        <v>3.7559492262068924E-3</v>
      </c>
      <c r="O3104" s="41" t="str">
        <f t="shared" si="97"/>
        <v>LB</v>
      </c>
    </row>
    <row r="3105" spans="1:15" x14ac:dyDescent="0.25">
      <c r="A3105" s="39" t="s">
        <v>4374</v>
      </c>
      <c r="B3105" s="39" t="s">
        <v>4294</v>
      </c>
      <c r="C3105" s="39" t="s">
        <v>2841</v>
      </c>
      <c r="D3105" s="12" t="s">
        <v>4375</v>
      </c>
      <c r="E3105" s="41" t="s">
        <v>2679</v>
      </c>
      <c r="F3105" s="41" t="s">
        <v>4295</v>
      </c>
      <c r="G3105" s="44">
        <f>VLOOKUP(Emissions!A3105,Population!$A$5:$I$3147,9,FALSE)*'National Throughput'!$B$12</f>
        <v>14.567563603838444</v>
      </c>
      <c r="H3105" s="43" t="str">
        <f>'Emissions Factor'!$D$2</f>
        <v>TON</v>
      </c>
      <c r="I3105" s="42">
        <v>515</v>
      </c>
      <c r="J3105" s="39" t="str">
        <f>'Emissions Factor'!$A$2</f>
        <v>7439976</v>
      </c>
      <c r="K3105" s="34">
        <f>'Emissions Factor'!$B$2</f>
        <v>1.5E-3</v>
      </c>
      <c r="L3105" s="41" t="str">
        <f>'Emissions Factor'!$C$2</f>
        <v>LB</v>
      </c>
      <c r="M3105" s="41" t="str">
        <f>'Emissions Factor'!$D$2</f>
        <v>TON</v>
      </c>
      <c r="N3105" s="51">
        <f t="shared" si="96"/>
        <v>2.1851345405757665E-2</v>
      </c>
      <c r="O3105" s="41" t="str">
        <f t="shared" si="97"/>
        <v>LB</v>
      </c>
    </row>
    <row r="3106" spans="1:15" x14ac:dyDescent="0.25">
      <c r="A3106" s="39" t="s">
        <v>4376</v>
      </c>
      <c r="B3106" s="39" t="s">
        <v>4294</v>
      </c>
      <c r="C3106" s="39" t="s">
        <v>2844</v>
      </c>
      <c r="D3106" s="12" t="s">
        <v>4377</v>
      </c>
      <c r="E3106" s="41" t="s">
        <v>2679</v>
      </c>
      <c r="F3106" s="41" t="s">
        <v>4295</v>
      </c>
      <c r="G3106" s="44">
        <f>VLOOKUP(Emissions!A3106,Population!$A$5:$I$3147,9,FALSE)*'National Throughput'!$B$12</f>
        <v>10.706389140730488</v>
      </c>
      <c r="H3106" s="43" t="str">
        <f>'Emissions Factor'!$D$2</f>
        <v>TON</v>
      </c>
      <c r="I3106" s="42">
        <v>515</v>
      </c>
      <c r="J3106" s="39" t="str">
        <f>'Emissions Factor'!$A$2</f>
        <v>7439976</v>
      </c>
      <c r="K3106" s="34">
        <f>'Emissions Factor'!$B$2</f>
        <v>1.5E-3</v>
      </c>
      <c r="L3106" s="41" t="str">
        <f>'Emissions Factor'!$C$2</f>
        <v>LB</v>
      </c>
      <c r="M3106" s="41" t="str">
        <f>'Emissions Factor'!$D$2</f>
        <v>TON</v>
      </c>
      <c r="N3106" s="51">
        <f t="shared" si="96"/>
        <v>1.6059583711095733E-2</v>
      </c>
      <c r="O3106" s="41" t="str">
        <f t="shared" si="97"/>
        <v>LB</v>
      </c>
    </row>
    <row r="3107" spans="1:15" x14ac:dyDescent="0.25">
      <c r="A3107" s="39" t="s">
        <v>4378</v>
      </c>
      <c r="B3107" s="39" t="s">
        <v>4294</v>
      </c>
      <c r="C3107" s="39" t="s">
        <v>2847</v>
      </c>
      <c r="D3107" s="12" t="s">
        <v>4379</v>
      </c>
      <c r="E3107" s="41" t="s">
        <v>2679</v>
      </c>
      <c r="F3107" s="41" t="s">
        <v>4295</v>
      </c>
      <c r="G3107" s="44">
        <f>VLOOKUP(Emissions!A3107,Population!$A$5:$I$3147,9,FALSE)*'National Throughput'!$B$12</f>
        <v>2.8339634707681562</v>
      </c>
      <c r="H3107" s="43" t="str">
        <f>'Emissions Factor'!$D$2</f>
        <v>TON</v>
      </c>
      <c r="I3107" s="42">
        <v>515</v>
      </c>
      <c r="J3107" s="39" t="str">
        <f>'Emissions Factor'!$A$2</f>
        <v>7439976</v>
      </c>
      <c r="K3107" s="34">
        <f>'Emissions Factor'!$B$2</f>
        <v>1.5E-3</v>
      </c>
      <c r="L3107" s="41" t="str">
        <f>'Emissions Factor'!$C$2</f>
        <v>LB</v>
      </c>
      <c r="M3107" s="41" t="str">
        <f>'Emissions Factor'!$D$2</f>
        <v>TON</v>
      </c>
      <c r="N3107" s="51">
        <f t="shared" si="96"/>
        <v>4.2509452061522341E-3</v>
      </c>
      <c r="O3107" s="41" t="str">
        <f t="shared" si="97"/>
        <v>LB</v>
      </c>
    </row>
    <row r="3108" spans="1:15" x14ac:dyDescent="0.25">
      <c r="A3108" s="39" t="s">
        <v>4380</v>
      </c>
      <c r="B3108" s="39" t="s">
        <v>4294</v>
      </c>
      <c r="C3108" s="39" t="s">
        <v>2850</v>
      </c>
      <c r="D3108" s="12" t="s">
        <v>4381</v>
      </c>
      <c r="E3108" s="41" t="s">
        <v>2679</v>
      </c>
      <c r="F3108" s="41" t="s">
        <v>4295</v>
      </c>
      <c r="G3108" s="44">
        <f>VLOOKUP(Emissions!A3108,Population!$A$5:$I$3147,9,FALSE)*'National Throughput'!$B$12</f>
        <v>7.1659501185434591</v>
      </c>
      <c r="H3108" s="43" t="str">
        <f>'Emissions Factor'!$D$2</f>
        <v>TON</v>
      </c>
      <c r="I3108" s="42">
        <v>515</v>
      </c>
      <c r="J3108" s="39" t="str">
        <f>'Emissions Factor'!$A$2</f>
        <v>7439976</v>
      </c>
      <c r="K3108" s="34">
        <f>'Emissions Factor'!$B$2</f>
        <v>1.5E-3</v>
      </c>
      <c r="L3108" s="41" t="str">
        <f>'Emissions Factor'!$C$2</f>
        <v>LB</v>
      </c>
      <c r="M3108" s="41" t="str">
        <f>'Emissions Factor'!$D$2</f>
        <v>TON</v>
      </c>
      <c r="N3108" s="51">
        <f t="shared" si="96"/>
        <v>1.0748925177815189E-2</v>
      </c>
      <c r="O3108" s="41" t="str">
        <f t="shared" si="97"/>
        <v>LB</v>
      </c>
    </row>
    <row r="3109" spans="1:15" x14ac:dyDescent="0.25">
      <c r="A3109" s="39" t="s">
        <v>4382</v>
      </c>
      <c r="B3109" s="39" t="s">
        <v>4294</v>
      </c>
      <c r="C3109" s="39" t="s">
        <v>2853</v>
      </c>
      <c r="D3109" s="12" t="s">
        <v>4383</v>
      </c>
      <c r="E3109" s="41" t="s">
        <v>2679</v>
      </c>
      <c r="F3109" s="41" t="s">
        <v>4295</v>
      </c>
      <c r="G3109" s="44">
        <f>VLOOKUP(Emissions!A3109,Population!$A$5:$I$3147,9,FALSE)*'National Throughput'!$B$12</f>
        <v>19.776684500207125</v>
      </c>
      <c r="H3109" s="43" t="str">
        <f>'Emissions Factor'!$D$2</f>
        <v>TON</v>
      </c>
      <c r="I3109" s="42">
        <v>515</v>
      </c>
      <c r="J3109" s="39" t="str">
        <f>'Emissions Factor'!$A$2</f>
        <v>7439976</v>
      </c>
      <c r="K3109" s="34">
        <f>'Emissions Factor'!$B$2</f>
        <v>1.5E-3</v>
      </c>
      <c r="L3109" s="41" t="str">
        <f>'Emissions Factor'!$C$2</f>
        <v>LB</v>
      </c>
      <c r="M3109" s="41" t="str">
        <f>'Emissions Factor'!$D$2</f>
        <v>TON</v>
      </c>
      <c r="N3109" s="51">
        <f t="shared" si="96"/>
        <v>2.9665026750310689E-2</v>
      </c>
      <c r="O3109" s="41" t="str">
        <f t="shared" si="97"/>
        <v>LB</v>
      </c>
    </row>
    <row r="3110" spans="1:15" x14ac:dyDescent="0.25">
      <c r="A3110" s="39" t="s">
        <v>4384</v>
      </c>
      <c r="B3110" s="39" t="s">
        <v>4294</v>
      </c>
      <c r="C3110" s="39" t="s">
        <v>2856</v>
      </c>
      <c r="D3110" s="12" t="s">
        <v>5239</v>
      </c>
      <c r="E3110" s="41" t="s">
        <v>2679</v>
      </c>
      <c r="F3110" s="41" t="s">
        <v>4295</v>
      </c>
      <c r="G3110" s="44">
        <f>VLOOKUP(Emissions!A3110,Population!$A$5:$I$3147,9,FALSE)*'National Throughput'!$B$12</f>
        <v>3.5594773291080042</v>
      </c>
      <c r="H3110" s="43" t="str">
        <f>'Emissions Factor'!$D$2</f>
        <v>TON</v>
      </c>
      <c r="I3110" s="42">
        <v>515</v>
      </c>
      <c r="J3110" s="39" t="str">
        <f>'Emissions Factor'!$A$2</f>
        <v>7439976</v>
      </c>
      <c r="K3110" s="34">
        <f>'Emissions Factor'!$B$2</f>
        <v>1.5E-3</v>
      </c>
      <c r="L3110" s="41" t="str">
        <f>'Emissions Factor'!$C$2</f>
        <v>LB</v>
      </c>
      <c r="M3110" s="41" t="str">
        <f>'Emissions Factor'!$D$2</f>
        <v>TON</v>
      </c>
      <c r="N3110" s="51">
        <f t="shared" si="96"/>
        <v>5.3392159936620064E-3</v>
      </c>
      <c r="O3110" s="41" t="str">
        <f t="shared" si="97"/>
        <v>LB</v>
      </c>
    </row>
    <row r="3111" spans="1:15" x14ac:dyDescent="0.25">
      <c r="A3111" s="39" t="s">
        <v>4385</v>
      </c>
      <c r="B3111" s="39" t="s">
        <v>4294</v>
      </c>
      <c r="C3111" s="39" t="s">
        <v>2859</v>
      </c>
      <c r="D3111" s="12" t="s">
        <v>4386</v>
      </c>
      <c r="E3111" s="41" t="s">
        <v>2679</v>
      </c>
      <c r="F3111" s="41" t="s">
        <v>4295</v>
      </c>
      <c r="G3111" s="44">
        <f>VLOOKUP(Emissions!A3111,Population!$A$5:$I$3147,9,FALSE)*'National Throughput'!$B$12</f>
        <v>4.9840915388883289</v>
      </c>
      <c r="H3111" s="43" t="str">
        <f>'Emissions Factor'!$D$2</f>
        <v>TON</v>
      </c>
      <c r="I3111" s="42">
        <v>515</v>
      </c>
      <c r="J3111" s="39" t="str">
        <f>'Emissions Factor'!$A$2</f>
        <v>7439976</v>
      </c>
      <c r="K3111" s="34">
        <f>'Emissions Factor'!$B$2</f>
        <v>1.5E-3</v>
      </c>
      <c r="L3111" s="41" t="str">
        <f>'Emissions Factor'!$C$2</f>
        <v>LB</v>
      </c>
      <c r="M3111" s="41" t="str">
        <f>'Emissions Factor'!$D$2</f>
        <v>TON</v>
      </c>
      <c r="N3111" s="51">
        <f t="shared" si="96"/>
        <v>7.4761373083324931E-3</v>
      </c>
      <c r="O3111" s="41" t="str">
        <f t="shared" si="97"/>
        <v>LB</v>
      </c>
    </row>
    <row r="3112" spans="1:15" x14ac:dyDescent="0.25">
      <c r="A3112" s="39" t="s">
        <v>4387</v>
      </c>
      <c r="B3112" s="39" t="s">
        <v>4294</v>
      </c>
      <c r="C3112" s="39" t="s">
        <v>2862</v>
      </c>
      <c r="D3112" s="12" t="s">
        <v>1008</v>
      </c>
      <c r="E3112" s="41" t="s">
        <v>2679</v>
      </c>
      <c r="F3112" s="41" t="s">
        <v>4295</v>
      </c>
      <c r="G3112" s="44">
        <f>VLOOKUP(Emissions!A3112,Population!$A$5:$I$3147,9,FALSE)*'National Throughput'!$B$12</f>
        <v>5.1502908128200815</v>
      </c>
      <c r="H3112" s="43" t="str">
        <f>'Emissions Factor'!$D$2</f>
        <v>TON</v>
      </c>
      <c r="I3112" s="42">
        <v>515</v>
      </c>
      <c r="J3112" s="39" t="str">
        <f>'Emissions Factor'!$A$2</f>
        <v>7439976</v>
      </c>
      <c r="K3112" s="34">
        <f>'Emissions Factor'!$B$2</f>
        <v>1.5E-3</v>
      </c>
      <c r="L3112" s="41" t="str">
        <f>'Emissions Factor'!$C$2</f>
        <v>LB</v>
      </c>
      <c r="M3112" s="41" t="str">
        <f>'Emissions Factor'!$D$2</f>
        <v>TON</v>
      </c>
      <c r="N3112" s="51">
        <f t="shared" si="96"/>
        <v>7.7254362192301224E-3</v>
      </c>
      <c r="O3112" s="41" t="str">
        <f t="shared" si="97"/>
        <v>LB</v>
      </c>
    </row>
    <row r="3113" spans="1:15" x14ac:dyDescent="0.25">
      <c r="A3113" s="39" t="s">
        <v>4388</v>
      </c>
      <c r="B3113" s="39" t="s">
        <v>4294</v>
      </c>
      <c r="C3113" s="39" t="s">
        <v>2865</v>
      </c>
      <c r="D3113" s="12" t="s">
        <v>4389</v>
      </c>
      <c r="E3113" s="41" t="s">
        <v>2679</v>
      </c>
      <c r="F3113" s="41" t="s">
        <v>4295</v>
      </c>
      <c r="G3113" s="44">
        <f>VLOOKUP(Emissions!A3113,Population!$A$5:$I$3147,9,FALSE)*'National Throughput'!$B$12</f>
        <v>3.6653028729840527</v>
      </c>
      <c r="H3113" s="43" t="str">
        <f>'Emissions Factor'!$D$2</f>
        <v>TON</v>
      </c>
      <c r="I3113" s="42">
        <v>515</v>
      </c>
      <c r="J3113" s="39" t="str">
        <f>'Emissions Factor'!$A$2</f>
        <v>7439976</v>
      </c>
      <c r="K3113" s="34">
        <f>'Emissions Factor'!$B$2</f>
        <v>1.5E-3</v>
      </c>
      <c r="L3113" s="41" t="str">
        <f>'Emissions Factor'!$C$2</f>
        <v>LB</v>
      </c>
      <c r="M3113" s="41" t="str">
        <f>'Emissions Factor'!$D$2</f>
        <v>TON</v>
      </c>
      <c r="N3113" s="51">
        <f t="shared" si="96"/>
        <v>5.4979543094760795E-3</v>
      </c>
      <c r="O3113" s="41" t="str">
        <f t="shared" si="97"/>
        <v>LB</v>
      </c>
    </row>
    <row r="3114" spans="1:15" x14ac:dyDescent="0.25">
      <c r="A3114" s="39" t="s">
        <v>4390</v>
      </c>
      <c r="B3114" s="39" t="s">
        <v>4294</v>
      </c>
      <c r="C3114" s="39" t="s">
        <v>2868</v>
      </c>
      <c r="D3114" s="12" t="s">
        <v>3207</v>
      </c>
      <c r="E3114" s="41" t="s">
        <v>2679</v>
      </c>
      <c r="F3114" s="41" t="s">
        <v>4295</v>
      </c>
      <c r="G3114" s="44">
        <f>VLOOKUP(Emissions!A3114,Population!$A$5:$I$3147,9,FALSE)*'National Throughput'!$B$12</f>
        <v>17.638905604143797</v>
      </c>
      <c r="H3114" s="43" t="str">
        <f>'Emissions Factor'!$D$2</f>
        <v>TON</v>
      </c>
      <c r="I3114" s="42">
        <v>515</v>
      </c>
      <c r="J3114" s="39" t="str">
        <f>'Emissions Factor'!$A$2</f>
        <v>7439976</v>
      </c>
      <c r="K3114" s="34">
        <f>'Emissions Factor'!$B$2</f>
        <v>1.5E-3</v>
      </c>
      <c r="L3114" s="41" t="str">
        <f>'Emissions Factor'!$C$2</f>
        <v>LB</v>
      </c>
      <c r="M3114" s="41" t="str">
        <f>'Emissions Factor'!$D$2</f>
        <v>TON</v>
      </c>
      <c r="N3114" s="51">
        <f t="shared" si="96"/>
        <v>2.6458358406215698E-2</v>
      </c>
      <c r="O3114" s="41" t="str">
        <f t="shared" si="97"/>
        <v>LB</v>
      </c>
    </row>
    <row r="3115" spans="1:15" x14ac:dyDescent="0.25">
      <c r="A3115" s="39" t="s">
        <v>4391</v>
      </c>
      <c r="B3115" s="39" t="s">
        <v>4294</v>
      </c>
      <c r="C3115" s="39" t="s">
        <v>2871</v>
      </c>
      <c r="D3115" s="12" t="s">
        <v>4392</v>
      </c>
      <c r="E3115" s="41" t="s">
        <v>2679</v>
      </c>
      <c r="F3115" s="41" t="s">
        <v>4295</v>
      </c>
      <c r="G3115" s="44">
        <f>VLOOKUP(Emissions!A3115,Population!$A$5:$I$3147,9,FALSE)*'National Throughput'!$B$12</f>
        <v>2.7085850711354311</v>
      </c>
      <c r="H3115" s="43" t="str">
        <f>'Emissions Factor'!$D$2</f>
        <v>TON</v>
      </c>
      <c r="I3115" s="42">
        <v>515</v>
      </c>
      <c r="J3115" s="39" t="str">
        <f>'Emissions Factor'!$A$2</f>
        <v>7439976</v>
      </c>
      <c r="K3115" s="34">
        <f>'Emissions Factor'!$B$2</f>
        <v>1.5E-3</v>
      </c>
      <c r="L3115" s="41" t="str">
        <f>'Emissions Factor'!$C$2</f>
        <v>LB</v>
      </c>
      <c r="M3115" s="41" t="str">
        <f>'Emissions Factor'!$D$2</f>
        <v>TON</v>
      </c>
      <c r="N3115" s="51">
        <f t="shared" si="96"/>
        <v>4.0628776067031464E-3</v>
      </c>
      <c r="O3115" s="41" t="str">
        <f t="shared" si="97"/>
        <v>LB</v>
      </c>
    </row>
    <row r="3116" spans="1:15" x14ac:dyDescent="0.25">
      <c r="A3116" s="39" t="s">
        <v>4393</v>
      </c>
      <c r="B3116" s="39" t="s">
        <v>4294</v>
      </c>
      <c r="C3116" s="39" t="s">
        <v>2874</v>
      </c>
      <c r="D3116" s="12" t="s">
        <v>2872</v>
      </c>
      <c r="E3116" s="41" t="s">
        <v>2679</v>
      </c>
      <c r="F3116" s="41" t="s">
        <v>4295</v>
      </c>
      <c r="G3116" s="44">
        <f>VLOOKUP(Emissions!A3116,Population!$A$5:$I$3147,9,FALSE)*'National Throughput'!$B$12</f>
        <v>22.666733794066797</v>
      </c>
      <c r="H3116" s="43" t="str">
        <f>'Emissions Factor'!$D$2</f>
        <v>TON</v>
      </c>
      <c r="I3116" s="42">
        <v>515</v>
      </c>
      <c r="J3116" s="39" t="str">
        <f>'Emissions Factor'!$A$2</f>
        <v>7439976</v>
      </c>
      <c r="K3116" s="34">
        <f>'Emissions Factor'!$B$2</f>
        <v>1.5E-3</v>
      </c>
      <c r="L3116" s="41" t="str">
        <f>'Emissions Factor'!$C$2</f>
        <v>LB</v>
      </c>
      <c r="M3116" s="41" t="str">
        <f>'Emissions Factor'!$D$2</f>
        <v>TON</v>
      </c>
      <c r="N3116" s="51">
        <f t="shared" si="96"/>
        <v>3.4000100691100196E-2</v>
      </c>
      <c r="O3116" s="41" t="str">
        <f t="shared" si="97"/>
        <v>LB</v>
      </c>
    </row>
    <row r="3117" spans="1:15" x14ac:dyDescent="0.25">
      <c r="A3117" s="39" t="s">
        <v>4394</v>
      </c>
      <c r="B3117" s="39" t="s">
        <v>4294</v>
      </c>
      <c r="C3117" s="39" t="s">
        <v>2877</v>
      </c>
      <c r="D3117" s="12" t="s">
        <v>4395</v>
      </c>
      <c r="E3117" s="41" t="s">
        <v>2679</v>
      </c>
      <c r="F3117" s="41" t="s">
        <v>4295</v>
      </c>
      <c r="G3117" s="44">
        <f>VLOOKUP(Emissions!A3117,Population!$A$5:$I$3147,9,FALSE)*'National Throughput'!$B$12</f>
        <v>67.010380938588284</v>
      </c>
      <c r="H3117" s="43" t="str">
        <f>'Emissions Factor'!$D$2</f>
        <v>TON</v>
      </c>
      <c r="I3117" s="42">
        <v>515</v>
      </c>
      <c r="J3117" s="39" t="str">
        <f>'Emissions Factor'!$A$2</f>
        <v>7439976</v>
      </c>
      <c r="K3117" s="34">
        <f>'Emissions Factor'!$B$2</f>
        <v>1.5E-3</v>
      </c>
      <c r="L3117" s="41" t="str">
        <f>'Emissions Factor'!$C$2</f>
        <v>LB</v>
      </c>
      <c r="M3117" s="41" t="str">
        <f>'Emissions Factor'!$D$2</f>
        <v>TON</v>
      </c>
      <c r="N3117" s="51">
        <f t="shared" si="96"/>
        <v>0.10051557140788243</v>
      </c>
      <c r="O3117" s="41" t="str">
        <f t="shared" si="97"/>
        <v>LB</v>
      </c>
    </row>
    <row r="3118" spans="1:15" x14ac:dyDescent="0.25">
      <c r="A3118" s="39" t="s">
        <v>4396</v>
      </c>
      <c r="B3118" s="39" t="s">
        <v>4294</v>
      </c>
      <c r="C3118" s="39" t="s">
        <v>4837</v>
      </c>
      <c r="D3118" s="12" t="s">
        <v>4397</v>
      </c>
      <c r="E3118" s="41" t="s">
        <v>2679</v>
      </c>
      <c r="F3118" s="41" t="s">
        <v>4295</v>
      </c>
      <c r="G3118" s="44">
        <f>VLOOKUP(Emissions!A3118,Population!$A$5:$I$3147,9,FALSE)*'National Throughput'!$B$12</f>
        <v>8.9781911178859719</v>
      </c>
      <c r="H3118" s="43" t="str">
        <f>'Emissions Factor'!$D$2</f>
        <v>TON</v>
      </c>
      <c r="I3118" s="42">
        <v>515</v>
      </c>
      <c r="J3118" s="39" t="str">
        <f>'Emissions Factor'!$A$2</f>
        <v>7439976</v>
      </c>
      <c r="K3118" s="34">
        <f>'Emissions Factor'!$B$2</f>
        <v>1.5E-3</v>
      </c>
      <c r="L3118" s="41" t="str">
        <f>'Emissions Factor'!$C$2</f>
        <v>LB</v>
      </c>
      <c r="M3118" s="41" t="str">
        <f>'Emissions Factor'!$D$2</f>
        <v>TON</v>
      </c>
      <c r="N3118" s="51">
        <f t="shared" si="96"/>
        <v>1.3467286676828958E-2</v>
      </c>
      <c r="O3118" s="41" t="str">
        <f t="shared" si="97"/>
        <v>LB</v>
      </c>
    </row>
    <row r="3119" spans="1:15" x14ac:dyDescent="0.25">
      <c r="A3119" s="39" t="s">
        <v>4398</v>
      </c>
      <c r="B3119" s="39" t="s">
        <v>4294</v>
      </c>
      <c r="C3119" s="39" t="s">
        <v>4840</v>
      </c>
      <c r="D3119" s="12" t="s">
        <v>4399</v>
      </c>
      <c r="E3119" s="41" t="s">
        <v>2679</v>
      </c>
      <c r="F3119" s="41" t="s">
        <v>4295</v>
      </c>
      <c r="G3119" s="44">
        <f>VLOOKUP(Emissions!A3119,Population!$A$5:$I$3147,9,FALSE)*'National Throughput'!$B$12</f>
        <v>4.2136404155638383</v>
      </c>
      <c r="H3119" s="43" t="str">
        <f>'Emissions Factor'!$D$2</f>
        <v>TON</v>
      </c>
      <c r="I3119" s="42">
        <v>515</v>
      </c>
      <c r="J3119" s="39" t="str">
        <f>'Emissions Factor'!$A$2</f>
        <v>7439976</v>
      </c>
      <c r="K3119" s="34">
        <f>'Emissions Factor'!$B$2</f>
        <v>1.5E-3</v>
      </c>
      <c r="L3119" s="41" t="str">
        <f>'Emissions Factor'!$C$2</f>
        <v>LB</v>
      </c>
      <c r="M3119" s="41" t="str">
        <f>'Emissions Factor'!$D$2</f>
        <v>TON</v>
      </c>
      <c r="N3119" s="51">
        <f t="shared" si="96"/>
        <v>6.3204606233457578E-3</v>
      </c>
      <c r="O3119" s="41" t="str">
        <f t="shared" si="97"/>
        <v>LB</v>
      </c>
    </row>
    <row r="3120" spans="1:15" x14ac:dyDescent="0.25">
      <c r="A3120" s="39" t="s">
        <v>4400</v>
      </c>
      <c r="B3120" s="39" t="s">
        <v>4294</v>
      </c>
      <c r="C3120" s="39" t="s">
        <v>4843</v>
      </c>
      <c r="D3120" s="12" t="s">
        <v>432</v>
      </c>
      <c r="E3120" s="41" t="s">
        <v>2679</v>
      </c>
      <c r="F3120" s="41" t="s">
        <v>4295</v>
      </c>
      <c r="G3120" s="44">
        <f>VLOOKUP(Emissions!A3120,Population!$A$5:$I$3147,9,FALSE)*'National Throughput'!$B$12</f>
        <v>28.749901646014646</v>
      </c>
      <c r="H3120" s="43" t="str">
        <f>'Emissions Factor'!$D$2</f>
        <v>TON</v>
      </c>
      <c r="I3120" s="42">
        <v>515</v>
      </c>
      <c r="J3120" s="39" t="str">
        <f>'Emissions Factor'!$A$2</f>
        <v>7439976</v>
      </c>
      <c r="K3120" s="34">
        <f>'Emissions Factor'!$B$2</f>
        <v>1.5E-3</v>
      </c>
      <c r="L3120" s="41" t="str">
        <f>'Emissions Factor'!$C$2</f>
        <v>LB</v>
      </c>
      <c r="M3120" s="41" t="str">
        <f>'Emissions Factor'!$D$2</f>
        <v>TON</v>
      </c>
      <c r="N3120" s="51">
        <f t="shared" si="96"/>
        <v>4.3124852469021972E-2</v>
      </c>
      <c r="O3120" s="41" t="str">
        <f t="shared" si="97"/>
        <v>LB</v>
      </c>
    </row>
    <row r="3121" spans="1:15" x14ac:dyDescent="0.25">
      <c r="A3121" s="39" t="s">
        <v>4401</v>
      </c>
      <c r="B3121" s="39" t="s">
        <v>4294</v>
      </c>
      <c r="C3121" s="39" t="s">
        <v>4846</v>
      </c>
      <c r="D3121" s="12" t="s">
        <v>2531</v>
      </c>
      <c r="E3121" s="41" t="s">
        <v>2679</v>
      </c>
      <c r="F3121" s="41" t="s">
        <v>4295</v>
      </c>
      <c r="G3121" s="44">
        <f>VLOOKUP(Emissions!A3121,Population!$A$5:$I$3147,9,FALSE)*'National Throughput'!$B$12</f>
        <v>12.799230771809169</v>
      </c>
      <c r="H3121" s="43" t="str">
        <f>'Emissions Factor'!$D$2</f>
        <v>TON</v>
      </c>
      <c r="I3121" s="42">
        <v>515</v>
      </c>
      <c r="J3121" s="39" t="str">
        <f>'Emissions Factor'!$A$2</f>
        <v>7439976</v>
      </c>
      <c r="K3121" s="34">
        <f>'Emissions Factor'!$B$2</f>
        <v>1.5E-3</v>
      </c>
      <c r="L3121" s="41" t="str">
        <f>'Emissions Factor'!$C$2</f>
        <v>LB</v>
      </c>
      <c r="M3121" s="41" t="str">
        <f>'Emissions Factor'!$D$2</f>
        <v>TON</v>
      </c>
      <c r="N3121" s="51">
        <f t="shared" si="96"/>
        <v>1.9198846157713754E-2</v>
      </c>
      <c r="O3121" s="41" t="str">
        <f t="shared" si="97"/>
        <v>LB</v>
      </c>
    </row>
    <row r="3122" spans="1:15" x14ac:dyDescent="0.25">
      <c r="A3122" s="39" t="s">
        <v>4402</v>
      </c>
      <c r="B3122" s="39" t="s">
        <v>4403</v>
      </c>
      <c r="C3122" s="39" t="s">
        <v>2677</v>
      </c>
      <c r="D3122" s="12" t="s">
        <v>2063</v>
      </c>
      <c r="E3122" s="41" t="s">
        <v>2679</v>
      </c>
      <c r="F3122" s="41" t="s">
        <v>4404</v>
      </c>
      <c r="G3122" s="44">
        <f>VLOOKUP(Emissions!A3122,Population!$A$5:$I$3147,9,FALSE)*'National Throughput'!$B$12</f>
        <v>6.3234621582206856</v>
      </c>
      <c r="H3122" s="43" t="str">
        <f>'Emissions Factor'!$D$2</f>
        <v>TON</v>
      </c>
      <c r="I3122" s="42">
        <v>515</v>
      </c>
      <c r="J3122" s="39" t="str">
        <f>'Emissions Factor'!$A$2</f>
        <v>7439976</v>
      </c>
      <c r="K3122" s="34">
        <f>'Emissions Factor'!$B$2</f>
        <v>1.5E-3</v>
      </c>
      <c r="L3122" s="41" t="str">
        <f>'Emissions Factor'!$C$2</f>
        <v>LB</v>
      </c>
      <c r="M3122" s="41" t="str">
        <f>'Emissions Factor'!$D$2</f>
        <v>TON</v>
      </c>
      <c r="N3122" s="51">
        <f t="shared" si="96"/>
        <v>9.4851932373310292E-3</v>
      </c>
      <c r="O3122" s="41" t="str">
        <f t="shared" si="97"/>
        <v>LB</v>
      </c>
    </row>
    <row r="3123" spans="1:15" x14ac:dyDescent="0.25">
      <c r="A3123" s="39" t="s">
        <v>4405</v>
      </c>
      <c r="B3123" s="39" t="s">
        <v>4403</v>
      </c>
      <c r="C3123" s="39" t="s">
        <v>2682</v>
      </c>
      <c r="D3123" s="12" t="s">
        <v>1692</v>
      </c>
      <c r="E3123" s="41" t="s">
        <v>2679</v>
      </c>
      <c r="F3123" s="41" t="s">
        <v>4404</v>
      </c>
      <c r="G3123" s="44">
        <f>VLOOKUP(Emissions!A3123,Population!$A$5:$I$3147,9,FALSE)*'National Throughput'!$B$12</f>
        <v>2.0118859475948967</v>
      </c>
      <c r="H3123" s="43" t="str">
        <f>'Emissions Factor'!$D$2</f>
        <v>TON</v>
      </c>
      <c r="I3123" s="42">
        <v>515</v>
      </c>
      <c r="J3123" s="39" t="str">
        <f>'Emissions Factor'!$A$2</f>
        <v>7439976</v>
      </c>
      <c r="K3123" s="34">
        <f>'Emissions Factor'!$B$2</f>
        <v>1.5E-3</v>
      </c>
      <c r="L3123" s="41" t="str">
        <f>'Emissions Factor'!$C$2</f>
        <v>LB</v>
      </c>
      <c r="M3123" s="41" t="str">
        <f>'Emissions Factor'!$D$2</f>
        <v>TON</v>
      </c>
      <c r="N3123" s="51">
        <f t="shared" si="96"/>
        <v>3.017828921392345E-3</v>
      </c>
      <c r="O3123" s="41" t="str">
        <f t="shared" si="97"/>
        <v>LB</v>
      </c>
    </row>
    <row r="3124" spans="1:15" x14ac:dyDescent="0.25">
      <c r="A3124" s="39" t="s">
        <v>4406</v>
      </c>
      <c r="B3124" s="39" t="s">
        <v>4403</v>
      </c>
      <c r="C3124" s="39" t="s">
        <v>2685</v>
      </c>
      <c r="D3124" s="12" t="s">
        <v>925</v>
      </c>
      <c r="E3124" s="41" t="s">
        <v>2679</v>
      </c>
      <c r="F3124" s="41" t="s">
        <v>4404</v>
      </c>
      <c r="G3124" s="44">
        <f>VLOOKUP(Emissions!A3124,Population!$A$5:$I$3147,9,FALSE)*'National Throughput'!$B$12</f>
        <v>7.9883706742738543</v>
      </c>
      <c r="H3124" s="43" t="str">
        <f>'Emissions Factor'!$D$2</f>
        <v>TON</v>
      </c>
      <c r="I3124" s="42">
        <v>515</v>
      </c>
      <c r="J3124" s="39" t="str">
        <f>'Emissions Factor'!$A$2</f>
        <v>7439976</v>
      </c>
      <c r="K3124" s="34">
        <f>'Emissions Factor'!$B$2</f>
        <v>1.5E-3</v>
      </c>
      <c r="L3124" s="41" t="str">
        <f>'Emissions Factor'!$C$2</f>
        <v>LB</v>
      </c>
      <c r="M3124" s="41" t="str">
        <f>'Emissions Factor'!$D$2</f>
        <v>TON</v>
      </c>
      <c r="N3124" s="51">
        <f t="shared" si="96"/>
        <v>1.1982556011410782E-2</v>
      </c>
      <c r="O3124" s="41" t="str">
        <f t="shared" si="97"/>
        <v>LB</v>
      </c>
    </row>
    <row r="3125" spans="1:15" x14ac:dyDescent="0.25">
      <c r="A3125" s="39" t="s">
        <v>4407</v>
      </c>
      <c r="B3125" s="39" t="s">
        <v>4403</v>
      </c>
      <c r="C3125" s="39" t="s">
        <v>2688</v>
      </c>
      <c r="D3125" s="12" t="s">
        <v>1697</v>
      </c>
      <c r="E3125" s="41" t="s">
        <v>2679</v>
      </c>
      <c r="F3125" s="41" t="s">
        <v>4404</v>
      </c>
      <c r="G3125" s="44">
        <f>VLOOKUP(Emissions!A3125,Population!$A$5:$I$3147,9,FALSE)*'National Throughput'!$B$12</f>
        <v>2.7108147827568065</v>
      </c>
      <c r="H3125" s="43" t="str">
        <f>'Emissions Factor'!$D$2</f>
        <v>TON</v>
      </c>
      <c r="I3125" s="42">
        <v>515</v>
      </c>
      <c r="J3125" s="39" t="str">
        <f>'Emissions Factor'!$A$2</f>
        <v>7439976</v>
      </c>
      <c r="K3125" s="34">
        <f>'Emissions Factor'!$B$2</f>
        <v>1.5E-3</v>
      </c>
      <c r="L3125" s="41" t="str">
        <f>'Emissions Factor'!$C$2</f>
        <v>LB</v>
      </c>
      <c r="M3125" s="41" t="str">
        <f>'Emissions Factor'!$D$2</f>
        <v>TON</v>
      </c>
      <c r="N3125" s="51">
        <f t="shared" si="96"/>
        <v>4.0662221741352101E-3</v>
      </c>
      <c r="O3125" s="41" t="str">
        <f t="shared" si="97"/>
        <v>LB</v>
      </c>
    </row>
    <row r="3126" spans="1:15" x14ac:dyDescent="0.25">
      <c r="A3126" s="39" t="s">
        <v>4408</v>
      </c>
      <c r="B3126" s="39" t="s">
        <v>4403</v>
      </c>
      <c r="C3126" s="39" t="s">
        <v>2691</v>
      </c>
      <c r="D3126" s="12" t="s">
        <v>4409</v>
      </c>
      <c r="E3126" s="41" t="s">
        <v>2679</v>
      </c>
      <c r="F3126" s="41" t="s">
        <v>4404</v>
      </c>
      <c r="G3126" s="44">
        <f>VLOOKUP(Emissions!A3126,Population!$A$5:$I$3147,9,FALSE)*'National Throughput'!$B$12</f>
        <v>2.3518312117153641</v>
      </c>
      <c r="H3126" s="43" t="str">
        <f>'Emissions Factor'!$D$2</f>
        <v>TON</v>
      </c>
      <c r="I3126" s="42">
        <v>515</v>
      </c>
      <c r="J3126" s="39" t="str">
        <f>'Emissions Factor'!$A$2</f>
        <v>7439976</v>
      </c>
      <c r="K3126" s="34">
        <f>'Emissions Factor'!$B$2</f>
        <v>1.5E-3</v>
      </c>
      <c r="L3126" s="41" t="str">
        <f>'Emissions Factor'!$C$2</f>
        <v>LB</v>
      </c>
      <c r="M3126" s="41" t="str">
        <f>'Emissions Factor'!$D$2</f>
        <v>TON</v>
      </c>
      <c r="N3126" s="51">
        <f t="shared" si="96"/>
        <v>3.5277468175730462E-3</v>
      </c>
      <c r="O3126" s="41" t="str">
        <f t="shared" si="97"/>
        <v>LB</v>
      </c>
    </row>
    <row r="3127" spans="1:15" x14ac:dyDescent="0.25">
      <c r="A3127" s="39" t="s">
        <v>4410</v>
      </c>
      <c r="B3127" s="39" t="s">
        <v>4403</v>
      </c>
      <c r="C3127" s="39" t="s">
        <v>2694</v>
      </c>
      <c r="D3127" s="12" t="s">
        <v>2665</v>
      </c>
      <c r="E3127" s="41" t="s">
        <v>2679</v>
      </c>
      <c r="F3127" s="41" t="s">
        <v>4404</v>
      </c>
      <c r="G3127" s="44">
        <f>VLOOKUP(Emissions!A3127,Population!$A$5:$I$3147,9,FALSE)*'National Throughput'!$B$12</f>
        <v>1.2225680336279985</v>
      </c>
      <c r="H3127" s="43" t="str">
        <f>'Emissions Factor'!$D$2</f>
        <v>TON</v>
      </c>
      <c r="I3127" s="42">
        <v>515</v>
      </c>
      <c r="J3127" s="39" t="str">
        <f>'Emissions Factor'!$A$2</f>
        <v>7439976</v>
      </c>
      <c r="K3127" s="34">
        <f>'Emissions Factor'!$B$2</f>
        <v>1.5E-3</v>
      </c>
      <c r="L3127" s="41" t="str">
        <f>'Emissions Factor'!$C$2</f>
        <v>LB</v>
      </c>
      <c r="M3127" s="41" t="str">
        <f>'Emissions Factor'!$D$2</f>
        <v>TON</v>
      </c>
      <c r="N3127" s="51">
        <f t="shared" si="96"/>
        <v>1.8338520504419978E-3</v>
      </c>
      <c r="O3127" s="41" t="str">
        <f t="shared" si="97"/>
        <v>LB</v>
      </c>
    </row>
    <row r="3128" spans="1:15" x14ac:dyDescent="0.25">
      <c r="A3128" s="39" t="s">
        <v>4411</v>
      </c>
      <c r="B3128" s="39" t="s">
        <v>4403</v>
      </c>
      <c r="C3128" s="39" t="s">
        <v>2697</v>
      </c>
      <c r="D3128" s="12" t="s">
        <v>5023</v>
      </c>
      <c r="E3128" s="41" t="s">
        <v>2679</v>
      </c>
      <c r="F3128" s="41" t="s">
        <v>4404</v>
      </c>
      <c r="G3128" s="44">
        <f>VLOOKUP(Emissions!A3128,Population!$A$5:$I$3147,9,FALSE)*'National Throughput'!$B$12</f>
        <v>6.9609881656554888</v>
      </c>
      <c r="H3128" s="43" t="str">
        <f>'Emissions Factor'!$D$2</f>
        <v>TON</v>
      </c>
      <c r="I3128" s="42">
        <v>515</v>
      </c>
      <c r="J3128" s="39" t="str">
        <f>'Emissions Factor'!$A$2</f>
        <v>7439976</v>
      </c>
      <c r="K3128" s="34">
        <f>'Emissions Factor'!$B$2</f>
        <v>1.5E-3</v>
      </c>
      <c r="L3128" s="41" t="str">
        <f>'Emissions Factor'!$C$2</f>
        <v>LB</v>
      </c>
      <c r="M3128" s="41" t="str">
        <f>'Emissions Factor'!$D$2</f>
        <v>TON</v>
      </c>
      <c r="N3128" s="51">
        <f t="shared" si="96"/>
        <v>1.0441482248483234E-2</v>
      </c>
      <c r="O3128" s="41" t="str">
        <f t="shared" si="97"/>
        <v>LB</v>
      </c>
    </row>
    <row r="3129" spans="1:15" x14ac:dyDescent="0.25">
      <c r="A3129" s="39" t="s">
        <v>4412</v>
      </c>
      <c r="B3129" s="39" t="s">
        <v>4403</v>
      </c>
      <c r="C3129" s="39" t="s">
        <v>2700</v>
      </c>
      <c r="D3129" s="12" t="s">
        <v>4413</v>
      </c>
      <c r="E3129" s="41" t="s">
        <v>2679</v>
      </c>
      <c r="F3129" s="41" t="s">
        <v>4404</v>
      </c>
      <c r="G3129" s="44">
        <f>VLOOKUP(Emissions!A3129,Population!$A$5:$I$3147,9,FALSE)*'National Throughput'!$B$12</f>
        <v>2.3339935187443608</v>
      </c>
      <c r="H3129" s="43" t="str">
        <f>'Emissions Factor'!$D$2</f>
        <v>TON</v>
      </c>
      <c r="I3129" s="42">
        <v>515</v>
      </c>
      <c r="J3129" s="39" t="str">
        <f>'Emissions Factor'!$A$2</f>
        <v>7439976</v>
      </c>
      <c r="K3129" s="34">
        <f>'Emissions Factor'!$B$2</f>
        <v>1.5E-3</v>
      </c>
      <c r="L3129" s="41" t="str">
        <f>'Emissions Factor'!$C$2</f>
        <v>LB</v>
      </c>
      <c r="M3129" s="41" t="str">
        <f>'Emissions Factor'!$D$2</f>
        <v>TON</v>
      </c>
      <c r="N3129" s="51">
        <f t="shared" si="96"/>
        <v>3.5009902781165413E-3</v>
      </c>
      <c r="O3129" s="41" t="str">
        <f t="shared" si="97"/>
        <v>LB</v>
      </c>
    </row>
    <row r="3130" spans="1:15" x14ac:dyDescent="0.25">
      <c r="A3130" s="39" t="s">
        <v>4414</v>
      </c>
      <c r="B3130" s="39" t="s">
        <v>4403</v>
      </c>
      <c r="C3130" s="39" t="s">
        <v>2703</v>
      </c>
      <c r="D3130" s="12" t="s">
        <v>4415</v>
      </c>
      <c r="E3130" s="41" t="s">
        <v>2679</v>
      </c>
      <c r="F3130" s="41" t="s">
        <v>4404</v>
      </c>
      <c r="G3130" s="44">
        <f>VLOOKUP(Emissions!A3130,Population!$A$5:$I$3147,9,FALSE)*'National Throughput'!$B$12</f>
        <v>0.82585088130174134</v>
      </c>
      <c r="H3130" s="43" t="str">
        <f>'Emissions Factor'!$D$2</f>
        <v>TON</v>
      </c>
      <c r="I3130" s="42">
        <v>515</v>
      </c>
      <c r="J3130" s="39" t="str">
        <f>'Emissions Factor'!$A$2</f>
        <v>7439976</v>
      </c>
      <c r="K3130" s="34">
        <f>'Emissions Factor'!$B$2</f>
        <v>1.5E-3</v>
      </c>
      <c r="L3130" s="41" t="str">
        <f>'Emissions Factor'!$C$2</f>
        <v>LB</v>
      </c>
      <c r="M3130" s="41" t="str">
        <f>'Emissions Factor'!$D$2</f>
        <v>TON</v>
      </c>
      <c r="N3130" s="51">
        <f t="shared" si="96"/>
        <v>1.2387763219526119E-3</v>
      </c>
      <c r="O3130" s="41" t="str">
        <f t="shared" si="97"/>
        <v>LB</v>
      </c>
    </row>
    <row r="3131" spans="1:15" x14ac:dyDescent="0.25">
      <c r="A3131" s="39" t="s">
        <v>4416</v>
      </c>
      <c r="B3131" s="39" t="s">
        <v>4403</v>
      </c>
      <c r="C3131" s="39" t="s">
        <v>2706</v>
      </c>
      <c r="D3131" s="12" t="s">
        <v>4782</v>
      </c>
      <c r="E3131" s="41" t="s">
        <v>2679</v>
      </c>
      <c r="F3131" s="41" t="s">
        <v>4404</v>
      </c>
      <c r="G3131" s="44">
        <f>VLOOKUP(Emissions!A3131,Population!$A$5:$I$3147,9,FALSE)*'National Throughput'!$B$12</f>
        <v>1.477098191021931</v>
      </c>
      <c r="H3131" s="43" t="str">
        <f>'Emissions Factor'!$D$2</f>
        <v>TON</v>
      </c>
      <c r="I3131" s="42">
        <v>515</v>
      </c>
      <c r="J3131" s="39" t="str">
        <f>'Emissions Factor'!$A$2</f>
        <v>7439976</v>
      </c>
      <c r="K3131" s="34">
        <f>'Emissions Factor'!$B$2</f>
        <v>1.5E-3</v>
      </c>
      <c r="L3131" s="41" t="str">
        <f>'Emissions Factor'!$C$2</f>
        <v>LB</v>
      </c>
      <c r="M3131" s="41" t="str">
        <f>'Emissions Factor'!$D$2</f>
        <v>TON</v>
      </c>
      <c r="N3131" s="51">
        <f t="shared" si="96"/>
        <v>2.2156472865328966E-3</v>
      </c>
      <c r="O3131" s="41" t="str">
        <f t="shared" si="97"/>
        <v>LB</v>
      </c>
    </row>
    <row r="3132" spans="1:15" x14ac:dyDescent="0.25">
      <c r="A3132" s="39" t="s">
        <v>4417</v>
      </c>
      <c r="B3132" s="39" t="s">
        <v>4403</v>
      </c>
      <c r="C3132" s="39" t="s">
        <v>2709</v>
      </c>
      <c r="D3132" s="12" t="s">
        <v>4418</v>
      </c>
      <c r="E3132" s="41" t="s">
        <v>2679</v>
      </c>
      <c r="F3132" s="41" t="s">
        <v>4404</v>
      </c>
      <c r="G3132" s="44">
        <f>VLOOKUP(Emissions!A3132,Population!$A$5:$I$3147,9,FALSE)*'National Throughput'!$B$12</f>
        <v>15.856165404714869</v>
      </c>
      <c r="H3132" s="43" t="str">
        <f>'Emissions Factor'!$D$2</f>
        <v>TON</v>
      </c>
      <c r="I3132" s="42">
        <v>515</v>
      </c>
      <c r="J3132" s="39" t="str">
        <f>'Emissions Factor'!$A$2</f>
        <v>7439976</v>
      </c>
      <c r="K3132" s="34">
        <f>'Emissions Factor'!$B$2</f>
        <v>1.5E-3</v>
      </c>
      <c r="L3132" s="41" t="str">
        <f>'Emissions Factor'!$C$2</f>
        <v>LB</v>
      </c>
      <c r="M3132" s="41" t="str">
        <f>'Emissions Factor'!$D$2</f>
        <v>TON</v>
      </c>
      <c r="N3132" s="51">
        <f t="shared" si="96"/>
        <v>2.3784248107072303E-2</v>
      </c>
      <c r="O3132" s="41" t="str">
        <f t="shared" si="97"/>
        <v>LB</v>
      </c>
    </row>
    <row r="3133" spans="1:15" x14ac:dyDescent="0.25">
      <c r="A3133" s="39" t="s">
        <v>4419</v>
      </c>
      <c r="B3133" s="39" t="s">
        <v>4403</v>
      </c>
      <c r="C3133" s="39" t="s">
        <v>2712</v>
      </c>
      <c r="D3133" s="12" t="s">
        <v>4788</v>
      </c>
      <c r="E3133" s="41" t="s">
        <v>2679</v>
      </c>
      <c r="F3133" s="41" t="s">
        <v>4404</v>
      </c>
      <c r="G3133" s="44">
        <f>VLOOKUP(Emissions!A3133,Population!$A$5:$I$3147,9,FALSE)*'National Throughput'!$B$12</f>
        <v>3.090208790947762</v>
      </c>
      <c r="H3133" s="43" t="str">
        <f>'Emissions Factor'!$D$2</f>
        <v>TON</v>
      </c>
      <c r="I3133" s="42">
        <v>515</v>
      </c>
      <c r="J3133" s="39" t="str">
        <f>'Emissions Factor'!$A$2</f>
        <v>7439976</v>
      </c>
      <c r="K3133" s="34">
        <f>'Emissions Factor'!$B$2</f>
        <v>1.5E-3</v>
      </c>
      <c r="L3133" s="41" t="str">
        <f>'Emissions Factor'!$C$2</f>
        <v>LB</v>
      </c>
      <c r="M3133" s="41" t="str">
        <f>'Emissions Factor'!$D$2</f>
        <v>TON</v>
      </c>
      <c r="N3133" s="51">
        <f t="shared" si="96"/>
        <v>4.6353131864216432E-3</v>
      </c>
      <c r="O3133" s="41" t="str">
        <f t="shared" si="97"/>
        <v>LB</v>
      </c>
    </row>
    <row r="3134" spans="1:15" x14ac:dyDescent="0.25">
      <c r="A3134" s="39" t="s">
        <v>4420</v>
      </c>
      <c r="B3134" s="39" t="s">
        <v>4403</v>
      </c>
      <c r="C3134" s="39" t="s">
        <v>2715</v>
      </c>
      <c r="D3134" s="12" t="s">
        <v>4421</v>
      </c>
      <c r="E3134" s="41" t="s">
        <v>2679</v>
      </c>
      <c r="F3134" s="41" t="s">
        <v>4404</v>
      </c>
      <c r="G3134" s="44">
        <f>VLOOKUP(Emissions!A3134,Population!$A$5:$I$3147,9,FALSE)*'National Throughput'!$B$12</f>
        <v>13.099384259302013</v>
      </c>
      <c r="H3134" s="43" t="str">
        <f>'Emissions Factor'!$D$2</f>
        <v>TON</v>
      </c>
      <c r="I3134" s="42">
        <v>515</v>
      </c>
      <c r="J3134" s="39" t="str">
        <f>'Emissions Factor'!$A$2</f>
        <v>7439976</v>
      </c>
      <c r="K3134" s="34">
        <f>'Emissions Factor'!$B$2</f>
        <v>1.5E-3</v>
      </c>
      <c r="L3134" s="41" t="str">
        <f>'Emissions Factor'!$C$2</f>
        <v>LB</v>
      </c>
      <c r="M3134" s="41" t="str">
        <f>'Emissions Factor'!$D$2</f>
        <v>TON</v>
      </c>
      <c r="N3134" s="51">
        <f t="shared" si="96"/>
        <v>1.9649076388953021E-2</v>
      </c>
      <c r="O3134" s="41" t="str">
        <f t="shared" si="97"/>
        <v>LB</v>
      </c>
    </row>
    <row r="3135" spans="1:15" x14ac:dyDescent="0.25">
      <c r="A3135" s="39" t="s">
        <v>4422</v>
      </c>
      <c r="B3135" s="39" t="s">
        <v>4403</v>
      </c>
      <c r="C3135" s="39" t="s">
        <v>2718</v>
      </c>
      <c r="D3135" s="12" t="s">
        <v>4423</v>
      </c>
      <c r="E3135" s="41" t="s">
        <v>2679</v>
      </c>
      <c r="F3135" s="41" t="s">
        <v>4404</v>
      </c>
      <c r="G3135" s="44">
        <f>VLOOKUP(Emissions!A3135,Population!$A$5:$I$3147,9,FALSE)*'National Throughput'!$B$12</f>
        <v>0.42656098479697419</v>
      </c>
      <c r="H3135" s="43" t="str">
        <f>'Emissions Factor'!$D$2</f>
        <v>TON</v>
      </c>
      <c r="I3135" s="42">
        <v>515</v>
      </c>
      <c r="J3135" s="39" t="str">
        <f>'Emissions Factor'!$A$2</f>
        <v>7439976</v>
      </c>
      <c r="K3135" s="34">
        <f>'Emissions Factor'!$B$2</f>
        <v>1.5E-3</v>
      </c>
      <c r="L3135" s="41" t="str">
        <f>'Emissions Factor'!$C$2</f>
        <v>LB</v>
      </c>
      <c r="M3135" s="41" t="str">
        <f>'Emissions Factor'!$D$2</f>
        <v>TON</v>
      </c>
      <c r="N3135" s="51">
        <f t="shared" si="96"/>
        <v>6.3984147719546125E-4</v>
      </c>
      <c r="O3135" s="41" t="str">
        <f t="shared" si="97"/>
        <v>LB</v>
      </c>
    </row>
    <row r="3136" spans="1:15" x14ac:dyDescent="0.25">
      <c r="A3136" s="39" t="s">
        <v>4424</v>
      </c>
      <c r="B3136" s="39" t="s">
        <v>4403</v>
      </c>
      <c r="C3136" s="39" t="s">
        <v>2721</v>
      </c>
      <c r="D3136" s="12" t="s">
        <v>5068</v>
      </c>
      <c r="E3136" s="41" t="s">
        <v>2679</v>
      </c>
      <c r="F3136" s="41" t="s">
        <v>4404</v>
      </c>
      <c r="G3136" s="44">
        <f>VLOOKUP(Emissions!A3136,Population!$A$5:$I$3147,9,FALSE)*'National Throughput'!$B$12</f>
        <v>4.883068450812166</v>
      </c>
      <c r="H3136" s="43" t="str">
        <f>'Emissions Factor'!$D$2</f>
        <v>TON</v>
      </c>
      <c r="I3136" s="42">
        <v>515</v>
      </c>
      <c r="J3136" s="39" t="str">
        <f>'Emissions Factor'!$A$2</f>
        <v>7439976</v>
      </c>
      <c r="K3136" s="34">
        <f>'Emissions Factor'!$B$2</f>
        <v>1.5E-3</v>
      </c>
      <c r="L3136" s="41" t="str">
        <f>'Emissions Factor'!$C$2</f>
        <v>LB</v>
      </c>
      <c r="M3136" s="41" t="str">
        <f>'Emissions Factor'!$D$2</f>
        <v>TON</v>
      </c>
      <c r="N3136" s="51">
        <f t="shared" si="96"/>
        <v>7.3246026762182493E-3</v>
      </c>
      <c r="O3136" s="41" t="str">
        <f t="shared" si="97"/>
        <v>LB</v>
      </c>
    </row>
    <row r="3137" spans="1:15" x14ac:dyDescent="0.25">
      <c r="A3137" s="39" t="s">
        <v>4425</v>
      </c>
      <c r="B3137" s="39" t="s">
        <v>4403</v>
      </c>
      <c r="C3137" s="39" t="s">
        <v>2724</v>
      </c>
      <c r="D3137" s="12" t="s">
        <v>1643</v>
      </c>
      <c r="E3137" s="41" t="s">
        <v>2679</v>
      </c>
      <c r="F3137" s="41" t="s">
        <v>4404</v>
      </c>
      <c r="G3137" s="44">
        <f>VLOOKUP(Emissions!A3137,Population!$A$5:$I$3147,9,FALSE)*'National Throughput'!$B$12</f>
        <v>1.4921916235358568</v>
      </c>
      <c r="H3137" s="43" t="str">
        <f>'Emissions Factor'!$D$2</f>
        <v>TON</v>
      </c>
      <c r="I3137" s="42">
        <v>515</v>
      </c>
      <c r="J3137" s="39" t="str">
        <f>'Emissions Factor'!$A$2</f>
        <v>7439976</v>
      </c>
      <c r="K3137" s="34">
        <f>'Emissions Factor'!$B$2</f>
        <v>1.5E-3</v>
      </c>
      <c r="L3137" s="41" t="str">
        <f>'Emissions Factor'!$C$2</f>
        <v>LB</v>
      </c>
      <c r="M3137" s="41" t="str">
        <f>'Emissions Factor'!$D$2</f>
        <v>TON</v>
      </c>
      <c r="N3137" s="51">
        <f t="shared" si="96"/>
        <v>2.238287435303785E-3</v>
      </c>
      <c r="O3137" s="41" t="str">
        <f t="shared" si="97"/>
        <v>LB</v>
      </c>
    </row>
    <row r="3138" spans="1:15" x14ac:dyDescent="0.25">
      <c r="A3138" s="39" t="s">
        <v>4426</v>
      </c>
      <c r="B3138" s="39" t="s">
        <v>4403</v>
      </c>
      <c r="C3138" s="39" t="s">
        <v>2727</v>
      </c>
      <c r="D3138" s="12" t="s">
        <v>863</v>
      </c>
      <c r="E3138" s="41" t="s">
        <v>2679</v>
      </c>
      <c r="F3138" s="41" t="s">
        <v>4404</v>
      </c>
      <c r="G3138" s="44">
        <f>VLOOKUP(Emissions!A3138,Population!$A$5:$I$3147,9,FALSE)*'National Throughput'!$B$12</f>
        <v>5.0242263480730864</v>
      </c>
      <c r="H3138" s="43" t="str">
        <f>'Emissions Factor'!$D$2</f>
        <v>TON</v>
      </c>
      <c r="I3138" s="42">
        <v>515</v>
      </c>
      <c r="J3138" s="39" t="str">
        <f>'Emissions Factor'!$A$2</f>
        <v>7439976</v>
      </c>
      <c r="K3138" s="34">
        <f>'Emissions Factor'!$B$2</f>
        <v>1.5E-3</v>
      </c>
      <c r="L3138" s="41" t="str">
        <f>'Emissions Factor'!$C$2</f>
        <v>LB</v>
      </c>
      <c r="M3138" s="41" t="str">
        <f>'Emissions Factor'!$D$2</f>
        <v>TON</v>
      </c>
      <c r="N3138" s="51">
        <f t="shared" si="96"/>
        <v>7.5363395221096302E-3</v>
      </c>
      <c r="O3138" s="41" t="str">
        <f t="shared" si="97"/>
        <v>LB</v>
      </c>
    </row>
    <row r="3139" spans="1:15" x14ac:dyDescent="0.25">
      <c r="A3139" s="39" t="s">
        <v>4427</v>
      </c>
      <c r="B3139" s="39" t="s">
        <v>4403</v>
      </c>
      <c r="C3139" s="39" t="s">
        <v>2730</v>
      </c>
      <c r="D3139" s="12" t="s">
        <v>4428</v>
      </c>
      <c r="E3139" s="41" t="s">
        <v>2679</v>
      </c>
      <c r="F3139" s="41" t="s">
        <v>4404</v>
      </c>
      <c r="G3139" s="44">
        <f>VLOOKUP(Emissions!A3139,Population!$A$5:$I$3147,9,FALSE)*'National Throughput'!$B$12</f>
        <v>1.7348871577086429</v>
      </c>
      <c r="H3139" s="43" t="str">
        <f>'Emissions Factor'!$D$2</f>
        <v>TON</v>
      </c>
      <c r="I3139" s="42">
        <v>515</v>
      </c>
      <c r="J3139" s="39" t="str">
        <f>'Emissions Factor'!$A$2</f>
        <v>7439976</v>
      </c>
      <c r="K3139" s="34">
        <f>'Emissions Factor'!$B$2</f>
        <v>1.5E-3</v>
      </c>
      <c r="L3139" s="41" t="str">
        <f>'Emissions Factor'!$C$2</f>
        <v>LB</v>
      </c>
      <c r="M3139" s="41" t="str">
        <f>'Emissions Factor'!$D$2</f>
        <v>TON</v>
      </c>
      <c r="N3139" s="51">
        <f t="shared" ref="N3139:N3144" si="98">K3139*G3139</f>
        <v>2.6023307365629642E-3</v>
      </c>
      <c r="O3139" s="41" t="str">
        <f t="shared" ref="O3139:O3144" si="99">L3139</f>
        <v>LB</v>
      </c>
    </row>
    <row r="3140" spans="1:15" x14ac:dyDescent="0.25">
      <c r="A3140" s="39" t="s">
        <v>4429</v>
      </c>
      <c r="B3140" s="39" t="s">
        <v>4403</v>
      </c>
      <c r="C3140" s="39" t="s">
        <v>2733</v>
      </c>
      <c r="D3140" s="12" t="s">
        <v>4430</v>
      </c>
      <c r="E3140" s="41" t="s">
        <v>2679</v>
      </c>
      <c r="F3140" s="41" t="s">
        <v>4404</v>
      </c>
      <c r="G3140" s="44">
        <f>VLOOKUP(Emissions!A3140,Population!$A$5:$I$3147,9,FALSE)*'National Throughput'!$B$12</f>
        <v>7.5549490383341862</v>
      </c>
      <c r="H3140" s="43" t="str">
        <f>'Emissions Factor'!$D$2</f>
        <v>TON</v>
      </c>
      <c r="I3140" s="42">
        <v>515</v>
      </c>
      <c r="J3140" s="39" t="str">
        <f>'Emissions Factor'!$A$2</f>
        <v>7439976</v>
      </c>
      <c r="K3140" s="34">
        <f>'Emissions Factor'!$B$2</f>
        <v>1.5E-3</v>
      </c>
      <c r="L3140" s="41" t="str">
        <f>'Emissions Factor'!$C$2</f>
        <v>LB</v>
      </c>
      <c r="M3140" s="41" t="str">
        <f>'Emissions Factor'!$D$2</f>
        <v>TON</v>
      </c>
      <c r="N3140" s="51">
        <f t="shared" si="98"/>
        <v>1.1332423557501279E-2</v>
      </c>
      <c r="O3140" s="41" t="str">
        <f t="shared" si="99"/>
        <v>LB</v>
      </c>
    </row>
    <row r="3141" spans="1:15" x14ac:dyDescent="0.25">
      <c r="A3141" s="39" t="s">
        <v>4431</v>
      </c>
      <c r="B3141" s="39" t="s">
        <v>4403</v>
      </c>
      <c r="C3141" s="39" t="s">
        <v>2736</v>
      </c>
      <c r="D3141" s="12" t="s">
        <v>271</v>
      </c>
      <c r="E3141" s="41" t="s">
        <v>2679</v>
      </c>
      <c r="F3141" s="41" t="s">
        <v>4404</v>
      </c>
      <c r="G3141" s="44">
        <f>VLOOKUP(Emissions!A3141,Population!$A$5:$I$3147,9,FALSE)*'National Throughput'!$B$12</f>
        <v>3.677480528762334</v>
      </c>
      <c r="H3141" s="43" t="str">
        <f>'Emissions Factor'!$D$2</f>
        <v>TON</v>
      </c>
      <c r="I3141" s="42">
        <v>515</v>
      </c>
      <c r="J3141" s="39" t="str">
        <f>'Emissions Factor'!$A$2</f>
        <v>7439976</v>
      </c>
      <c r="K3141" s="34">
        <f>'Emissions Factor'!$B$2</f>
        <v>1.5E-3</v>
      </c>
      <c r="L3141" s="41" t="str">
        <f>'Emissions Factor'!$C$2</f>
        <v>LB</v>
      </c>
      <c r="M3141" s="41" t="str">
        <f>'Emissions Factor'!$D$2</f>
        <v>TON</v>
      </c>
      <c r="N3141" s="51">
        <f t="shared" si="98"/>
        <v>5.516220793143501E-3</v>
      </c>
      <c r="O3141" s="41" t="str">
        <f t="shared" si="99"/>
        <v>LB</v>
      </c>
    </row>
    <row r="3142" spans="1:15" x14ac:dyDescent="0.25">
      <c r="A3142" s="39" t="s">
        <v>4432</v>
      </c>
      <c r="B3142" s="39" t="s">
        <v>4403</v>
      </c>
      <c r="C3142" s="39" t="s">
        <v>2739</v>
      </c>
      <c r="D3142" s="12" t="s">
        <v>4433</v>
      </c>
      <c r="E3142" s="41" t="s">
        <v>2679</v>
      </c>
      <c r="F3142" s="41" t="s">
        <v>4404</v>
      </c>
      <c r="G3142" s="44">
        <f>VLOOKUP(Emissions!A3142,Population!$A$5:$I$3147,9,FALSE)*'National Throughput'!$B$12</f>
        <v>3.5903502592501253</v>
      </c>
      <c r="H3142" s="43" t="str">
        <f>'Emissions Factor'!$D$2</f>
        <v>TON</v>
      </c>
      <c r="I3142" s="42">
        <v>515</v>
      </c>
      <c r="J3142" s="39" t="str">
        <f>'Emissions Factor'!$A$2</f>
        <v>7439976</v>
      </c>
      <c r="K3142" s="34">
        <f>'Emissions Factor'!$B$2</f>
        <v>1.5E-3</v>
      </c>
      <c r="L3142" s="41" t="str">
        <f>'Emissions Factor'!$C$2</f>
        <v>LB</v>
      </c>
      <c r="M3142" s="41" t="str">
        <f>'Emissions Factor'!$D$2</f>
        <v>TON</v>
      </c>
      <c r="N3142" s="51">
        <f t="shared" si="98"/>
        <v>5.3855253888751876E-3</v>
      </c>
      <c r="O3142" s="41" t="str">
        <f t="shared" si="99"/>
        <v>LB</v>
      </c>
    </row>
    <row r="3143" spans="1:15" x14ac:dyDescent="0.25">
      <c r="A3143" s="39" t="s">
        <v>4434</v>
      </c>
      <c r="B3143" s="39" t="s">
        <v>4403</v>
      </c>
      <c r="C3143" s="39" t="s">
        <v>2742</v>
      </c>
      <c r="D3143" s="12" t="s">
        <v>4435</v>
      </c>
      <c r="E3143" s="41" t="s">
        <v>2679</v>
      </c>
      <c r="F3143" s="41" t="s">
        <v>4404</v>
      </c>
      <c r="G3143" s="44">
        <f>VLOOKUP(Emissions!A3143,Population!$A$5:$I$3147,9,FALSE)*'National Throughput'!$B$12</f>
        <v>1.4517137817939647</v>
      </c>
      <c r="H3143" s="43" t="str">
        <f>'Emissions Factor'!$D$2</f>
        <v>TON</v>
      </c>
      <c r="I3143" s="42">
        <v>515</v>
      </c>
      <c r="J3143" s="39" t="str">
        <f>'Emissions Factor'!$A$2</f>
        <v>7439976</v>
      </c>
      <c r="K3143" s="34">
        <f>'Emissions Factor'!$B$2</f>
        <v>1.5E-3</v>
      </c>
      <c r="L3143" s="41" t="str">
        <f>'Emissions Factor'!$C$2</f>
        <v>LB</v>
      </c>
      <c r="M3143" s="41" t="str">
        <f>'Emissions Factor'!$D$2</f>
        <v>TON</v>
      </c>
      <c r="N3143" s="51">
        <f t="shared" si="98"/>
        <v>2.177570672690947E-3</v>
      </c>
      <c r="O3143" s="41" t="str">
        <f t="shared" si="99"/>
        <v>LB</v>
      </c>
    </row>
    <row r="3144" spans="1:15" x14ac:dyDescent="0.25">
      <c r="A3144" s="39" t="s">
        <v>4436</v>
      </c>
      <c r="B3144" s="39" t="s">
        <v>4403</v>
      </c>
      <c r="C3144" s="39" t="s">
        <v>2745</v>
      </c>
      <c r="D3144" s="12" t="s">
        <v>4437</v>
      </c>
      <c r="E3144" s="41" t="s">
        <v>2679</v>
      </c>
      <c r="F3144" s="41" t="s">
        <v>4404</v>
      </c>
      <c r="G3144" s="44">
        <f>VLOOKUP(Emissions!A3144,Population!$A$5:$I$3147,9,FALSE)*'National Throughput'!$B$12</f>
        <v>1.2181086103852476</v>
      </c>
      <c r="H3144" s="43" t="str">
        <f>'Emissions Factor'!$D$2</f>
        <v>TON</v>
      </c>
      <c r="I3144" s="42">
        <v>515</v>
      </c>
      <c r="J3144" s="39" t="str">
        <f>'Emissions Factor'!$A$2</f>
        <v>7439976</v>
      </c>
      <c r="K3144" s="34">
        <f>'Emissions Factor'!$B$2</f>
        <v>1.5E-3</v>
      </c>
      <c r="L3144" s="41" t="str">
        <f>'Emissions Factor'!$C$2</f>
        <v>LB</v>
      </c>
      <c r="M3144" s="41" t="str">
        <f>'Emissions Factor'!$D$2</f>
        <v>TON</v>
      </c>
      <c r="N3144" s="51">
        <f t="shared" si="98"/>
        <v>1.8271629155778716E-3</v>
      </c>
      <c r="O3144" s="41" t="str">
        <f t="shared" si="99"/>
        <v>LB</v>
      </c>
    </row>
    <row r="3145" spans="1:15" x14ac:dyDescent="0.25">
      <c r="A3145" s="49" t="s">
        <v>5458</v>
      </c>
      <c r="G3145" s="74">
        <f>SUM(G2:G3144)</f>
        <v>53441.481843750029</v>
      </c>
      <c r="N3145" s="52">
        <f>SUM(N2:N3144)</f>
        <v>80.162222765624932</v>
      </c>
    </row>
    <row r="3146" spans="1:15" x14ac:dyDescent="0.25">
      <c r="G3146" s="45"/>
    </row>
    <row r="3148" spans="1:15" x14ac:dyDescent="0.25">
      <c r="G3148" s="46"/>
    </row>
    <row r="3149" spans="1:15" x14ac:dyDescent="0.25">
      <c r="G3149" s="4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Field Descriptions</vt:lpstr>
      <vt:lpstr>Population</vt:lpstr>
      <vt:lpstr>National Throughput</vt:lpstr>
      <vt:lpstr>Emissions Factor</vt:lpstr>
      <vt:lpstr>Emissions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Van Bruggen</dc:creator>
  <cp:lastModifiedBy>Jonathan Dorn</cp:lastModifiedBy>
  <dcterms:created xsi:type="dcterms:W3CDTF">2008-07-24T18:15:15Z</dcterms:created>
  <dcterms:modified xsi:type="dcterms:W3CDTF">2014-05-09T03:16:54Z</dcterms:modified>
</cp:coreProperties>
</file>