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1006 Intracellular Study\"/>
    </mc:Choice>
  </mc:AlternateContent>
  <bookViews>
    <workbookView xWindow="0" yWindow="0" windowWidth="20430" windowHeight="8100" activeTab="3"/>
  </bookViews>
  <sheets>
    <sheet name="Raw Data" sheetId="1" r:id="rId1"/>
    <sheet name="Sorted Data" sheetId="2" r:id="rId2"/>
    <sheet name="Diclofenac Batch Results" sheetId="3" r:id="rId3"/>
    <sheet name="Diclofenac Sample Result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P56" i="3" l="1"/>
  <c r="P57" i="3" s="1"/>
  <c r="P55" i="3"/>
  <c r="P54" i="3"/>
  <c r="P51" i="3"/>
  <c r="P52" i="3" s="1"/>
  <c r="P50" i="3"/>
  <c r="P49" i="3"/>
  <c r="P45" i="3"/>
  <c r="P44" i="3"/>
  <c r="P46" i="3"/>
  <c r="N56" i="3"/>
  <c r="K56" i="3"/>
  <c r="N46" i="3"/>
  <c r="K46" i="3"/>
  <c r="N51" i="3"/>
  <c r="K51" i="3"/>
  <c r="N55" i="3"/>
  <c r="K55" i="3"/>
  <c r="N45" i="3"/>
  <c r="K45" i="3"/>
  <c r="N50" i="3"/>
  <c r="K50" i="3"/>
  <c r="N54" i="3"/>
  <c r="K54" i="3"/>
  <c r="N49" i="3"/>
  <c r="K49" i="3"/>
  <c r="N44" i="3"/>
  <c r="K44" i="3"/>
  <c r="N39" i="3"/>
  <c r="N38" i="3"/>
  <c r="N37" i="3"/>
  <c r="N35" i="3"/>
  <c r="N34" i="3"/>
  <c r="N33" i="3"/>
  <c r="N32" i="3"/>
  <c r="N31" i="3"/>
  <c r="N30" i="3"/>
  <c r="N29" i="3"/>
  <c r="N28" i="3"/>
  <c r="N27" i="3"/>
  <c r="N26" i="3"/>
  <c r="N25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P47" i="3" l="1"/>
</calcChain>
</file>

<file path=xl/sharedStrings.xml><?xml version="1.0" encoding="utf-8"?>
<sst xmlns="http://schemas.openxmlformats.org/spreadsheetml/2006/main" count="1624" uniqueCount="186">
  <si>
    <t>Worksheet: Raw Data</t>
  </si>
  <si>
    <t>Location: (A.Swank)M:\Work Documents\Stryner-NERL\DeGroot - 201607 Metabolism\Experiments\20171006 Intracellular Study</t>
  </si>
  <si>
    <t>Project: DeGroot - 201607 Metabolism, (CSS project- task HTT 10.3.2.)</t>
  </si>
  <si>
    <t>QA Track ID:   A-IO-0030767</t>
  </si>
  <si>
    <t>QAPP Title: Retrofit Strategies for Incorporating Xenobiotic Metabolism into High-Throughput Screening Assays</t>
  </si>
  <si>
    <t>Prepared By: Adam Swank</t>
  </si>
  <si>
    <t>File: 20171011 DCF Results.xlsx</t>
  </si>
  <si>
    <t>Peak Name: Diclofenac-13C6 300.1 / 255.8</t>
  </si>
  <si>
    <t>Use as Internal Standard</t>
  </si>
  <si>
    <t>Q1/Q3 Masses: 300.15/255.80 amu</t>
  </si>
  <si>
    <t>Peak Name: Diclofenac-13C6 300.1 / 219.9</t>
  </si>
  <si>
    <t>Q1/Q3 Masses: 300.15/219.90 amu</t>
  </si>
  <si>
    <t>Peak Name: Diclofenac 294.1 / 249.7</t>
  </si>
  <si>
    <t>Internal Standard: Diclofenac-13C6 300.1 / 255.8</t>
  </si>
  <si>
    <t>Q1/Q3 Masses: 294.13/249.70 amu</t>
  </si>
  <si>
    <t>Fit</t>
  </si>
  <si>
    <t>Quadratic</t>
  </si>
  <si>
    <t>Weighting</t>
  </si>
  <si>
    <t>1  / (x * x)</t>
  </si>
  <si>
    <t>Iterate</t>
  </si>
  <si>
    <t>No</t>
  </si>
  <si>
    <t>a0</t>
  </si>
  <si>
    <t>a1</t>
  </si>
  <si>
    <t>a2</t>
  </si>
  <si>
    <t>Correlation coefficient</t>
  </si>
  <si>
    <t>Use Area</t>
  </si>
  <si>
    <t>Peak Name: Diclofenac 294.1 / 213.9</t>
  </si>
  <si>
    <t>Q1/Q3 Masses: 294.13/213.90 amu</t>
  </si>
  <si>
    <t>Sample Name</t>
  </si>
  <si>
    <t>Sample ID</t>
  </si>
  <si>
    <t>Sample Type</t>
  </si>
  <si>
    <t>Sample Comment</t>
  </si>
  <si>
    <t>Set Number</t>
  </si>
  <si>
    <t>Acquisition Method</t>
  </si>
  <si>
    <t>Acquisition Date</t>
  </si>
  <si>
    <t>Rack Type</t>
  </si>
  <si>
    <t>Rack Position</t>
  </si>
  <si>
    <t>Vial Position</t>
  </si>
  <si>
    <t>Plate Type</t>
  </si>
  <si>
    <t>Plate Position</t>
  </si>
  <si>
    <t>File Name</t>
  </si>
  <si>
    <t>Dilution Factor</t>
  </si>
  <si>
    <t>Weight To Volume Ratio</t>
  </si>
  <si>
    <t>Sample Annotation</t>
  </si>
  <si>
    <t>Disposition</t>
  </si>
  <si>
    <t>Analyte Peak Name</t>
  </si>
  <si>
    <t>Analyte Units</t>
  </si>
  <si>
    <t>Analyte Peak Area (counts)</t>
  </si>
  <si>
    <t>Analyte Peak Area for DAD (mAU x min)</t>
  </si>
  <si>
    <t>Analyte Peak Height (cps)</t>
  </si>
  <si>
    <t>Analyte Peak Height for DAD (mAU)</t>
  </si>
  <si>
    <t>Analyte Concentration (nM)</t>
  </si>
  <si>
    <t>Analyte Retention Time (min)</t>
  </si>
  <si>
    <t>Analyte Expected RT (min)</t>
  </si>
  <si>
    <t>Analyte RT Window (sec)</t>
  </si>
  <si>
    <t>Analyte Centroid Location (min)</t>
  </si>
  <si>
    <t>Analyte Start Scan</t>
  </si>
  <si>
    <t>Analyte Start Time (min)</t>
  </si>
  <si>
    <t>Analyte Stop Scan</t>
  </si>
  <si>
    <t>Analyte Stop Time (min)</t>
  </si>
  <si>
    <t>Analyte Integration Type</t>
  </si>
  <si>
    <t>Analyte Signal To Noise</t>
  </si>
  <si>
    <t>Analyte Peak Width (min)</t>
  </si>
  <si>
    <t>Standard Query Status</t>
  </si>
  <si>
    <t>Analyte Mass Ranges (amu)</t>
  </si>
  <si>
    <t>Analyte Wavelength Ranges (nm)</t>
  </si>
  <si>
    <t>Area Ratio</t>
  </si>
  <si>
    <t>Height Ratio</t>
  </si>
  <si>
    <t>Analyte Annotation</t>
  </si>
  <si>
    <t>Analyte Channel</t>
  </si>
  <si>
    <t>Analyte Peak Width at 50% Height (min)</t>
  </si>
  <si>
    <t>Analyte Slope of Baseline (%/min)</t>
  </si>
  <si>
    <t>Analyte Processing Alg.</t>
  </si>
  <si>
    <t>Analyte Peak Asymmetry</t>
  </si>
  <si>
    <t>IS Peak Name</t>
  </si>
  <si>
    <t>IS Units</t>
  </si>
  <si>
    <t>IS Peak Area (counts)</t>
  </si>
  <si>
    <t>IS Peak Area for DAD (mAU x min)</t>
  </si>
  <si>
    <t>IS Peak Height (cps)</t>
  </si>
  <si>
    <t>IS Peak Height for DAD (mAU)</t>
  </si>
  <si>
    <t>IS Concentration (nM)</t>
  </si>
  <si>
    <t>IS Retention Time (min)</t>
  </si>
  <si>
    <t>IS Expected RT (min)</t>
  </si>
  <si>
    <t>IS RT Window (sec)</t>
  </si>
  <si>
    <t>IS Centroid Location (min)</t>
  </si>
  <si>
    <t>IS Start Scan</t>
  </si>
  <si>
    <t>IS Start Time (min)</t>
  </si>
  <si>
    <t>IS Stop Scan</t>
  </si>
  <si>
    <t>IS Stop Time (min)</t>
  </si>
  <si>
    <t>IS Integration Type</t>
  </si>
  <si>
    <t>IS Signal To Noise</t>
  </si>
  <si>
    <t>IS Peak Width (min)</t>
  </si>
  <si>
    <t>IS Mass Ranges (amu)</t>
  </si>
  <si>
    <t>IS Wavelength Ranges (nm)</t>
  </si>
  <si>
    <t>IS Channel</t>
  </si>
  <si>
    <t>IS Peak Width at 50% Height (min)</t>
  </si>
  <si>
    <t>IS Slope of Baseline (%/min)</t>
  </si>
  <si>
    <t>IS Processing Alg.</t>
  </si>
  <si>
    <t>IS Peak Asymmetry</t>
  </si>
  <si>
    <t>Use Record</t>
  </si>
  <si>
    <t>Record Modified</t>
  </si>
  <si>
    <t>Calculated Concentration (nM)</t>
  </si>
  <si>
    <t>Calculated Concentration for DAD (nM)</t>
  </si>
  <si>
    <t>Relative Retention Time</t>
  </si>
  <si>
    <t>Accuracy (%)</t>
  </si>
  <si>
    <t>Response Factor</t>
  </si>
  <si>
    <t>Solvent Blank</t>
  </si>
  <si>
    <t>Unknown</t>
  </si>
  <si>
    <t>Multianalyte V11-ESI 20170721 DCF.dam</t>
  </si>
  <si>
    <t>10 By 10</t>
  </si>
  <si>
    <t>N/A</t>
  </si>
  <si>
    <t>201710\20171010-01-001.wiff</t>
  </si>
  <si>
    <t>Diclofenac 294.1 / 249.7</t>
  </si>
  <si>
    <t>nM</t>
  </si>
  <si>
    <t>Base To Base</t>
  </si>
  <si>
    <t>294.1/249.7 amu</t>
  </si>
  <si>
    <t>Analyst Classic</t>
  </si>
  <si>
    <t>Diclofenac-13C6 300.1 / 255.8</t>
  </si>
  <si>
    <t>300.1/255.8 amu</t>
  </si>
  <si>
    <t>Diclofenac 294.1 / 213.9</t>
  </si>
  <si>
    <t>294.1/213.9 amu</t>
  </si>
  <si>
    <t>Blank Matrix</t>
  </si>
  <si>
    <t>201710\20171010-01-002.wiff</t>
  </si>
  <si>
    <t>No Peak</t>
  </si>
  <si>
    <t>Method Blank</t>
  </si>
  <si>
    <t>201710\20171010-01-003.wiff</t>
  </si>
  <si>
    <t>Valley</t>
  </si>
  <si>
    <t>&lt; 0</t>
  </si>
  <si>
    <t>100 nM Std</t>
  </si>
  <si>
    <t>Standard</t>
  </si>
  <si>
    <t>201710\20171010-01-004.wiff</t>
  </si>
  <si>
    <t>250 nM Std</t>
  </si>
  <si>
    <t>201710\20171010-01-005.wiff</t>
  </si>
  <si>
    <t>500 nM Std</t>
  </si>
  <si>
    <t>201710\20171010-01-006.wiff</t>
  </si>
  <si>
    <t>750 nM Std</t>
  </si>
  <si>
    <t>201710\20171010-01-007.wiff</t>
  </si>
  <si>
    <t>1 µM Std</t>
  </si>
  <si>
    <t>201710\20171010-01-008.wiff</t>
  </si>
  <si>
    <t>2.5 µM Std</t>
  </si>
  <si>
    <t>201710\20171010-01-009.wiff</t>
  </si>
  <si>
    <t>5 µM Std</t>
  </si>
  <si>
    <t>201710\20171010-01-010.wiff</t>
  </si>
  <si>
    <t>10 µM Std</t>
  </si>
  <si>
    <t>201710\20171010-01-011.wiff</t>
  </si>
  <si>
    <t>750 nM QC</t>
  </si>
  <si>
    <t>201710\20171011-02-001.wiff</t>
  </si>
  <si>
    <t>250 nM QC</t>
  </si>
  <si>
    <t>201710\20171011-02-002.wiff</t>
  </si>
  <si>
    <t>2.5 µM QC</t>
  </si>
  <si>
    <t>201710\20171011-02-003.wiff</t>
  </si>
  <si>
    <t>22_DCF_t18-DIL</t>
  </si>
  <si>
    <t>201710\20171011-02-004.wiff</t>
  </si>
  <si>
    <t>201710\20171011-02-005.wiff</t>
  </si>
  <si>
    <t>201710\20171011-02-006.wiff</t>
  </si>
  <si>
    <t>201710\20171011-02-007.wiff</t>
  </si>
  <si>
    <t>Worksheet: Sorted Data</t>
  </si>
  <si>
    <t>Worksheet: Diclofenac Batch Results</t>
  </si>
  <si>
    <t>Ion Ratio</t>
  </si>
  <si>
    <t>Notes</t>
  </si>
  <si>
    <t>Average Recovery</t>
  </si>
  <si>
    <t>Average Response (nM)</t>
  </si>
  <si>
    <t>Response Std Dev (nM)</t>
  </si>
  <si>
    <t>%RSD</t>
  </si>
  <si>
    <t>Quality Control Report - Batch Results Accepted</t>
  </si>
  <si>
    <t xml:space="preserve">Analyte </t>
  </si>
  <si>
    <t>ESI (+/-)</t>
  </si>
  <si>
    <t>Calibration Range</t>
  </si>
  <si>
    <t xml:space="preserve"> Limit of Detection (nM)</t>
  </si>
  <si>
    <t>-</t>
  </si>
  <si>
    <t>100 nm - 10 µm</t>
  </si>
  <si>
    <t>QC Criteria</t>
  </si>
  <si>
    <t>Y/N</t>
  </si>
  <si>
    <r>
      <t xml:space="preserve">Correlation coefficient of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0.99</t>
    </r>
  </si>
  <si>
    <t>Y</t>
  </si>
  <si>
    <t>minimum of 7 Cal Stds Used</t>
  </si>
  <si>
    <r>
      <t xml:space="preserve">Std &amp; QC Accuracy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20% (30% LLOQ)</t>
    </r>
  </si>
  <si>
    <r>
      <t xml:space="preserve">Std &amp; QC Precision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15% (20% LLOQ) for CV (N=3)</t>
    </r>
  </si>
  <si>
    <t>&gt; 67% of all Std &amp; QC satisfy Accuracy Criteria</t>
  </si>
  <si>
    <t>Final QC Accuracy &lt; 20% (30% LLOQ)</t>
  </si>
  <si>
    <t>Reagent Blank free of Anlyte</t>
  </si>
  <si>
    <t>Blank Matrix free of Anlyte</t>
  </si>
  <si>
    <t>Method Blank &lt; LOD (__ nM)</t>
  </si>
  <si>
    <t>Batch: 20171011 DCF.dab</t>
  </si>
  <si>
    <t>Worksheet: Diclofenac Sample Results</t>
  </si>
  <si>
    <t>Calculated Concentration Corrected for Dilution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</si>
</sst>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1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0" xfId="0" applyFont="1" applyFill="1"/>
    <xf numFmtId="0" fontId="4" fillId="0" borderId="0" xfId="0" applyFont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quotePrefix="1"/>
    <xf numFmtId="1" fontId="0" fillId="0" borderId="0" xfId="0" applyNumberFormat="1" applyFill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9" fontId="0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77"/>
  <sheetViews>
    <sheetView workbookViewId="0">
      <selection sqref="A1:XFD1048576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6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8</v>
      </c>
    </row>
    <row r="15" spans="1:1" x14ac:dyDescent="0.25">
      <c r="A15" t="s">
        <v>11</v>
      </c>
    </row>
    <row r="17" spans="1:6" x14ac:dyDescent="0.25">
      <c r="A17" t="s">
        <v>12</v>
      </c>
    </row>
    <row r="18" spans="1:6" x14ac:dyDescent="0.25">
      <c r="A18" t="s">
        <v>13</v>
      </c>
    </row>
    <row r="19" spans="1:6" x14ac:dyDescent="0.25">
      <c r="A19" t="s">
        <v>14</v>
      </c>
    </row>
    <row r="21" spans="1:6" x14ac:dyDescent="0.25">
      <c r="A21" t="s">
        <v>15</v>
      </c>
      <c r="B21" t="s">
        <v>16</v>
      </c>
      <c r="C21" t="s">
        <v>17</v>
      </c>
      <c r="D21" t="s">
        <v>18</v>
      </c>
      <c r="E21" t="s">
        <v>19</v>
      </c>
      <c r="F21" t="s">
        <v>20</v>
      </c>
    </row>
    <row r="22" spans="1:6" x14ac:dyDescent="0.25">
      <c r="A22" t="s">
        <v>21</v>
      </c>
      <c r="B22">
        <v>-5.8E-4</v>
      </c>
    </row>
    <row r="23" spans="1:6" x14ac:dyDescent="0.25">
      <c r="A23" t="s">
        <v>22</v>
      </c>
      <c r="B23">
        <v>1.27E-4</v>
      </c>
    </row>
    <row r="24" spans="1:6" x14ac:dyDescent="0.25">
      <c r="A24" t="s">
        <v>23</v>
      </c>
      <c r="B24" s="1">
        <v>1.01E-10</v>
      </c>
    </row>
    <row r="25" spans="1:6" x14ac:dyDescent="0.25">
      <c r="A25" t="s">
        <v>24</v>
      </c>
      <c r="B25">
        <v>0.99950000000000006</v>
      </c>
    </row>
    <row r="26" spans="1:6" x14ac:dyDescent="0.25">
      <c r="A26" t="s">
        <v>25</v>
      </c>
    </row>
    <row r="28" spans="1:6" x14ac:dyDescent="0.25">
      <c r="A28" t="s">
        <v>26</v>
      </c>
    </row>
    <row r="29" spans="1:6" x14ac:dyDescent="0.25">
      <c r="A29" t="s">
        <v>13</v>
      </c>
    </row>
    <row r="30" spans="1:6" x14ac:dyDescent="0.25">
      <c r="A30" t="s">
        <v>27</v>
      </c>
    </row>
    <row r="32" spans="1:6" x14ac:dyDescent="0.25">
      <c r="A32" t="s">
        <v>15</v>
      </c>
      <c r="B32" t="s">
        <v>16</v>
      </c>
      <c r="C32" t="s">
        <v>17</v>
      </c>
      <c r="D32" t="s">
        <v>18</v>
      </c>
      <c r="E32" t="s">
        <v>19</v>
      </c>
      <c r="F32" t="s">
        <v>20</v>
      </c>
    </row>
    <row r="33" spans="1:78" x14ac:dyDescent="0.25">
      <c r="A33" t="s">
        <v>21</v>
      </c>
      <c r="B33">
        <v>5.5900000000000004E-4</v>
      </c>
    </row>
    <row r="34" spans="1:78" x14ac:dyDescent="0.25">
      <c r="A34" t="s">
        <v>22</v>
      </c>
      <c r="B34" s="1">
        <v>6.1E-6</v>
      </c>
    </row>
    <row r="35" spans="1:78" x14ac:dyDescent="0.25">
      <c r="A35" t="s">
        <v>23</v>
      </c>
      <c r="B35" s="1">
        <v>1.08E-10</v>
      </c>
    </row>
    <row r="36" spans="1:78" x14ac:dyDescent="0.25">
      <c r="A36" t="s">
        <v>24</v>
      </c>
      <c r="B36">
        <v>0.99560000000000004</v>
      </c>
    </row>
    <row r="37" spans="1:78" x14ac:dyDescent="0.25">
      <c r="A37" t="s">
        <v>25</v>
      </c>
    </row>
    <row r="41" spans="1:78" x14ac:dyDescent="0.25">
      <c r="A41" t="s">
        <v>28</v>
      </c>
      <c r="B41" t="s">
        <v>29</v>
      </c>
      <c r="C41" t="s">
        <v>30</v>
      </c>
      <c r="D41" t="s">
        <v>31</v>
      </c>
      <c r="E41" t="s">
        <v>32</v>
      </c>
      <c r="F41" t="s">
        <v>33</v>
      </c>
      <c r="G41" t="s">
        <v>34</v>
      </c>
      <c r="H41" t="s">
        <v>35</v>
      </c>
      <c r="I41" t="s">
        <v>36</v>
      </c>
      <c r="J41" t="s">
        <v>37</v>
      </c>
      <c r="K41" t="s">
        <v>38</v>
      </c>
      <c r="L41" t="s">
        <v>39</v>
      </c>
      <c r="M41" t="s">
        <v>40</v>
      </c>
      <c r="N41" t="s">
        <v>41</v>
      </c>
      <c r="O41" t="s">
        <v>42</v>
      </c>
      <c r="P41" t="s">
        <v>43</v>
      </c>
      <c r="Q41" t="s">
        <v>44</v>
      </c>
      <c r="R41" t="s">
        <v>45</v>
      </c>
      <c r="S41" t="s">
        <v>46</v>
      </c>
      <c r="T41" t="s">
        <v>47</v>
      </c>
      <c r="U41" t="s">
        <v>48</v>
      </c>
      <c r="V41" t="s">
        <v>49</v>
      </c>
      <c r="W41" t="s">
        <v>50</v>
      </c>
      <c r="X41" t="s">
        <v>51</v>
      </c>
      <c r="Y41" t="s">
        <v>52</v>
      </c>
      <c r="Z41" t="s">
        <v>53</v>
      </c>
      <c r="AA41" t="s">
        <v>54</v>
      </c>
      <c r="AB41" t="s">
        <v>55</v>
      </c>
      <c r="AC41" t="s">
        <v>56</v>
      </c>
      <c r="AD41" t="s">
        <v>57</v>
      </c>
      <c r="AE41" t="s">
        <v>58</v>
      </c>
      <c r="AF41" t="s">
        <v>59</v>
      </c>
      <c r="AG41" t="s">
        <v>60</v>
      </c>
      <c r="AH41" t="s">
        <v>61</v>
      </c>
      <c r="AI41" t="s">
        <v>62</v>
      </c>
      <c r="AJ41" t="s">
        <v>63</v>
      </c>
      <c r="AK41" t="s">
        <v>64</v>
      </c>
      <c r="AL41" t="s">
        <v>65</v>
      </c>
      <c r="AM41" t="s">
        <v>66</v>
      </c>
      <c r="AN41" t="s">
        <v>67</v>
      </c>
      <c r="AO41" t="s">
        <v>68</v>
      </c>
      <c r="AP41" t="s">
        <v>69</v>
      </c>
      <c r="AQ41" t="s">
        <v>70</v>
      </c>
      <c r="AR41" t="s">
        <v>71</v>
      </c>
      <c r="AS41" t="s">
        <v>72</v>
      </c>
      <c r="AT41" t="s">
        <v>73</v>
      </c>
      <c r="AU41" t="s">
        <v>74</v>
      </c>
      <c r="AV41" t="s">
        <v>75</v>
      </c>
      <c r="AW41" t="s">
        <v>76</v>
      </c>
      <c r="AX41" t="s">
        <v>77</v>
      </c>
      <c r="AY41" t="s">
        <v>78</v>
      </c>
      <c r="AZ41" t="s">
        <v>79</v>
      </c>
      <c r="BA41" t="s">
        <v>80</v>
      </c>
      <c r="BB41" t="s">
        <v>81</v>
      </c>
      <c r="BC41" t="s">
        <v>82</v>
      </c>
      <c r="BD41" t="s">
        <v>83</v>
      </c>
      <c r="BE41" t="s">
        <v>84</v>
      </c>
      <c r="BF41" t="s">
        <v>85</v>
      </c>
      <c r="BG41" t="s">
        <v>86</v>
      </c>
      <c r="BH41" t="s">
        <v>87</v>
      </c>
      <c r="BI41" t="s">
        <v>88</v>
      </c>
      <c r="BJ41" t="s">
        <v>89</v>
      </c>
      <c r="BK41" t="s">
        <v>90</v>
      </c>
      <c r="BL41" t="s">
        <v>91</v>
      </c>
      <c r="BM41" t="s">
        <v>92</v>
      </c>
      <c r="BN41" t="s">
        <v>93</v>
      </c>
      <c r="BO41" t="s">
        <v>94</v>
      </c>
      <c r="BP41" t="s">
        <v>95</v>
      </c>
      <c r="BQ41" t="s">
        <v>96</v>
      </c>
      <c r="BR41" t="s">
        <v>97</v>
      </c>
      <c r="BS41" t="s">
        <v>98</v>
      </c>
      <c r="BT41" t="s">
        <v>99</v>
      </c>
      <c r="BU41" t="s">
        <v>100</v>
      </c>
      <c r="BV41" t="s">
        <v>101</v>
      </c>
      <c r="BW41" t="s">
        <v>102</v>
      </c>
      <c r="BX41" t="s">
        <v>103</v>
      </c>
      <c r="BY41" t="s">
        <v>104</v>
      </c>
      <c r="BZ41" t="s">
        <v>105</v>
      </c>
    </row>
    <row r="42" spans="1:78" x14ac:dyDescent="0.25">
      <c r="A42" t="s">
        <v>106</v>
      </c>
      <c r="C42" t="s">
        <v>107</v>
      </c>
      <c r="E42">
        <v>0</v>
      </c>
      <c r="F42" t="s">
        <v>108</v>
      </c>
      <c r="G42" s="2">
        <v>43018.368854166663</v>
      </c>
      <c r="H42" t="s">
        <v>109</v>
      </c>
      <c r="I42">
        <v>1</v>
      </c>
      <c r="J42">
        <v>1</v>
      </c>
      <c r="K42" t="s">
        <v>110</v>
      </c>
      <c r="L42">
        <v>0</v>
      </c>
      <c r="M42" t="s">
        <v>111</v>
      </c>
      <c r="N42">
        <v>1</v>
      </c>
      <c r="O42">
        <v>0</v>
      </c>
      <c r="R42" t="s">
        <v>112</v>
      </c>
      <c r="S42" t="s">
        <v>113</v>
      </c>
      <c r="T42" s="1">
        <v>1690</v>
      </c>
      <c r="U42" t="s">
        <v>110</v>
      </c>
      <c r="V42" s="1">
        <v>452</v>
      </c>
      <c r="W42" t="s">
        <v>110</v>
      </c>
      <c r="X42" t="s">
        <v>110</v>
      </c>
      <c r="Y42">
        <v>4.68</v>
      </c>
      <c r="Z42">
        <v>4.49</v>
      </c>
      <c r="AA42">
        <v>120</v>
      </c>
      <c r="AB42">
        <v>4.68</v>
      </c>
      <c r="AC42">
        <v>1258</v>
      </c>
      <c r="AD42">
        <v>4.6100000000000003</v>
      </c>
      <c r="AE42">
        <v>1300</v>
      </c>
      <c r="AF42">
        <v>4.7699999999999996</v>
      </c>
      <c r="AG42" t="s">
        <v>114</v>
      </c>
      <c r="AH42" t="s">
        <v>110</v>
      </c>
      <c r="AI42">
        <v>0.154</v>
      </c>
      <c r="AJ42" t="s">
        <v>110</v>
      </c>
      <c r="AK42" t="s">
        <v>115</v>
      </c>
      <c r="AL42" t="s">
        <v>110</v>
      </c>
      <c r="AM42" s="1">
        <v>0.58299999999999996</v>
      </c>
      <c r="AN42" s="1">
        <v>0.53600000000000003</v>
      </c>
      <c r="AP42" t="s">
        <v>110</v>
      </c>
      <c r="AQ42">
        <v>6.2300000000000001E-2</v>
      </c>
      <c r="AR42" s="1">
        <v>-143</v>
      </c>
      <c r="AS42" t="s">
        <v>116</v>
      </c>
      <c r="AT42">
        <v>1.23</v>
      </c>
      <c r="AU42" t="s">
        <v>117</v>
      </c>
      <c r="AV42" t="s">
        <v>113</v>
      </c>
      <c r="AW42" s="1">
        <v>2890</v>
      </c>
      <c r="AX42" t="s">
        <v>110</v>
      </c>
      <c r="AY42" s="1">
        <v>845</v>
      </c>
      <c r="AZ42" t="s">
        <v>110</v>
      </c>
      <c r="BA42">
        <v>1</v>
      </c>
      <c r="BB42">
        <v>4.08</v>
      </c>
      <c r="BC42">
        <v>4.4800000000000004</v>
      </c>
      <c r="BD42">
        <v>120</v>
      </c>
      <c r="BE42">
        <v>4.08</v>
      </c>
      <c r="BF42">
        <v>1096</v>
      </c>
      <c r="BG42">
        <v>4.0199999999999996</v>
      </c>
      <c r="BH42">
        <v>1131</v>
      </c>
      <c r="BI42">
        <v>4.1500000000000004</v>
      </c>
      <c r="BJ42" t="s">
        <v>114</v>
      </c>
      <c r="BK42" t="s">
        <v>110</v>
      </c>
      <c r="BL42">
        <v>0.128</v>
      </c>
      <c r="BM42" t="s">
        <v>118</v>
      </c>
      <c r="BN42" t="s">
        <v>110</v>
      </c>
      <c r="BO42" t="s">
        <v>110</v>
      </c>
      <c r="BP42" s="1">
        <v>5.4300000000000001E-2</v>
      </c>
      <c r="BQ42" s="1">
        <v>125</v>
      </c>
      <c r="BR42" t="s">
        <v>116</v>
      </c>
      <c r="BS42">
        <v>0.93100000000000005</v>
      </c>
      <c r="BU42">
        <v>0</v>
      </c>
      <c r="BV42">
        <v>4560</v>
      </c>
      <c r="BW42" t="s">
        <v>110</v>
      </c>
      <c r="BX42">
        <v>1.1499999999999999</v>
      </c>
      <c r="BY42" t="s">
        <v>110</v>
      </c>
      <c r="BZ42" t="s">
        <v>110</v>
      </c>
    </row>
    <row r="43" spans="1:78" x14ac:dyDescent="0.25">
      <c r="A43" t="s">
        <v>106</v>
      </c>
      <c r="C43" t="s">
        <v>107</v>
      </c>
      <c r="E43">
        <v>0</v>
      </c>
      <c r="F43" t="s">
        <v>108</v>
      </c>
      <c r="G43" s="2">
        <v>43018.368854166663</v>
      </c>
      <c r="H43" t="s">
        <v>109</v>
      </c>
      <c r="I43">
        <v>1</v>
      </c>
      <c r="J43">
        <v>1</v>
      </c>
      <c r="K43" t="s">
        <v>110</v>
      </c>
      <c r="L43">
        <v>0</v>
      </c>
      <c r="M43" t="s">
        <v>111</v>
      </c>
      <c r="N43">
        <v>1</v>
      </c>
      <c r="O43">
        <v>0</v>
      </c>
      <c r="R43" t="s">
        <v>119</v>
      </c>
      <c r="S43" t="s">
        <v>113</v>
      </c>
      <c r="T43" s="1">
        <v>2890</v>
      </c>
      <c r="U43" t="s">
        <v>110</v>
      </c>
      <c r="V43" s="1">
        <v>565</v>
      </c>
      <c r="W43" t="s">
        <v>110</v>
      </c>
      <c r="X43" t="s">
        <v>110</v>
      </c>
      <c r="Y43">
        <v>4.53</v>
      </c>
      <c r="Z43">
        <v>4.5</v>
      </c>
      <c r="AA43">
        <v>120</v>
      </c>
      <c r="AB43">
        <v>4.53</v>
      </c>
      <c r="AC43">
        <v>1201</v>
      </c>
      <c r="AD43">
        <v>4.4000000000000004</v>
      </c>
      <c r="AE43">
        <v>1263</v>
      </c>
      <c r="AF43">
        <v>4.63</v>
      </c>
      <c r="AG43" t="s">
        <v>114</v>
      </c>
      <c r="AH43" t="s">
        <v>110</v>
      </c>
      <c r="AI43">
        <v>0.22700000000000001</v>
      </c>
      <c r="AJ43" t="s">
        <v>110</v>
      </c>
      <c r="AK43" t="s">
        <v>120</v>
      </c>
      <c r="AL43" t="s">
        <v>110</v>
      </c>
      <c r="AM43" s="1">
        <v>0.999</v>
      </c>
      <c r="AN43" s="1">
        <v>0.66900000000000004</v>
      </c>
      <c r="AP43" t="s">
        <v>110</v>
      </c>
      <c r="AQ43">
        <v>8.09E-2</v>
      </c>
      <c r="AR43" s="1">
        <v>-1.85</v>
      </c>
      <c r="AS43" t="s">
        <v>116</v>
      </c>
      <c r="AT43">
        <v>0.82299999999999995</v>
      </c>
      <c r="AU43" t="s">
        <v>117</v>
      </c>
      <c r="AV43" t="s">
        <v>113</v>
      </c>
      <c r="AW43" s="1">
        <v>2890</v>
      </c>
      <c r="AX43" t="s">
        <v>110</v>
      </c>
      <c r="AY43" s="1">
        <v>845</v>
      </c>
      <c r="AZ43" t="s">
        <v>110</v>
      </c>
      <c r="BA43">
        <v>1</v>
      </c>
      <c r="BB43">
        <v>4.08</v>
      </c>
      <c r="BC43">
        <v>4.4800000000000004</v>
      </c>
      <c r="BD43">
        <v>120</v>
      </c>
      <c r="BE43">
        <v>4.08</v>
      </c>
      <c r="BF43">
        <v>1096</v>
      </c>
      <c r="BG43">
        <v>4.0199999999999996</v>
      </c>
      <c r="BH43">
        <v>1131</v>
      </c>
      <c r="BI43">
        <v>4.1500000000000004</v>
      </c>
      <c r="BJ43" t="s">
        <v>114</v>
      </c>
      <c r="BK43" t="s">
        <v>110</v>
      </c>
      <c r="BL43">
        <v>0.128</v>
      </c>
      <c r="BM43" t="s">
        <v>118</v>
      </c>
      <c r="BN43" t="s">
        <v>110</v>
      </c>
      <c r="BO43" t="s">
        <v>110</v>
      </c>
      <c r="BP43" s="1">
        <v>5.4300000000000001E-2</v>
      </c>
      <c r="BQ43" s="1">
        <v>125</v>
      </c>
      <c r="BR43" t="s">
        <v>116</v>
      </c>
      <c r="BS43">
        <v>0.93100000000000005</v>
      </c>
      <c r="BU43">
        <v>0</v>
      </c>
      <c r="BV43">
        <v>72000</v>
      </c>
      <c r="BW43" t="s">
        <v>110</v>
      </c>
      <c r="BX43">
        <v>1.1100000000000001</v>
      </c>
      <c r="BY43" t="s">
        <v>110</v>
      </c>
      <c r="BZ43" t="s">
        <v>110</v>
      </c>
    </row>
    <row r="44" spans="1:78" x14ac:dyDescent="0.25">
      <c r="A44" t="s">
        <v>121</v>
      </c>
      <c r="C44" t="s">
        <v>107</v>
      </c>
      <c r="E44">
        <v>0</v>
      </c>
      <c r="F44" t="s">
        <v>108</v>
      </c>
      <c r="G44" s="2">
        <v>43018.377546296295</v>
      </c>
      <c r="H44" t="s">
        <v>109</v>
      </c>
      <c r="I44">
        <v>1</v>
      </c>
      <c r="J44">
        <v>2</v>
      </c>
      <c r="K44" t="s">
        <v>110</v>
      </c>
      <c r="L44">
        <v>0</v>
      </c>
      <c r="M44" t="s">
        <v>122</v>
      </c>
      <c r="N44">
        <v>1</v>
      </c>
      <c r="O44">
        <v>0</v>
      </c>
      <c r="R44" t="s">
        <v>112</v>
      </c>
      <c r="S44" t="s">
        <v>113</v>
      </c>
      <c r="T44" s="1">
        <v>1460</v>
      </c>
      <c r="U44" t="s">
        <v>110</v>
      </c>
      <c r="V44" s="1">
        <v>407</v>
      </c>
      <c r="W44" t="s">
        <v>110</v>
      </c>
      <c r="X44" t="s">
        <v>110</v>
      </c>
      <c r="Y44">
        <v>4.46</v>
      </c>
      <c r="Z44">
        <v>4.49</v>
      </c>
      <c r="AA44">
        <v>120</v>
      </c>
      <c r="AB44">
        <v>4.46</v>
      </c>
      <c r="AC44">
        <v>1201</v>
      </c>
      <c r="AD44">
        <v>4.4000000000000004</v>
      </c>
      <c r="AE44">
        <v>1239</v>
      </c>
      <c r="AF44">
        <v>4.54</v>
      </c>
      <c r="AG44" t="s">
        <v>114</v>
      </c>
      <c r="AH44" t="s">
        <v>110</v>
      </c>
      <c r="AI44">
        <v>0.13900000000000001</v>
      </c>
      <c r="AJ44" t="s">
        <v>110</v>
      </c>
      <c r="AK44" t="s">
        <v>115</v>
      </c>
      <c r="AL44" t="s">
        <v>110</v>
      </c>
      <c r="AM44" s="1">
        <v>-7</v>
      </c>
      <c r="AN44" s="1">
        <v>-7</v>
      </c>
      <c r="AP44" t="s">
        <v>110</v>
      </c>
      <c r="AQ44">
        <v>5.8799999999999998E-2</v>
      </c>
      <c r="AR44" s="1">
        <v>-223</v>
      </c>
      <c r="AS44" t="s">
        <v>116</v>
      </c>
      <c r="AT44">
        <v>1.61</v>
      </c>
      <c r="AU44" t="s">
        <v>117</v>
      </c>
      <c r="AV44" t="s">
        <v>113</v>
      </c>
      <c r="AW44" s="1">
        <v>0</v>
      </c>
      <c r="AX44" t="s">
        <v>110</v>
      </c>
      <c r="AY44" s="1">
        <v>0</v>
      </c>
      <c r="AZ44" t="s">
        <v>110</v>
      </c>
      <c r="BA44">
        <v>1</v>
      </c>
      <c r="BB44">
        <v>0</v>
      </c>
      <c r="BC44">
        <v>4.4800000000000004</v>
      </c>
      <c r="BD44">
        <v>120</v>
      </c>
      <c r="BE44">
        <v>0</v>
      </c>
      <c r="BF44">
        <v>0</v>
      </c>
      <c r="BG44">
        <v>0</v>
      </c>
      <c r="BH44">
        <v>0</v>
      </c>
      <c r="BI44">
        <v>0</v>
      </c>
      <c r="BJ44" t="s">
        <v>123</v>
      </c>
      <c r="BK44" t="s">
        <v>110</v>
      </c>
      <c r="BL44">
        <v>0</v>
      </c>
      <c r="BM44" t="s">
        <v>118</v>
      </c>
      <c r="BN44" t="s">
        <v>110</v>
      </c>
      <c r="BO44" t="s">
        <v>110</v>
      </c>
      <c r="BP44" s="1">
        <v>0</v>
      </c>
      <c r="BQ44" s="1">
        <v>0</v>
      </c>
      <c r="BR44" t="s">
        <v>116</v>
      </c>
      <c r="BS44">
        <v>0</v>
      </c>
      <c r="BU44">
        <v>0</v>
      </c>
      <c r="BV44" t="s">
        <v>110</v>
      </c>
      <c r="BW44" t="s">
        <v>110</v>
      </c>
      <c r="BX44">
        <v>0</v>
      </c>
      <c r="BY44" t="s">
        <v>110</v>
      </c>
      <c r="BZ44" t="s">
        <v>110</v>
      </c>
    </row>
    <row r="45" spans="1:78" x14ac:dyDescent="0.25">
      <c r="A45" t="s">
        <v>121</v>
      </c>
      <c r="C45" t="s">
        <v>107</v>
      </c>
      <c r="E45">
        <v>0</v>
      </c>
      <c r="F45" t="s">
        <v>108</v>
      </c>
      <c r="G45" s="2">
        <v>43018.377546296295</v>
      </c>
      <c r="H45" t="s">
        <v>109</v>
      </c>
      <c r="I45">
        <v>1</v>
      </c>
      <c r="J45">
        <v>2</v>
      </c>
      <c r="K45" t="s">
        <v>110</v>
      </c>
      <c r="L45">
        <v>0</v>
      </c>
      <c r="M45" t="s">
        <v>122</v>
      </c>
      <c r="N45">
        <v>1</v>
      </c>
      <c r="O45">
        <v>0</v>
      </c>
      <c r="R45" t="s">
        <v>119</v>
      </c>
      <c r="S45" t="s">
        <v>113</v>
      </c>
      <c r="T45" s="1">
        <v>69.099999999999994</v>
      </c>
      <c r="U45" t="s">
        <v>110</v>
      </c>
      <c r="V45" s="1">
        <v>42.8</v>
      </c>
      <c r="W45" t="s">
        <v>110</v>
      </c>
      <c r="X45" t="s">
        <v>110</v>
      </c>
      <c r="Y45">
        <v>4.59</v>
      </c>
      <c r="Z45">
        <v>4.5</v>
      </c>
      <c r="AA45">
        <v>120</v>
      </c>
      <c r="AB45">
        <v>4.5999999999999996</v>
      </c>
      <c r="AC45">
        <v>1248</v>
      </c>
      <c r="AD45">
        <v>4.57</v>
      </c>
      <c r="AE45">
        <v>1263</v>
      </c>
      <c r="AF45">
        <v>4.63</v>
      </c>
      <c r="AG45" t="s">
        <v>114</v>
      </c>
      <c r="AH45" t="s">
        <v>110</v>
      </c>
      <c r="AI45">
        <v>5.5E-2</v>
      </c>
      <c r="AJ45" t="s">
        <v>110</v>
      </c>
      <c r="AK45" t="s">
        <v>120</v>
      </c>
      <c r="AL45" t="s">
        <v>110</v>
      </c>
      <c r="AM45" s="1">
        <v>-7</v>
      </c>
      <c r="AN45" s="1">
        <v>-7</v>
      </c>
      <c r="AP45" t="s">
        <v>110</v>
      </c>
      <c r="AQ45">
        <v>2.7199999999999998E-2</v>
      </c>
      <c r="AR45" s="1">
        <v>-445</v>
      </c>
      <c r="AS45" t="s">
        <v>116</v>
      </c>
      <c r="AT45">
        <v>2.11</v>
      </c>
      <c r="AU45" t="s">
        <v>117</v>
      </c>
      <c r="AV45" t="s">
        <v>113</v>
      </c>
      <c r="AW45" s="1">
        <v>0</v>
      </c>
      <c r="AX45" t="s">
        <v>110</v>
      </c>
      <c r="AY45" s="1">
        <v>0</v>
      </c>
      <c r="AZ45" t="s">
        <v>110</v>
      </c>
      <c r="BA45">
        <v>1</v>
      </c>
      <c r="BB45">
        <v>0</v>
      </c>
      <c r="BC45">
        <v>4.4800000000000004</v>
      </c>
      <c r="BD45">
        <v>120</v>
      </c>
      <c r="BE45">
        <v>0</v>
      </c>
      <c r="BF45">
        <v>0</v>
      </c>
      <c r="BG45">
        <v>0</v>
      </c>
      <c r="BH45">
        <v>0</v>
      </c>
      <c r="BI45">
        <v>0</v>
      </c>
      <c r="BJ45" t="s">
        <v>123</v>
      </c>
      <c r="BK45" t="s">
        <v>110</v>
      </c>
      <c r="BL45">
        <v>0</v>
      </c>
      <c r="BM45" t="s">
        <v>118</v>
      </c>
      <c r="BN45" t="s">
        <v>110</v>
      </c>
      <c r="BO45" t="s">
        <v>110</v>
      </c>
      <c r="BP45" s="1">
        <v>0</v>
      </c>
      <c r="BQ45" s="1">
        <v>0</v>
      </c>
      <c r="BR45" t="s">
        <v>116</v>
      </c>
      <c r="BS45">
        <v>0</v>
      </c>
      <c r="BU45">
        <v>0</v>
      </c>
      <c r="BV45" t="s">
        <v>110</v>
      </c>
      <c r="BW45" t="s">
        <v>110</v>
      </c>
      <c r="BX45">
        <v>0</v>
      </c>
      <c r="BY45" t="s">
        <v>110</v>
      </c>
      <c r="BZ45" t="s">
        <v>110</v>
      </c>
    </row>
    <row r="46" spans="1:78" x14ac:dyDescent="0.25">
      <c r="A46" t="s">
        <v>124</v>
      </c>
      <c r="C46" t="s">
        <v>107</v>
      </c>
      <c r="E46">
        <v>0</v>
      </c>
      <c r="F46" t="s">
        <v>108</v>
      </c>
      <c r="G46" s="2">
        <v>43018.386388888888</v>
      </c>
      <c r="H46" t="s">
        <v>109</v>
      </c>
      <c r="I46">
        <v>1</v>
      </c>
      <c r="J46">
        <v>3</v>
      </c>
      <c r="K46" t="s">
        <v>110</v>
      </c>
      <c r="L46">
        <v>0</v>
      </c>
      <c r="M46" t="s">
        <v>125</v>
      </c>
      <c r="N46">
        <v>1</v>
      </c>
      <c r="O46">
        <v>0</v>
      </c>
      <c r="R46" t="s">
        <v>112</v>
      </c>
      <c r="S46" t="s">
        <v>113</v>
      </c>
      <c r="T46" s="1">
        <v>1430</v>
      </c>
      <c r="U46" t="s">
        <v>110</v>
      </c>
      <c r="V46" s="1">
        <v>362</v>
      </c>
      <c r="W46" t="s">
        <v>110</v>
      </c>
      <c r="X46" t="s">
        <v>110</v>
      </c>
      <c r="Y46">
        <v>4.4800000000000004</v>
      </c>
      <c r="Z46">
        <v>4.49</v>
      </c>
      <c r="AA46">
        <v>120</v>
      </c>
      <c r="AB46">
        <v>4.51</v>
      </c>
      <c r="AC46">
        <v>1214</v>
      </c>
      <c r="AD46">
        <v>4.45</v>
      </c>
      <c r="AE46">
        <v>1249</v>
      </c>
      <c r="AF46">
        <v>4.58</v>
      </c>
      <c r="AG46" t="s">
        <v>126</v>
      </c>
      <c r="AH46" t="s">
        <v>110</v>
      </c>
      <c r="AI46">
        <v>0.128</v>
      </c>
      <c r="AJ46" t="s">
        <v>110</v>
      </c>
      <c r="AK46" t="s">
        <v>115</v>
      </c>
      <c r="AL46" t="s">
        <v>110</v>
      </c>
      <c r="AM46" s="1">
        <v>9.7000000000000005E-4</v>
      </c>
      <c r="AN46" s="1">
        <v>8.8400000000000002E-4</v>
      </c>
      <c r="AP46" t="s">
        <v>110</v>
      </c>
      <c r="AQ46">
        <v>6.9599999999999995E-2</v>
      </c>
      <c r="AR46" s="1">
        <v>-23.5</v>
      </c>
      <c r="AS46" t="s">
        <v>116</v>
      </c>
      <c r="AT46">
        <v>2.84</v>
      </c>
      <c r="AU46" t="s">
        <v>117</v>
      </c>
      <c r="AV46" t="s">
        <v>113</v>
      </c>
      <c r="AW46" s="1">
        <v>1470000</v>
      </c>
      <c r="AX46" t="s">
        <v>110</v>
      </c>
      <c r="AY46" s="1">
        <v>409000</v>
      </c>
      <c r="AZ46" t="s">
        <v>110</v>
      </c>
      <c r="BA46">
        <v>1</v>
      </c>
      <c r="BB46">
        <v>4.51</v>
      </c>
      <c r="BC46">
        <v>4.4800000000000004</v>
      </c>
      <c r="BD46">
        <v>120</v>
      </c>
      <c r="BE46">
        <v>4.5199999999999996</v>
      </c>
      <c r="BF46">
        <v>1213</v>
      </c>
      <c r="BG46">
        <v>4.45</v>
      </c>
      <c r="BH46">
        <v>1290</v>
      </c>
      <c r="BI46">
        <v>4.7300000000000004</v>
      </c>
      <c r="BJ46" t="s">
        <v>114</v>
      </c>
      <c r="BK46" t="s">
        <v>110</v>
      </c>
      <c r="BL46">
        <v>0.28199999999999997</v>
      </c>
      <c r="BM46" t="s">
        <v>118</v>
      </c>
      <c r="BN46" t="s">
        <v>110</v>
      </c>
      <c r="BO46" t="s">
        <v>110</v>
      </c>
      <c r="BP46" s="1">
        <v>5.4600000000000003E-2</v>
      </c>
      <c r="BQ46" s="1">
        <v>0.47199999999999998</v>
      </c>
      <c r="BR46" t="s">
        <v>116</v>
      </c>
      <c r="BS46">
        <v>3.77</v>
      </c>
      <c r="BU46">
        <v>0</v>
      </c>
      <c r="BV46">
        <v>12.2</v>
      </c>
      <c r="BW46" t="s">
        <v>110</v>
      </c>
      <c r="BX46">
        <v>0.995</v>
      </c>
      <c r="BY46" t="s">
        <v>110</v>
      </c>
      <c r="BZ46" t="s">
        <v>110</v>
      </c>
    </row>
    <row r="47" spans="1:78" x14ac:dyDescent="0.25">
      <c r="A47" t="s">
        <v>124</v>
      </c>
      <c r="C47" t="s">
        <v>107</v>
      </c>
      <c r="E47">
        <v>0</v>
      </c>
      <c r="F47" t="s">
        <v>108</v>
      </c>
      <c r="G47" s="2">
        <v>43018.386388888888</v>
      </c>
      <c r="H47" t="s">
        <v>109</v>
      </c>
      <c r="I47">
        <v>1</v>
      </c>
      <c r="J47">
        <v>3</v>
      </c>
      <c r="K47" t="s">
        <v>110</v>
      </c>
      <c r="L47">
        <v>0</v>
      </c>
      <c r="M47" t="s">
        <v>125</v>
      </c>
      <c r="N47">
        <v>1</v>
      </c>
      <c r="O47">
        <v>0</v>
      </c>
      <c r="R47" t="s">
        <v>119</v>
      </c>
      <c r="S47" t="s">
        <v>113</v>
      </c>
      <c r="T47" s="1">
        <v>96.8</v>
      </c>
      <c r="U47" t="s">
        <v>110</v>
      </c>
      <c r="V47" s="1">
        <v>38.200000000000003</v>
      </c>
      <c r="W47" t="s">
        <v>110</v>
      </c>
      <c r="X47" t="s">
        <v>110</v>
      </c>
      <c r="Y47">
        <v>4.51</v>
      </c>
      <c r="Z47">
        <v>4.5</v>
      </c>
      <c r="AA47">
        <v>120</v>
      </c>
      <c r="AB47">
        <v>4.5</v>
      </c>
      <c r="AC47">
        <v>1217</v>
      </c>
      <c r="AD47">
        <v>4.46</v>
      </c>
      <c r="AE47">
        <v>1239</v>
      </c>
      <c r="AF47">
        <v>4.54</v>
      </c>
      <c r="AG47" t="s">
        <v>114</v>
      </c>
      <c r="AH47" t="s">
        <v>110</v>
      </c>
      <c r="AI47">
        <v>8.0699999999999994E-2</v>
      </c>
      <c r="AJ47" t="s">
        <v>110</v>
      </c>
      <c r="AK47" t="s">
        <v>120</v>
      </c>
      <c r="AL47" t="s">
        <v>110</v>
      </c>
      <c r="AM47" s="1">
        <v>6.58E-5</v>
      </c>
      <c r="AN47" s="1">
        <v>9.3399999999999993E-5</v>
      </c>
      <c r="AP47" t="s">
        <v>110</v>
      </c>
      <c r="AQ47">
        <v>3.8100000000000002E-2</v>
      </c>
      <c r="AR47" s="1">
        <v>583</v>
      </c>
      <c r="AS47" t="s">
        <v>116</v>
      </c>
      <c r="AT47">
        <v>0.78700000000000003</v>
      </c>
      <c r="AU47" t="s">
        <v>117</v>
      </c>
      <c r="AV47" t="s">
        <v>113</v>
      </c>
      <c r="AW47" s="1">
        <v>1470000</v>
      </c>
      <c r="AX47" t="s">
        <v>110</v>
      </c>
      <c r="AY47" s="1">
        <v>409000</v>
      </c>
      <c r="AZ47" t="s">
        <v>110</v>
      </c>
      <c r="BA47">
        <v>1</v>
      </c>
      <c r="BB47">
        <v>4.51</v>
      </c>
      <c r="BC47">
        <v>4.4800000000000004</v>
      </c>
      <c r="BD47">
        <v>120</v>
      </c>
      <c r="BE47">
        <v>4.5199999999999996</v>
      </c>
      <c r="BF47">
        <v>1213</v>
      </c>
      <c r="BG47">
        <v>4.45</v>
      </c>
      <c r="BH47">
        <v>1290</v>
      </c>
      <c r="BI47">
        <v>4.7300000000000004</v>
      </c>
      <c r="BJ47" t="s">
        <v>114</v>
      </c>
      <c r="BK47" t="s">
        <v>110</v>
      </c>
      <c r="BL47">
        <v>0.28199999999999997</v>
      </c>
      <c r="BM47" t="s">
        <v>118</v>
      </c>
      <c r="BN47" t="s">
        <v>110</v>
      </c>
      <c r="BO47" t="s">
        <v>110</v>
      </c>
      <c r="BP47" s="1">
        <v>5.4600000000000003E-2</v>
      </c>
      <c r="BQ47" s="1">
        <v>0.47199999999999998</v>
      </c>
      <c r="BR47" t="s">
        <v>116</v>
      </c>
      <c r="BS47">
        <v>3.77</v>
      </c>
      <c r="BU47">
        <v>0</v>
      </c>
      <c r="BV47" t="s">
        <v>127</v>
      </c>
      <c r="BW47" t="s">
        <v>110</v>
      </c>
      <c r="BX47">
        <v>1</v>
      </c>
      <c r="BY47" t="s">
        <v>110</v>
      </c>
      <c r="BZ47" t="s">
        <v>110</v>
      </c>
    </row>
    <row r="48" spans="1:78" x14ac:dyDescent="0.25">
      <c r="A48" t="s">
        <v>128</v>
      </c>
      <c r="C48" t="s">
        <v>129</v>
      </c>
      <c r="E48">
        <v>0</v>
      </c>
      <c r="F48" t="s">
        <v>108</v>
      </c>
      <c r="G48" s="2">
        <v>43018.395196759258</v>
      </c>
      <c r="H48" t="s">
        <v>109</v>
      </c>
      <c r="I48">
        <v>1</v>
      </c>
      <c r="J48">
        <v>4</v>
      </c>
      <c r="K48" t="s">
        <v>110</v>
      </c>
      <c r="L48">
        <v>0</v>
      </c>
      <c r="M48" t="s">
        <v>130</v>
      </c>
      <c r="N48">
        <v>1</v>
      </c>
      <c r="O48">
        <v>0</v>
      </c>
      <c r="R48" t="s">
        <v>112</v>
      </c>
      <c r="S48" t="s">
        <v>113</v>
      </c>
      <c r="T48" s="1">
        <v>20700</v>
      </c>
      <c r="U48" t="s">
        <v>110</v>
      </c>
      <c r="V48" s="1">
        <v>5990</v>
      </c>
      <c r="W48" t="s">
        <v>110</v>
      </c>
      <c r="X48">
        <v>96.8</v>
      </c>
      <c r="Y48">
        <v>4.7</v>
      </c>
      <c r="Z48">
        <v>4.7</v>
      </c>
      <c r="AA48">
        <v>120</v>
      </c>
      <c r="AB48">
        <v>4.71</v>
      </c>
      <c r="AC48">
        <v>1263</v>
      </c>
      <c r="AD48">
        <v>4.63</v>
      </c>
      <c r="AE48">
        <v>1320</v>
      </c>
      <c r="AF48">
        <v>4.84</v>
      </c>
      <c r="AG48" t="s">
        <v>126</v>
      </c>
      <c r="AH48" t="s">
        <v>110</v>
      </c>
      <c r="AI48">
        <v>0.20899999999999999</v>
      </c>
      <c r="AJ48" t="s">
        <v>110</v>
      </c>
      <c r="AK48" t="s">
        <v>115</v>
      </c>
      <c r="AL48" t="s">
        <v>110</v>
      </c>
      <c r="AM48" s="1">
        <v>1.2E-2</v>
      </c>
      <c r="AN48" s="1">
        <v>1.1900000000000001E-2</v>
      </c>
      <c r="AP48" t="s">
        <v>110</v>
      </c>
      <c r="AQ48">
        <v>5.1999999999999998E-2</v>
      </c>
      <c r="AR48" s="1">
        <v>0.82699999999999996</v>
      </c>
      <c r="AS48" t="s">
        <v>116</v>
      </c>
      <c r="AT48">
        <v>2.09</v>
      </c>
      <c r="AU48" t="s">
        <v>117</v>
      </c>
      <c r="AV48" t="s">
        <v>113</v>
      </c>
      <c r="AW48" s="1">
        <v>1730000</v>
      </c>
      <c r="AX48" t="s">
        <v>110</v>
      </c>
      <c r="AY48" s="1">
        <v>502000</v>
      </c>
      <c r="AZ48" t="s">
        <v>110</v>
      </c>
      <c r="BA48">
        <v>1</v>
      </c>
      <c r="BB48">
        <v>4.7</v>
      </c>
      <c r="BC48">
        <v>4.4800000000000004</v>
      </c>
      <c r="BD48">
        <v>120</v>
      </c>
      <c r="BE48">
        <v>4.7</v>
      </c>
      <c r="BF48">
        <v>1262</v>
      </c>
      <c r="BG48">
        <v>4.63</v>
      </c>
      <c r="BH48">
        <v>1332</v>
      </c>
      <c r="BI48">
        <v>4.88</v>
      </c>
      <c r="BJ48" t="s">
        <v>114</v>
      </c>
      <c r="BK48" t="s">
        <v>110</v>
      </c>
      <c r="BL48">
        <v>0.25700000000000001</v>
      </c>
      <c r="BM48" t="s">
        <v>118</v>
      </c>
      <c r="BN48" t="s">
        <v>110</v>
      </c>
      <c r="BO48" t="s">
        <v>110</v>
      </c>
      <c r="BP48" s="1">
        <v>5.2900000000000003E-2</v>
      </c>
      <c r="BQ48" s="1">
        <v>0.72899999999999998</v>
      </c>
      <c r="BR48" t="s">
        <v>116</v>
      </c>
      <c r="BS48">
        <v>2.67</v>
      </c>
      <c r="BT48">
        <v>1</v>
      </c>
      <c r="BU48">
        <v>1</v>
      </c>
      <c r="BV48">
        <v>98.6</v>
      </c>
      <c r="BW48" t="s">
        <v>110</v>
      </c>
      <c r="BX48">
        <v>1</v>
      </c>
      <c r="BY48">
        <v>102</v>
      </c>
      <c r="BZ48">
        <v>1.2400000000000001E-4</v>
      </c>
    </row>
    <row r="49" spans="1:78" x14ac:dyDescent="0.25">
      <c r="A49" t="s">
        <v>128</v>
      </c>
      <c r="C49" t="s">
        <v>129</v>
      </c>
      <c r="E49">
        <v>0</v>
      </c>
      <c r="F49" t="s">
        <v>108</v>
      </c>
      <c r="G49" s="2">
        <v>43018.395196759258</v>
      </c>
      <c r="H49" t="s">
        <v>109</v>
      </c>
      <c r="I49">
        <v>1</v>
      </c>
      <c r="J49">
        <v>4</v>
      </c>
      <c r="K49" t="s">
        <v>110</v>
      </c>
      <c r="L49">
        <v>0</v>
      </c>
      <c r="M49" t="s">
        <v>130</v>
      </c>
      <c r="N49">
        <v>1</v>
      </c>
      <c r="O49">
        <v>0</v>
      </c>
      <c r="R49" t="s">
        <v>119</v>
      </c>
      <c r="S49" t="s">
        <v>113</v>
      </c>
      <c r="T49" s="1">
        <v>2050</v>
      </c>
      <c r="U49" t="s">
        <v>110</v>
      </c>
      <c r="V49" s="1">
        <v>491</v>
      </c>
      <c r="W49" t="s">
        <v>110</v>
      </c>
      <c r="X49">
        <v>96.8</v>
      </c>
      <c r="Y49">
        <v>4.53</v>
      </c>
      <c r="Z49">
        <v>4.5</v>
      </c>
      <c r="AA49">
        <v>120</v>
      </c>
      <c r="AB49">
        <v>4.53</v>
      </c>
      <c r="AC49">
        <v>1206</v>
      </c>
      <c r="AD49">
        <v>4.42</v>
      </c>
      <c r="AE49">
        <v>1268</v>
      </c>
      <c r="AF49">
        <v>4.6500000000000004</v>
      </c>
      <c r="AG49" t="s">
        <v>114</v>
      </c>
      <c r="AH49" t="s">
        <v>110</v>
      </c>
      <c r="AI49">
        <v>0.22700000000000001</v>
      </c>
      <c r="AJ49" t="s">
        <v>110</v>
      </c>
      <c r="AK49" t="s">
        <v>120</v>
      </c>
      <c r="AL49" t="s">
        <v>110</v>
      </c>
      <c r="AM49" s="1">
        <v>1.1800000000000001E-3</v>
      </c>
      <c r="AN49" s="1">
        <v>9.7999999999999997E-4</v>
      </c>
      <c r="AP49" t="s">
        <v>110</v>
      </c>
      <c r="AQ49">
        <v>6.0699999999999997E-2</v>
      </c>
      <c r="AR49" s="1">
        <v>-2.38</v>
      </c>
      <c r="AS49" t="s">
        <v>116</v>
      </c>
      <c r="AT49">
        <v>1.01</v>
      </c>
      <c r="AU49" t="s">
        <v>117</v>
      </c>
      <c r="AV49" t="s">
        <v>113</v>
      </c>
      <c r="AW49" s="1">
        <v>1730000</v>
      </c>
      <c r="AX49" t="s">
        <v>110</v>
      </c>
      <c r="AY49" s="1">
        <v>502000</v>
      </c>
      <c r="AZ49" t="s">
        <v>110</v>
      </c>
      <c r="BA49">
        <v>1</v>
      </c>
      <c r="BB49">
        <v>4.7</v>
      </c>
      <c r="BC49">
        <v>4.4800000000000004</v>
      </c>
      <c r="BD49">
        <v>120</v>
      </c>
      <c r="BE49">
        <v>4.7</v>
      </c>
      <c r="BF49">
        <v>1262</v>
      </c>
      <c r="BG49">
        <v>4.63</v>
      </c>
      <c r="BH49">
        <v>1332</v>
      </c>
      <c r="BI49">
        <v>4.88</v>
      </c>
      <c r="BJ49" t="s">
        <v>114</v>
      </c>
      <c r="BK49" t="s">
        <v>110</v>
      </c>
      <c r="BL49">
        <v>0.25700000000000001</v>
      </c>
      <c r="BM49" t="s">
        <v>118</v>
      </c>
      <c r="BN49" t="s">
        <v>110</v>
      </c>
      <c r="BO49" t="s">
        <v>110</v>
      </c>
      <c r="BP49" s="1">
        <v>5.2900000000000003E-2</v>
      </c>
      <c r="BQ49" s="1">
        <v>0.72899999999999998</v>
      </c>
      <c r="BR49" t="s">
        <v>116</v>
      </c>
      <c r="BS49">
        <v>2.67</v>
      </c>
      <c r="BT49">
        <v>1</v>
      </c>
      <c r="BU49">
        <v>0</v>
      </c>
      <c r="BV49">
        <v>102</v>
      </c>
      <c r="BW49" t="s">
        <v>110</v>
      </c>
      <c r="BX49">
        <v>0.96499999999999997</v>
      </c>
      <c r="BY49">
        <v>105</v>
      </c>
      <c r="BZ49">
        <v>1.2E-5</v>
      </c>
    </row>
    <row r="50" spans="1:78" x14ac:dyDescent="0.25">
      <c r="A50" t="s">
        <v>131</v>
      </c>
      <c r="C50" t="s">
        <v>129</v>
      </c>
      <c r="E50">
        <v>0</v>
      </c>
      <c r="F50" t="s">
        <v>108</v>
      </c>
      <c r="G50" s="2">
        <v>43018.40384259259</v>
      </c>
      <c r="H50" t="s">
        <v>109</v>
      </c>
      <c r="I50">
        <v>1</v>
      </c>
      <c r="J50">
        <v>5</v>
      </c>
      <c r="K50" t="s">
        <v>110</v>
      </c>
      <c r="L50">
        <v>0</v>
      </c>
      <c r="M50" t="s">
        <v>132</v>
      </c>
      <c r="N50">
        <v>1</v>
      </c>
      <c r="O50">
        <v>0</v>
      </c>
      <c r="R50" t="s">
        <v>112</v>
      </c>
      <c r="S50" t="s">
        <v>113</v>
      </c>
      <c r="T50" s="1">
        <v>51000</v>
      </c>
      <c r="U50" t="s">
        <v>110</v>
      </c>
      <c r="V50" s="1">
        <v>15500</v>
      </c>
      <c r="W50" t="s">
        <v>110</v>
      </c>
      <c r="X50">
        <v>242</v>
      </c>
      <c r="Y50">
        <v>4.5199999999999996</v>
      </c>
      <c r="Z50">
        <v>4.49</v>
      </c>
      <c r="AA50">
        <v>120</v>
      </c>
      <c r="AB50">
        <v>4.53</v>
      </c>
      <c r="AC50">
        <v>1212</v>
      </c>
      <c r="AD50">
        <v>4.4400000000000004</v>
      </c>
      <c r="AE50">
        <v>1265</v>
      </c>
      <c r="AF50">
        <v>4.6399999999999997</v>
      </c>
      <c r="AG50" t="s">
        <v>126</v>
      </c>
      <c r="AH50" t="s">
        <v>110</v>
      </c>
      <c r="AI50">
        <v>0.19400000000000001</v>
      </c>
      <c r="AJ50" t="s">
        <v>110</v>
      </c>
      <c r="AK50" t="s">
        <v>115</v>
      </c>
      <c r="AL50" t="s">
        <v>110</v>
      </c>
      <c r="AM50" s="1">
        <v>2.9000000000000001E-2</v>
      </c>
      <c r="AN50" s="1">
        <v>2.9899999999999999E-2</v>
      </c>
      <c r="AP50" t="s">
        <v>110</v>
      </c>
      <c r="AQ50">
        <v>5.0599999999999999E-2</v>
      </c>
      <c r="AR50" s="1">
        <v>1.97</v>
      </c>
      <c r="AS50" t="s">
        <v>116</v>
      </c>
      <c r="AT50">
        <v>1.58</v>
      </c>
      <c r="AU50" t="s">
        <v>117</v>
      </c>
      <c r="AV50" t="s">
        <v>113</v>
      </c>
      <c r="AW50" s="1">
        <v>1760000</v>
      </c>
      <c r="AX50" t="s">
        <v>110</v>
      </c>
      <c r="AY50" s="1">
        <v>519000</v>
      </c>
      <c r="AZ50" t="s">
        <v>110</v>
      </c>
      <c r="BA50">
        <v>1</v>
      </c>
      <c r="BB50">
        <v>4.5199999999999996</v>
      </c>
      <c r="BC50">
        <v>4.4800000000000004</v>
      </c>
      <c r="BD50">
        <v>120</v>
      </c>
      <c r="BE50">
        <v>4.5199999999999996</v>
      </c>
      <c r="BF50">
        <v>1210</v>
      </c>
      <c r="BG50">
        <v>4.4400000000000004</v>
      </c>
      <c r="BH50">
        <v>1287</v>
      </c>
      <c r="BI50">
        <v>4.72</v>
      </c>
      <c r="BJ50" t="s">
        <v>114</v>
      </c>
      <c r="BK50" t="s">
        <v>110</v>
      </c>
      <c r="BL50">
        <v>0.28199999999999997</v>
      </c>
      <c r="BM50" t="s">
        <v>118</v>
      </c>
      <c r="BN50" t="s">
        <v>110</v>
      </c>
      <c r="BO50" t="s">
        <v>110</v>
      </c>
      <c r="BP50" s="1">
        <v>5.1700000000000003E-2</v>
      </c>
      <c r="BQ50" s="1">
        <v>0.58299999999999996</v>
      </c>
      <c r="BR50" t="s">
        <v>116</v>
      </c>
      <c r="BS50">
        <v>2.5</v>
      </c>
      <c r="BT50">
        <v>1</v>
      </c>
      <c r="BU50">
        <v>0</v>
      </c>
      <c r="BV50">
        <v>232</v>
      </c>
      <c r="BW50" t="s">
        <v>110</v>
      </c>
      <c r="BX50">
        <v>1</v>
      </c>
      <c r="BY50">
        <v>96</v>
      </c>
      <c r="BZ50">
        <v>1.2E-4</v>
      </c>
    </row>
    <row r="51" spans="1:78" x14ac:dyDescent="0.25">
      <c r="A51" t="s">
        <v>131</v>
      </c>
      <c r="C51" t="s">
        <v>129</v>
      </c>
      <c r="E51">
        <v>0</v>
      </c>
      <c r="F51" t="s">
        <v>108</v>
      </c>
      <c r="G51" s="2">
        <v>43018.40384259259</v>
      </c>
      <c r="H51" t="s">
        <v>109</v>
      </c>
      <c r="I51">
        <v>1</v>
      </c>
      <c r="J51">
        <v>5</v>
      </c>
      <c r="K51" t="s">
        <v>110</v>
      </c>
      <c r="L51">
        <v>0</v>
      </c>
      <c r="M51" t="s">
        <v>132</v>
      </c>
      <c r="N51">
        <v>1</v>
      </c>
      <c r="O51">
        <v>0</v>
      </c>
      <c r="R51" t="s">
        <v>119</v>
      </c>
      <c r="S51" t="s">
        <v>113</v>
      </c>
      <c r="T51" s="1">
        <v>3210</v>
      </c>
      <c r="U51" t="s">
        <v>110</v>
      </c>
      <c r="V51" s="1">
        <v>921</v>
      </c>
      <c r="W51" t="s">
        <v>110</v>
      </c>
      <c r="X51">
        <v>242</v>
      </c>
      <c r="Y51">
        <v>4.51</v>
      </c>
      <c r="Z51">
        <v>4.5</v>
      </c>
      <c r="AA51">
        <v>120</v>
      </c>
      <c r="AB51">
        <v>4.5199999999999996</v>
      </c>
      <c r="AC51">
        <v>1219</v>
      </c>
      <c r="AD51">
        <v>4.47</v>
      </c>
      <c r="AE51">
        <v>1263</v>
      </c>
      <c r="AF51">
        <v>4.63</v>
      </c>
      <c r="AG51" t="s">
        <v>126</v>
      </c>
      <c r="AH51" t="s">
        <v>110</v>
      </c>
      <c r="AI51">
        <v>0.161</v>
      </c>
      <c r="AJ51" t="s">
        <v>110</v>
      </c>
      <c r="AK51" t="s">
        <v>120</v>
      </c>
      <c r="AL51" t="s">
        <v>110</v>
      </c>
      <c r="AM51" s="1">
        <v>1.83E-3</v>
      </c>
      <c r="AN51" s="1">
        <v>1.7799999999999999E-3</v>
      </c>
      <c r="AP51" t="s">
        <v>110</v>
      </c>
      <c r="AQ51">
        <v>5.5E-2</v>
      </c>
      <c r="AR51" s="1">
        <v>0.98199999999999998</v>
      </c>
      <c r="AS51" t="s">
        <v>116</v>
      </c>
      <c r="AT51">
        <v>3.04</v>
      </c>
      <c r="AU51" t="s">
        <v>117</v>
      </c>
      <c r="AV51" t="s">
        <v>113</v>
      </c>
      <c r="AW51" s="1">
        <v>1760000</v>
      </c>
      <c r="AX51" t="s">
        <v>110</v>
      </c>
      <c r="AY51" s="1">
        <v>519000</v>
      </c>
      <c r="AZ51" t="s">
        <v>110</v>
      </c>
      <c r="BA51">
        <v>1</v>
      </c>
      <c r="BB51">
        <v>4.5199999999999996</v>
      </c>
      <c r="BC51">
        <v>4.4800000000000004</v>
      </c>
      <c r="BD51">
        <v>120</v>
      </c>
      <c r="BE51">
        <v>4.5199999999999996</v>
      </c>
      <c r="BF51">
        <v>1210</v>
      </c>
      <c r="BG51">
        <v>4.4400000000000004</v>
      </c>
      <c r="BH51">
        <v>1287</v>
      </c>
      <c r="BI51">
        <v>4.72</v>
      </c>
      <c r="BJ51" t="s">
        <v>114</v>
      </c>
      <c r="BK51" t="s">
        <v>110</v>
      </c>
      <c r="BL51">
        <v>0.28199999999999997</v>
      </c>
      <c r="BM51" t="s">
        <v>118</v>
      </c>
      <c r="BN51" t="s">
        <v>110</v>
      </c>
      <c r="BO51" t="s">
        <v>110</v>
      </c>
      <c r="BP51" s="1">
        <v>5.1700000000000003E-2</v>
      </c>
      <c r="BQ51" s="1">
        <v>0.58299999999999996</v>
      </c>
      <c r="BR51" t="s">
        <v>116</v>
      </c>
      <c r="BS51">
        <v>2.5</v>
      </c>
      <c r="BT51">
        <v>1</v>
      </c>
      <c r="BU51">
        <v>0</v>
      </c>
      <c r="BV51">
        <v>207</v>
      </c>
      <c r="BW51" t="s">
        <v>110</v>
      </c>
      <c r="BX51">
        <v>0.998</v>
      </c>
      <c r="BY51">
        <v>85.5</v>
      </c>
      <c r="BZ51">
        <v>7.9999999999999996E-6</v>
      </c>
    </row>
    <row r="52" spans="1:78" x14ac:dyDescent="0.25">
      <c r="A52" t="s">
        <v>133</v>
      </c>
      <c r="C52" t="s">
        <v>129</v>
      </c>
      <c r="E52">
        <v>0</v>
      </c>
      <c r="F52" t="s">
        <v>108</v>
      </c>
      <c r="G52" s="2">
        <v>43018.412627314814</v>
      </c>
      <c r="H52" t="s">
        <v>109</v>
      </c>
      <c r="I52">
        <v>1</v>
      </c>
      <c r="J52">
        <v>6</v>
      </c>
      <c r="K52" t="s">
        <v>110</v>
      </c>
      <c r="L52">
        <v>0</v>
      </c>
      <c r="M52" t="s">
        <v>134</v>
      </c>
      <c r="N52">
        <v>1</v>
      </c>
      <c r="O52">
        <v>0</v>
      </c>
      <c r="R52" t="s">
        <v>112</v>
      </c>
      <c r="S52" t="s">
        <v>113</v>
      </c>
      <c r="T52" s="1">
        <v>108000</v>
      </c>
      <c r="U52" t="s">
        <v>110</v>
      </c>
      <c r="V52" s="1">
        <v>30900</v>
      </c>
      <c r="W52" t="s">
        <v>110</v>
      </c>
      <c r="X52">
        <v>484</v>
      </c>
      <c r="Y52">
        <v>4.46</v>
      </c>
      <c r="Z52">
        <v>4.49</v>
      </c>
      <c r="AA52">
        <v>120</v>
      </c>
      <c r="AB52">
        <v>4.47</v>
      </c>
      <c r="AC52">
        <v>1198</v>
      </c>
      <c r="AD52">
        <v>4.3899999999999997</v>
      </c>
      <c r="AE52">
        <v>1263</v>
      </c>
      <c r="AF52">
        <v>4.63</v>
      </c>
      <c r="AG52" t="s">
        <v>126</v>
      </c>
      <c r="AH52" t="s">
        <v>110</v>
      </c>
      <c r="AI52">
        <v>0.23799999999999999</v>
      </c>
      <c r="AJ52" t="s">
        <v>110</v>
      </c>
      <c r="AK52" t="s">
        <v>115</v>
      </c>
      <c r="AL52" t="s">
        <v>110</v>
      </c>
      <c r="AM52" s="1">
        <v>5.9799999999999999E-2</v>
      </c>
      <c r="AN52" s="1">
        <v>5.8799999999999998E-2</v>
      </c>
      <c r="AP52" t="s">
        <v>110</v>
      </c>
      <c r="AQ52">
        <v>5.2600000000000001E-2</v>
      </c>
      <c r="AR52" s="1">
        <v>0.16800000000000001</v>
      </c>
      <c r="AS52" t="s">
        <v>116</v>
      </c>
      <c r="AT52">
        <v>2.2400000000000002</v>
      </c>
      <c r="AU52" t="s">
        <v>117</v>
      </c>
      <c r="AV52" t="s">
        <v>113</v>
      </c>
      <c r="AW52" s="1">
        <v>1810000</v>
      </c>
      <c r="AX52" t="s">
        <v>110</v>
      </c>
      <c r="AY52" s="1">
        <v>526000</v>
      </c>
      <c r="AZ52" t="s">
        <v>110</v>
      </c>
      <c r="BA52">
        <v>1</v>
      </c>
      <c r="BB52">
        <v>4.46</v>
      </c>
      <c r="BC52">
        <v>4.4800000000000004</v>
      </c>
      <c r="BD52">
        <v>120</v>
      </c>
      <c r="BE52">
        <v>4.47</v>
      </c>
      <c r="BF52">
        <v>1198</v>
      </c>
      <c r="BG52">
        <v>4.3899999999999997</v>
      </c>
      <c r="BH52">
        <v>1269</v>
      </c>
      <c r="BI52">
        <v>4.6500000000000004</v>
      </c>
      <c r="BJ52" t="s">
        <v>114</v>
      </c>
      <c r="BK52" t="s">
        <v>110</v>
      </c>
      <c r="BL52">
        <v>0.26</v>
      </c>
      <c r="BM52" t="s">
        <v>118</v>
      </c>
      <c r="BN52" t="s">
        <v>110</v>
      </c>
      <c r="BO52" t="s">
        <v>110</v>
      </c>
      <c r="BP52" s="1">
        <v>5.2499999999999998E-2</v>
      </c>
      <c r="BQ52" s="1">
        <v>0.61499999999999999</v>
      </c>
      <c r="BR52" t="s">
        <v>116</v>
      </c>
      <c r="BS52">
        <v>2.83</v>
      </c>
      <c r="BT52">
        <v>1</v>
      </c>
      <c r="BU52">
        <v>0</v>
      </c>
      <c r="BV52">
        <v>473</v>
      </c>
      <c r="BW52" t="s">
        <v>110</v>
      </c>
      <c r="BX52">
        <v>1</v>
      </c>
      <c r="BY52">
        <v>97.8</v>
      </c>
      <c r="BZ52">
        <v>1.2300000000000001E-4</v>
      </c>
    </row>
    <row r="53" spans="1:78" x14ac:dyDescent="0.25">
      <c r="A53" t="s">
        <v>133</v>
      </c>
      <c r="C53" t="s">
        <v>129</v>
      </c>
      <c r="E53">
        <v>0</v>
      </c>
      <c r="F53" t="s">
        <v>108</v>
      </c>
      <c r="G53" s="2">
        <v>43018.412627314814</v>
      </c>
      <c r="H53" t="s">
        <v>109</v>
      </c>
      <c r="I53">
        <v>1</v>
      </c>
      <c r="J53">
        <v>6</v>
      </c>
      <c r="K53" t="s">
        <v>110</v>
      </c>
      <c r="L53">
        <v>0</v>
      </c>
      <c r="M53" t="s">
        <v>134</v>
      </c>
      <c r="N53">
        <v>1</v>
      </c>
      <c r="O53">
        <v>0</v>
      </c>
      <c r="R53" t="s">
        <v>119</v>
      </c>
      <c r="S53" t="s">
        <v>113</v>
      </c>
      <c r="T53" s="1">
        <v>6460</v>
      </c>
      <c r="U53" t="s">
        <v>110</v>
      </c>
      <c r="V53" s="1">
        <v>1870</v>
      </c>
      <c r="W53" t="s">
        <v>110</v>
      </c>
      <c r="X53">
        <v>484</v>
      </c>
      <c r="Y53">
        <v>4.46</v>
      </c>
      <c r="Z53">
        <v>4.5</v>
      </c>
      <c r="AA53">
        <v>120</v>
      </c>
      <c r="AB53">
        <v>4.46</v>
      </c>
      <c r="AC53">
        <v>1196</v>
      </c>
      <c r="AD53">
        <v>4.38</v>
      </c>
      <c r="AE53">
        <v>1257</v>
      </c>
      <c r="AF53">
        <v>4.6100000000000003</v>
      </c>
      <c r="AG53" t="s">
        <v>126</v>
      </c>
      <c r="AH53" t="s">
        <v>110</v>
      </c>
      <c r="AI53">
        <v>0.224</v>
      </c>
      <c r="AJ53" t="s">
        <v>110</v>
      </c>
      <c r="AK53" t="s">
        <v>120</v>
      </c>
      <c r="AL53" t="s">
        <v>110</v>
      </c>
      <c r="AM53" s="1">
        <v>3.5799999999999998E-3</v>
      </c>
      <c r="AN53" s="1">
        <v>3.5500000000000002E-3</v>
      </c>
      <c r="AP53" t="s">
        <v>110</v>
      </c>
      <c r="AQ53">
        <v>5.3499999999999999E-2</v>
      </c>
      <c r="AR53" s="1">
        <v>-0.91900000000000004</v>
      </c>
      <c r="AS53" t="s">
        <v>116</v>
      </c>
      <c r="AT53">
        <v>2.1</v>
      </c>
      <c r="AU53" t="s">
        <v>117</v>
      </c>
      <c r="AV53" t="s">
        <v>113</v>
      </c>
      <c r="AW53" s="1">
        <v>1810000</v>
      </c>
      <c r="AX53" t="s">
        <v>110</v>
      </c>
      <c r="AY53" s="1">
        <v>526000</v>
      </c>
      <c r="AZ53" t="s">
        <v>110</v>
      </c>
      <c r="BA53">
        <v>1</v>
      </c>
      <c r="BB53">
        <v>4.46</v>
      </c>
      <c r="BC53">
        <v>4.4800000000000004</v>
      </c>
      <c r="BD53">
        <v>120</v>
      </c>
      <c r="BE53">
        <v>4.47</v>
      </c>
      <c r="BF53">
        <v>1198</v>
      </c>
      <c r="BG53">
        <v>4.3899999999999997</v>
      </c>
      <c r="BH53">
        <v>1269</v>
      </c>
      <c r="BI53">
        <v>4.6500000000000004</v>
      </c>
      <c r="BJ53" t="s">
        <v>114</v>
      </c>
      <c r="BK53" t="s">
        <v>110</v>
      </c>
      <c r="BL53">
        <v>0.26</v>
      </c>
      <c r="BM53" t="s">
        <v>118</v>
      </c>
      <c r="BN53" t="s">
        <v>110</v>
      </c>
      <c r="BO53" t="s">
        <v>110</v>
      </c>
      <c r="BP53" s="1">
        <v>5.2499999999999998E-2</v>
      </c>
      <c r="BQ53" s="1">
        <v>0.61499999999999999</v>
      </c>
      <c r="BR53" t="s">
        <v>116</v>
      </c>
      <c r="BS53">
        <v>2.83</v>
      </c>
      <c r="BT53">
        <v>1</v>
      </c>
      <c r="BU53">
        <v>0</v>
      </c>
      <c r="BV53">
        <v>491</v>
      </c>
      <c r="BW53" t="s">
        <v>110</v>
      </c>
      <c r="BX53">
        <v>0.999</v>
      </c>
      <c r="BY53">
        <v>101</v>
      </c>
      <c r="BZ53">
        <v>6.9999999999999999E-6</v>
      </c>
    </row>
    <row r="54" spans="1:78" x14ac:dyDescent="0.25">
      <c r="A54" t="s">
        <v>135</v>
      </c>
      <c r="C54" t="s">
        <v>129</v>
      </c>
      <c r="E54">
        <v>0</v>
      </c>
      <c r="F54" t="s">
        <v>108</v>
      </c>
      <c r="G54" s="2">
        <v>43018.421481481484</v>
      </c>
      <c r="H54" t="s">
        <v>109</v>
      </c>
      <c r="I54">
        <v>1</v>
      </c>
      <c r="J54">
        <v>7</v>
      </c>
      <c r="K54" t="s">
        <v>110</v>
      </c>
      <c r="L54">
        <v>0</v>
      </c>
      <c r="M54" t="s">
        <v>136</v>
      </c>
      <c r="N54">
        <v>1</v>
      </c>
      <c r="O54">
        <v>0</v>
      </c>
      <c r="R54" t="s">
        <v>112</v>
      </c>
      <c r="S54" t="s">
        <v>113</v>
      </c>
      <c r="T54" s="1">
        <v>172000</v>
      </c>
      <c r="U54" t="s">
        <v>110</v>
      </c>
      <c r="V54" s="1">
        <v>51500</v>
      </c>
      <c r="W54" t="s">
        <v>110</v>
      </c>
      <c r="X54">
        <v>726</v>
      </c>
      <c r="Y54">
        <v>4.71</v>
      </c>
      <c r="Z54">
        <v>4.71</v>
      </c>
      <c r="AA54">
        <v>120</v>
      </c>
      <c r="AB54">
        <v>4.72</v>
      </c>
      <c r="AC54">
        <v>1269</v>
      </c>
      <c r="AD54">
        <v>4.6500000000000004</v>
      </c>
      <c r="AE54">
        <v>1320</v>
      </c>
      <c r="AF54">
        <v>4.84</v>
      </c>
      <c r="AG54" t="s">
        <v>126</v>
      </c>
      <c r="AH54" t="s">
        <v>110</v>
      </c>
      <c r="AI54">
        <v>0.187</v>
      </c>
      <c r="AJ54" t="s">
        <v>110</v>
      </c>
      <c r="AK54" t="s">
        <v>115</v>
      </c>
      <c r="AL54" t="s">
        <v>110</v>
      </c>
      <c r="AM54" s="1">
        <v>9.0700000000000003E-2</v>
      </c>
      <c r="AN54" s="1">
        <v>9.35E-2</v>
      </c>
      <c r="AP54" t="s">
        <v>110</v>
      </c>
      <c r="AQ54">
        <v>5.0900000000000001E-2</v>
      </c>
      <c r="AR54" s="1">
        <v>0.67500000000000004</v>
      </c>
      <c r="AS54" t="s">
        <v>116</v>
      </c>
      <c r="AT54">
        <v>2.34</v>
      </c>
      <c r="AU54" t="s">
        <v>117</v>
      </c>
      <c r="AV54" t="s">
        <v>113</v>
      </c>
      <c r="AW54" s="1">
        <v>1900000</v>
      </c>
      <c r="AX54" t="s">
        <v>110</v>
      </c>
      <c r="AY54" s="1">
        <v>551000</v>
      </c>
      <c r="AZ54" t="s">
        <v>110</v>
      </c>
      <c r="BA54">
        <v>1</v>
      </c>
      <c r="BB54">
        <v>4.71</v>
      </c>
      <c r="BC54">
        <v>4.4800000000000004</v>
      </c>
      <c r="BD54">
        <v>120</v>
      </c>
      <c r="BE54">
        <v>4.72</v>
      </c>
      <c r="BF54">
        <v>1264</v>
      </c>
      <c r="BG54">
        <v>4.63</v>
      </c>
      <c r="BH54">
        <v>1341</v>
      </c>
      <c r="BI54">
        <v>4.92</v>
      </c>
      <c r="BJ54" t="s">
        <v>114</v>
      </c>
      <c r="BK54" t="s">
        <v>110</v>
      </c>
      <c r="BL54">
        <v>0.28199999999999997</v>
      </c>
      <c r="BM54" t="s">
        <v>118</v>
      </c>
      <c r="BN54" t="s">
        <v>110</v>
      </c>
      <c r="BO54" t="s">
        <v>110</v>
      </c>
      <c r="BP54" s="1">
        <v>5.2600000000000001E-2</v>
      </c>
      <c r="BQ54" s="1">
        <v>0.48299999999999998</v>
      </c>
      <c r="BR54" t="s">
        <v>116</v>
      </c>
      <c r="BS54">
        <v>2.83</v>
      </c>
      <c r="BT54">
        <v>1</v>
      </c>
      <c r="BU54">
        <v>1</v>
      </c>
      <c r="BV54">
        <v>716</v>
      </c>
      <c r="BW54" t="s">
        <v>110</v>
      </c>
      <c r="BX54">
        <v>1</v>
      </c>
      <c r="BY54">
        <v>98.6</v>
      </c>
      <c r="BZ54">
        <v>1.25E-4</v>
      </c>
    </row>
    <row r="55" spans="1:78" x14ac:dyDescent="0.25">
      <c r="A55" t="s">
        <v>135</v>
      </c>
      <c r="C55" t="s">
        <v>129</v>
      </c>
      <c r="E55">
        <v>0</v>
      </c>
      <c r="F55" t="s">
        <v>108</v>
      </c>
      <c r="G55" s="2">
        <v>43018.421481481484</v>
      </c>
      <c r="H55" t="s">
        <v>109</v>
      </c>
      <c r="I55">
        <v>1</v>
      </c>
      <c r="J55">
        <v>7</v>
      </c>
      <c r="K55" t="s">
        <v>110</v>
      </c>
      <c r="L55">
        <v>0</v>
      </c>
      <c r="M55" t="s">
        <v>136</v>
      </c>
      <c r="N55">
        <v>1</v>
      </c>
      <c r="O55">
        <v>0</v>
      </c>
      <c r="R55" t="s">
        <v>119</v>
      </c>
      <c r="S55" t="s">
        <v>113</v>
      </c>
      <c r="T55" s="1">
        <v>8850</v>
      </c>
      <c r="U55" t="s">
        <v>110</v>
      </c>
      <c r="V55" s="1">
        <v>2660</v>
      </c>
      <c r="W55" t="s">
        <v>110</v>
      </c>
      <c r="X55">
        <v>726</v>
      </c>
      <c r="Y55">
        <v>4.71</v>
      </c>
      <c r="Z55">
        <v>4.71</v>
      </c>
      <c r="AA55">
        <v>120</v>
      </c>
      <c r="AB55">
        <v>4.72</v>
      </c>
      <c r="AC55">
        <v>1267</v>
      </c>
      <c r="AD55">
        <v>4.6399999999999997</v>
      </c>
      <c r="AE55">
        <v>1312</v>
      </c>
      <c r="AF55">
        <v>4.8099999999999996</v>
      </c>
      <c r="AG55" t="s">
        <v>126</v>
      </c>
      <c r="AH55" t="s">
        <v>110</v>
      </c>
      <c r="AI55">
        <v>0.16500000000000001</v>
      </c>
      <c r="AJ55" t="s">
        <v>110</v>
      </c>
      <c r="AK55" t="s">
        <v>120</v>
      </c>
      <c r="AL55" t="s">
        <v>110</v>
      </c>
      <c r="AM55" s="1">
        <v>4.6699999999999997E-3</v>
      </c>
      <c r="AN55" s="1">
        <v>4.8199999999999996E-3</v>
      </c>
      <c r="AP55" t="s">
        <v>110</v>
      </c>
      <c r="AQ55">
        <v>5.1900000000000002E-2</v>
      </c>
      <c r="AR55" s="1">
        <v>3.82</v>
      </c>
      <c r="AS55" t="s">
        <v>116</v>
      </c>
      <c r="AT55">
        <v>1.59</v>
      </c>
      <c r="AU55" t="s">
        <v>117</v>
      </c>
      <c r="AV55" t="s">
        <v>113</v>
      </c>
      <c r="AW55" s="1">
        <v>1900000</v>
      </c>
      <c r="AX55" t="s">
        <v>110</v>
      </c>
      <c r="AY55" s="1">
        <v>551000</v>
      </c>
      <c r="AZ55" t="s">
        <v>110</v>
      </c>
      <c r="BA55">
        <v>1</v>
      </c>
      <c r="BB55">
        <v>4.71</v>
      </c>
      <c r="BC55">
        <v>4.4800000000000004</v>
      </c>
      <c r="BD55">
        <v>120</v>
      </c>
      <c r="BE55">
        <v>4.72</v>
      </c>
      <c r="BF55">
        <v>1264</v>
      </c>
      <c r="BG55">
        <v>4.63</v>
      </c>
      <c r="BH55">
        <v>1341</v>
      </c>
      <c r="BI55">
        <v>4.92</v>
      </c>
      <c r="BJ55" t="s">
        <v>114</v>
      </c>
      <c r="BK55" t="s">
        <v>110</v>
      </c>
      <c r="BL55">
        <v>0.28199999999999997</v>
      </c>
      <c r="BM55" t="s">
        <v>118</v>
      </c>
      <c r="BN55" t="s">
        <v>110</v>
      </c>
      <c r="BO55" t="s">
        <v>110</v>
      </c>
      <c r="BP55" s="1">
        <v>5.2600000000000001E-2</v>
      </c>
      <c r="BQ55" s="1">
        <v>0.48299999999999998</v>
      </c>
      <c r="BR55" t="s">
        <v>116</v>
      </c>
      <c r="BS55">
        <v>2.83</v>
      </c>
      <c r="BT55">
        <v>1</v>
      </c>
      <c r="BU55">
        <v>1</v>
      </c>
      <c r="BV55">
        <v>665</v>
      </c>
      <c r="BW55" t="s">
        <v>110</v>
      </c>
      <c r="BX55">
        <v>1</v>
      </c>
      <c r="BY55">
        <v>91.6</v>
      </c>
      <c r="BZ55">
        <v>6.0000000000000002E-6</v>
      </c>
    </row>
    <row r="56" spans="1:78" x14ac:dyDescent="0.25">
      <c r="A56" t="s">
        <v>137</v>
      </c>
      <c r="C56" t="s">
        <v>129</v>
      </c>
      <c r="E56">
        <v>0</v>
      </c>
      <c r="F56" t="s">
        <v>108</v>
      </c>
      <c r="G56" s="2">
        <v>43018.430254629631</v>
      </c>
      <c r="H56" t="s">
        <v>109</v>
      </c>
      <c r="I56">
        <v>1</v>
      </c>
      <c r="J56">
        <v>8</v>
      </c>
      <c r="K56" t="s">
        <v>110</v>
      </c>
      <c r="L56">
        <v>0</v>
      </c>
      <c r="M56" t="s">
        <v>138</v>
      </c>
      <c r="N56">
        <v>1</v>
      </c>
      <c r="O56">
        <v>0</v>
      </c>
      <c r="R56" t="s">
        <v>112</v>
      </c>
      <c r="S56" t="s">
        <v>113</v>
      </c>
      <c r="T56" s="1">
        <v>234000</v>
      </c>
      <c r="U56" t="s">
        <v>110</v>
      </c>
      <c r="V56" s="1">
        <v>69300</v>
      </c>
      <c r="W56" t="s">
        <v>110</v>
      </c>
      <c r="X56">
        <v>968</v>
      </c>
      <c r="Y56">
        <v>4.53</v>
      </c>
      <c r="Z56">
        <v>4.49</v>
      </c>
      <c r="AA56">
        <v>120</v>
      </c>
      <c r="AB56">
        <v>4.53</v>
      </c>
      <c r="AC56">
        <v>1217</v>
      </c>
      <c r="AD56">
        <v>4.46</v>
      </c>
      <c r="AE56">
        <v>1304</v>
      </c>
      <c r="AF56">
        <v>4.78</v>
      </c>
      <c r="AG56" t="s">
        <v>126</v>
      </c>
      <c r="AH56" t="s">
        <v>110</v>
      </c>
      <c r="AI56">
        <v>0.31900000000000001</v>
      </c>
      <c r="AJ56" t="s">
        <v>110</v>
      </c>
      <c r="AK56" t="s">
        <v>115</v>
      </c>
      <c r="AL56" t="s">
        <v>110</v>
      </c>
      <c r="AM56" s="1">
        <v>0.126</v>
      </c>
      <c r="AN56" s="1">
        <v>0.128</v>
      </c>
      <c r="AP56" t="s">
        <v>110</v>
      </c>
      <c r="AQ56">
        <v>5.1299999999999998E-2</v>
      </c>
      <c r="AR56" s="1">
        <v>-0.2</v>
      </c>
      <c r="AS56" t="s">
        <v>116</v>
      </c>
      <c r="AT56">
        <v>3.63</v>
      </c>
      <c r="AU56" t="s">
        <v>117</v>
      </c>
      <c r="AV56" t="s">
        <v>113</v>
      </c>
      <c r="AW56" s="1">
        <v>1860000</v>
      </c>
      <c r="AX56" t="s">
        <v>110</v>
      </c>
      <c r="AY56" s="1">
        <v>542000</v>
      </c>
      <c r="AZ56" t="s">
        <v>110</v>
      </c>
      <c r="BA56">
        <v>1</v>
      </c>
      <c r="BB56">
        <v>4.5199999999999996</v>
      </c>
      <c r="BC56">
        <v>4.4800000000000004</v>
      </c>
      <c r="BD56">
        <v>120</v>
      </c>
      <c r="BE56">
        <v>4.53</v>
      </c>
      <c r="BF56">
        <v>1214</v>
      </c>
      <c r="BG56">
        <v>4.45</v>
      </c>
      <c r="BH56">
        <v>1284</v>
      </c>
      <c r="BI56">
        <v>4.71</v>
      </c>
      <c r="BJ56" t="s">
        <v>114</v>
      </c>
      <c r="BK56" t="s">
        <v>110</v>
      </c>
      <c r="BL56">
        <v>0.25700000000000001</v>
      </c>
      <c r="BM56" t="s">
        <v>118</v>
      </c>
      <c r="BN56" t="s">
        <v>110</v>
      </c>
      <c r="BO56" t="s">
        <v>110</v>
      </c>
      <c r="BP56" s="1">
        <v>5.21E-2</v>
      </c>
      <c r="BQ56" s="1">
        <v>0.747</v>
      </c>
      <c r="BR56" t="s">
        <v>116</v>
      </c>
      <c r="BS56">
        <v>2.64</v>
      </c>
      <c r="BT56">
        <v>1</v>
      </c>
      <c r="BU56">
        <v>0</v>
      </c>
      <c r="BV56">
        <v>993</v>
      </c>
      <c r="BW56" t="s">
        <v>110</v>
      </c>
      <c r="BX56">
        <v>1</v>
      </c>
      <c r="BY56">
        <v>103</v>
      </c>
      <c r="BZ56">
        <v>1.2999999999999999E-4</v>
      </c>
    </row>
    <row r="57" spans="1:78" x14ac:dyDescent="0.25">
      <c r="A57" t="s">
        <v>137</v>
      </c>
      <c r="C57" t="s">
        <v>129</v>
      </c>
      <c r="E57">
        <v>0</v>
      </c>
      <c r="F57" t="s">
        <v>108</v>
      </c>
      <c r="G57" s="2">
        <v>43018.430254629631</v>
      </c>
      <c r="H57" t="s">
        <v>109</v>
      </c>
      <c r="I57">
        <v>1</v>
      </c>
      <c r="J57">
        <v>8</v>
      </c>
      <c r="K57" t="s">
        <v>110</v>
      </c>
      <c r="L57">
        <v>0</v>
      </c>
      <c r="M57" t="s">
        <v>138</v>
      </c>
      <c r="N57">
        <v>1</v>
      </c>
      <c r="O57">
        <v>0</v>
      </c>
      <c r="R57" t="s">
        <v>119</v>
      </c>
      <c r="S57" t="s">
        <v>113</v>
      </c>
      <c r="T57" s="1">
        <v>13200</v>
      </c>
      <c r="U57" t="s">
        <v>110</v>
      </c>
      <c r="V57" s="1">
        <v>4000</v>
      </c>
      <c r="W57" t="s">
        <v>110</v>
      </c>
      <c r="X57">
        <v>968</v>
      </c>
      <c r="Y57">
        <v>4.53</v>
      </c>
      <c r="Z57">
        <v>4.5</v>
      </c>
      <c r="AA57">
        <v>120</v>
      </c>
      <c r="AB57">
        <v>4.53</v>
      </c>
      <c r="AC57">
        <v>1218</v>
      </c>
      <c r="AD57">
        <v>4.46</v>
      </c>
      <c r="AE57">
        <v>1272</v>
      </c>
      <c r="AF57">
        <v>4.66</v>
      </c>
      <c r="AG57" t="s">
        <v>126</v>
      </c>
      <c r="AH57" t="s">
        <v>110</v>
      </c>
      <c r="AI57">
        <v>0.19800000000000001</v>
      </c>
      <c r="AJ57" t="s">
        <v>110</v>
      </c>
      <c r="AK57" t="s">
        <v>120</v>
      </c>
      <c r="AL57" t="s">
        <v>110</v>
      </c>
      <c r="AM57" s="1">
        <v>7.1199999999999996E-3</v>
      </c>
      <c r="AN57" s="1">
        <v>7.3800000000000003E-3</v>
      </c>
      <c r="AP57" t="s">
        <v>110</v>
      </c>
      <c r="AQ57">
        <v>5.0799999999999998E-2</v>
      </c>
      <c r="AR57" s="1">
        <v>0.4</v>
      </c>
      <c r="AS57" t="s">
        <v>116</v>
      </c>
      <c r="AT57">
        <v>2.08</v>
      </c>
      <c r="AU57" t="s">
        <v>117</v>
      </c>
      <c r="AV57" t="s">
        <v>113</v>
      </c>
      <c r="AW57" s="1">
        <v>1860000</v>
      </c>
      <c r="AX57" t="s">
        <v>110</v>
      </c>
      <c r="AY57" s="1">
        <v>542000</v>
      </c>
      <c r="AZ57" t="s">
        <v>110</v>
      </c>
      <c r="BA57">
        <v>1</v>
      </c>
      <c r="BB57">
        <v>4.5199999999999996</v>
      </c>
      <c r="BC57">
        <v>4.4800000000000004</v>
      </c>
      <c r="BD57">
        <v>120</v>
      </c>
      <c r="BE57">
        <v>4.53</v>
      </c>
      <c r="BF57">
        <v>1214</v>
      </c>
      <c r="BG57">
        <v>4.45</v>
      </c>
      <c r="BH57">
        <v>1284</v>
      </c>
      <c r="BI57">
        <v>4.71</v>
      </c>
      <c r="BJ57" t="s">
        <v>114</v>
      </c>
      <c r="BK57" t="s">
        <v>110</v>
      </c>
      <c r="BL57">
        <v>0.25700000000000001</v>
      </c>
      <c r="BM57" t="s">
        <v>118</v>
      </c>
      <c r="BN57" t="s">
        <v>110</v>
      </c>
      <c r="BO57" t="s">
        <v>110</v>
      </c>
      <c r="BP57" s="1">
        <v>5.21E-2</v>
      </c>
      <c r="BQ57" s="1">
        <v>0.747</v>
      </c>
      <c r="BR57" t="s">
        <v>116</v>
      </c>
      <c r="BS57">
        <v>2.64</v>
      </c>
      <c r="BT57">
        <v>1</v>
      </c>
      <c r="BU57">
        <v>0</v>
      </c>
      <c r="BV57">
        <v>1060</v>
      </c>
      <c r="BW57" t="s">
        <v>110</v>
      </c>
      <c r="BX57">
        <v>1</v>
      </c>
      <c r="BY57">
        <v>109</v>
      </c>
      <c r="BZ57">
        <v>6.9999999999999999E-6</v>
      </c>
    </row>
    <row r="58" spans="1:78" x14ac:dyDescent="0.25">
      <c r="A58" t="s">
        <v>139</v>
      </c>
      <c r="C58" t="s">
        <v>129</v>
      </c>
      <c r="E58">
        <v>0</v>
      </c>
      <c r="F58" t="s">
        <v>108</v>
      </c>
      <c r="G58" s="2">
        <v>43018.439085648148</v>
      </c>
      <c r="H58" t="s">
        <v>109</v>
      </c>
      <c r="I58">
        <v>1</v>
      </c>
      <c r="J58">
        <v>9</v>
      </c>
      <c r="K58" t="s">
        <v>110</v>
      </c>
      <c r="L58">
        <v>0</v>
      </c>
      <c r="M58" t="s">
        <v>140</v>
      </c>
      <c r="N58">
        <v>1</v>
      </c>
      <c r="O58">
        <v>0</v>
      </c>
      <c r="R58" t="s">
        <v>112</v>
      </c>
      <c r="S58" t="s">
        <v>113</v>
      </c>
      <c r="T58" s="1">
        <v>607000</v>
      </c>
      <c r="U58" t="s">
        <v>110</v>
      </c>
      <c r="V58" s="1">
        <v>178000</v>
      </c>
      <c r="W58" t="s">
        <v>110</v>
      </c>
      <c r="X58">
        <v>2420</v>
      </c>
      <c r="Y58">
        <v>4.53</v>
      </c>
      <c r="Z58">
        <v>4.49</v>
      </c>
      <c r="AA58">
        <v>120</v>
      </c>
      <c r="AB58">
        <v>4.53</v>
      </c>
      <c r="AC58">
        <v>1218</v>
      </c>
      <c r="AD58">
        <v>4.46</v>
      </c>
      <c r="AE58">
        <v>1307</v>
      </c>
      <c r="AF58">
        <v>4.79</v>
      </c>
      <c r="AG58" t="s">
        <v>126</v>
      </c>
      <c r="AH58" t="s">
        <v>110</v>
      </c>
      <c r="AI58">
        <v>0.32700000000000001</v>
      </c>
      <c r="AJ58" t="s">
        <v>110</v>
      </c>
      <c r="AK58" t="s">
        <v>115</v>
      </c>
      <c r="AL58" t="s">
        <v>110</v>
      </c>
      <c r="AM58" s="1">
        <v>0.32</v>
      </c>
      <c r="AN58" s="1">
        <v>0.314</v>
      </c>
      <c r="AP58" t="s">
        <v>110</v>
      </c>
      <c r="AQ58">
        <v>5.1299999999999998E-2</v>
      </c>
      <c r="AR58" s="1">
        <v>0.158</v>
      </c>
      <c r="AS58" t="s">
        <v>116</v>
      </c>
      <c r="AT58">
        <v>4.1900000000000004</v>
      </c>
      <c r="AU58" t="s">
        <v>117</v>
      </c>
      <c r="AV58" t="s">
        <v>113</v>
      </c>
      <c r="AW58" s="1">
        <v>1900000</v>
      </c>
      <c r="AX58" t="s">
        <v>110</v>
      </c>
      <c r="AY58" s="1">
        <v>567000</v>
      </c>
      <c r="AZ58" t="s">
        <v>110</v>
      </c>
      <c r="BA58">
        <v>1</v>
      </c>
      <c r="BB58">
        <v>4.5199999999999996</v>
      </c>
      <c r="BC58">
        <v>4.4800000000000004</v>
      </c>
      <c r="BD58">
        <v>120</v>
      </c>
      <c r="BE58">
        <v>4.53</v>
      </c>
      <c r="BF58">
        <v>1215</v>
      </c>
      <c r="BG58">
        <v>4.45</v>
      </c>
      <c r="BH58">
        <v>1295</v>
      </c>
      <c r="BI58">
        <v>4.75</v>
      </c>
      <c r="BJ58" t="s">
        <v>114</v>
      </c>
      <c r="BK58" t="s">
        <v>110</v>
      </c>
      <c r="BL58">
        <v>0.29399999999999998</v>
      </c>
      <c r="BM58" t="s">
        <v>118</v>
      </c>
      <c r="BN58" t="s">
        <v>110</v>
      </c>
      <c r="BO58" t="s">
        <v>110</v>
      </c>
      <c r="BP58" s="1">
        <v>5.0900000000000001E-2</v>
      </c>
      <c r="BQ58" s="1">
        <v>0.32700000000000001</v>
      </c>
      <c r="BR58" t="s">
        <v>116</v>
      </c>
      <c r="BS58">
        <v>3.34</v>
      </c>
      <c r="BT58">
        <v>1</v>
      </c>
      <c r="BU58">
        <v>0</v>
      </c>
      <c r="BV58">
        <v>2510</v>
      </c>
      <c r="BW58" t="s">
        <v>110</v>
      </c>
      <c r="BX58">
        <v>1</v>
      </c>
      <c r="BY58">
        <v>104</v>
      </c>
      <c r="BZ58">
        <v>1.3200000000000001E-4</v>
      </c>
    </row>
    <row r="59" spans="1:78" x14ac:dyDescent="0.25">
      <c r="A59" t="s">
        <v>139</v>
      </c>
      <c r="C59" t="s">
        <v>129</v>
      </c>
      <c r="E59">
        <v>0</v>
      </c>
      <c r="F59" t="s">
        <v>108</v>
      </c>
      <c r="G59" s="2">
        <v>43018.439085648148</v>
      </c>
      <c r="H59" t="s">
        <v>109</v>
      </c>
      <c r="I59">
        <v>1</v>
      </c>
      <c r="J59">
        <v>9</v>
      </c>
      <c r="K59" t="s">
        <v>110</v>
      </c>
      <c r="L59">
        <v>0</v>
      </c>
      <c r="M59" t="s">
        <v>140</v>
      </c>
      <c r="N59">
        <v>1</v>
      </c>
      <c r="O59">
        <v>0</v>
      </c>
      <c r="R59" t="s">
        <v>119</v>
      </c>
      <c r="S59" t="s">
        <v>113</v>
      </c>
      <c r="T59" s="1">
        <v>31500</v>
      </c>
      <c r="U59" t="s">
        <v>110</v>
      </c>
      <c r="V59" s="1">
        <v>9690</v>
      </c>
      <c r="W59" t="s">
        <v>110</v>
      </c>
      <c r="X59">
        <v>2420</v>
      </c>
      <c r="Y59">
        <v>4.5199999999999996</v>
      </c>
      <c r="Z59">
        <v>4.5</v>
      </c>
      <c r="AA59">
        <v>120</v>
      </c>
      <c r="AB59">
        <v>4.53</v>
      </c>
      <c r="AC59">
        <v>1220</v>
      </c>
      <c r="AD59">
        <v>4.47</v>
      </c>
      <c r="AE59">
        <v>1266</v>
      </c>
      <c r="AF59">
        <v>4.6399999999999997</v>
      </c>
      <c r="AG59" t="s">
        <v>126</v>
      </c>
      <c r="AH59" t="s">
        <v>110</v>
      </c>
      <c r="AI59">
        <v>0.16900000000000001</v>
      </c>
      <c r="AJ59" t="s">
        <v>110</v>
      </c>
      <c r="AK59" t="s">
        <v>120</v>
      </c>
      <c r="AL59" t="s">
        <v>110</v>
      </c>
      <c r="AM59" s="1">
        <v>1.66E-2</v>
      </c>
      <c r="AN59" s="1">
        <v>1.7100000000000001E-2</v>
      </c>
      <c r="AP59" t="s">
        <v>110</v>
      </c>
      <c r="AQ59">
        <v>5.0900000000000001E-2</v>
      </c>
      <c r="AR59" s="1">
        <v>1.44</v>
      </c>
      <c r="AS59" t="s">
        <v>116</v>
      </c>
      <c r="AT59">
        <v>2.2599999999999998</v>
      </c>
      <c r="AU59" t="s">
        <v>117</v>
      </c>
      <c r="AV59" t="s">
        <v>113</v>
      </c>
      <c r="AW59" s="1">
        <v>1900000</v>
      </c>
      <c r="AX59" t="s">
        <v>110</v>
      </c>
      <c r="AY59" s="1">
        <v>567000</v>
      </c>
      <c r="AZ59" t="s">
        <v>110</v>
      </c>
      <c r="BA59">
        <v>1</v>
      </c>
      <c r="BB59">
        <v>4.5199999999999996</v>
      </c>
      <c r="BC59">
        <v>4.4800000000000004</v>
      </c>
      <c r="BD59">
        <v>120</v>
      </c>
      <c r="BE59">
        <v>4.53</v>
      </c>
      <c r="BF59">
        <v>1215</v>
      </c>
      <c r="BG59">
        <v>4.45</v>
      </c>
      <c r="BH59">
        <v>1295</v>
      </c>
      <c r="BI59">
        <v>4.75</v>
      </c>
      <c r="BJ59" t="s">
        <v>114</v>
      </c>
      <c r="BK59" t="s">
        <v>110</v>
      </c>
      <c r="BL59">
        <v>0.29399999999999998</v>
      </c>
      <c r="BM59" t="s">
        <v>118</v>
      </c>
      <c r="BN59" t="s">
        <v>110</v>
      </c>
      <c r="BO59" t="s">
        <v>110</v>
      </c>
      <c r="BP59" s="1">
        <v>5.0900000000000001E-2</v>
      </c>
      <c r="BQ59" s="1">
        <v>0.32700000000000001</v>
      </c>
      <c r="BR59" t="s">
        <v>116</v>
      </c>
      <c r="BS59">
        <v>3.34</v>
      </c>
      <c r="BT59">
        <v>1</v>
      </c>
      <c r="BU59">
        <v>0</v>
      </c>
      <c r="BV59">
        <v>2520</v>
      </c>
      <c r="BW59" t="s">
        <v>110</v>
      </c>
      <c r="BX59">
        <v>1</v>
      </c>
      <c r="BY59">
        <v>104</v>
      </c>
      <c r="BZ59">
        <v>6.9999999999999999E-6</v>
      </c>
    </row>
    <row r="60" spans="1:78" x14ac:dyDescent="0.25">
      <c r="A60" t="s">
        <v>141</v>
      </c>
      <c r="C60" t="s">
        <v>129</v>
      </c>
      <c r="E60">
        <v>0</v>
      </c>
      <c r="F60" t="s">
        <v>108</v>
      </c>
      <c r="G60" s="2">
        <v>43018.447893518518</v>
      </c>
      <c r="H60" t="s">
        <v>109</v>
      </c>
      <c r="I60">
        <v>1</v>
      </c>
      <c r="J60">
        <v>10</v>
      </c>
      <c r="K60" t="s">
        <v>110</v>
      </c>
      <c r="L60">
        <v>0</v>
      </c>
      <c r="M60" t="s">
        <v>142</v>
      </c>
      <c r="N60">
        <v>1</v>
      </c>
      <c r="O60">
        <v>0</v>
      </c>
      <c r="R60" t="s">
        <v>112</v>
      </c>
      <c r="S60" t="s">
        <v>113</v>
      </c>
      <c r="T60" s="1">
        <v>1200000</v>
      </c>
      <c r="U60" t="s">
        <v>110</v>
      </c>
      <c r="V60" s="1">
        <v>359000</v>
      </c>
      <c r="W60" t="s">
        <v>110</v>
      </c>
      <c r="X60">
        <v>4840</v>
      </c>
      <c r="Y60">
        <v>4.53</v>
      </c>
      <c r="Z60">
        <v>4.49</v>
      </c>
      <c r="AA60">
        <v>120</v>
      </c>
      <c r="AB60">
        <v>4.54</v>
      </c>
      <c r="AC60">
        <v>1218</v>
      </c>
      <c r="AD60">
        <v>4.46</v>
      </c>
      <c r="AE60">
        <v>1327</v>
      </c>
      <c r="AF60">
        <v>4.8600000000000003</v>
      </c>
      <c r="AG60" t="s">
        <v>126</v>
      </c>
      <c r="AH60" t="s">
        <v>110</v>
      </c>
      <c r="AI60">
        <v>0.4</v>
      </c>
      <c r="AJ60" t="s">
        <v>110</v>
      </c>
      <c r="AK60" t="s">
        <v>115</v>
      </c>
      <c r="AL60" t="s">
        <v>110</v>
      </c>
      <c r="AM60" s="1">
        <v>0.625</v>
      </c>
      <c r="AN60" s="1">
        <v>0.621</v>
      </c>
      <c r="AP60" t="s">
        <v>110</v>
      </c>
      <c r="AQ60">
        <v>5.1400000000000001E-2</v>
      </c>
      <c r="AR60" s="1">
        <v>0.107</v>
      </c>
      <c r="AS60" t="s">
        <v>116</v>
      </c>
      <c r="AT60">
        <v>5.16</v>
      </c>
      <c r="AU60" t="s">
        <v>117</v>
      </c>
      <c r="AV60" t="s">
        <v>113</v>
      </c>
      <c r="AW60" s="1">
        <v>1930000</v>
      </c>
      <c r="AX60" t="s">
        <v>110</v>
      </c>
      <c r="AY60" s="1">
        <v>579000</v>
      </c>
      <c r="AZ60" t="s">
        <v>110</v>
      </c>
      <c r="BA60">
        <v>1</v>
      </c>
      <c r="BB60">
        <v>4.53</v>
      </c>
      <c r="BC60">
        <v>4.4800000000000004</v>
      </c>
      <c r="BD60">
        <v>120</v>
      </c>
      <c r="BE60">
        <v>4.54</v>
      </c>
      <c r="BF60">
        <v>1218</v>
      </c>
      <c r="BG60">
        <v>4.46</v>
      </c>
      <c r="BH60">
        <v>1292</v>
      </c>
      <c r="BI60">
        <v>4.74</v>
      </c>
      <c r="BJ60" t="s">
        <v>114</v>
      </c>
      <c r="BK60" t="s">
        <v>110</v>
      </c>
      <c r="BL60">
        <v>0.27200000000000002</v>
      </c>
      <c r="BM60" t="s">
        <v>118</v>
      </c>
      <c r="BN60" t="s">
        <v>110</v>
      </c>
      <c r="BO60" t="s">
        <v>110</v>
      </c>
      <c r="BP60" s="1">
        <v>5.1200000000000002E-2</v>
      </c>
      <c r="BQ60" s="1">
        <v>0.44600000000000001</v>
      </c>
      <c r="BR60" t="s">
        <v>116</v>
      </c>
      <c r="BS60">
        <v>3.17</v>
      </c>
      <c r="BT60">
        <v>1</v>
      </c>
      <c r="BU60">
        <v>0</v>
      </c>
      <c r="BV60">
        <v>4890</v>
      </c>
      <c r="BW60" t="s">
        <v>110</v>
      </c>
      <c r="BX60">
        <v>1</v>
      </c>
      <c r="BY60">
        <v>101</v>
      </c>
      <c r="BZ60">
        <v>1.2899999999999999E-4</v>
      </c>
    </row>
    <row r="61" spans="1:78" x14ac:dyDescent="0.25">
      <c r="A61" t="s">
        <v>141</v>
      </c>
      <c r="C61" t="s">
        <v>129</v>
      </c>
      <c r="E61">
        <v>0</v>
      </c>
      <c r="F61" t="s">
        <v>108</v>
      </c>
      <c r="G61" s="2">
        <v>43018.447893518518</v>
      </c>
      <c r="H61" t="s">
        <v>109</v>
      </c>
      <c r="I61">
        <v>1</v>
      </c>
      <c r="J61">
        <v>10</v>
      </c>
      <c r="K61" t="s">
        <v>110</v>
      </c>
      <c r="L61">
        <v>0</v>
      </c>
      <c r="M61" t="s">
        <v>142</v>
      </c>
      <c r="N61">
        <v>1</v>
      </c>
      <c r="O61">
        <v>0</v>
      </c>
      <c r="R61" t="s">
        <v>119</v>
      </c>
      <c r="S61" t="s">
        <v>113</v>
      </c>
      <c r="T61" s="1">
        <v>67000</v>
      </c>
      <c r="U61" t="s">
        <v>110</v>
      </c>
      <c r="V61" s="1">
        <v>20300</v>
      </c>
      <c r="W61" t="s">
        <v>110</v>
      </c>
      <c r="X61">
        <v>4840</v>
      </c>
      <c r="Y61">
        <v>4.53</v>
      </c>
      <c r="Z61">
        <v>4.5</v>
      </c>
      <c r="AA61">
        <v>120</v>
      </c>
      <c r="AB61">
        <v>4.54</v>
      </c>
      <c r="AC61">
        <v>1221</v>
      </c>
      <c r="AD61">
        <v>4.4800000000000004</v>
      </c>
      <c r="AE61">
        <v>1271</v>
      </c>
      <c r="AF61">
        <v>4.66</v>
      </c>
      <c r="AG61" t="s">
        <v>114</v>
      </c>
      <c r="AH61" t="s">
        <v>110</v>
      </c>
      <c r="AI61">
        <v>0.183</v>
      </c>
      <c r="AJ61" t="s">
        <v>110</v>
      </c>
      <c r="AK61" t="s">
        <v>120</v>
      </c>
      <c r="AL61" t="s">
        <v>110</v>
      </c>
      <c r="AM61" s="1">
        <v>3.4799999999999998E-2</v>
      </c>
      <c r="AN61" s="1">
        <v>3.5000000000000003E-2</v>
      </c>
      <c r="AP61" t="s">
        <v>110</v>
      </c>
      <c r="AQ61">
        <v>5.0599999999999999E-2</v>
      </c>
      <c r="AR61" s="1">
        <v>0.42199999999999999</v>
      </c>
      <c r="AS61" t="s">
        <v>116</v>
      </c>
      <c r="AT61">
        <v>2.63</v>
      </c>
      <c r="AU61" t="s">
        <v>117</v>
      </c>
      <c r="AV61" t="s">
        <v>113</v>
      </c>
      <c r="AW61" s="1">
        <v>1930000</v>
      </c>
      <c r="AX61" t="s">
        <v>110</v>
      </c>
      <c r="AY61" s="1">
        <v>579000</v>
      </c>
      <c r="AZ61" t="s">
        <v>110</v>
      </c>
      <c r="BA61">
        <v>1</v>
      </c>
      <c r="BB61">
        <v>4.53</v>
      </c>
      <c r="BC61">
        <v>4.4800000000000004</v>
      </c>
      <c r="BD61">
        <v>120</v>
      </c>
      <c r="BE61">
        <v>4.54</v>
      </c>
      <c r="BF61">
        <v>1218</v>
      </c>
      <c r="BG61">
        <v>4.46</v>
      </c>
      <c r="BH61">
        <v>1292</v>
      </c>
      <c r="BI61">
        <v>4.74</v>
      </c>
      <c r="BJ61" t="s">
        <v>114</v>
      </c>
      <c r="BK61" t="s">
        <v>110</v>
      </c>
      <c r="BL61">
        <v>0.27200000000000002</v>
      </c>
      <c r="BM61" t="s">
        <v>118</v>
      </c>
      <c r="BN61" t="s">
        <v>110</v>
      </c>
      <c r="BO61" t="s">
        <v>110</v>
      </c>
      <c r="BP61" s="1">
        <v>5.1200000000000002E-2</v>
      </c>
      <c r="BQ61" s="1">
        <v>0.44600000000000001</v>
      </c>
      <c r="BR61" t="s">
        <v>116</v>
      </c>
      <c r="BS61">
        <v>3.17</v>
      </c>
      <c r="BT61">
        <v>1</v>
      </c>
      <c r="BU61">
        <v>0</v>
      </c>
      <c r="BV61">
        <v>5140</v>
      </c>
      <c r="BW61" t="s">
        <v>110</v>
      </c>
      <c r="BX61">
        <v>0.999</v>
      </c>
      <c r="BY61">
        <v>106</v>
      </c>
      <c r="BZ61">
        <v>6.9999999999999999E-6</v>
      </c>
    </row>
    <row r="62" spans="1:78" x14ac:dyDescent="0.25">
      <c r="A62" t="s">
        <v>143</v>
      </c>
      <c r="C62" t="s">
        <v>129</v>
      </c>
      <c r="E62">
        <v>0</v>
      </c>
      <c r="F62" t="s">
        <v>108</v>
      </c>
      <c r="G62" s="2">
        <v>43018.456770833334</v>
      </c>
      <c r="H62" t="s">
        <v>109</v>
      </c>
      <c r="I62">
        <v>1</v>
      </c>
      <c r="J62">
        <v>11</v>
      </c>
      <c r="K62" t="s">
        <v>110</v>
      </c>
      <c r="L62">
        <v>0</v>
      </c>
      <c r="M62" t="s">
        <v>144</v>
      </c>
      <c r="N62">
        <v>1</v>
      </c>
      <c r="O62">
        <v>0</v>
      </c>
      <c r="R62" t="s">
        <v>112</v>
      </c>
      <c r="S62" t="s">
        <v>113</v>
      </c>
      <c r="T62" s="1">
        <v>2350000</v>
      </c>
      <c r="U62" t="s">
        <v>110</v>
      </c>
      <c r="V62" s="1">
        <v>695000</v>
      </c>
      <c r="W62" t="s">
        <v>110</v>
      </c>
      <c r="X62">
        <v>9680</v>
      </c>
      <c r="Y62">
        <v>4.72</v>
      </c>
      <c r="Z62">
        <v>4.71</v>
      </c>
      <c r="AA62">
        <v>120</v>
      </c>
      <c r="AB62">
        <v>4.72</v>
      </c>
      <c r="AC62">
        <v>1268</v>
      </c>
      <c r="AD62">
        <v>4.6500000000000004</v>
      </c>
      <c r="AE62">
        <v>1346</v>
      </c>
      <c r="AF62">
        <v>4.93</v>
      </c>
      <c r="AG62" t="s">
        <v>114</v>
      </c>
      <c r="AH62" t="s">
        <v>110</v>
      </c>
      <c r="AI62">
        <v>0.28599999999999998</v>
      </c>
      <c r="AJ62" t="s">
        <v>110</v>
      </c>
      <c r="AK62" t="s">
        <v>115</v>
      </c>
      <c r="AL62" t="s">
        <v>110</v>
      </c>
      <c r="AM62" s="1">
        <v>1.23</v>
      </c>
      <c r="AN62" s="1">
        <v>1.26</v>
      </c>
      <c r="AP62" t="s">
        <v>110</v>
      </c>
      <c r="AQ62">
        <v>5.1700000000000003E-2</v>
      </c>
      <c r="AR62" s="1">
        <v>0.36799999999999999</v>
      </c>
      <c r="AS62" t="s">
        <v>116</v>
      </c>
      <c r="AT62">
        <v>3.26</v>
      </c>
      <c r="AU62" t="s">
        <v>117</v>
      </c>
      <c r="AV62" t="s">
        <v>113</v>
      </c>
      <c r="AW62" s="1">
        <v>1920000</v>
      </c>
      <c r="AX62" t="s">
        <v>110</v>
      </c>
      <c r="AY62" s="1">
        <v>554000</v>
      </c>
      <c r="AZ62" t="s">
        <v>110</v>
      </c>
      <c r="BA62">
        <v>1</v>
      </c>
      <c r="BB62">
        <v>4.71</v>
      </c>
      <c r="BC62">
        <v>4.4800000000000004</v>
      </c>
      <c r="BD62">
        <v>120</v>
      </c>
      <c r="BE62">
        <v>4.72</v>
      </c>
      <c r="BF62">
        <v>1265</v>
      </c>
      <c r="BG62">
        <v>4.6399999999999997</v>
      </c>
      <c r="BH62">
        <v>1341</v>
      </c>
      <c r="BI62">
        <v>4.92</v>
      </c>
      <c r="BJ62" t="s">
        <v>114</v>
      </c>
      <c r="BK62" t="s">
        <v>110</v>
      </c>
      <c r="BL62">
        <v>0.27900000000000003</v>
      </c>
      <c r="BM62" t="s">
        <v>118</v>
      </c>
      <c r="BN62" t="s">
        <v>110</v>
      </c>
      <c r="BO62" t="s">
        <v>110</v>
      </c>
      <c r="BP62" s="1">
        <v>5.2999999999999999E-2</v>
      </c>
      <c r="BQ62" s="1">
        <v>0.58699999999999997</v>
      </c>
      <c r="BR62" t="s">
        <v>116</v>
      </c>
      <c r="BS62">
        <v>2.72</v>
      </c>
      <c r="BT62">
        <v>1</v>
      </c>
      <c r="BU62">
        <v>1</v>
      </c>
      <c r="BV62">
        <v>9550</v>
      </c>
      <c r="BW62" t="s">
        <v>110</v>
      </c>
      <c r="BX62">
        <v>1</v>
      </c>
      <c r="BY62">
        <v>98.7</v>
      </c>
      <c r="BZ62">
        <v>1.27E-4</v>
      </c>
    </row>
    <row r="63" spans="1:78" x14ac:dyDescent="0.25">
      <c r="A63" t="s">
        <v>143</v>
      </c>
      <c r="C63" t="s">
        <v>129</v>
      </c>
      <c r="E63">
        <v>0</v>
      </c>
      <c r="F63" t="s">
        <v>108</v>
      </c>
      <c r="G63" s="2">
        <v>43018.456770833334</v>
      </c>
      <c r="H63" t="s">
        <v>109</v>
      </c>
      <c r="I63">
        <v>1</v>
      </c>
      <c r="J63">
        <v>11</v>
      </c>
      <c r="K63" t="s">
        <v>110</v>
      </c>
      <c r="L63">
        <v>0</v>
      </c>
      <c r="M63" t="s">
        <v>144</v>
      </c>
      <c r="N63">
        <v>1</v>
      </c>
      <c r="O63">
        <v>0</v>
      </c>
      <c r="R63" t="s">
        <v>119</v>
      </c>
      <c r="S63" t="s">
        <v>113</v>
      </c>
      <c r="T63" s="1">
        <v>128000</v>
      </c>
      <c r="U63" t="s">
        <v>110</v>
      </c>
      <c r="V63" s="1">
        <v>38600</v>
      </c>
      <c r="W63" t="s">
        <v>110</v>
      </c>
      <c r="X63">
        <v>9680</v>
      </c>
      <c r="Y63">
        <v>4.71</v>
      </c>
      <c r="Z63">
        <v>4.71</v>
      </c>
      <c r="AA63">
        <v>120</v>
      </c>
      <c r="AB63">
        <v>4.72</v>
      </c>
      <c r="AC63">
        <v>1271</v>
      </c>
      <c r="AD63">
        <v>4.66</v>
      </c>
      <c r="AE63">
        <v>1322</v>
      </c>
      <c r="AF63">
        <v>4.8499999999999996</v>
      </c>
      <c r="AG63" t="s">
        <v>114</v>
      </c>
      <c r="AH63" t="s">
        <v>110</v>
      </c>
      <c r="AI63">
        <v>0.187</v>
      </c>
      <c r="AJ63" t="s">
        <v>110</v>
      </c>
      <c r="AK63" t="s">
        <v>120</v>
      </c>
      <c r="AL63" t="s">
        <v>110</v>
      </c>
      <c r="AM63" s="1">
        <v>6.6900000000000001E-2</v>
      </c>
      <c r="AN63" s="1">
        <v>6.9599999999999995E-2</v>
      </c>
      <c r="AP63" t="s">
        <v>110</v>
      </c>
      <c r="AQ63">
        <v>5.0700000000000002E-2</v>
      </c>
      <c r="AR63" s="1">
        <v>-5.9499999999999997E-2</v>
      </c>
      <c r="AS63" t="s">
        <v>116</v>
      </c>
      <c r="AT63">
        <v>2.4700000000000002</v>
      </c>
      <c r="AU63" t="s">
        <v>117</v>
      </c>
      <c r="AV63" t="s">
        <v>113</v>
      </c>
      <c r="AW63" s="1">
        <v>1920000</v>
      </c>
      <c r="AX63" t="s">
        <v>110</v>
      </c>
      <c r="AY63" s="1">
        <v>554000</v>
      </c>
      <c r="AZ63" t="s">
        <v>110</v>
      </c>
      <c r="BA63">
        <v>1</v>
      </c>
      <c r="BB63">
        <v>4.71</v>
      </c>
      <c r="BC63">
        <v>4.4800000000000004</v>
      </c>
      <c r="BD63">
        <v>120</v>
      </c>
      <c r="BE63">
        <v>4.72</v>
      </c>
      <c r="BF63">
        <v>1265</v>
      </c>
      <c r="BG63">
        <v>4.6399999999999997</v>
      </c>
      <c r="BH63">
        <v>1341</v>
      </c>
      <c r="BI63">
        <v>4.92</v>
      </c>
      <c r="BJ63" t="s">
        <v>114</v>
      </c>
      <c r="BK63" t="s">
        <v>110</v>
      </c>
      <c r="BL63">
        <v>0.27900000000000003</v>
      </c>
      <c r="BM63" t="s">
        <v>118</v>
      </c>
      <c r="BN63" t="s">
        <v>110</v>
      </c>
      <c r="BO63" t="s">
        <v>110</v>
      </c>
      <c r="BP63" s="1">
        <v>5.2999999999999999E-2</v>
      </c>
      <c r="BQ63" s="1">
        <v>0.58699999999999997</v>
      </c>
      <c r="BR63" t="s">
        <v>116</v>
      </c>
      <c r="BS63">
        <v>2.72</v>
      </c>
      <c r="BT63">
        <v>1</v>
      </c>
      <c r="BU63">
        <v>1</v>
      </c>
      <c r="BV63">
        <v>9330</v>
      </c>
      <c r="BW63" t="s">
        <v>110</v>
      </c>
      <c r="BX63">
        <v>1</v>
      </c>
      <c r="BY63">
        <v>96.4</v>
      </c>
      <c r="BZ63">
        <v>6.9999999999999999E-6</v>
      </c>
    </row>
    <row r="64" spans="1:78" x14ac:dyDescent="0.25">
      <c r="A64" t="s">
        <v>145</v>
      </c>
      <c r="C64" t="s">
        <v>107</v>
      </c>
      <c r="E64">
        <v>0</v>
      </c>
      <c r="F64" t="s">
        <v>108</v>
      </c>
      <c r="G64" s="2">
        <v>43019.546932870369</v>
      </c>
      <c r="H64" t="s">
        <v>109</v>
      </c>
      <c r="I64">
        <v>1</v>
      </c>
      <c r="J64">
        <v>12</v>
      </c>
      <c r="K64" t="s">
        <v>110</v>
      </c>
      <c r="L64">
        <v>0</v>
      </c>
      <c r="M64" t="s">
        <v>146</v>
      </c>
      <c r="N64">
        <v>1</v>
      </c>
      <c r="O64">
        <v>0</v>
      </c>
      <c r="R64" t="s">
        <v>112</v>
      </c>
      <c r="S64" t="s">
        <v>113</v>
      </c>
      <c r="T64" s="1">
        <v>116000</v>
      </c>
      <c r="U64" t="s">
        <v>110</v>
      </c>
      <c r="V64" s="1">
        <v>35800</v>
      </c>
      <c r="W64" t="s">
        <v>110</v>
      </c>
      <c r="X64" t="s">
        <v>110</v>
      </c>
      <c r="Y64">
        <v>4.51</v>
      </c>
      <c r="Z64">
        <v>4.49</v>
      </c>
      <c r="AA64">
        <v>120</v>
      </c>
      <c r="AB64">
        <v>4.51</v>
      </c>
      <c r="AC64">
        <v>1210</v>
      </c>
      <c r="AD64">
        <v>4.4400000000000004</v>
      </c>
      <c r="AE64">
        <v>1296</v>
      </c>
      <c r="AF64">
        <v>4.75</v>
      </c>
      <c r="AG64" t="s">
        <v>126</v>
      </c>
      <c r="AH64" t="s">
        <v>110</v>
      </c>
      <c r="AI64">
        <v>0.316</v>
      </c>
      <c r="AJ64" t="s">
        <v>110</v>
      </c>
      <c r="AK64" t="s">
        <v>115</v>
      </c>
      <c r="AL64" t="s">
        <v>110</v>
      </c>
      <c r="AM64" s="1">
        <v>9.7500000000000003E-2</v>
      </c>
      <c r="AN64" s="1">
        <v>9.6199999999999994E-2</v>
      </c>
      <c r="AP64" t="s">
        <v>110</v>
      </c>
      <c r="AQ64">
        <v>4.9599999999999998E-2</v>
      </c>
      <c r="AR64" s="1">
        <v>6.7100000000000007E-2</v>
      </c>
      <c r="AS64" t="s">
        <v>116</v>
      </c>
      <c r="AT64">
        <v>3.43</v>
      </c>
      <c r="AU64" t="s">
        <v>117</v>
      </c>
      <c r="AV64" t="s">
        <v>113</v>
      </c>
      <c r="AW64" s="1">
        <v>1190000</v>
      </c>
      <c r="AX64" t="s">
        <v>110</v>
      </c>
      <c r="AY64" s="1">
        <v>373000</v>
      </c>
      <c r="AZ64" t="s">
        <v>110</v>
      </c>
      <c r="BA64">
        <v>1</v>
      </c>
      <c r="BB64">
        <v>4.5</v>
      </c>
      <c r="BC64">
        <v>4.4800000000000004</v>
      </c>
      <c r="BD64">
        <v>120</v>
      </c>
      <c r="BE64">
        <v>4.51</v>
      </c>
      <c r="BF64">
        <v>1206</v>
      </c>
      <c r="BG64">
        <v>4.42</v>
      </c>
      <c r="BH64">
        <v>1284</v>
      </c>
      <c r="BI64">
        <v>4.71</v>
      </c>
      <c r="BJ64" t="s">
        <v>114</v>
      </c>
      <c r="BK64" t="s">
        <v>110</v>
      </c>
      <c r="BL64">
        <v>0.28599999999999998</v>
      </c>
      <c r="BM64" t="s">
        <v>118</v>
      </c>
      <c r="BN64" t="s">
        <v>110</v>
      </c>
      <c r="BO64" t="s">
        <v>110</v>
      </c>
      <c r="BP64" s="1">
        <v>4.9200000000000001E-2</v>
      </c>
      <c r="BQ64" s="1">
        <v>0.432</v>
      </c>
      <c r="BR64" t="s">
        <v>116</v>
      </c>
      <c r="BS64">
        <v>2.4300000000000002</v>
      </c>
      <c r="BU64">
        <v>0</v>
      </c>
      <c r="BV64">
        <v>769</v>
      </c>
      <c r="BW64" t="s">
        <v>110</v>
      </c>
      <c r="BX64">
        <v>1</v>
      </c>
      <c r="BY64" t="s">
        <v>110</v>
      </c>
      <c r="BZ64" t="s">
        <v>110</v>
      </c>
    </row>
    <row r="65" spans="1:78" x14ac:dyDescent="0.25">
      <c r="A65" t="s">
        <v>145</v>
      </c>
      <c r="C65" t="s">
        <v>107</v>
      </c>
      <c r="E65">
        <v>0</v>
      </c>
      <c r="F65" t="s">
        <v>108</v>
      </c>
      <c r="G65" s="2">
        <v>43019.546932870369</v>
      </c>
      <c r="H65" t="s">
        <v>109</v>
      </c>
      <c r="I65">
        <v>1</v>
      </c>
      <c r="J65">
        <v>12</v>
      </c>
      <c r="K65" t="s">
        <v>110</v>
      </c>
      <c r="L65">
        <v>0</v>
      </c>
      <c r="M65" t="s">
        <v>146</v>
      </c>
      <c r="N65">
        <v>1</v>
      </c>
      <c r="O65">
        <v>0</v>
      </c>
      <c r="R65" t="s">
        <v>119</v>
      </c>
      <c r="S65" t="s">
        <v>113</v>
      </c>
      <c r="T65" s="1">
        <v>6290</v>
      </c>
      <c r="U65" t="s">
        <v>110</v>
      </c>
      <c r="V65" s="1">
        <v>1840</v>
      </c>
      <c r="W65" t="s">
        <v>110</v>
      </c>
      <c r="X65" t="s">
        <v>110</v>
      </c>
      <c r="Y65">
        <v>4.5</v>
      </c>
      <c r="Z65">
        <v>4.5</v>
      </c>
      <c r="AA65">
        <v>120</v>
      </c>
      <c r="AB65">
        <v>4.51</v>
      </c>
      <c r="AC65">
        <v>1216</v>
      </c>
      <c r="AD65">
        <v>4.46</v>
      </c>
      <c r="AE65">
        <v>1254</v>
      </c>
      <c r="AF65">
        <v>4.5999999999999996</v>
      </c>
      <c r="AG65" t="s">
        <v>126</v>
      </c>
      <c r="AH65" t="s">
        <v>110</v>
      </c>
      <c r="AI65">
        <v>0.13900000000000001</v>
      </c>
      <c r="AJ65" t="s">
        <v>110</v>
      </c>
      <c r="AK65" t="s">
        <v>120</v>
      </c>
      <c r="AL65" t="s">
        <v>110</v>
      </c>
      <c r="AM65" s="1">
        <v>5.2700000000000004E-3</v>
      </c>
      <c r="AN65" s="1">
        <v>4.9500000000000004E-3</v>
      </c>
      <c r="AP65" t="s">
        <v>110</v>
      </c>
      <c r="AQ65">
        <v>5.33E-2</v>
      </c>
      <c r="AR65" s="1">
        <v>2.95</v>
      </c>
      <c r="AS65" t="s">
        <v>116</v>
      </c>
      <c r="AT65">
        <v>2.12</v>
      </c>
      <c r="AU65" t="s">
        <v>117</v>
      </c>
      <c r="AV65" t="s">
        <v>113</v>
      </c>
      <c r="AW65" s="1">
        <v>1190000</v>
      </c>
      <c r="AX65" t="s">
        <v>110</v>
      </c>
      <c r="AY65" s="1">
        <v>373000</v>
      </c>
      <c r="AZ65" t="s">
        <v>110</v>
      </c>
      <c r="BA65">
        <v>1</v>
      </c>
      <c r="BB65">
        <v>4.5</v>
      </c>
      <c r="BC65">
        <v>4.4800000000000004</v>
      </c>
      <c r="BD65">
        <v>120</v>
      </c>
      <c r="BE65">
        <v>4.51</v>
      </c>
      <c r="BF65">
        <v>1206</v>
      </c>
      <c r="BG65">
        <v>4.42</v>
      </c>
      <c r="BH65">
        <v>1284</v>
      </c>
      <c r="BI65">
        <v>4.71</v>
      </c>
      <c r="BJ65" t="s">
        <v>114</v>
      </c>
      <c r="BK65" t="s">
        <v>110</v>
      </c>
      <c r="BL65">
        <v>0.28599999999999998</v>
      </c>
      <c r="BM65" t="s">
        <v>118</v>
      </c>
      <c r="BN65" t="s">
        <v>110</v>
      </c>
      <c r="BO65" t="s">
        <v>110</v>
      </c>
      <c r="BP65" s="1">
        <v>4.9200000000000001E-2</v>
      </c>
      <c r="BQ65" s="1">
        <v>0.432</v>
      </c>
      <c r="BR65" t="s">
        <v>116</v>
      </c>
      <c r="BS65">
        <v>2.4300000000000002</v>
      </c>
      <c r="BU65">
        <v>0</v>
      </c>
      <c r="BV65">
        <v>761</v>
      </c>
      <c r="BW65" t="s">
        <v>110</v>
      </c>
      <c r="BX65">
        <v>1</v>
      </c>
      <c r="BY65" t="s">
        <v>110</v>
      </c>
      <c r="BZ65" t="s">
        <v>110</v>
      </c>
    </row>
    <row r="66" spans="1:78" x14ac:dyDescent="0.25">
      <c r="A66" t="s">
        <v>147</v>
      </c>
      <c r="C66" t="s">
        <v>107</v>
      </c>
      <c r="E66">
        <v>0</v>
      </c>
      <c r="F66" t="s">
        <v>108</v>
      </c>
      <c r="G66" s="2">
        <v>43019.555787037039</v>
      </c>
      <c r="H66" t="s">
        <v>109</v>
      </c>
      <c r="I66">
        <v>1</v>
      </c>
      <c r="J66">
        <v>23</v>
      </c>
      <c r="K66" t="s">
        <v>110</v>
      </c>
      <c r="L66">
        <v>0</v>
      </c>
      <c r="M66" t="s">
        <v>148</v>
      </c>
      <c r="N66">
        <v>1</v>
      </c>
      <c r="O66">
        <v>0</v>
      </c>
      <c r="R66" t="s">
        <v>112</v>
      </c>
      <c r="S66" t="s">
        <v>113</v>
      </c>
      <c r="T66" s="1">
        <v>46700</v>
      </c>
      <c r="U66" t="s">
        <v>110</v>
      </c>
      <c r="V66" s="1">
        <v>14300</v>
      </c>
      <c r="W66" t="s">
        <v>110</v>
      </c>
      <c r="X66" t="s">
        <v>110</v>
      </c>
      <c r="Y66">
        <v>4.71</v>
      </c>
      <c r="Z66">
        <v>4.71</v>
      </c>
      <c r="AA66">
        <v>120</v>
      </c>
      <c r="AB66">
        <v>4.71</v>
      </c>
      <c r="AC66">
        <v>1267</v>
      </c>
      <c r="AD66">
        <v>4.6399999999999997</v>
      </c>
      <c r="AE66">
        <v>1329</v>
      </c>
      <c r="AF66">
        <v>4.87</v>
      </c>
      <c r="AG66" t="s">
        <v>126</v>
      </c>
      <c r="AH66" t="s">
        <v>110</v>
      </c>
      <c r="AI66">
        <v>0.22700000000000001</v>
      </c>
      <c r="AJ66" t="s">
        <v>110</v>
      </c>
      <c r="AK66" t="s">
        <v>115</v>
      </c>
      <c r="AL66" t="s">
        <v>110</v>
      </c>
      <c r="AM66" s="1">
        <v>3.2199999999999999E-2</v>
      </c>
      <c r="AN66" s="1">
        <v>3.2399999999999998E-2</v>
      </c>
      <c r="AP66" t="s">
        <v>110</v>
      </c>
      <c r="AQ66">
        <v>4.87E-2</v>
      </c>
      <c r="AR66" s="1">
        <v>-0.23300000000000001</v>
      </c>
      <c r="AS66" t="s">
        <v>116</v>
      </c>
      <c r="AT66">
        <v>2.69</v>
      </c>
      <c r="AU66" t="s">
        <v>117</v>
      </c>
      <c r="AV66" t="s">
        <v>113</v>
      </c>
      <c r="AW66" s="1">
        <v>1450000</v>
      </c>
      <c r="AX66" t="s">
        <v>110</v>
      </c>
      <c r="AY66" s="1">
        <v>440000</v>
      </c>
      <c r="AZ66" t="s">
        <v>110</v>
      </c>
      <c r="BA66">
        <v>1</v>
      </c>
      <c r="BB66">
        <v>4.7</v>
      </c>
      <c r="BC66">
        <v>4.4800000000000004</v>
      </c>
      <c r="BD66">
        <v>120</v>
      </c>
      <c r="BE66">
        <v>4.71</v>
      </c>
      <c r="BF66">
        <v>1264</v>
      </c>
      <c r="BG66">
        <v>4.63</v>
      </c>
      <c r="BH66">
        <v>1341</v>
      </c>
      <c r="BI66">
        <v>4.92</v>
      </c>
      <c r="BJ66" t="s">
        <v>114</v>
      </c>
      <c r="BK66" t="s">
        <v>110</v>
      </c>
      <c r="BL66">
        <v>0.28199999999999997</v>
      </c>
      <c r="BM66" t="s">
        <v>118</v>
      </c>
      <c r="BN66" t="s">
        <v>110</v>
      </c>
      <c r="BO66" t="s">
        <v>110</v>
      </c>
      <c r="BP66" s="1">
        <v>5.0599999999999999E-2</v>
      </c>
      <c r="BQ66" s="1">
        <v>0.41899999999999998</v>
      </c>
      <c r="BR66" t="s">
        <v>116</v>
      </c>
      <c r="BS66">
        <v>3.09</v>
      </c>
      <c r="BU66">
        <v>1</v>
      </c>
      <c r="BV66">
        <v>257</v>
      </c>
      <c r="BW66" t="s">
        <v>110</v>
      </c>
      <c r="BX66">
        <v>1</v>
      </c>
      <c r="BY66" t="s">
        <v>110</v>
      </c>
      <c r="BZ66" t="s">
        <v>110</v>
      </c>
    </row>
    <row r="67" spans="1:78" x14ac:dyDescent="0.25">
      <c r="A67" t="s">
        <v>147</v>
      </c>
      <c r="C67" t="s">
        <v>107</v>
      </c>
      <c r="E67">
        <v>0</v>
      </c>
      <c r="F67" t="s">
        <v>108</v>
      </c>
      <c r="G67" s="2">
        <v>43019.555787037039</v>
      </c>
      <c r="H67" t="s">
        <v>109</v>
      </c>
      <c r="I67">
        <v>1</v>
      </c>
      <c r="J67">
        <v>23</v>
      </c>
      <c r="K67" t="s">
        <v>110</v>
      </c>
      <c r="L67">
        <v>0</v>
      </c>
      <c r="M67" t="s">
        <v>148</v>
      </c>
      <c r="N67">
        <v>1</v>
      </c>
      <c r="O67">
        <v>0</v>
      </c>
      <c r="R67" t="s">
        <v>119</v>
      </c>
      <c r="S67" t="s">
        <v>113</v>
      </c>
      <c r="T67" s="1">
        <v>2630</v>
      </c>
      <c r="U67" t="s">
        <v>110</v>
      </c>
      <c r="V67" s="1">
        <v>762</v>
      </c>
      <c r="W67" t="s">
        <v>110</v>
      </c>
      <c r="X67" t="s">
        <v>110</v>
      </c>
      <c r="Y67">
        <v>4.7</v>
      </c>
      <c r="Z67">
        <v>4.7</v>
      </c>
      <c r="AA67">
        <v>120</v>
      </c>
      <c r="AB67">
        <v>4.71</v>
      </c>
      <c r="AC67">
        <v>1262</v>
      </c>
      <c r="AD67">
        <v>4.63</v>
      </c>
      <c r="AE67">
        <v>1323</v>
      </c>
      <c r="AF67">
        <v>4.8499999999999996</v>
      </c>
      <c r="AG67" t="s">
        <v>126</v>
      </c>
      <c r="AH67" t="s">
        <v>110</v>
      </c>
      <c r="AI67">
        <v>0.224</v>
      </c>
      <c r="AJ67" t="s">
        <v>110</v>
      </c>
      <c r="AK67" t="s">
        <v>120</v>
      </c>
      <c r="AL67" t="s">
        <v>110</v>
      </c>
      <c r="AM67" s="1">
        <v>1.81E-3</v>
      </c>
      <c r="AN67" s="1">
        <v>1.73E-3</v>
      </c>
      <c r="AP67" t="s">
        <v>110</v>
      </c>
      <c r="AQ67">
        <v>4.9399999999999999E-2</v>
      </c>
      <c r="AR67" s="1">
        <v>-0.17199999999999999</v>
      </c>
      <c r="AS67" t="s">
        <v>116</v>
      </c>
      <c r="AT67">
        <v>1.89</v>
      </c>
      <c r="AU67" t="s">
        <v>117</v>
      </c>
      <c r="AV67" t="s">
        <v>113</v>
      </c>
      <c r="AW67" s="1">
        <v>1450000</v>
      </c>
      <c r="AX67" t="s">
        <v>110</v>
      </c>
      <c r="AY67" s="1">
        <v>440000</v>
      </c>
      <c r="AZ67" t="s">
        <v>110</v>
      </c>
      <c r="BA67">
        <v>1</v>
      </c>
      <c r="BB67">
        <v>4.7</v>
      </c>
      <c r="BC67">
        <v>4.4800000000000004</v>
      </c>
      <c r="BD67">
        <v>120</v>
      </c>
      <c r="BE67">
        <v>4.71</v>
      </c>
      <c r="BF67">
        <v>1264</v>
      </c>
      <c r="BG67">
        <v>4.63</v>
      </c>
      <c r="BH67">
        <v>1341</v>
      </c>
      <c r="BI67">
        <v>4.92</v>
      </c>
      <c r="BJ67" t="s">
        <v>114</v>
      </c>
      <c r="BK67" t="s">
        <v>110</v>
      </c>
      <c r="BL67">
        <v>0.28199999999999997</v>
      </c>
      <c r="BM67" t="s">
        <v>118</v>
      </c>
      <c r="BN67" t="s">
        <v>110</v>
      </c>
      <c r="BO67" t="s">
        <v>110</v>
      </c>
      <c r="BP67" s="1">
        <v>5.0599999999999999E-2</v>
      </c>
      <c r="BQ67" s="1">
        <v>0.41899999999999998</v>
      </c>
      <c r="BR67" t="s">
        <v>116</v>
      </c>
      <c r="BS67">
        <v>3.09</v>
      </c>
      <c r="BU67">
        <v>1</v>
      </c>
      <c r="BV67">
        <v>204</v>
      </c>
      <c r="BW67" t="s">
        <v>110</v>
      </c>
      <c r="BX67">
        <v>1</v>
      </c>
      <c r="BY67" t="s">
        <v>110</v>
      </c>
      <c r="BZ67" t="s">
        <v>110</v>
      </c>
    </row>
    <row r="68" spans="1:78" x14ac:dyDescent="0.25">
      <c r="A68" t="s">
        <v>149</v>
      </c>
      <c r="C68" t="s">
        <v>107</v>
      </c>
      <c r="E68">
        <v>0</v>
      </c>
      <c r="F68" t="s">
        <v>108</v>
      </c>
      <c r="G68" s="2">
        <v>43019.564467592594</v>
      </c>
      <c r="H68" t="s">
        <v>109</v>
      </c>
      <c r="I68">
        <v>1</v>
      </c>
      <c r="J68">
        <v>34</v>
      </c>
      <c r="K68" t="s">
        <v>110</v>
      </c>
      <c r="L68">
        <v>0</v>
      </c>
      <c r="M68" t="s">
        <v>150</v>
      </c>
      <c r="N68">
        <v>1</v>
      </c>
      <c r="O68">
        <v>0</v>
      </c>
      <c r="R68" t="s">
        <v>112</v>
      </c>
      <c r="S68" t="s">
        <v>113</v>
      </c>
      <c r="T68" s="1">
        <v>462000</v>
      </c>
      <c r="U68" t="s">
        <v>110</v>
      </c>
      <c r="V68" s="1">
        <v>139000</v>
      </c>
      <c r="W68" t="s">
        <v>110</v>
      </c>
      <c r="X68" t="s">
        <v>110</v>
      </c>
      <c r="Y68">
        <v>4.5199999999999996</v>
      </c>
      <c r="Z68">
        <v>4.49</v>
      </c>
      <c r="AA68">
        <v>120</v>
      </c>
      <c r="AB68">
        <v>4.53</v>
      </c>
      <c r="AC68">
        <v>1201</v>
      </c>
      <c r="AD68">
        <v>4.4000000000000004</v>
      </c>
      <c r="AE68">
        <v>1278</v>
      </c>
      <c r="AF68">
        <v>4.68</v>
      </c>
      <c r="AG68" t="s">
        <v>114</v>
      </c>
      <c r="AH68" t="s">
        <v>110</v>
      </c>
      <c r="AI68">
        <v>0.28299999999999997</v>
      </c>
      <c r="AJ68" t="s">
        <v>110</v>
      </c>
      <c r="AK68" t="s">
        <v>115</v>
      </c>
      <c r="AL68" t="s">
        <v>110</v>
      </c>
      <c r="AM68" s="1">
        <v>0.32100000000000001</v>
      </c>
      <c r="AN68" s="1">
        <v>0.316</v>
      </c>
      <c r="AP68" t="s">
        <v>110</v>
      </c>
      <c r="AQ68">
        <v>5.0599999999999999E-2</v>
      </c>
      <c r="AR68" s="1">
        <v>0.47299999999999998</v>
      </c>
      <c r="AS68" t="s">
        <v>116</v>
      </c>
      <c r="AT68">
        <v>1.35</v>
      </c>
      <c r="AU68" t="s">
        <v>117</v>
      </c>
      <c r="AV68" t="s">
        <v>113</v>
      </c>
      <c r="AW68" s="1">
        <v>1440000</v>
      </c>
      <c r="AX68" t="s">
        <v>110</v>
      </c>
      <c r="AY68" s="1">
        <v>441000</v>
      </c>
      <c r="AZ68" t="s">
        <v>110</v>
      </c>
      <c r="BA68">
        <v>1</v>
      </c>
      <c r="BB68">
        <v>4.5199999999999996</v>
      </c>
      <c r="BC68">
        <v>4.4800000000000004</v>
      </c>
      <c r="BD68">
        <v>120</v>
      </c>
      <c r="BE68">
        <v>4.53</v>
      </c>
      <c r="BF68">
        <v>1214</v>
      </c>
      <c r="BG68">
        <v>4.45</v>
      </c>
      <c r="BH68">
        <v>1290</v>
      </c>
      <c r="BI68">
        <v>4.7300000000000004</v>
      </c>
      <c r="BJ68" t="s">
        <v>114</v>
      </c>
      <c r="BK68" t="s">
        <v>110</v>
      </c>
      <c r="BL68">
        <v>0.27900000000000003</v>
      </c>
      <c r="BM68" t="s">
        <v>118</v>
      </c>
      <c r="BN68" t="s">
        <v>110</v>
      </c>
      <c r="BO68" t="s">
        <v>110</v>
      </c>
      <c r="BP68" s="1">
        <v>4.9399999999999999E-2</v>
      </c>
      <c r="BQ68" s="1">
        <v>0.36299999999999999</v>
      </c>
      <c r="BR68" t="s">
        <v>116</v>
      </c>
      <c r="BS68">
        <v>3.11</v>
      </c>
      <c r="BU68">
        <v>0</v>
      </c>
      <c r="BV68">
        <v>2520</v>
      </c>
      <c r="BW68" t="s">
        <v>110</v>
      </c>
      <c r="BX68">
        <v>1</v>
      </c>
      <c r="BY68" t="s">
        <v>110</v>
      </c>
      <c r="BZ68" t="s">
        <v>110</v>
      </c>
    </row>
    <row r="69" spans="1:78" x14ac:dyDescent="0.25">
      <c r="A69" t="s">
        <v>149</v>
      </c>
      <c r="C69" t="s">
        <v>107</v>
      </c>
      <c r="E69">
        <v>0</v>
      </c>
      <c r="F69" t="s">
        <v>108</v>
      </c>
      <c r="G69" s="2">
        <v>43019.564467592594</v>
      </c>
      <c r="H69" t="s">
        <v>109</v>
      </c>
      <c r="I69">
        <v>1</v>
      </c>
      <c r="J69">
        <v>34</v>
      </c>
      <c r="K69" t="s">
        <v>110</v>
      </c>
      <c r="L69">
        <v>0</v>
      </c>
      <c r="M69" t="s">
        <v>150</v>
      </c>
      <c r="N69">
        <v>1</v>
      </c>
      <c r="O69">
        <v>0</v>
      </c>
      <c r="R69" t="s">
        <v>119</v>
      </c>
      <c r="S69" t="s">
        <v>113</v>
      </c>
      <c r="T69" s="1">
        <v>25200</v>
      </c>
      <c r="U69" t="s">
        <v>110</v>
      </c>
      <c r="V69" s="1">
        <v>7640</v>
      </c>
      <c r="W69" t="s">
        <v>110</v>
      </c>
      <c r="X69" t="s">
        <v>110</v>
      </c>
      <c r="Y69">
        <v>4.5199999999999996</v>
      </c>
      <c r="Z69">
        <v>4.5</v>
      </c>
      <c r="AA69">
        <v>120</v>
      </c>
      <c r="AB69">
        <v>4.53</v>
      </c>
      <c r="AC69">
        <v>1218</v>
      </c>
      <c r="AD69">
        <v>4.46</v>
      </c>
      <c r="AE69">
        <v>1276</v>
      </c>
      <c r="AF69">
        <v>4.68</v>
      </c>
      <c r="AG69" t="s">
        <v>126</v>
      </c>
      <c r="AH69" t="s">
        <v>110</v>
      </c>
      <c r="AI69">
        <v>0.21299999999999999</v>
      </c>
      <c r="AJ69" t="s">
        <v>110</v>
      </c>
      <c r="AK69" t="s">
        <v>120</v>
      </c>
      <c r="AL69" t="s">
        <v>110</v>
      </c>
      <c r="AM69" s="1">
        <v>1.7500000000000002E-2</v>
      </c>
      <c r="AN69" s="1">
        <v>1.7299999999999999E-2</v>
      </c>
      <c r="AP69" t="s">
        <v>110</v>
      </c>
      <c r="AQ69">
        <v>4.9500000000000002E-2</v>
      </c>
      <c r="AR69" s="1">
        <v>-1.9400000000000001E-2</v>
      </c>
      <c r="AS69" t="s">
        <v>116</v>
      </c>
      <c r="AT69">
        <v>2.63</v>
      </c>
      <c r="AU69" t="s">
        <v>117</v>
      </c>
      <c r="AV69" t="s">
        <v>113</v>
      </c>
      <c r="AW69" s="1">
        <v>1440000</v>
      </c>
      <c r="AX69" t="s">
        <v>110</v>
      </c>
      <c r="AY69" s="1">
        <v>441000</v>
      </c>
      <c r="AZ69" t="s">
        <v>110</v>
      </c>
      <c r="BA69">
        <v>1</v>
      </c>
      <c r="BB69">
        <v>4.5199999999999996</v>
      </c>
      <c r="BC69">
        <v>4.4800000000000004</v>
      </c>
      <c r="BD69">
        <v>120</v>
      </c>
      <c r="BE69">
        <v>4.53</v>
      </c>
      <c r="BF69">
        <v>1214</v>
      </c>
      <c r="BG69">
        <v>4.45</v>
      </c>
      <c r="BH69">
        <v>1290</v>
      </c>
      <c r="BI69">
        <v>4.7300000000000004</v>
      </c>
      <c r="BJ69" t="s">
        <v>114</v>
      </c>
      <c r="BK69" t="s">
        <v>110</v>
      </c>
      <c r="BL69">
        <v>0.27900000000000003</v>
      </c>
      <c r="BM69" t="s">
        <v>118</v>
      </c>
      <c r="BN69" t="s">
        <v>110</v>
      </c>
      <c r="BO69" t="s">
        <v>110</v>
      </c>
      <c r="BP69" s="1">
        <v>4.9399999999999999E-2</v>
      </c>
      <c r="BQ69" s="1">
        <v>0.36299999999999999</v>
      </c>
      <c r="BR69" t="s">
        <v>116</v>
      </c>
      <c r="BS69">
        <v>3.11</v>
      </c>
      <c r="BU69">
        <v>0</v>
      </c>
      <c r="BV69">
        <v>2650</v>
      </c>
      <c r="BW69" t="s">
        <v>110</v>
      </c>
      <c r="BX69">
        <v>1</v>
      </c>
      <c r="BY69" t="s">
        <v>110</v>
      </c>
      <c r="BZ69" t="s">
        <v>110</v>
      </c>
    </row>
    <row r="70" spans="1:78" x14ac:dyDescent="0.25">
      <c r="A70" t="s">
        <v>151</v>
      </c>
      <c r="C70" t="s">
        <v>107</v>
      </c>
      <c r="E70">
        <v>0</v>
      </c>
      <c r="F70" t="s">
        <v>108</v>
      </c>
      <c r="G70" s="2">
        <v>43019.573333333334</v>
      </c>
      <c r="H70" t="s">
        <v>109</v>
      </c>
      <c r="I70">
        <v>1</v>
      </c>
      <c r="J70">
        <v>13</v>
      </c>
      <c r="K70" t="s">
        <v>110</v>
      </c>
      <c r="L70">
        <v>0</v>
      </c>
      <c r="M70" t="s">
        <v>152</v>
      </c>
      <c r="N70">
        <v>1</v>
      </c>
      <c r="O70">
        <v>0</v>
      </c>
      <c r="R70" t="s">
        <v>112</v>
      </c>
      <c r="S70" t="s">
        <v>113</v>
      </c>
      <c r="T70" s="1">
        <v>57500</v>
      </c>
      <c r="U70" t="s">
        <v>110</v>
      </c>
      <c r="V70" s="1">
        <v>17900</v>
      </c>
      <c r="W70" t="s">
        <v>110</v>
      </c>
      <c r="X70" t="s">
        <v>110</v>
      </c>
      <c r="Y70">
        <v>4.54</v>
      </c>
      <c r="Z70">
        <v>4.49</v>
      </c>
      <c r="AA70">
        <v>120</v>
      </c>
      <c r="AB70">
        <v>4.55</v>
      </c>
      <c r="AC70">
        <v>1221</v>
      </c>
      <c r="AD70">
        <v>4.4800000000000004</v>
      </c>
      <c r="AE70">
        <v>1270</v>
      </c>
      <c r="AF70">
        <v>4.66</v>
      </c>
      <c r="AG70" t="s">
        <v>126</v>
      </c>
      <c r="AH70" t="s">
        <v>110</v>
      </c>
      <c r="AI70">
        <v>0.18</v>
      </c>
      <c r="AJ70" t="s">
        <v>110</v>
      </c>
      <c r="AK70" t="s">
        <v>115</v>
      </c>
      <c r="AL70" t="s">
        <v>110</v>
      </c>
      <c r="AM70" s="1">
        <v>4.9399999999999999E-2</v>
      </c>
      <c r="AN70" s="1">
        <v>5.0299999999999997E-2</v>
      </c>
      <c r="AP70" t="s">
        <v>110</v>
      </c>
      <c r="AQ70">
        <v>4.9399999999999999E-2</v>
      </c>
      <c r="AR70" s="1">
        <v>-3.3399999999999999E-2</v>
      </c>
      <c r="AS70" t="s">
        <v>116</v>
      </c>
      <c r="AT70">
        <v>1.79</v>
      </c>
      <c r="AU70" t="s">
        <v>117</v>
      </c>
      <c r="AV70" t="s">
        <v>113</v>
      </c>
      <c r="AW70" s="1">
        <v>1160000</v>
      </c>
      <c r="AX70" t="s">
        <v>110</v>
      </c>
      <c r="AY70" s="1">
        <v>356000</v>
      </c>
      <c r="AZ70" t="s">
        <v>110</v>
      </c>
      <c r="BA70">
        <v>1</v>
      </c>
      <c r="BB70">
        <v>4.54</v>
      </c>
      <c r="BC70">
        <v>4.4800000000000004</v>
      </c>
      <c r="BD70">
        <v>120</v>
      </c>
      <c r="BE70">
        <v>4.54</v>
      </c>
      <c r="BF70">
        <v>1220</v>
      </c>
      <c r="BG70">
        <v>4.47</v>
      </c>
      <c r="BH70">
        <v>1284</v>
      </c>
      <c r="BI70">
        <v>4.71</v>
      </c>
      <c r="BJ70" t="s">
        <v>114</v>
      </c>
      <c r="BK70" t="s">
        <v>110</v>
      </c>
      <c r="BL70">
        <v>0.23499999999999999</v>
      </c>
      <c r="BM70" t="s">
        <v>118</v>
      </c>
      <c r="BN70" t="s">
        <v>110</v>
      </c>
      <c r="BO70" t="s">
        <v>110</v>
      </c>
      <c r="BP70" s="1">
        <v>4.9700000000000001E-2</v>
      </c>
      <c r="BQ70" s="1">
        <v>0.98499999999999999</v>
      </c>
      <c r="BR70" t="s">
        <v>116</v>
      </c>
      <c r="BS70">
        <v>2.68</v>
      </c>
      <c r="BU70">
        <v>0</v>
      </c>
      <c r="BV70">
        <v>392</v>
      </c>
      <c r="BW70" t="s">
        <v>110</v>
      </c>
      <c r="BX70">
        <v>1</v>
      </c>
      <c r="BY70" t="s">
        <v>110</v>
      </c>
      <c r="BZ70" t="s">
        <v>110</v>
      </c>
    </row>
    <row r="71" spans="1:78" x14ac:dyDescent="0.25">
      <c r="A71" t="s">
        <v>151</v>
      </c>
      <c r="C71" t="s">
        <v>107</v>
      </c>
      <c r="E71">
        <v>0</v>
      </c>
      <c r="F71" t="s">
        <v>108</v>
      </c>
      <c r="G71" s="2">
        <v>43019.573333333334</v>
      </c>
      <c r="H71" t="s">
        <v>109</v>
      </c>
      <c r="I71">
        <v>1</v>
      </c>
      <c r="J71">
        <v>13</v>
      </c>
      <c r="K71" t="s">
        <v>110</v>
      </c>
      <c r="L71">
        <v>0</v>
      </c>
      <c r="M71" t="s">
        <v>152</v>
      </c>
      <c r="N71">
        <v>1</v>
      </c>
      <c r="O71">
        <v>0</v>
      </c>
      <c r="R71" t="s">
        <v>119</v>
      </c>
      <c r="S71" t="s">
        <v>113</v>
      </c>
      <c r="T71" s="1">
        <v>2770</v>
      </c>
      <c r="U71" t="s">
        <v>110</v>
      </c>
      <c r="V71" s="1">
        <v>882</v>
      </c>
      <c r="W71" t="s">
        <v>110</v>
      </c>
      <c r="X71" t="s">
        <v>110</v>
      </c>
      <c r="Y71">
        <v>4.55</v>
      </c>
      <c r="Z71">
        <v>4.5</v>
      </c>
      <c r="AA71">
        <v>120</v>
      </c>
      <c r="AB71">
        <v>4.54</v>
      </c>
      <c r="AC71">
        <v>1223</v>
      </c>
      <c r="AD71">
        <v>4.4800000000000004</v>
      </c>
      <c r="AE71">
        <v>1259</v>
      </c>
      <c r="AF71">
        <v>4.62</v>
      </c>
      <c r="AG71" t="s">
        <v>114</v>
      </c>
      <c r="AH71" t="s">
        <v>110</v>
      </c>
      <c r="AI71">
        <v>0.13200000000000001</v>
      </c>
      <c r="AJ71" t="s">
        <v>110</v>
      </c>
      <c r="AK71" t="s">
        <v>120</v>
      </c>
      <c r="AL71" t="s">
        <v>110</v>
      </c>
      <c r="AM71" s="1">
        <v>2.3800000000000002E-3</v>
      </c>
      <c r="AN71" s="1">
        <v>2.48E-3</v>
      </c>
      <c r="AP71" t="s">
        <v>110</v>
      </c>
      <c r="AQ71">
        <v>4.8800000000000003E-2</v>
      </c>
      <c r="AR71" s="1">
        <v>5.62</v>
      </c>
      <c r="AS71" t="s">
        <v>116</v>
      </c>
      <c r="AT71">
        <v>1.1200000000000001</v>
      </c>
      <c r="AU71" t="s">
        <v>117</v>
      </c>
      <c r="AV71" t="s">
        <v>113</v>
      </c>
      <c r="AW71" s="1">
        <v>1160000</v>
      </c>
      <c r="AX71" t="s">
        <v>110</v>
      </c>
      <c r="AY71" s="1">
        <v>356000</v>
      </c>
      <c r="AZ71" t="s">
        <v>110</v>
      </c>
      <c r="BA71">
        <v>1</v>
      </c>
      <c r="BB71">
        <v>4.54</v>
      </c>
      <c r="BC71">
        <v>4.4800000000000004</v>
      </c>
      <c r="BD71">
        <v>120</v>
      </c>
      <c r="BE71">
        <v>4.54</v>
      </c>
      <c r="BF71">
        <v>1220</v>
      </c>
      <c r="BG71">
        <v>4.47</v>
      </c>
      <c r="BH71">
        <v>1284</v>
      </c>
      <c r="BI71">
        <v>4.71</v>
      </c>
      <c r="BJ71" t="s">
        <v>114</v>
      </c>
      <c r="BK71" t="s">
        <v>110</v>
      </c>
      <c r="BL71">
        <v>0.23499999999999999</v>
      </c>
      <c r="BM71" t="s">
        <v>118</v>
      </c>
      <c r="BN71" t="s">
        <v>110</v>
      </c>
      <c r="BO71" t="s">
        <v>110</v>
      </c>
      <c r="BP71" s="1">
        <v>4.9700000000000001E-2</v>
      </c>
      <c r="BQ71" s="1">
        <v>0.98499999999999999</v>
      </c>
      <c r="BR71" t="s">
        <v>116</v>
      </c>
      <c r="BS71">
        <v>2.68</v>
      </c>
      <c r="BU71">
        <v>0</v>
      </c>
      <c r="BV71">
        <v>296</v>
      </c>
      <c r="BW71" t="s">
        <v>110</v>
      </c>
      <c r="BX71">
        <v>1</v>
      </c>
      <c r="BY71" t="s">
        <v>110</v>
      </c>
      <c r="BZ71" t="s">
        <v>110</v>
      </c>
    </row>
    <row r="72" spans="1:78" x14ac:dyDescent="0.25">
      <c r="A72" t="s">
        <v>145</v>
      </c>
      <c r="C72" t="s">
        <v>107</v>
      </c>
      <c r="E72">
        <v>0</v>
      </c>
      <c r="F72" t="s">
        <v>108</v>
      </c>
      <c r="G72" s="2">
        <v>43019.582152777781</v>
      </c>
      <c r="H72" t="s">
        <v>109</v>
      </c>
      <c r="I72">
        <v>1</v>
      </c>
      <c r="J72">
        <v>12</v>
      </c>
      <c r="K72" t="s">
        <v>110</v>
      </c>
      <c r="L72">
        <v>0</v>
      </c>
      <c r="M72" t="s">
        <v>153</v>
      </c>
      <c r="N72">
        <v>1</v>
      </c>
      <c r="O72">
        <v>0</v>
      </c>
      <c r="R72" t="s">
        <v>112</v>
      </c>
      <c r="S72" t="s">
        <v>113</v>
      </c>
      <c r="T72" s="1">
        <v>141000</v>
      </c>
      <c r="U72" t="s">
        <v>110</v>
      </c>
      <c r="V72" s="1">
        <v>43300</v>
      </c>
      <c r="W72" t="s">
        <v>110</v>
      </c>
      <c r="X72" t="s">
        <v>110</v>
      </c>
      <c r="Y72">
        <v>4.5</v>
      </c>
      <c r="Z72">
        <v>4.49</v>
      </c>
      <c r="AA72">
        <v>120</v>
      </c>
      <c r="AB72">
        <v>4.51</v>
      </c>
      <c r="AC72">
        <v>1205</v>
      </c>
      <c r="AD72">
        <v>4.42</v>
      </c>
      <c r="AE72">
        <v>1273</v>
      </c>
      <c r="AF72">
        <v>4.67</v>
      </c>
      <c r="AG72" t="s">
        <v>126</v>
      </c>
      <c r="AH72" t="s">
        <v>110</v>
      </c>
      <c r="AI72">
        <v>0.249</v>
      </c>
      <c r="AJ72" t="s">
        <v>110</v>
      </c>
      <c r="AK72" t="s">
        <v>115</v>
      </c>
      <c r="AL72" t="s">
        <v>110</v>
      </c>
      <c r="AM72" s="1">
        <v>9.3799999999999994E-2</v>
      </c>
      <c r="AN72" s="1">
        <v>9.3299999999999994E-2</v>
      </c>
      <c r="AP72" t="s">
        <v>110</v>
      </c>
      <c r="AQ72">
        <v>4.9200000000000001E-2</v>
      </c>
      <c r="AR72" s="1">
        <v>0.23799999999999999</v>
      </c>
      <c r="AS72" t="s">
        <v>116</v>
      </c>
      <c r="AT72">
        <v>1.86</v>
      </c>
      <c r="AU72" t="s">
        <v>117</v>
      </c>
      <c r="AV72" t="s">
        <v>113</v>
      </c>
      <c r="AW72" s="1">
        <v>1510000</v>
      </c>
      <c r="AX72" t="s">
        <v>110</v>
      </c>
      <c r="AY72" s="1">
        <v>464000</v>
      </c>
      <c r="AZ72" t="s">
        <v>110</v>
      </c>
      <c r="BA72">
        <v>1</v>
      </c>
      <c r="BB72">
        <v>4.5</v>
      </c>
      <c r="BC72">
        <v>4.4800000000000004</v>
      </c>
      <c r="BD72">
        <v>120</v>
      </c>
      <c r="BE72">
        <v>4.51</v>
      </c>
      <c r="BF72">
        <v>1209</v>
      </c>
      <c r="BG72">
        <v>4.43</v>
      </c>
      <c r="BH72">
        <v>1284</v>
      </c>
      <c r="BI72">
        <v>4.71</v>
      </c>
      <c r="BJ72" t="s">
        <v>114</v>
      </c>
      <c r="BK72" t="s">
        <v>110</v>
      </c>
      <c r="BL72">
        <v>0.27500000000000002</v>
      </c>
      <c r="BM72" t="s">
        <v>118</v>
      </c>
      <c r="BN72" t="s">
        <v>110</v>
      </c>
      <c r="BO72" t="s">
        <v>110</v>
      </c>
      <c r="BP72" s="1">
        <v>4.9399999999999999E-2</v>
      </c>
      <c r="BQ72" s="1">
        <v>0.38600000000000001</v>
      </c>
      <c r="BR72" t="s">
        <v>116</v>
      </c>
      <c r="BS72">
        <v>2.9</v>
      </c>
      <c r="BU72">
        <v>0</v>
      </c>
      <c r="BV72">
        <v>740</v>
      </c>
      <c r="BW72" t="s">
        <v>110</v>
      </c>
      <c r="BX72">
        <v>1</v>
      </c>
      <c r="BY72" t="s">
        <v>110</v>
      </c>
      <c r="BZ72" t="s">
        <v>110</v>
      </c>
    </row>
    <row r="73" spans="1:78" x14ac:dyDescent="0.25">
      <c r="A73" t="s">
        <v>145</v>
      </c>
      <c r="C73" t="s">
        <v>107</v>
      </c>
      <c r="E73">
        <v>0</v>
      </c>
      <c r="F73" t="s">
        <v>108</v>
      </c>
      <c r="G73" s="2">
        <v>43019.582152777781</v>
      </c>
      <c r="H73" t="s">
        <v>109</v>
      </c>
      <c r="I73">
        <v>1</v>
      </c>
      <c r="J73">
        <v>12</v>
      </c>
      <c r="K73" t="s">
        <v>110</v>
      </c>
      <c r="L73">
        <v>0</v>
      </c>
      <c r="M73" t="s">
        <v>153</v>
      </c>
      <c r="N73">
        <v>1</v>
      </c>
      <c r="O73">
        <v>0</v>
      </c>
      <c r="R73" t="s">
        <v>119</v>
      </c>
      <c r="S73" t="s">
        <v>113</v>
      </c>
      <c r="T73" s="1">
        <v>7640</v>
      </c>
      <c r="U73" t="s">
        <v>110</v>
      </c>
      <c r="V73" s="1">
        <v>2280</v>
      </c>
      <c r="W73" t="s">
        <v>110</v>
      </c>
      <c r="X73" t="s">
        <v>110</v>
      </c>
      <c r="Y73">
        <v>4.51</v>
      </c>
      <c r="Z73">
        <v>4.5</v>
      </c>
      <c r="AA73">
        <v>120</v>
      </c>
      <c r="AB73">
        <v>4.51</v>
      </c>
      <c r="AC73">
        <v>1213</v>
      </c>
      <c r="AD73">
        <v>4.45</v>
      </c>
      <c r="AE73">
        <v>1259</v>
      </c>
      <c r="AF73">
        <v>4.62</v>
      </c>
      <c r="AG73" t="s">
        <v>126</v>
      </c>
      <c r="AH73" t="s">
        <v>110</v>
      </c>
      <c r="AI73">
        <v>0.16900000000000001</v>
      </c>
      <c r="AJ73" t="s">
        <v>110</v>
      </c>
      <c r="AK73" t="s">
        <v>120</v>
      </c>
      <c r="AL73" t="s">
        <v>110</v>
      </c>
      <c r="AM73" s="1">
        <v>5.0699999999999999E-3</v>
      </c>
      <c r="AN73" s="1">
        <v>4.9100000000000003E-3</v>
      </c>
      <c r="AP73" t="s">
        <v>110</v>
      </c>
      <c r="AQ73">
        <v>5.0299999999999997E-2</v>
      </c>
      <c r="AR73" s="1">
        <v>2.17</v>
      </c>
      <c r="AS73" t="s">
        <v>116</v>
      </c>
      <c r="AT73">
        <v>1.87</v>
      </c>
      <c r="AU73" t="s">
        <v>117</v>
      </c>
      <c r="AV73" t="s">
        <v>113</v>
      </c>
      <c r="AW73" s="1">
        <v>1510000</v>
      </c>
      <c r="AX73" t="s">
        <v>110</v>
      </c>
      <c r="AY73" s="1">
        <v>464000</v>
      </c>
      <c r="AZ73" t="s">
        <v>110</v>
      </c>
      <c r="BA73">
        <v>1</v>
      </c>
      <c r="BB73">
        <v>4.5</v>
      </c>
      <c r="BC73">
        <v>4.4800000000000004</v>
      </c>
      <c r="BD73">
        <v>120</v>
      </c>
      <c r="BE73">
        <v>4.51</v>
      </c>
      <c r="BF73">
        <v>1209</v>
      </c>
      <c r="BG73">
        <v>4.43</v>
      </c>
      <c r="BH73">
        <v>1284</v>
      </c>
      <c r="BI73">
        <v>4.71</v>
      </c>
      <c r="BJ73" t="s">
        <v>114</v>
      </c>
      <c r="BK73" t="s">
        <v>110</v>
      </c>
      <c r="BL73">
        <v>0.27500000000000002</v>
      </c>
      <c r="BM73" t="s">
        <v>118</v>
      </c>
      <c r="BN73" t="s">
        <v>110</v>
      </c>
      <c r="BO73" t="s">
        <v>110</v>
      </c>
      <c r="BP73" s="1">
        <v>4.9399999999999999E-2</v>
      </c>
      <c r="BQ73" s="1">
        <v>0.38600000000000001</v>
      </c>
      <c r="BR73" t="s">
        <v>116</v>
      </c>
      <c r="BS73">
        <v>2.9</v>
      </c>
      <c r="BU73">
        <v>0</v>
      </c>
      <c r="BV73">
        <v>729</v>
      </c>
      <c r="BW73" t="s">
        <v>110</v>
      </c>
      <c r="BX73">
        <v>1</v>
      </c>
      <c r="BY73" t="s">
        <v>110</v>
      </c>
      <c r="BZ73" t="s">
        <v>110</v>
      </c>
    </row>
    <row r="74" spans="1:78" x14ac:dyDescent="0.25">
      <c r="A74" t="s">
        <v>147</v>
      </c>
      <c r="C74" t="s">
        <v>107</v>
      </c>
      <c r="E74">
        <v>0</v>
      </c>
      <c r="F74" t="s">
        <v>108</v>
      </c>
      <c r="G74" s="2">
        <v>43019.590983796297</v>
      </c>
      <c r="H74" t="s">
        <v>109</v>
      </c>
      <c r="I74">
        <v>1</v>
      </c>
      <c r="J74">
        <v>23</v>
      </c>
      <c r="K74" t="s">
        <v>110</v>
      </c>
      <c r="L74">
        <v>0</v>
      </c>
      <c r="M74" t="s">
        <v>154</v>
      </c>
      <c r="N74">
        <v>1</v>
      </c>
      <c r="O74">
        <v>0</v>
      </c>
      <c r="R74" t="s">
        <v>112</v>
      </c>
      <c r="S74" t="s">
        <v>113</v>
      </c>
      <c r="T74" s="1">
        <v>52100</v>
      </c>
      <c r="U74" t="s">
        <v>110</v>
      </c>
      <c r="V74" s="1">
        <v>15500</v>
      </c>
      <c r="W74" t="s">
        <v>110</v>
      </c>
      <c r="X74" t="s">
        <v>110</v>
      </c>
      <c r="Y74">
        <v>4.54</v>
      </c>
      <c r="Z74">
        <v>4.55</v>
      </c>
      <c r="AA74">
        <v>120</v>
      </c>
      <c r="AB74">
        <v>4.55</v>
      </c>
      <c r="AC74">
        <v>1221</v>
      </c>
      <c r="AD74">
        <v>4.4800000000000004</v>
      </c>
      <c r="AE74">
        <v>1289</v>
      </c>
      <c r="AF74">
        <v>4.7300000000000004</v>
      </c>
      <c r="AG74" t="s">
        <v>126</v>
      </c>
      <c r="AH74" t="s">
        <v>110</v>
      </c>
      <c r="AI74">
        <v>0.249</v>
      </c>
      <c r="AJ74" t="s">
        <v>110</v>
      </c>
      <c r="AK74" t="s">
        <v>115</v>
      </c>
      <c r="AL74" t="s">
        <v>110</v>
      </c>
      <c r="AM74" s="1">
        <v>3.1099999999999999E-2</v>
      </c>
      <c r="AN74" s="1">
        <v>0.03</v>
      </c>
      <c r="AP74" t="s">
        <v>110</v>
      </c>
      <c r="AQ74">
        <v>5.0900000000000001E-2</v>
      </c>
      <c r="AR74" s="1">
        <v>-1.42</v>
      </c>
      <c r="AS74" t="s">
        <v>116</v>
      </c>
      <c r="AT74">
        <v>2.66</v>
      </c>
      <c r="AU74" t="s">
        <v>117</v>
      </c>
      <c r="AV74" t="s">
        <v>113</v>
      </c>
      <c r="AW74" s="1">
        <v>1670000</v>
      </c>
      <c r="AX74" t="s">
        <v>110</v>
      </c>
      <c r="AY74" s="1">
        <v>516000</v>
      </c>
      <c r="AZ74" t="s">
        <v>110</v>
      </c>
      <c r="BA74">
        <v>1</v>
      </c>
      <c r="BB74">
        <v>4.54</v>
      </c>
      <c r="BC74">
        <v>4.4800000000000004</v>
      </c>
      <c r="BD74">
        <v>120</v>
      </c>
      <c r="BE74">
        <v>4.55</v>
      </c>
      <c r="BF74">
        <v>1217</v>
      </c>
      <c r="BG74">
        <v>4.46</v>
      </c>
      <c r="BH74">
        <v>1290</v>
      </c>
      <c r="BI74">
        <v>4.7300000000000004</v>
      </c>
      <c r="BJ74" t="s">
        <v>114</v>
      </c>
      <c r="BK74" t="s">
        <v>110</v>
      </c>
      <c r="BL74">
        <v>0.26800000000000002</v>
      </c>
      <c r="BM74" t="s">
        <v>118</v>
      </c>
      <c r="BN74" t="s">
        <v>110</v>
      </c>
      <c r="BO74" t="s">
        <v>110</v>
      </c>
      <c r="BP74" s="1">
        <v>4.9299999999999997E-2</v>
      </c>
      <c r="BQ74" s="1">
        <v>0.64500000000000002</v>
      </c>
      <c r="BR74" t="s">
        <v>116</v>
      </c>
      <c r="BS74">
        <v>2.36</v>
      </c>
      <c r="BU74">
        <v>1</v>
      </c>
      <c r="BV74">
        <v>249</v>
      </c>
      <c r="BW74" t="s">
        <v>110</v>
      </c>
      <c r="BX74">
        <v>1</v>
      </c>
      <c r="BY74" t="s">
        <v>110</v>
      </c>
      <c r="BZ74" t="s">
        <v>110</v>
      </c>
    </row>
    <row r="75" spans="1:78" x14ac:dyDescent="0.25">
      <c r="A75" t="s">
        <v>147</v>
      </c>
      <c r="C75" t="s">
        <v>107</v>
      </c>
      <c r="E75">
        <v>0</v>
      </c>
      <c r="F75" t="s">
        <v>108</v>
      </c>
      <c r="G75" s="2">
        <v>43019.590983796297</v>
      </c>
      <c r="H75" t="s">
        <v>109</v>
      </c>
      <c r="I75">
        <v>1</v>
      </c>
      <c r="J75">
        <v>23</v>
      </c>
      <c r="K75" t="s">
        <v>110</v>
      </c>
      <c r="L75">
        <v>0</v>
      </c>
      <c r="M75" t="s">
        <v>154</v>
      </c>
      <c r="N75">
        <v>1</v>
      </c>
      <c r="O75">
        <v>0</v>
      </c>
      <c r="R75" t="s">
        <v>119</v>
      </c>
      <c r="S75" t="s">
        <v>113</v>
      </c>
      <c r="T75" s="1">
        <v>2600</v>
      </c>
      <c r="U75" t="s">
        <v>110</v>
      </c>
      <c r="V75" s="1">
        <v>857</v>
      </c>
      <c r="W75" t="s">
        <v>110</v>
      </c>
      <c r="X75" t="s">
        <v>110</v>
      </c>
      <c r="Y75">
        <v>4.54</v>
      </c>
      <c r="Z75">
        <v>4.5</v>
      </c>
      <c r="AA75">
        <v>120</v>
      </c>
      <c r="AB75">
        <v>4.55</v>
      </c>
      <c r="AC75">
        <v>1220</v>
      </c>
      <c r="AD75">
        <v>4.47</v>
      </c>
      <c r="AE75">
        <v>1269</v>
      </c>
      <c r="AF75">
        <v>4.6500000000000004</v>
      </c>
      <c r="AG75" t="s">
        <v>114</v>
      </c>
      <c r="AH75" t="s">
        <v>110</v>
      </c>
      <c r="AI75">
        <v>0.18</v>
      </c>
      <c r="AJ75" t="s">
        <v>110</v>
      </c>
      <c r="AK75" t="s">
        <v>120</v>
      </c>
      <c r="AL75" t="s">
        <v>110</v>
      </c>
      <c r="AM75" s="1">
        <v>1.5499999999999999E-3</v>
      </c>
      <c r="AN75" s="1">
        <v>1.66E-3</v>
      </c>
      <c r="AP75" t="s">
        <v>110</v>
      </c>
      <c r="AQ75">
        <v>4.8899999999999999E-2</v>
      </c>
      <c r="AR75" s="1">
        <v>-15</v>
      </c>
      <c r="AS75" t="s">
        <v>116</v>
      </c>
      <c r="AT75">
        <v>1.74</v>
      </c>
      <c r="AU75" t="s">
        <v>117</v>
      </c>
      <c r="AV75" t="s">
        <v>113</v>
      </c>
      <c r="AW75" s="1">
        <v>1670000</v>
      </c>
      <c r="AX75" t="s">
        <v>110</v>
      </c>
      <c r="AY75" s="1">
        <v>516000</v>
      </c>
      <c r="AZ75" t="s">
        <v>110</v>
      </c>
      <c r="BA75">
        <v>1</v>
      </c>
      <c r="BB75">
        <v>4.54</v>
      </c>
      <c r="BC75">
        <v>4.4800000000000004</v>
      </c>
      <c r="BD75">
        <v>120</v>
      </c>
      <c r="BE75">
        <v>4.55</v>
      </c>
      <c r="BF75">
        <v>1217</v>
      </c>
      <c r="BG75">
        <v>4.46</v>
      </c>
      <c r="BH75">
        <v>1290</v>
      </c>
      <c r="BI75">
        <v>4.7300000000000004</v>
      </c>
      <c r="BJ75" t="s">
        <v>114</v>
      </c>
      <c r="BK75" t="s">
        <v>110</v>
      </c>
      <c r="BL75">
        <v>0.26800000000000002</v>
      </c>
      <c r="BM75" t="s">
        <v>118</v>
      </c>
      <c r="BN75" t="s">
        <v>110</v>
      </c>
      <c r="BO75" t="s">
        <v>110</v>
      </c>
      <c r="BP75" s="1">
        <v>4.9299999999999997E-2</v>
      </c>
      <c r="BQ75" s="1">
        <v>0.64500000000000002</v>
      </c>
      <c r="BR75" t="s">
        <v>116</v>
      </c>
      <c r="BS75">
        <v>2.36</v>
      </c>
      <c r="BU75">
        <v>0</v>
      </c>
      <c r="BV75">
        <v>162</v>
      </c>
      <c r="BW75" t="s">
        <v>110</v>
      </c>
      <c r="BX75">
        <v>0.999</v>
      </c>
      <c r="BY75" t="s">
        <v>110</v>
      </c>
      <c r="BZ75" t="s">
        <v>110</v>
      </c>
    </row>
    <row r="76" spans="1:78" x14ac:dyDescent="0.25">
      <c r="A76" t="s">
        <v>149</v>
      </c>
      <c r="C76" t="s">
        <v>107</v>
      </c>
      <c r="E76">
        <v>0</v>
      </c>
      <c r="F76" t="s">
        <v>108</v>
      </c>
      <c r="G76" s="2">
        <v>43019.599768518521</v>
      </c>
      <c r="H76" t="s">
        <v>109</v>
      </c>
      <c r="I76">
        <v>1</v>
      </c>
      <c r="J76">
        <v>34</v>
      </c>
      <c r="K76" t="s">
        <v>110</v>
      </c>
      <c r="L76">
        <v>0</v>
      </c>
      <c r="M76" t="s">
        <v>155</v>
      </c>
      <c r="N76">
        <v>1</v>
      </c>
      <c r="O76">
        <v>0</v>
      </c>
      <c r="R76" t="s">
        <v>112</v>
      </c>
      <c r="S76" t="s">
        <v>113</v>
      </c>
      <c r="T76" s="1">
        <v>532000</v>
      </c>
      <c r="U76" t="s">
        <v>110</v>
      </c>
      <c r="V76" s="1">
        <v>160000</v>
      </c>
      <c r="W76" t="s">
        <v>110</v>
      </c>
      <c r="X76" t="s">
        <v>110</v>
      </c>
      <c r="Y76">
        <v>4.5</v>
      </c>
      <c r="Z76">
        <v>4.49</v>
      </c>
      <c r="AA76">
        <v>120</v>
      </c>
      <c r="AB76">
        <v>4.51</v>
      </c>
      <c r="AC76">
        <v>1211</v>
      </c>
      <c r="AD76">
        <v>4.4400000000000004</v>
      </c>
      <c r="AE76">
        <v>1288</v>
      </c>
      <c r="AF76">
        <v>4.72</v>
      </c>
      <c r="AG76" t="s">
        <v>114</v>
      </c>
      <c r="AH76" t="s">
        <v>110</v>
      </c>
      <c r="AI76">
        <v>0.28199999999999997</v>
      </c>
      <c r="AJ76" t="s">
        <v>110</v>
      </c>
      <c r="AK76" t="s">
        <v>115</v>
      </c>
      <c r="AL76" t="s">
        <v>110</v>
      </c>
      <c r="AM76" s="1">
        <v>0.32300000000000001</v>
      </c>
      <c r="AN76" s="1">
        <v>0.32400000000000001</v>
      </c>
      <c r="AP76" t="s">
        <v>110</v>
      </c>
      <c r="AQ76">
        <v>0.05</v>
      </c>
      <c r="AR76" s="1">
        <v>0.14699999999999999</v>
      </c>
      <c r="AS76" t="s">
        <v>116</v>
      </c>
      <c r="AT76">
        <v>3.34</v>
      </c>
      <c r="AU76" t="s">
        <v>117</v>
      </c>
      <c r="AV76" t="s">
        <v>113</v>
      </c>
      <c r="AW76" s="1">
        <v>1650000</v>
      </c>
      <c r="AX76" t="s">
        <v>110</v>
      </c>
      <c r="AY76" s="1">
        <v>495000</v>
      </c>
      <c r="AZ76" t="s">
        <v>110</v>
      </c>
      <c r="BA76">
        <v>1</v>
      </c>
      <c r="BB76">
        <v>4.5</v>
      </c>
      <c r="BC76">
        <v>4.4800000000000004</v>
      </c>
      <c r="BD76">
        <v>120</v>
      </c>
      <c r="BE76">
        <v>4.51</v>
      </c>
      <c r="BF76">
        <v>1209</v>
      </c>
      <c r="BG76">
        <v>4.43</v>
      </c>
      <c r="BH76">
        <v>1272</v>
      </c>
      <c r="BI76">
        <v>4.66</v>
      </c>
      <c r="BJ76" t="s">
        <v>114</v>
      </c>
      <c r="BK76" t="s">
        <v>110</v>
      </c>
      <c r="BL76">
        <v>0.23100000000000001</v>
      </c>
      <c r="BM76" t="s">
        <v>118</v>
      </c>
      <c r="BN76" t="s">
        <v>110</v>
      </c>
      <c r="BO76" t="s">
        <v>110</v>
      </c>
      <c r="BP76" s="1">
        <v>5.0599999999999999E-2</v>
      </c>
      <c r="BQ76" s="1">
        <v>1.05</v>
      </c>
      <c r="BR76" t="s">
        <v>116</v>
      </c>
      <c r="BS76">
        <v>2.3199999999999998</v>
      </c>
      <c r="BU76">
        <v>0</v>
      </c>
      <c r="BV76">
        <v>2530</v>
      </c>
      <c r="BW76" t="s">
        <v>110</v>
      </c>
      <c r="BX76">
        <v>1</v>
      </c>
      <c r="BY76" t="s">
        <v>110</v>
      </c>
      <c r="BZ76" t="s">
        <v>110</v>
      </c>
    </row>
    <row r="77" spans="1:78" x14ac:dyDescent="0.25">
      <c r="A77" t="s">
        <v>149</v>
      </c>
      <c r="C77" t="s">
        <v>107</v>
      </c>
      <c r="E77">
        <v>0</v>
      </c>
      <c r="F77" t="s">
        <v>108</v>
      </c>
      <c r="G77" s="2">
        <v>43019.599768518521</v>
      </c>
      <c r="H77" t="s">
        <v>109</v>
      </c>
      <c r="I77">
        <v>1</v>
      </c>
      <c r="J77">
        <v>34</v>
      </c>
      <c r="K77" t="s">
        <v>110</v>
      </c>
      <c r="L77">
        <v>0</v>
      </c>
      <c r="M77" t="s">
        <v>155</v>
      </c>
      <c r="N77">
        <v>1</v>
      </c>
      <c r="O77">
        <v>0</v>
      </c>
      <c r="R77" t="s">
        <v>119</v>
      </c>
      <c r="S77" t="s">
        <v>113</v>
      </c>
      <c r="T77" s="1">
        <v>27500</v>
      </c>
      <c r="U77" t="s">
        <v>110</v>
      </c>
      <c r="V77" s="1">
        <v>8290</v>
      </c>
      <c r="W77" t="s">
        <v>110</v>
      </c>
      <c r="X77" t="s">
        <v>110</v>
      </c>
      <c r="Y77">
        <v>4.5</v>
      </c>
      <c r="Z77">
        <v>4.5</v>
      </c>
      <c r="AA77">
        <v>120</v>
      </c>
      <c r="AB77">
        <v>4.51</v>
      </c>
      <c r="AC77">
        <v>1208</v>
      </c>
      <c r="AD77">
        <v>4.43</v>
      </c>
      <c r="AE77">
        <v>1271</v>
      </c>
      <c r="AF77">
        <v>4.66</v>
      </c>
      <c r="AG77" t="s">
        <v>126</v>
      </c>
      <c r="AH77" t="s">
        <v>110</v>
      </c>
      <c r="AI77">
        <v>0.23100000000000001</v>
      </c>
      <c r="AJ77" t="s">
        <v>110</v>
      </c>
      <c r="AK77" t="s">
        <v>120</v>
      </c>
      <c r="AL77" t="s">
        <v>110</v>
      </c>
      <c r="AM77" s="1">
        <v>1.67E-2</v>
      </c>
      <c r="AN77" s="1">
        <v>1.67E-2</v>
      </c>
      <c r="AP77" t="s">
        <v>110</v>
      </c>
      <c r="AQ77">
        <v>5.2600000000000001E-2</v>
      </c>
      <c r="AR77" s="1">
        <v>0.45</v>
      </c>
      <c r="AS77" t="s">
        <v>116</v>
      </c>
      <c r="AT77">
        <v>2.1</v>
      </c>
      <c r="AU77" t="s">
        <v>117</v>
      </c>
      <c r="AV77" t="s">
        <v>113</v>
      </c>
      <c r="AW77" s="1">
        <v>1650000</v>
      </c>
      <c r="AX77" t="s">
        <v>110</v>
      </c>
      <c r="AY77" s="1">
        <v>495000</v>
      </c>
      <c r="AZ77" t="s">
        <v>110</v>
      </c>
      <c r="BA77">
        <v>1</v>
      </c>
      <c r="BB77">
        <v>4.5</v>
      </c>
      <c r="BC77">
        <v>4.4800000000000004</v>
      </c>
      <c r="BD77">
        <v>120</v>
      </c>
      <c r="BE77">
        <v>4.51</v>
      </c>
      <c r="BF77">
        <v>1209</v>
      </c>
      <c r="BG77">
        <v>4.43</v>
      </c>
      <c r="BH77">
        <v>1272</v>
      </c>
      <c r="BI77">
        <v>4.66</v>
      </c>
      <c r="BJ77" t="s">
        <v>114</v>
      </c>
      <c r="BK77" t="s">
        <v>110</v>
      </c>
      <c r="BL77">
        <v>0.23100000000000001</v>
      </c>
      <c r="BM77" t="s">
        <v>118</v>
      </c>
      <c r="BN77" t="s">
        <v>110</v>
      </c>
      <c r="BO77" t="s">
        <v>110</v>
      </c>
      <c r="BP77" s="1">
        <v>5.0599999999999999E-2</v>
      </c>
      <c r="BQ77" s="1">
        <v>1.05</v>
      </c>
      <c r="BR77" t="s">
        <v>116</v>
      </c>
      <c r="BS77">
        <v>2.3199999999999998</v>
      </c>
      <c r="BU77">
        <v>0</v>
      </c>
      <c r="BV77">
        <v>2530</v>
      </c>
      <c r="BW77" t="s">
        <v>110</v>
      </c>
      <c r="BX77">
        <v>1</v>
      </c>
      <c r="BY77" t="s">
        <v>110</v>
      </c>
      <c r="BZ77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defaultRowHeight="15" x14ac:dyDescent="0.25"/>
  <cols>
    <col min="1" max="1" width="18.5703125" customWidth="1"/>
    <col min="9" max="11" width="13" customWidth="1"/>
  </cols>
  <sheetData>
    <row r="1" spans="1:14" x14ac:dyDescent="0.25">
      <c r="A1" t="s">
        <v>156</v>
      </c>
    </row>
    <row r="2" spans="1:14" x14ac:dyDescent="0.25">
      <c r="A2" t="s">
        <v>6</v>
      </c>
    </row>
    <row r="3" spans="1:14" x14ac:dyDescent="0.25">
      <c r="A3" t="s">
        <v>1</v>
      </c>
    </row>
    <row r="4" spans="1:14" x14ac:dyDescent="0.25">
      <c r="A4" t="s">
        <v>2</v>
      </c>
    </row>
    <row r="5" spans="1:14" x14ac:dyDescent="0.25">
      <c r="A5" t="s">
        <v>3</v>
      </c>
    </row>
    <row r="6" spans="1:14" x14ac:dyDescent="0.25">
      <c r="A6" t="s">
        <v>4</v>
      </c>
    </row>
    <row r="7" spans="1:14" x14ac:dyDescent="0.25">
      <c r="A7" t="s">
        <v>5</v>
      </c>
    </row>
    <row r="10" spans="1:14" x14ac:dyDescent="0.25">
      <c r="A10" t="s">
        <v>28</v>
      </c>
      <c r="B10" t="s">
        <v>34</v>
      </c>
      <c r="C10" t="s">
        <v>40</v>
      </c>
      <c r="D10" t="s">
        <v>45</v>
      </c>
      <c r="E10" t="s">
        <v>74</v>
      </c>
      <c r="F10" t="s">
        <v>81</v>
      </c>
      <c r="G10" t="s">
        <v>76</v>
      </c>
      <c r="H10" t="s">
        <v>52</v>
      </c>
      <c r="I10" t="s">
        <v>47</v>
      </c>
      <c r="L10" t="s">
        <v>51</v>
      </c>
      <c r="M10" t="s">
        <v>101</v>
      </c>
      <c r="N10" t="s">
        <v>104</v>
      </c>
    </row>
    <row r="11" spans="1:14" x14ac:dyDescent="0.25">
      <c r="A11" t="s">
        <v>106</v>
      </c>
      <c r="B11" s="2">
        <v>43018.368854166663</v>
      </c>
      <c r="C11" t="s">
        <v>111</v>
      </c>
      <c r="D11" t="s">
        <v>119</v>
      </c>
      <c r="E11" t="s">
        <v>117</v>
      </c>
      <c r="F11">
        <v>4.08</v>
      </c>
      <c r="G11" s="1">
        <v>2890</v>
      </c>
      <c r="H11">
        <v>4.53</v>
      </c>
      <c r="I11" s="1">
        <v>2890</v>
      </c>
      <c r="J11" s="1"/>
      <c r="K11" s="1"/>
      <c r="L11" t="s">
        <v>110</v>
      </c>
      <c r="M11">
        <v>72000</v>
      </c>
      <c r="N11" t="s">
        <v>110</v>
      </c>
    </row>
    <row r="12" spans="1:14" x14ac:dyDescent="0.25">
      <c r="A12" t="s">
        <v>121</v>
      </c>
      <c r="B12" s="2">
        <v>43018.377546296295</v>
      </c>
      <c r="C12" t="s">
        <v>122</v>
      </c>
      <c r="D12" t="s">
        <v>119</v>
      </c>
      <c r="E12" t="s">
        <v>117</v>
      </c>
      <c r="F12">
        <v>0</v>
      </c>
      <c r="G12" s="1">
        <v>0</v>
      </c>
      <c r="H12">
        <v>4.59</v>
      </c>
      <c r="I12" s="1">
        <v>69.099999999999994</v>
      </c>
      <c r="J12" s="1"/>
      <c r="K12" s="1"/>
      <c r="L12" t="s">
        <v>110</v>
      </c>
      <c r="M12" t="s">
        <v>110</v>
      </c>
      <c r="N12" t="s">
        <v>110</v>
      </c>
    </row>
    <row r="13" spans="1:14" x14ac:dyDescent="0.25">
      <c r="A13" t="s">
        <v>124</v>
      </c>
      <c r="B13" s="2">
        <v>43018.386388888888</v>
      </c>
      <c r="C13" t="s">
        <v>125</v>
      </c>
      <c r="D13" t="s">
        <v>119</v>
      </c>
      <c r="E13" t="s">
        <v>117</v>
      </c>
      <c r="F13">
        <v>4.51</v>
      </c>
      <c r="G13" s="1">
        <v>1470000</v>
      </c>
      <c r="H13">
        <v>4.51</v>
      </c>
      <c r="I13" s="1">
        <v>96.8</v>
      </c>
      <c r="J13" s="1"/>
      <c r="K13" s="1"/>
      <c r="L13" t="s">
        <v>110</v>
      </c>
      <c r="M13" t="s">
        <v>127</v>
      </c>
      <c r="N13" t="s">
        <v>110</v>
      </c>
    </row>
    <row r="14" spans="1:14" x14ac:dyDescent="0.25">
      <c r="A14" t="s">
        <v>128</v>
      </c>
      <c r="B14" s="2">
        <v>43018.395196759258</v>
      </c>
      <c r="C14" t="s">
        <v>130</v>
      </c>
      <c r="D14" t="s">
        <v>119</v>
      </c>
      <c r="E14" t="s">
        <v>117</v>
      </c>
      <c r="F14">
        <v>4.7</v>
      </c>
      <c r="G14" s="1">
        <v>1730000</v>
      </c>
      <c r="H14">
        <v>4.53</v>
      </c>
      <c r="I14" s="1">
        <v>2050</v>
      </c>
      <c r="J14" s="1"/>
      <c r="K14" s="1"/>
      <c r="L14">
        <v>96.8</v>
      </c>
      <c r="M14">
        <v>102</v>
      </c>
      <c r="N14">
        <v>105</v>
      </c>
    </row>
    <row r="15" spans="1:14" x14ac:dyDescent="0.25">
      <c r="A15" t="s">
        <v>131</v>
      </c>
      <c r="B15" s="2">
        <v>43018.40384259259</v>
      </c>
      <c r="C15" t="s">
        <v>132</v>
      </c>
      <c r="D15" t="s">
        <v>119</v>
      </c>
      <c r="E15" t="s">
        <v>117</v>
      </c>
      <c r="F15">
        <v>4.5199999999999996</v>
      </c>
      <c r="G15" s="1">
        <v>1760000</v>
      </c>
      <c r="H15">
        <v>4.51</v>
      </c>
      <c r="I15" s="1">
        <v>3210</v>
      </c>
      <c r="J15" s="1"/>
      <c r="K15" s="1"/>
      <c r="L15">
        <v>242</v>
      </c>
      <c r="M15">
        <v>207</v>
      </c>
      <c r="N15">
        <v>85.5</v>
      </c>
    </row>
    <row r="16" spans="1:14" x14ac:dyDescent="0.25">
      <c r="A16" t="s">
        <v>133</v>
      </c>
      <c r="B16" s="2">
        <v>43018.412627314814</v>
      </c>
      <c r="C16" t="s">
        <v>134</v>
      </c>
      <c r="D16" t="s">
        <v>119</v>
      </c>
      <c r="E16" t="s">
        <v>117</v>
      </c>
      <c r="F16">
        <v>4.46</v>
      </c>
      <c r="G16" s="1">
        <v>1810000</v>
      </c>
      <c r="H16">
        <v>4.46</v>
      </c>
      <c r="I16" s="1">
        <v>6460</v>
      </c>
      <c r="J16" s="1"/>
      <c r="K16" s="1"/>
      <c r="L16">
        <v>484</v>
      </c>
      <c r="M16">
        <v>491</v>
      </c>
      <c r="N16">
        <v>101</v>
      </c>
    </row>
    <row r="17" spans="1:14" x14ac:dyDescent="0.25">
      <c r="A17" t="s">
        <v>135</v>
      </c>
      <c r="B17" s="2">
        <v>43018.421481481484</v>
      </c>
      <c r="C17" t="s">
        <v>136</v>
      </c>
      <c r="D17" t="s">
        <v>119</v>
      </c>
      <c r="E17" t="s">
        <v>117</v>
      </c>
      <c r="F17">
        <v>4.71</v>
      </c>
      <c r="G17" s="1">
        <v>1900000</v>
      </c>
      <c r="H17">
        <v>4.71</v>
      </c>
      <c r="I17" s="1">
        <v>8850</v>
      </c>
      <c r="J17" s="1"/>
      <c r="K17" s="1"/>
      <c r="L17">
        <v>726</v>
      </c>
      <c r="M17">
        <v>665</v>
      </c>
      <c r="N17">
        <v>91.6</v>
      </c>
    </row>
    <row r="18" spans="1:14" x14ac:dyDescent="0.25">
      <c r="A18" t="s">
        <v>137</v>
      </c>
      <c r="B18" s="2">
        <v>43018.430254629631</v>
      </c>
      <c r="C18" t="s">
        <v>138</v>
      </c>
      <c r="D18" t="s">
        <v>119</v>
      </c>
      <c r="E18" t="s">
        <v>117</v>
      </c>
      <c r="F18">
        <v>4.5199999999999996</v>
      </c>
      <c r="G18" s="1">
        <v>1860000</v>
      </c>
      <c r="H18">
        <v>4.53</v>
      </c>
      <c r="I18" s="1">
        <v>13200</v>
      </c>
      <c r="J18" s="1"/>
      <c r="K18" s="1"/>
      <c r="L18">
        <v>968</v>
      </c>
      <c r="M18">
        <v>1060</v>
      </c>
      <c r="N18">
        <v>109</v>
      </c>
    </row>
    <row r="19" spans="1:14" x14ac:dyDescent="0.25">
      <c r="A19" t="s">
        <v>139</v>
      </c>
      <c r="B19" s="2">
        <v>43018.439085648148</v>
      </c>
      <c r="C19" t="s">
        <v>140</v>
      </c>
      <c r="D19" t="s">
        <v>119</v>
      </c>
      <c r="E19" t="s">
        <v>117</v>
      </c>
      <c r="F19">
        <v>4.5199999999999996</v>
      </c>
      <c r="G19" s="1">
        <v>1900000</v>
      </c>
      <c r="H19">
        <v>4.5199999999999996</v>
      </c>
      <c r="I19" s="1">
        <v>31500</v>
      </c>
      <c r="J19" s="1"/>
      <c r="K19" s="1"/>
      <c r="L19">
        <v>2420</v>
      </c>
      <c r="M19">
        <v>2520</v>
      </c>
      <c r="N19">
        <v>104</v>
      </c>
    </row>
    <row r="20" spans="1:14" x14ac:dyDescent="0.25">
      <c r="A20" t="s">
        <v>141</v>
      </c>
      <c r="B20" s="2">
        <v>43018.447893518518</v>
      </c>
      <c r="C20" t="s">
        <v>142</v>
      </c>
      <c r="D20" t="s">
        <v>119</v>
      </c>
      <c r="E20" t="s">
        <v>117</v>
      </c>
      <c r="F20">
        <v>4.53</v>
      </c>
      <c r="G20" s="1">
        <v>1930000</v>
      </c>
      <c r="H20">
        <v>4.53</v>
      </c>
      <c r="I20" s="1">
        <v>67000</v>
      </c>
      <c r="J20" s="1"/>
      <c r="K20" s="1"/>
      <c r="L20">
        <v>4840</v>
      </c>
      <c r="M20">
        <v>5140</v>
      </c>
      <c r="N20">
        <v>106</v>
      </c>
    </row>
    <row r="21" spans="1:14" x14ac:dyDescent="0.25">
      <c r="A21" t="s">
        <v>143</v>
      </c>
      <c r="B21" s="2">
        <v>43018.456770833334</v>
      </c>
      <c r="C21" t="s">
        <v>144</v>
      </c>
      <c r="D21" t="s">
        <v>119</v>
      </c>
      <c r="E21" t="s">
        <v>117</v>
      </c>
      <c r="F21">
        <v>4.71</v>
      </c>
      <c r="G21" s="1">
        <v>1920000</v>
      </c>
      <c r="H21">
        <v>4.71</v>
      </c>
      <c r="I21" s="1">
        <v>128000</v>
      </c>
      <c r="J21" s="1"/>
      <c r="K21" s="1"/>
      <c r="L21">
        <v>9680</v>
      </c>
      <c r="M21">
        <v>9330</v>
      </c>
      <c r="N21">
        <v>96.4</v>
      </c>
    </row>
    <row r="22" spans="1:14" x14ac:dyDescent="0.25">
      <c r="A22" t="s">
        <v>145</v>
      </c>
      <c r="B22" s="2">
        <v>43019.546932870369</v>
      </c>
      <c r="C22" t="s">
        <v>146</v>
      </c>
      <c r="D22" t="s">
        <v>119</v>
      </c>
      <c r="E22" t="s">
        <v>117</v>
      </c>
      <c r="F22">
        <v>4.5</v>
      </c>
      <c r="G22" s="1">
        <v>1190000</v>
      </c>
      <c r="H22">
        <v>4.5</v>
      </c>
      <c r="I22" s="1">
        <v>6290</v>
      </c>
      <c r="J22" s="1"/>
      <c r="K22" s="1"/>
      <c r="L22" t="s">
        <v>110</v>
      </c>
      <c r="M22">
        <v>761</v>
      </c>
      <c r="N22" t="s">
        <v>110</v>
      </c>
    </row>
    <row r="23" spans="1:14" x14ac:dyDescent="0.25">
      <c r="A23" t="s">
        <v>147</v>
      </c>
      <c r="B23" s="2">
        <v>43019.555787037039</v>
      </c>
      <c r="C23" t="s">
        <v>148</v>
      </c>
      <c r="D23" t="s">
        <v>119</v>
      </c>
      <c r="E23" t="s">
        <v>117</v>
      </c>
      <c r="F23">
        <v>4.7</v>
      </c>
      <c r="G23" s="1">
        <v>1450000</v>
      </c>
      <c r="H23">
        <v>4.7</v>
      </c>
      <c r="I23" s="1">
        <v>2630</v>
      </c>
      <c r="J23" s="1"/>
      <c r="K23" s="1"/>
      <c r="L23" t="s">
        <v>110</v>
      </c>
      <c r="M23">
        <v>204</v>
      </c>
      <c r="N23" t="s">
        <v>110</v>
      </c>
    </row>
    <row r="24" spans="1:14" x14ac:dyDescent="0.25">
      <c r="A24" t="s">
        <v>149</v>
      </c>
      <c r="B24" s="2">
        <v>43019.564467592594</v>
      </c>
      <c r="C24" t="s">
        <v>150</v>
      </c>
      <c r="D24" t="s">
        <v>119</v>
      </c>
      <c r="E24" t="s">
        <v>117</v>
      </c>
      <c r="F24">
        <v>4.5199999999999996</v>
      </c>
      <c r="G24" s="1">
        <v>1440000</v>
      </c>
      <c r="H24">
        <v>4.5199999999999996</v>
      </c>
      <c r="I24" s="1">
        <v>25200</v>
      </c>
      <c r="J24" s="1"/>
      <c r="K24" s="1"/>
      <c r="L24" t="s">
        <v>110</v>
      </c>
      <c r="M24">
        <v>2650</v>
      </c>
      <c r="N24" t="s">
        <v>110</v>
      </c>
    </row>
    <row r="25" spans="1:14" x14ac:dyDescent="0.25">
      <c r="A25" t="s">
        <v>151</v>
      </c>
      <c r="B25" s="2">
        <v>43019.573333333334</v>
      </c>
      <c r="C25" t="s">
        <v>152</v>
      </c>
      <c r="D25" t="s">
        <v>119</v>
      </c>
      <c r="E25" t="s">
        <v>117</v>
      </c>
      <c r="F25">
        <v>4.54</v>
      </c>
      <c r="G25" s="1">
        <v>1160000</v>
      </c>
      <c r="H25">
        <v>4.55</v>
      </c>
      <c r="I25" s="1">
        <v>2770</v>
      </c>
      <c r="J25" s="1"/>
      <c r="K25" s="1"/>
      <c r="L25" t="s">
        <v>110</v>
      </c>
      <c r="M25">
        <v>296</v>
      </c>
      <c r="N25" t="s">
        <v>110</v>
      </c>
    </row>
    <row r="26" spans="1:14" x14ac:dyDescent="0.25">
      <c r="A26" t="s">
        <v>145</v>
      </c>
      <c r="B26" s="2">
        <v>43019.582152777781</v>
      </c>
      <c r="C26" t="s">
        <v>153</v>
      </c>
      <c r="D26" t="s">
        <v>119</v>
      </c>
      <c r="E26" t="s">
        <v>117</v>
      </c>
      <c r="F26">
        <v>4.5</v>
      </c>
      <c r="G26" s="1">
        <v>1510000</v>
      </c>
      <c r="H26">
        <v>4.51</v>
      </c>
      <c r="I26" s="1">
        <v>7640</v>
      </c>
      <c r="J26" s="1"/>
      <c r="K26" s="1"/>
      <c r="L26" t="s">
        <v>110</v>
      </c>
      <c r="M26">
        <v>729</v>
      </c>
      <c r="N26" t="s">
        <v>110</v>
      </c>
    </row>
    <row r="27" spans="1:14" x14ac:dyDescent="0.25">
      <c r="A27" t="s">
        <v>147</v>
      </c>
      <c r="B27" s="2">
        <v>43019.590983796297</v>
      </c>
      <c r="C27" t="s">
        <v>154</v>
      </c>
      <c r="D27" t="s">
        <v>119</v>
      </c>
      <c r="E27" t="s">
        <v>117</v>
      </c>
      <c r="F27">
        <v>4.54</v>
      </c>
      <c r="G27" s="1">
        <v>1670000</v>
      </c>
      <c r="H27">
        <v>4.54</v>
      </c>
      <c r="I27" s="1">
        <v>2600</v>
      </c>
      <c r="J27" s="1"/>
      <c r="K27" s="1"/>
      <c r="L27" t="s">
        <v>110</v>
      </c>
      <c r="M27">
        <v>162</v>
      </c>
      <c r="N27" t="s">
        <v>110</v>
      </c>
    </row>
    <row r="28" spans="1:14" x14ac:dyDescent="0.25">
      <c r="A28" t="s">
        <v>149</v>
      </c>
      <c r="B28" s="2">
        <v>43019.599768518521</v>
      </c>
      <c r="C28" t="s">
        <v>155</v>
      </c>
      <c r="D28" t="s">
        <v>119</v>
      </c>
      <c r="E28" t="s">
        <v>117</v>
      </c>
      <c r="F28">
        <v>4.5</v>
      </c>
      <c r="G28" s="1">
        <v>1650000</v>
      </c>
      <c r="H28">
        <v>4.5</v>
      </c>
      <c r="I28" s="1">
        <v>27500</v>
      </c>
      <c r="J28" s="1"/>
      <c r="K28" s="1"/>
      <c r="L28" t="s">
        <v>110</v>
      </c>
      <c r="M28">
        <v>2530</v>
      </c>
      <c r="N28" t="s">
        <v>110</v>
      </c>
    </row>
    <row r="29" spans="1:14" x14ac:dyDescent="0.25">
      <c r="A29" t="s">
        <v>106</v>
      </c>
      <c r="B29" s="2">
        <v>43018.368854166663</v>
      </c>
      <c r="C29" t="s">
        <v>111</v>
      </c>
      <c r="D29" t="s">
        <v>112</v>
      </c>
      <c r="E29" t="s">
        <v>117</v>
      </c>
      <c r="F29">
        <v>4.08</v>
      </c>
      <c r="G29" s="1">
        <v>2890</v>
      </c>
      <c r="H29">
        <v>4.68</v>
      </c>
      <c r="I29" s="1">
        <v>1690</v>
      </c>
      <c r="J29" s="1"/>
      <c r="K29" s="1"/>
      <c r="L29" t="s">
        <v>110</v>
      </c>
      <c r="M29">
        <v>4560</v>
      </c>
      <c r="N29" t="s">
        <v>110</v>
      </c>
    </row>
    <row r="30" spans="1:14" x14ac:dyDescent="0.25">
      <c r="A30" t="s">
        <v>121</v>
      </c>
      <c r="B30" s="2">
        <v>43018.377546296295</v>
      </c>
      <c r="C30" t="s">
        <v>122</v>
      </c>
      <c r="D30" t="s">
        <v>112</v>
      </c>
      <c r="E30" t="s">
        <v>117</v>
      </c>
      <c r="F30">
        <v>0</v>
      </c>
      <c r="G30" s="1">
        <v>0</v>
      </c>
      <c r="H30">
        <v>4.46</v>
      </c>
      <c r="I30" s="1">
        <v>1460</v>
      </c>
      <c r="J30" s="1"/>
      <c r="K30" s="1"/>
      <c r="L30" t="s">
        <v>110</v>
      </c>
      <c r="M30" t="s">
        <v>110</v>
      </c>
      <c r="N30" t="s">
        <v>110</v>
      </c>
    </row>
    <row r="31" spans="1:14" x14ac:dyDescent="0.25">
      <c r="A31" t="s">
        <v>124</v>
      </c>
      <c r="B31" s="2">
        <v>43018.386388888888</v>
      </c>
      <c r="C31" t="s">
        <v>125</v>
      </c>
      <c r="D31" t="s">
        <v>112</v>
      </c>
      <c r="E31" t="s">
        <v>117</v>
      </c>
      <c r="F31">
        <v>4.51</v>
      </c>
      <c r="G31" s="1">
        <v>1470000</v>
      </c>
      <c r="H31">
        <v>4.4800000000000004</v>
      </c>
      <c r="I31" s="1">
        <v>1430</v>
      </c>
      <c r="J31" s="1"/>
      <c r="K31" s="1"/>
      <c r="L31" t="s">
        <v>110</v>
      </c>
      <c r="M31">
        <v>12.2</v>
      </c>
      <c r="N31" t="s">
        <v>110</v>
      </c>
    </row>
    <row r="32" spans="1:14" x14ac:dyDescent="0.25">
      <c r="A32" t="s">
        <v>128</v>
      </c>
      <c r="B32" s="2">
        <v>43018.395196759258</v>
      </c>
      <c r="C32" t="s">
        <v>130</v>
      </c>
      <c r="D32" t="s">
        <v>112</v>
      </c>
      <c r="E32" t="s">
        <v>117</v>
      </c>
      <c r="F32">
        <v>4.7</v>
      </c>
      <c r="G32" s="1">
        <v>1730000</v>
      </c>
      <c r="H32">
        <v>4.7</v>
      </c>
      <c r="I32" s="1">
        <v>20700</v>
      </c>
      <c r="J32" s="1"/>
      <c r="K32" s="1"/>
      <c r="L32">
        <v>96.8</v>
      </c>
      <c r="M32">
        <v>98.6</v>
      </c>
      <c r="N32">
        <v>102</v>
      </c>
    </row>
    <row r="33" spans="1:14" x14ac:dyDescent="0.25">
      <c r="A33" t="s">
        <v>131</v>
      </c>
      <c r="B33" s="2">
        <v>43018.40384259259</v>
      </c>
      <c r="C33" t="s">
        <v>132</v>
      </c>
      <c r="D33" t="s">
        <v>112</v>
      </c>
      <c r="E33" t="s">
        <v>117</v>
      </c>
      <c r="F33">
        <v>4.5199999999999996</v>
      </c>
      <c r="G33" s="1">
        <v>1760000</v>
      </c>
      <c r="H33">
        <v>4.5199999999999996</v>
      </c>
      <c r="I33" s="1">
        <v>51000</v>
      </c>
      <c r="J33" s="1"/>
      <c r="K33" s="1"/>
      <c r="L33">
        <v>242</v>
      </c>
      <c r="M33">
        <v>232</v>
      </c>
      <c r="N33">
        <v>96</v>
      </c>
    </row>
    <row r="34" spans="1:14" x14ac:dyDescent="0.25">
      <c r="A34" t="s">
        <v>133</v>
      </c>
      <c r="B34" s="2">
        <v>43018.412627314814</v>
      </c>
      <c r="C34" t="s">
        <v>134</v>
      </c>
      <c r="D34" t="s">
        <v>112</v>
      </c>
      <c r="E34" t="s">
        <v>117</v>
      </c>
      <c r="F34">
        <v>4.46</v>
      </c>
      <c r="G34" s="1">
        <v>1810000</v>
      </c>
      <c r="H34">
        <v>4.46</v>
      </c>
      <c r="I34" s="1">
        <v>108000</v>
      </c>
      <c r="J34" s="1"/>
      <c r="K34" s="1"/>
      <c r="L34">
        <v>484</v>
      </c>
      <c r="M34">
        <v>473</v>
      </c>
      <c r="N34">
        <v>97.8</v>
      </c>
    </row>
    <row r="35" spans="1:14" x14ac:dyDescent="0.25">
      <c r="A35" t="s">
        <v>135</v>
      </c>
      <c r="B35" s="2">
        <v>43018.421481481484</v>
      </c>
      <c r="C35" t="s">
        <v>136</v>
      </c>
      <c r="D35" t="s">
        <v>112</v>
      </c>
      <c r="E35" t="s">
        <v>117</v>
      </c>
      <c r="F35">
        <v>4.71</v>
      </c>
      <c r="G35" s="1">
        <v>1900000</v>
      </c>
      <c r="H35">
        <v>4.71</v>
      </c>
      <c r="I35" s="1">
        <v>172000</v>
      </c>
      <c r="J35" s="1"/>
      <c r="K35" s="1"/>
      <c r="L35">
        <v>726</v>
      </c>
      <c r="M35">
        <v>716</v>
      </c>
      <c r="N35">
        <v>98.6</v>
      </c>
    </row>
    <row r="36" spans="1:14" x14ac:dyDescent="0.25">
      <c r="A36" t="s">
        <v>137</v>
      </c>
      <c r="B36" s="2">
        <v>43018.430254629631</v>
      </c>
      <c r="C36" t="s">
        <v>138</v>
      </c>
      <c r="D36" t="s">
        <v>112</v>
      </c>
      <c r="E36" t="s">
        <v>117</v>
      </c>
      <c r="F36">
        <v>4.5199999999999996</v>
      </c>
      <c r="G36" s="1">
        <v>1860000</v>
      </c>
      <c r="H36">
        <v>4.53</v>
      </c>
      <c r="I36" s="1">
        <v>234000</v>
      </c>
      <c r="J36" s="1"/>
      <c r="K36" s="1"/>
      <c r="L36">
        <v>968</v>
      </c>
      <c r="M36">
        <v>993</v>
      </c>
      <c r="N36">
        <v>103</v>
      </c>
    </row>
    <row r="37" spans="1:14" x14ac:dyDescent="0.25">
      <c r="A37" t="s">
        <v>139</v>
      </c>
      <c r="B37" s="2">
        <v>43018.439085648148</v>
      </c>
      <c r="C37" t="s">
        <v>140</v>
      </c>
      <c r="D37" t="s">
        <v>112</v>
      </c>
      <c r="E37" t="s">
        <v>117</v>
      </c>
      <c r="F37">
        <v>4.5199999999999996</v>
      </c>
      <c r="G37" s="1">
        <v>1900000</v>
      </c>
      <c r="H37">
        <v>4.53</v>
      </c>
      <c r="I37" s="1">
        <v>607000</v>
      </c>
      <c r="J37" s="1"/>
      <c r="K37" s="1"/>
      <c r="L37">
        <v>2420</v>
      </c>
      <c r="M37">
        <v>2510</v>
      </c>
      <c r="N37">
        <v>104</v>
      </c>
    </row>
    <row r="38" spans="1:14" x14ac:dyDescent="0.25">
      <c r="A38" t="s">
        <v>141</v>
      </c>
      <c r="B38" s="2">
        <v>43018.447893518518</v>
      </c>
      <c r="C38" t="s">
        <v>142</v>
      </c>
      <c r="D38" t="s">
        <v>112</v>
      </c>
      <c r="E38" t="s">
        <v>117</v>
      </c>
      <c r="F38">
        <v>4.53</v>
      </c>
      <c r="G38" s="1">
        <v>1930000</v>
      </c>
      <c r="H38">
        <v>4.53</v>
      </c>
      <c r="I38" s="1">
        <v>1200000</v>
      </c>
      <c r="J38" s="1"/>
      <c r="K38" s="1"/>
      <c r="L38">
        <v>4840</v>
      </c>
      <c r="M38">
        <v>4890</v>
      </c>
      <c r="N38">
        <v>101</v>
      </c>
    </row>
    <row r="39" spans="1:14" x14ac:dyDescent="0.25">
      <c r="A39" t="s">
        <v>143</v>
      </c>
      <c r="B39" s="2">
        <v>43018.456770833334</v>
      </c>
      <c r="C39" t="s">
        <v>144</v>
      </c>
      <c r="D39" t="s">
        <v>112</v>
      </c>
      <c r="E39" t="s">
        <v>117</v>
      </c>
      <c r="F39">
        <v>4.71</v>
      </c>
      <c r="G39" s="1">
        <v>1920000</v>
      </c>
      <c r="H39">
        <v>4.72</v>
      </c>
      <c r="I39" s="1">
        <v>2350000</v>
      </c>
      <c r="J39" s="1"/>
      <c r="K39" s="1"/>
      <c r="L39">
        <v>9680</v>
      </c>
      <c r="M39">
        <v>9550</v>
      </c>
      <c r="N39">
        <v>98.7</v>
      </c>
    </row>
    <row r="40" spans="1:14" x14ac:dyDescent="0.25">
      <c r="A40" t="s">
        <v>145</v>
      </c>
      <c r="B40" s="2">
        <v>43019.546932870369</v>
      </c>
      <c r="C40" t="s">
        <v>146</v>
      </c>
      <c r="D40" t="s">
        <v>112</v>
      </c>
      <c r="E40" t="s">
        <v>117</v>
      </c>
      <c r="F40">
        <v>4.5</v>
      </c>
      <c r="G40" s="1">
        <v>1190000</v>
      </c>
      <c r="H40">
        <v>4.51</v>
      </c>
      <c r="I40" s="1">
        <v>116000</v>
      </c>
      <c r="J40" s="1"/>
      <c r="K40" s="1"/>
      <c r="L40" t="s">
        <v>110</v>
      </c>
      <c r="M40">
        <v>769</v>
      </c>
      <c r="N40" t="s">
        <v>110</v>
      </c>
    </row>
    <row r="41" spans="1:14" x14ac:dyDescent="0.25">
      <c r="A41" t="s">
        <v>147</v>
      </c>
      <c r="B41" s="2">
        <v>43019.555787037039</v>
      </c>
      <c r="C41" t="s">
        <v>148</v>
      </c>
      <c r="D41" t="s">
        <v>112</v>
      </c>
      <c r="E41" t="s">
        <v>117</v>
      </c>
      <c r="F41">
        <v>4.7</v>
      </c>
      <c r="G41" s="1">
        <v>1450000</v>
      </c>
      <c r="H41">
        <v>4.71</v>
      </c>
      <c r="I41" s="1">
        <v>46700</v>
      </c>
      <c r="J41" s="1"/>
      <c r="K41" s="1"/>
      <c r="L41" t="s">
        <v>110</v>
      </c>
      <c r="M41">
        <v>257</v>
      </c>
      <c r="N41" t="s">
        <v>110</v>
      </c>
    </row>
    <row r="42" spans="1:14" x14ac:dyDescent="0.25">
      <c r="A42" t="s">
        <v>149</v>
      </c>
      <c r="B42" s="2">
        <v>43019.564467592594</v>
      </c>
      <c r="C42" t="s">
        <v>150</v>
      </c>
      <c r="D42" t="s">
        <v>112</v>
      </c>
      <c r="E42" t="s">
        <v>117</v>
      </c>
      <c r="F42">
        <v>4.5199999999999996</v>
      </c>
      <c r="G42" s="1">
        <v>1440000</v>
      </c>
      <c r="H42">
        <v>4.5199999999999996</v>
      </c>
      <c r="I42" s="1">
        <v>462000</v>
      </c>
      <c r="J42" s="1"/>
      <c r="K42" s="1"/>
      <c r="L42" t="s">
        <v>110</v>
      </c>
      <c r="M42">
        <v>2520</v>
      </c>
      <c r="N42" t="s">
        <v>110</v>
      </c>
    </row>
    <row r="43" spans="1:14" x14ac:dyDescent="0.25">
      <c r="A43" t="s">
        <v>151</v>
      </c>
      <c r="B43" s="2">
        <v>43019.573333333334</v>
      </c>
      <c r="C43" t="s">
        <v>152</v>
      </c>
      <c r="D43" t="s">
        <v>112</v>
      </c>
      <c r="E43" t="s">
        <v>117</v>
      </c>
      <c r="F43">
        <v>4.54</v>
      </c>
      <c r="G43" s="1">
        <v>1160000</v>
      </c>
      <c r="H43">
        <v>4.54</v>
      </c>
      <c r="I43" s="1">
        <v>57500</v>
      </c>
      <c r="J43" s="1"/>
      <c r="K43" s="1"/>
      <c r="L43" t="s">
        <v>110</v>
      </c>
      <c r="M43">
        <v>392</v>
      </c>
      <c r="N43" t="s">
        <v>110</v>
      </c>
    </row>
    <row r="44" spans="1:14" x14ac:dyDescent="0.25">
      <c r="A44" t="s">
        <v>145</v>
      </c>
      <c r="B44" s="2">
        <v>43019.582152777781</v>
      </c>
      <c r="C44" t="s">
        <v>153</v>
      </c>
      <c r="D44" t="s">
        <v>112</v>
      </c>
      <c r="E44" t="s">
        <v>117</v>
      </c>
      <c r="F44">
        <v>4.5</v>
      </c>
      <c r="G44" s="1">
        <v>1510000</v>
      </c>
      <c r="H44">
        <v>4.5</v>
      </c>
      <c r="I44" s="1">
        <v>141000</v>
      </c>
      <c r="J44" s="1"/>
      <c r="K44" s="1"/>
      <c r="L44" t="s">
        <v>110</v>
      </c>
      <c r="M44">
        <v>740</v>
      </c>
      <c r="N44" t="s">
        <v>110</v>
      </c>
    </row>
    <row r="45" spans="1:14" x14ac:dyDescent="0.25">
      <c r="A45" t="s">
        <v>147</v>
      </c>
      <c r="B45" s="2">
        <v>43019.590983796297</v>
      </c>
      <c r="C45" t="s">
        <v>154</v>
      </c>
      <c r="D45" t="s">
        <v>112</v>
      </c>
      <c r="E45" t="s">
        <v>117</v>
      </c>
      <c r="F45">
        <v>4.54</v>
      </c>
      <c r="G45" s="1">
        <v>1670000</v>
      </c>
      <c r="H45">
        <v>4.54</v>
      </c>
      <c r="I45" s="1">
        <v>52100</v>
      </c>
      <c r="J45" s="1"/>
      <c r="K45" s="1"/>
      <c r="L45" t="s">
        <v>110</v>
      </c>
      <c r="M45">
        <v>249</v>
      </c>
      <c r="N45" t="s">
        <v>110</v>
      </c>
    </row>
    <row r="46" spans="1:14" x14ac:dyDescent="0.25">
      <c r="A46" t="s">
        <v>149</v>
      </c>
      <c r="B46" s="2">
        <v>43019.599768518521</v>
      </c>
      <c r="C46" t="s">
        <v>155</v>
      </c>
      <c r="D46" t="s">
        <v>112</v>
      </c>
      <c r="E46" t="s">
        <v>117</v>
      </c>
      <c r="F46">
        <v>4.5</v>
      </c>
      <c r="G46" s="1">
        <v>1650000</v>
      </c>
      <c r="H46">
        <v>4.5</v>
      </c>
      <c r="I46" s="1">
        <v>532000</v>
      </c>
      <c r="J46" s="1"/>
      <c r="K46" s="1"/>
      <c r="L46" t="s">
        <v>110</v>
      </c>
      <c r="M46">
        <v>2530</v>
      </c>
      <c r="N46" t="s">
        <v>110</v>
      </c>
    </row>
  </sheetData>
  <sortState ref="A11:N46">
    <sortCondition ref="D11:D46"/>
    <sortCondition ref="B11:B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workbookViewId="0">
      <selection sqref="A1:XFD1048576"/>
    </sheetView>
  </sheetViews>
  <sheetFormatPr defaultRowHeight="15" x14ac:dyDescent="0.25"/>
  <cols>
    <col min="1" max="1" width="55.42578125" customWidth="1"/>
    <col min="2" max="5" width="13.42578125" customWidth="1"/>
    <col min="6" max="14" width="13.42578125" style="4" customWidth="1"/>
    <col min="15" max="15" width="7.7109375" style="4" customWidth="1"/>
    <col min="16" max="16" width="9.140625" style="4"/>
  </cols>
  <sheetData>
    <row r="1" spans="1:6" x14ac:dyDescent="0.25">
      <c r="A1" t="s">
        <v>157</v>
      </c>
    </row>
    <row r="2" spans="1:6" x14ac:dyDescent="0.25">
      <c r="A2" t="s">
        <v>6</v>
      </c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  <row r="7" spans="1:6" x14ac:dyDescent="0.25">
      <c r="A7" t="s">
        <v>5</v>
      </c>
    </row>
    <row r="10" spans="1:6" x14ac:dyDescent="0.25">
      <c r="A10" t="s">
        <v>12</v>
      </c>
    </row>
    <row r="11" spans="1:6" x14ac:dyDescent="0.25">
      <c r="A11" t="s">
        <v>13</v>
      </c>
    </row>
    <row r="12" spans="1:6" x14ac:dyDescent="0.25">
      <c r="A12" t="s">
        <v>14</v>
      </c>
    </row>
    <row r="14" spans="1:6" x14ac:dyDescent="0.25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s="4" t="s">
        <v>20</v>
      </c>
    </row>
    <row r="15" spans="1:6" x14ac:dyDescent="0.25">
      <c r="A15" t="s">
        <v>21</v>
      </c>
      <c r="B15">
        <v>-5.8E-4</v>
      </c>
    </row>
    <row r="16" spans="1:6" x14ac:dyDescent="0.25">
      <c r="A16" t="s">
        <v>22</v>
      </c>
      <c r="B16">
        <v>1.27E-4</v>
      </c>
    </row>
    <row r="17" spans="1:16" x14ac:dyDescent="0.25">
      <c r="A17" t="s">
        <v>23</v>
      </c>
      <c r="B17" s="1">
        <v>1.01E-10</v>
      </c>
    </row>
    <row r="18" spans="1:16" x14ac:dyDescent="0.25">
      <c r="A18" t="s">
        <v>24</v>
      </c>
      <c r="B18">
        <v>0.99950000000000006</v>
      </c>
    </row>
    <row r="19" spans="1:16" x14ac:dyDescent="0.25">
      <c r="A19" t="s">
        <v>25</v>
      </c>
    </row>
    <row r="20" spans="1:16" s="6" customFormat="1" x14ac:dyDescent="0.25">
      <c r="A20"/>
      <c r="B20"/>
      <c r="C20"/>
      <c r="D20"/>
      <c r="E20"/>
      <c r="F20" s="4"/>
      <c r="G20" s="4"/>
      <c r="H20" s="3"/>
      <c r="I20" s="4" t="s">
        <v>112</v>
      </c>
      <c r="J20" s="4" t="s">
        <v>119</v>
      </c>
      <c r="K20" s="5"/>
      <c r="L20" s="3"/>
      <c r="M20" s="3"/>
      <c r="N20" s="3"/>
      <c r="O20" s="3"/>
      <c r="P20" s="3"/>
    </row>
    <row r="21" spans="1:16" ht="45" x14ac:dyDescent="0.25">
      <c r="A21" s="7" t="s">
        <v>28</v>
      </c>
      <c r="B21" s="7" t="s">
        <v>34</v>
      </c>
      <c r="C21" s="7" t="s">
        <v>40</v>
      </c>
      <c r="D21" s="7" t="s">
        <v>45</v>
      </c>
      <c r="E21" s="7" t="s">
        <v>74</v>
      </c>
      <c r="F21" s="8" t="s">
        <v>81</v>
      </c>
      <c r="G21" s="8" t="s">
        <v>76</v>
      </c>
      <c r="H21" s="8" t="s">
        <v>52</v>
      </c>
      <c r="I21" s="8" t="s">
        <v>47</v>
      </c>
      <c r="J21" s="8" t="s">
        <v>47</v>
      </c>
      <c r="K21" s="9" t="s">
        <v>158</v>
      </c>
      <c r="L21" s="10" t="s">
        <v>51</v>
      </c>
      <c r="M21" s="8" t="s">
        <v>101</v>
      </c>
      <c r="N21" s="8" t="s">
        <v>104</v>
      </c>
      <c r="O21" s="8" t="s">
        <v>159</v>
      </c>
    </row>
    <row r="22" spans="1:16" x14ac:dyDescent="0.25">
      <c r="A22" t="s">
        <v>106</v>
      </c>
      <c r="B22" s="2">
        <v>43018.368854166663</v>
      </c>
      <c r="C22" t="s">
        <v>111</v>
      </c>
      <c r="D22" t="s">
        <v>112</v>
      </c>
      <c r="E22" t="s">
        <v>117</v>
      </c>
      <c r="F22" s="4">
        <v>4.08</v>
      </c>
      <c r="G22" s="12">
        <v>2890</v>
      </c>
      <c r="H22" s="4">
        <v>4.68</v>
      </c>
      <c r="I22" s="12">
        <v>1690</v>
      </c>
      <c r="J22" s="12">
        <v>2890</v>
      </c>
      <c r="K22" s="11">
        <f t="shared" ref="K22:K39" si="0">I22/J22</f>
        <v>0.58477508650519028</v>
      </c>
      <c r="L22" s="4" t="s">
        <v>110</v>
      </c>
      <c r="M22" s="4">
        <v>4560</v>
      </c>
      <c r="N22" s="4" t="s">
        <v>110</v>
      </c>
    </row>
    <row r="23" spans="1:16" x14ac:dyDescent="0.25">
      <c r="A23" t="s">
        <v>121</v>
      </c>
      <c r="B23" s="2">
        <v>43018.377546296295</v>
      </c>
      <c r="C23" t="s">
        <v>122</v>
      </c>
      <c r="D23" t="s">
        <v>112</v>
      </c>
      <c r="E23" t="s">
        <v>117</v>
      </c>
      <c r="F23" s="4">
        <v>0</v>
      </c>
      <c r="G23" s="12">
        <v>0</v>
      </c>
      <c r="H23" s="4">
        <v>4.46</v>
      </c>
      <c r="I23" s="12">
        <v>1460</v>
      </c>
      <c r="J23" s="12">
        <v>69.099999999999994</v>
      </c>
      <c r="K23" s="11">
        <f t="shared" si="0"/>
        <v>21.128798842257599</v>
      </c>
      <c r="L23" s="4" t="s">
        <v>110</v>
      </c>
      <c r="M23" s="4" t="s">
        <v>110</v>
      </c>
      <c r="N23" s="4" t="s">
        <v>110</v>
      </c>
    </row>
    <row r="24" spans="1:16" x14ac:dyDescent="0.25">
      <c r="A24" t="s">
        <v>124</v>
      </c>
      <c r="B24" s="2">
        <v>43018.386388888888</v>
      </c>
      <c r="C24" t="s">
        <v>125</v>
      </c>
      <c r="D24" t="s">
        <v>112</v>
      </c>
      <c r="E24" t="s">
        <v>117</v>
      </c>
      <c r="F24" s="4">
        <v>4.51</v>
      </c>
      <c r="G24" s="12">
        <v>1470000</v>
      </c>
      <c r="H24" s="4">
        <v>4.4800000000000004</v>
      </c>
      <c r="I24" s="12">
        <v>1430</v>
      </c>
      <c r="J24" s="12">
        <v>96.8</v>
      </c>
      <c r="K24" s="11">
        <f t="shared" si="0"/>
        <v>14.772727272727273</v>
      </c>
      <c r="L24" s="4" t="s">
        <v>110</v>
      </c>
      <c r="M24" s="4">
        <v>12.2</v>
      </c>
      <c r="N24" s="4" t="s">
        <v>110</v>
      </c>
    </row>
    <row r="25" spans="1:16" x14ac:dyDescent="0.25">
      <c r="A25" t="s">
        <v>128</v>
      </c>
      <c r="B25" s="2">
        <v>43018.395196759258</v>
      </c>
      <c r="C25" t="s">
        <v>130</v>
      </c>
      <c r="D25" t="s">
        <v>112</v>
      </c>
      <c r="E25" t="s">
        <v>117</v>
      </c>
      <c r="F25" s="4">
        <v>4.7</v>
      </c>
      <c r="G25" s="12">
        <v>1730000</v>
      </c>
      <c r="H25" s="4">
        <v>4.7</v>
      </c>
      <c r="I25" s="12">
        <v>20700</v>
      </c>
      <c r="J25" s="12">
        <v>2050</v>
      </c>
      <c r="K25" s="11">
        <f t="shared" si="0"/>
        <v>10.097560975609756</v>
      </c>
      <c r="L25" s="11">
        <v>96.815127469187914</v>
      </c>
      <c r="M25" s="4">
        <v>98.6</v>
      </c>
      <c r="N25" s="11">
        <f t="shared" ref="N25:N39" si="1">M25/L25*100</f>
        <v>101.84358847369191</v>
      </c>
    </row>
    <row r="26" spans="1:16" x14ac:dyDescent="0.25">
      <c r="A26" t="s">
        <v>131</v>
      </c>
      <c r="B26" s="2">
        <v>43018.40384259259</v>
      </c>
      <c r="C26" t="s">
        <v>132</v>
      </c>
      <c r="D26" t="s">
        <v>112</v>
      </c>
      <c r="E26" t="s">
        <v>117</v>
      </c>
      <c r="F26" s="4">
        <v>4.5199999999999996</v>
      </c>
      <c r="G26" s="12">
        <v>1760000</v>
      </c>
      <c r="H26" s="4">
        <v>4.5199999999999996</v>
      </c>
      <c r="I26" s="12">
        <v>51000</v>
      </c>
      <c r="J26" s="12">
        <v>3210</v>
      </c>
      <c r="K26" s="11">
        <f t="shared" si="0"/>
        <v>15.88785046728972</v>
      </c>
      <c r="L26" s="11">
        <v>242.03781867296982</v>
      </c>
      <c r="M26" s="4">
        <v>232</v>
      </c>
      <c r="N26" s="11">
        <f t="shared" si="1"/>
        <v>95.852789151710027</v>
      </c>
    </row>
    <row r="27" spans="1:16" x14ac:dyDescent="0.25">
      <c r="A27" t="s">
        <v>133</v>
      </c>
      <c r="B27" s="2">
        <v>43018.412627314814</v>
      </c>
      <c r="C27" t="s">
        <v>134</v>
      </c>
      <c r="D27" t="s">
        <v>112</v>
      </c>
      <c r="E27" t="s">
        <v>117</v>
      </c>
      <c r="F27" s="4">
        <v>4.46</v>
      </c>
      <c r="G27" s="12">
        <v>1810000</v>
      </c>
      <c r="H27" s="4">
        <v>4.46</v>
      </c>
      <c r="I27" s="12">
        <v>108000</v>
      </c>
      <c r="J27" s="12">
        <v>6460</v>
      </c>
      <c r="K27" s="11">
        <f t="shared" si="0"/>
        <v>16.71826625386997</v>
      </c>
      <c r="L27" s="11">
        <v>484.07563734593964</v>
      </c>
      <c r="M27" s="4">
        <v>473</v>
      </c>
      <c r="N27" s="11">
        <f t="shared" si="1"/>
        <v>97.712002734394048</v>
      </c>
    </row>
    <row r="28" spans="1:16" x14ac:dyDescent="0.25">
      <c r="A28" t="s">
        <v>135</v>
      </c>
      <c r="B28" s="2">
        <v>43018.421481481484</v>
      </c>
      <c r="C28" t="s">
        <v>136</v>
      </c>
      <c r="D28" t="s">
        <v>112</v>
      </c>
      <c r="E28" t="s">
        <v>117</v>
      </c>
      <c r="F28" s="4">
        <v>4.71</v>
      </c>
      <c r="G28" s="12">
        <v>1900000</v>
      </c>
      <c r="H28" s="4">
        <v>4.71</v>
      </c>
      <c r="I28" s="12">
        <v>172000</v>
      </c>
      <c r="J28" s="12">
        <v>8850</v>
      </c>
      <c r="K28" s="11">
        <f t="shared" si="0"/>
        <v>19.435028248587571</v>
      </c>
      <c r="L28" s="11">
        <v>726.11345601890935</v>
      </c>
      <c r="M28" s="4">
        <v>716</v>
      </c>
      <c r="N28" s="11">
        <f t="shared" si="1"/>
        <v>98.607179644575268</v>
      </c>
    </row>
    <row r="29" spans="1:16" x14ac:dyDescent="0.25">
      <c r="A29" t="s">
        <v>137</v>
      </c>
      <c r="B29" s="2">
        <v>43018.430254629631</v>
      </c>
      <c r="C29" t="s">
        <v>138</v>
      </c>
      <c r="D29" t="s">
        <v>112</v>
      </c>
      <c r="E29" t="s">
        <v>117</v>
      </c>
      <c r="F29" s="4">
        <v>4.5199999999999996</v>
      </c>
      <c r="G29" s="12">
        <v>1860000</v>
      </c>
      <c r="H29" s="4">
        <v>4.53</v>
      </c>
      <c r="I29" s="12">
        <v>234000</v>
      </c>
      <c r="J29" s="12">
        <v>13200</v>
      </c>
      <c r="K29" s="11">
        <f t="shared" si="0"/>
        <v>17.727272727272727</v>
      </c>
      <c r="L29" s="11">
        <v>968.15127469187928</v>
      </c>
      <c r="M29" s="4">
        <v>993</v>
      </c>
      <c r="N29" s="11">
        <f t="shared" si="1"/>
        <v>102.56661597806902</v>
      </c>
    </row>
    <row r="30" spans="1:16" x14ac:dyDescent="0.25">
      <c r="A30" t="s">
        <v>139</v>
      </c>
      <c r="B30" s="2">
        <v>43018.439085648148</v>
      </c>
      <c r="C30" t="s">
        <v>140</v>
      </c>
      <c r="D30" t="s">
        <v>112</v>
      </c>
      <c r="E30" t="s">
        <v>117</v>
      </c>
      <c r="F30" s="4">
        <v>4.5199999999999996</v>
      </c>
      <c r="G30" s="12">
        <v>1900000</v>
      </c>
      <c r="H30" s="4">
        <v>4.53</v>
      </c>
      <c r="I30" s="12">
        <v>607000</v>
      </c>
      <c r="J30" s="12">
        <v>31500</v>
      </c>
      <c r="K30" s="11">
        <f t="shared" si="0"/>
        <v>19.269841269841269</v>
      </c>
      <c r="L30" s="11">
        <v>2420.378186729698</v>
      </c>
      <c r="M30" s="4">
        <v>2510</v>
      </c>
      <c r="N30" s="11">
        <f t="shared" si="1"/>
        <v>103.70280205637594</v>
      </c>
    </row>
    <row r="31" spans="1:16" x14ac:dyDescent="0.25">
      <c r="A31" t="s">
        <v>141</v>
      </c>
      <c r="B31" s="2">
        <v>43018.447893518518</v>
      </c>
      <c r="C31" t="s">
        <v>142</v>
      </c>
      <c r="D31" t="s">
        <v>112</v>
      </c>
      <c r="E31" t="s">
        <v>117</v>
      </c>
      <c r="F31" s="4">
        <v>4.53</v>
      </c>
      <c r="G31" s="12">
        <v>1930000</v>
      </c>
      <c r="H31" s="4">
        <v>4.53</v>
      </c>
      <c r="I31" s="12">
        <v>1200000</v>
      </c>
      <c r="J31" s="12">
        <v>67000</v>
      </c>
      <c r="K31" s="11">
        <f t="shared" si="0"/>
        <v>17.910447761194028</v>
      </c>
      <c r="L31" s="11">
        <v>4840.7563734593959</v>
      </c>
      <c r="M31" s="4">
        <v>4890</v>
      </c>
      <c r="N31" s="11">
        <f t="shared" si="1"/>
        <v>101.01727132583234</v>
      </c>
    </row>
    <row r="32" spans="1:16" x14ac:dyDescent="0.25">
      <c r="A32" t="s">
        <v>143</v>
      </c>
      <c r="B32" s="2">
        <v>43018.456770833334</v>
      </c>
      <c r="C32" t="s">
        <v>144</v>
      </c>
      <c r="D32" t="s">
        <v>112</v>
      </c>
      <c r="E32" t="s">
        <v>117</v>
      </c>
      <c r="F32" s="4">
        <v>4.71</v>
      </c>
      <c r="G32" s="12">
        <v>1920000</v>
      </c>
      <c r="H32" s="4">
        <v>4.72</v>
      </c>
      <c r="I32" s="12">
        <v>2350000</v>
      </c>
      <c r="J32" s="12">
        <v>128000</v>
      </c>
      <c r="K32" s="11">
        <f t="shared" si="0"/>
        <v>18.359375</v>
      </c>
      <c r="L32" s="11">
        <v>9681.5127469187919</v>
      </c>
      <c r="M32" s="4">
        <v>9550</v>
      </c>
      <c r="N32" s="11">
        <f t="shared" si="1"/>
        <v>98.641609525736087</v>
      </c>
    </row>
    <row r="33" spans="1:17" x14ac:dyDescent="0.25">
      <c r="A33" t="s">
        <v>145</v>
      </c>
      <c r="B33" s="2">
        <v>43019.546932870369</v>
      </c>
      <c r="C33" t="s">
        <v>146</v>
      </c>
      <c r="D33" t="s">
        <v>112</v>
      </c>
      <c r="E33" t="s">
        <v>117</v>
      </c>
      <c r="F33" s="4">
        <v>4.5</v>
      </c>
      <c r="G33" s="12">
        <v>1190000</v>
      </c>
      <c r="H33" s="4">
        <v>4.51</v>
      </c>
      <c r="I33" s="12">
        <v>116000</v>
      </c>
      <c r="J33" s="12">
        <v>6290</v>
      </c>
      <c r="K33" s="11">
        <f t="shared" si="0"/>
        <v>18.441971383147855</v>
      </c>
      <c r="L33" s="11">
        <v>726.11345601890935</v>
      </c>
      <c r="M33" s="4">
        <v>769</v>
      </c>
      <c r="N33" s="11">
        <f t="shared" si="1"/>
        <v>105.90631445066813</v>
      </c>
    </row>
    <row r="34" spans="1:17" x14ac:dyDescent="0.25">
      <c r="A34" t="s">
        <v>147</v>
      </c>
      <c r="B34" s="2">
        <v>43019.555787037039</v>
      </c>
      <c r="C34" t="s">
        <v>148</v>
      </c>
      <c r="D34" t="s">
        <v>112</v>
      </c>
      <c r="E34" t="s">
        <v>117</v>
      </c>
      <c r="F34" s="4">
        <v>4.7</v>
      </c>
      <c r="G34" s="12">
        <v>1450000</v>
      </c>
      <c r="H34" s="4">
        <v>4.71</v>
      </c>
      <c r="I34" s="12">
        <v>46700</v>
      </c>
      <c r="J34" s="12">
        <v>2630</v>
      </c>
      <c r="K34" s="11">
        <f t="shared" si="0"/>
        <v>17.756653992395439</v>
      </c>
      <c r="L34" s="11">
        <v>242.03781867296982</v>
      </c>
      <c r="M34" s="4">
        <v>257</v>
      </c>
      <c r="N34" s="11">
        <f t="shared" si="1"/>
        <v>106.18175349995465</v>
      </c>
    </row>
    <row r="35" spans="1:17" x14ac:dyDescent="0.25">
      <c r="A35" t="s">
        <v>149</v>
      </c>
      <c r="B35" s="2">
        <v>43019.564467592594</v>
      </c>
      <c r="C35" t="s">
        <v>150</v>
      </c>
      <c r="D35" t="s">
        <v>112</v>
      </c>
      <c r="E35" t="s">
        <v>117</v>
      </c>
      <c r="F35" s="4">
        <v>4.5199999999999996</v>
      </c>
      <c r="G35" s="12">
        <v>1440000</v>
      </c>
      <c r="H35" s="4">
        <v>4.5199999999999996</v>
      </c>
      <c r="I35" s="12">
        <v>462000</v>
      </c>
      <c r="J35" s="12">
        <v>25200</v>
      </c>
      <c r="K35" s="11">
        <f t="shared" si="0"/>
        <v>18.333333333333332</v>
      </c>
      <c r="L35" s="11">
        <v>2420.378186729698</v>
      </c>
      <c r="M35" s="4">
        <v>2520</v>
      </c>
      <c r="N35" s="11">
        <f t="shared" si="1"/>
        <v>104.11596063030572</v>
      </c>
    </row>
    <row r="36" spans="1:17" x14ac:dyDescent="0.25">
      <c r="A36" t="s">
        <v>151</v>
      </c>
      <c r="B36" s="2">
        <v>43019.573333333334</v>
      </c>
      <c r="C36" t="s">
        <v>152</v>
      </c>
      <c r="D36" t="s">
        <v>112</v>
      </c>
      <c r="E36" t="s">
        <v>117</v>
      </c>
      <c r="F36" s="4">
        <v>4.54</v>
      </c>
      <c r="G36" s="12">
        <v>1160000</v>
      </c>
      <c r="H36" s="4">
        <v>4.54</v>
      </c>
      <c r="I36" s="12">
        <v>57500</v>
      </c>
      <c r="J36" s="12">
        <v>2770</v>
      </c>
      <c r="K36" s="11">
        <f t="shared" si="0"/>
        <v>20.758122743682311</v>
      </c>
      <c r="L36" s="4" t="s">
        <v>110</v>
      </c>
      <c r="M36" s="4">
        <v>392</v>
      </c>
      <c r="N36" s="4" t="s">
        <v>110</v>
      </c>
    </row>
    <row r="37" spans="1:17" x14ac:dyDescent="0.25">
      <c r="A37" t="s">
        <v>145</v>
      </c>
      <c r="B37" s="2">
        <v>43019.582152777781</v>
      </c>
      <c r="C37" t="s">
        <v>153</v>
      </c>
      <c r="D37" t="s">
        <v>112</v>
      </c>
      <c r="E37" t="s">
        <v>117</v>
      </c>
      <c r="F37" s="4">
        <v>4.5</v>
      </c>
      <c r="G37" s="12">
        <v>1510000</v>
      </c>
      <c r="H37" s="4">
        <v>4.5</v>
      </c>
      <c r="I37" s="12">
        <v>141000</v>
      </c>
      <c r="J37" s="12">
        <v>7640</v>
      </c>
      <c r="K37" s="11">
        <f t="shared" si="0"/>
        <v>18.455497382198953</v>
      </c>
      <c r="L37" s="11">
        <v>726.11345601890935</v>
      </c>
      <c r="M37" s="4">
        <v>740</v>
      </c>
      <c r="N37" s="11">
        <f t="shared" si="1"/>
        <v>101.91244823601355</v>
      </c>
    </row>
    <row r="38" spans="1:17" x14ac:dyDescent="0.25">
      <c r="A38" t="s">
        <v>147</v>
      </c>
      <c r="B38" s="2">
        <v>43019.590983796297</v>
      </c>
      <c r="C38" t="s">
        <v>154</v>
      </c>
      <c r="D38" t="s">
        <v>112</v>
      </c>
      <c r="E38" t="s">
        <v>117</v>
      </c>
      <c r="F38" s="4">
        <v>4.54</v>
      </c>
      <c r="G38" s="12">
        <v>1670000</v>
      </c>
      <c r="H38" s="4">
        <v>4.54</v>
      </c>
      <c r="I38" s="12">
        <v>52100</v>
      </c>
      <c r="J38" s="12">
        <v>2600</v>
      </c>
      <c r="K38" s="11">
        <f t="shared" si="0"/>
        <v>20.03846153846154</v>
      </c>
      <c r="L38" s="11">
        <v>242.03781867296982</v>
      </c>
      <c r="M38" s="4">
        <v>249</v>
      </c>
      <c r="N38" s="11">
        <f t="shared" si="1"/>
        <v>102.87648490851637</v>
      </c>
    </row>
    <row r="39" spans="1:17" x14ac:dyDescent="0.25">
      <c r="A39" t="s">
        <v>149</v>
      </c>
      <c r="B39" s="2">
        <v>43019.599768518521</v>
      </c>
      <c r="C39" t="s">
        <v>155</v>
      </c>
      <c r="D39" t="s">
        <v>112</v>
      </c>
      <c r="E39" t="s">
        <v>117</v>
      </c>
      <c r="F39" s="4">
        <v>4.5</v>
      </c>
      <c r="G39" s="12">
        <v>1650000</v>
      </c>
      <c r="H39" s="4">
        <v>4.5</v>
      </c>
      <c r="I39" s="12">
        <v>532000</v>
      </c>
      <c r="J39" s="12">
        <v>27500</v>
      </c>
      <c r="K39" s="11">
        <f t="shared" si="0"/>
        <v>19.345454545454544</v>
      </c>
      <c r="L39" s="11">
        <v>2420.378186729698</v>
      </c>
      <c r="M39" s="4">
        <v>2530</v>
      </c>
      <c r="N39" s="11">
        <f t="shared" si="1"/>
        <v>104.52911920423551</v>
      </c>
    </row>
    <row r="40" spans="1:17" x14ac:dyDescent="0.25">
      <c r="B40" s="2"/>
      <c r="G40" s="12"/>
      <c r="I40" s="12"/>
      <c r="J40" s="12"/>
      <c r="K40" s="12"/>
    </row>
    <row r="41" spans="1:17" x14ac:dyDescent="0.25">
      <c r="B41" s="2"/>
      <c r="G41" s="12"/>
      <c r="I41" s="12"/>
      <c r="J41" s="12"/>
      <c r="K41" s="12"/>
    </row>
    <row r="42" spans="1:17" x14ac:dyDescent="0.25">
      <c r="H42" s="3"/>
      <c r="I42" s="4" t="s">
        <v>112</v>
      </c>
      <c r="J42" s="4" t="s">
        <v>119</v>
      </c>
      <c r="K42" s="5"/>
      <c r="L42" s="3"/>
      <c r="M42" s="3"/>
      <c r="N42" s="3"/>
    </row>
    <row r="43" spans="1:17" ht="45" x14ac:dyDescent="0.25">
      <c r="A43" s="7" t="s">
        <v>28</v>
      </c>
      <c r="B43" s="7" t="s">
        <v>34</v>
      </c>
      <c r="C43" s="7" t="s">
        <v>40</v>
      </c>
      <c r="D43" s="7" t="s">
        <v>45</v>
      </c>
      <c r="E43" s="7" t="s">
        <v>74</v>
      </c>
      <c r="F43" s="8" t="s">
        <v>81</v>
      </c>
      <c r="G43" s="8" t="s">
        <v>76</v>
      </c>
      <c r="H43" s="8" t="s">
        <v>52</v>
      </c>
      <c r="I43" s="8" t="s">
        <v>47</v>
      </c>
      <c r="J43" s="8" t="s">
        <v>47</v>
      </c>
      <c r="K43" s="9" t="s">
        <v>158</v>
      </c>
      <c r="L43" s="10" t="s">
        <v>51</v>
      </c>
      <c r="M43" s="8" t="s">
        <v>101</v>
      </c>
      <c r="N43" s="8" t="s">
        <v>104</v>
      </c>
    </row>
    <row r="44" spans="1:17" x14ac:dyDescent="0.25">
      <c r="A44" t="s">
        <v>131</v>
      </c>
      <c r="B44" s="2">
        <v>43018.40384259259</v>
      </c>
      <c r="C44" t="s">
        <v>132</v>
      </c>
      <c r="D44" t="s">
        <v>112</v>
      </c>
      <c r="E44" t="s">
        <v>117</v>
      </c>
      <c r="F44" s="4">
        <v>4.5199999999999996</v>
      </c>
      <c r="G44" s="12">
        <v>1760000</v>
      </c>
      <c r="H44" s="4">
        <v>4.5199999999999996</v>
      </c>
      <c r="I44" s="12">
        <v>51000</v>
      </c>
      <c r="J44" s="12">
        <v>3210</v>
      </c>
      <c r="K44" s="11">
        <f>I44/J44</f>
        <v>15.88785046728972</v>
      </c>
      <c r="L44" s="11">
        <v>242.03781867296982</v>
      </c>
      <c r="M44" s="4">
        <v>232</v>
      </c>
      <c r="N44" s="11">
        <f>M44/L44*100</f>
        <v>95.852789151710027</v>
      </c>
      <c r="P44" s="13">
        <f>AVERAGE(N44:N46)</f>
        <v>101.63700918672703</v>
      </c>
      <c r="Q44" s="6" t="s">
        <v>160</v>
      </c>
    </row>
    <row r="45" spans="1:17" x14ac:dyDescent="0.25">
      <c r="A45" t="s">
        <v>147</v>
      </c>
      <c r="B45" s="2">
        <v>43019.555787037039</v>
      </c>
      <c r="C45" t="s">
        <v>148</v>
      </c>
      <c r="D45" t="s">
        <v>112</v>
      </c>
      <c r="E45" t="s">
        <v>117</v>
      </c>
      <c r="F45" s="4">
        <v>4.7</v>
      </c>
      <c r="G45" s="12">
        <v>1450000</v>
      </c>
      <c r="H45" s="4">
        <v>4.71</v>
      </c>
      <c r="I45" s="12">
        <v>46700</v>
      </c>
      <c r="J45" s="12">
        <v>2630</v>
      </c>
      <c r="K45" s="11">
        <f>I45/J45</f>
        <v>17.756653992395439</v>
      </c>
      <c r="L45" s="11">
        <v>242.03781867296982</v>
      </c>
      <c r="M45" s="4">
        <v>257</v>
      </c>
      <c r="N45" s="11">
        <f>M45/L45*100</f>
        <v>106.18175349995465</v>
      </c>
      <c r="P45" s="13">
        <f>AVERAGE(M44:M46)</f>
        <v>246</v>
      </c>
      <c r="Q45" s="14" t="s">
        <v>161</v>
      </c>
    </row>
    <row r="46" spans="1:17" x14ac:dyDescent="0.25">
      <c r="A46" t="s">
        <v>147</v>
      </c>
      <c r="B46" s="2">
        <v>43019.590983796297</v>
      </c>
      <c r="C46" t="s">
        <v>154</v>
      </c>
      <c r="D46" t="s">
        <v>112</v>
      </c>
      <c r="E46" t="s">
        <v>117</v>
      </c>
      <c r="F46" s="4">
        <v>4.54</v>
      </c>
      <c r="G46" s="12">
        <v>1670000</v>
      </c>
      <c r="H46" s="4">
        <v>4.54</v>
      </c>
      <c r="I46" s="12">
        <v>52100</v>
      </c>
      <c r="J46" s="12">
        <v>2600</v>
      </c>
      <c r="K46" s="11">
        <f>I46/J46</f>
        <v>20.03846153846154</v>
      </c>
      <c r="L46" s="11">
        <v>242.03781867296982</v>
      </c>
      <c r="M46" s="4">
        <v>249</v>
      </c>
      <c r="N46" s="11">
        <f>M46/L46*100</f>
        <v>102.87648490851637</v>
      </c>
      <c r="P46" s="13">
        <f>STDEV(M44:M47)</f>
        <v>12.767145334803704</v>
      </c>
      <c r="Q46" s="14" t="s">
        <v>162</v>
      </c>
    </row>
    <row r="47" spans="1:17" x14ac:dyDescent="0.25">
      <c r="B47" s="2"/>
      <c r="G47" s="12"/>
      <c r="I47" s="12"/>
      <c r="J47" s="12"/>
      <c r="K47" s="11"/>
      <c r="L47" s="11"/>
      <c r="N47" s="11"/>
      <c r="P47" s="13">
        <f>P46/P45*100</f>
        <v>5.1898964775624812</v>
      </c>
      <c r="Q47" s="6" t="s">
        <v>163</v>
      </c>
    </row>
    <row r="48" spans="1:17" x14ac:dyDescent="0.25">
      <c r="B48" s="2"/>
      <c r="G48" s="12"/>
      <c r="I48" s="12"/>
      <c r="J48" s="12"/>
      <c r="K48" s="11"/>
      <c r="L48" s="11"/>
      <c r="N48" s="11"/>
    </row>
    <row r="49" spans="1:17" x14ac:dyDescent="0.25">
      <c r="A49" t="s">
        <v>135</v>
      </c>
      <c r="B49" s="2">
        <v>43018.421481481484</v>
      </c>
      <c r="C49" t="s">
        <v>136</v>
      </c>
      <c r="D49" t="s">
        <v>112</v>
      </c>
      <c r="E49" t="s">
        <v>117</v>
      </c>
      <c r="F49" s="4">
        <v>4.71</v>
      </c>
      <c r="G49" s="12">
        <v>1900000</v>
      </c>
      <c r="H49" s="4">
        <v>4.71</v>
      </c>
      <c r="I49" s="12">
        <v>172000</v>
      </c>
      <c r="J49" s="12">
        <v>8850</v>
      </c>
      <c r="K49" s="11">
        <f>I49/J49</f>
        <v>19.435028248587571</v>
      </c>
      <c r="L49" s="11">
        <v>726.11345601890935</v>
      </c>
      <c r="M49" s="4">
        <v>716</v>
      </c>
      <c r="N49" s="11">
        <f>M49/L49*100</f>
        <v>98.607179644575268</v>
      </c>
      <c r="P49" s="13">
        <f>AVERAGE(N49:N51)</f>
        <v>102.14198077708564</v>
      </c>
      <c r="Q49" s="6" t="s">
        <v>160</v>
      </c>
    </row>
    <row r="50" spans="1:17" x14ac:dyDescent="0.25">
      <c r="A50" t="s">
        <v>145</v>
      </c>
      <c r="B50" s="2">
        <v>43019.546932870369</v>
      </c>
      <c r="C50" t="s">
        <v>146</v>
      </c>
      <c r="D50" t="s">
        <v>112</v>
      </c>
      <c r="E50" t="s">
        <v>117</v>
      </c>
      <c r="F50" s="4">
        <v>4.5</v>
      </c>
      <c r="G50" s="12">
        <v>1190000</v>
      </c>
      <c r="H50" s="4">
        <v>4.51</v>
      </c>
      <c r="I50" s="12">
        <v>116000</v>
      </c>
      <c r="J50" s="12">
        <v>6290</v>
      </c>
      <c r="K50" s="11">
        <f>I50/J50</f>
        <v>18.441971383147855</v>
      </c>
      <c r="L50" s="11">
        <v>726.11345601890935</v>
      </c>
      <c r="M50" s="4">
        <v>769</v>
      </c>
      <c r="N50" s="11">
        <f>M50/L50*100</f>
        <v>105.90631445066813</v>
      </c>
      <c r="P50" s="13">
        <f>AVERAGE(M49:M51)</f>
        <v>741.66666666666663</v>
      </c>
      <c r="Q50" s="14" t="s">
        <v>161</v>
      </c>
    </row>
    <row r="51" spans="1:17" x14ac:dyDescent="0.25">
      <c r="A51" t="s">
        <v>145</v>
      </c>
      <c r="B51" s="2">
        <v>43019.582152777781</v>
      </c>
      <c r="C51" t="s">
        <v>153</v>
      </c>
      <c r="D51" t="s">
        <v>112</v>
      </c>
      <c r="E51" t="s">
        <v>117</v>
      </c>
      <c r="F51" s="4">
        <v>4.5</v>
      </c>
      <c r="G51" s="12">
        <v>1510000</v>
      </c>
      <c r="H51" s="4">
        <v>4.5</v>
      </c>
      <c r="I51" s="12">
        <v>141000</v>
      </c>
      <c r="J51" s="12">
        <v>7640</v>
      </c>
      <c r="K51" s="11">
        <f>I51/J51</f>
        <v>18.455497382198953</v>
      </c>
      <c r="L51" s="11">
        <v>726.11345601890935</v>
      </c>
      <c r="M51" s="4">
        <v>740</v>
      </c>
      <c r="N51" s="11">
        <f>M51/L51*100</f>
        <v>101.91244823601355</v>
      </c>
      <c r="P51" s="13">
        <f>STDEV(M49:M52)</f>
        <v>26.539279065817393</v>
      </c>
      <c r="Q51" s="14" t="s">
        <v>162</v>
      </c>
    </row>
    <row r="52" spans="1:17" x14ac:dyDescent="0.25">
      <c r="B52" s="2"/>
      <c r="G52" s="12"/>
      <c r="I52" s="12"/>
      <c r="J52" s="12"/>
      <c r="K52" s="11"/>
      <c r="L52" s="11"/>
      <c r="N52" s="11"/>
      <c r="P52" s="13">
        <f>P51/P50*100</f>
        <v>3.5783297616832446</v>
      </c>
      <c r="Q52" s="6" t="s">
        <v>163</v>
      </c>
    </row>
    <row r="53" spans="1:17" x14ac:dyDescent="0.25">
      <c r="B53" s="2"/>
      <c r="G53" s="12"/>
      <c r="I53" s="12"/>
      <c r="J53" s="12"/>
      <c r="K53" s="11"/>
      <c r="L53" s="11"/>
      <c r="N53" s="11"/>
    </row>
    <row r="54" spans="1:17" x14ac:dyDescent="0.25">
      <c r="A54" t="s">
        <v>139</v>
      </c>
      <c r="B54" s="2">
        <v>43018.439085648148</v>
      </c>
      <c r="C54" t="s">
        <v>140</v>
      </c>
      <c r="D54" t="s">
        <v>112</v>
      </c>
      <c r="E54" t="s">
        <v>117</v>
      </c>
      <c r="F54" s="4">
        <v>4.5199999999999996</v>
      </c>
      <c r="G54" s="12">
        <v>1900000</v>
      </c>
      <c r="H54" s="4">
        <v>4.53</v>
      </c>
      <c r="I54" s="12">
        <v>607000</v>
      </c>
      <c r="J54" s="12">
        <v>31500</v>
      </c>
      <c r="K54" s="11">
        <f>I54/J54</f>
        <v>19.269841269841269</v>
      </c>
      <c r="L54" s="11">
        <v>2420.378186729698</v>
      </c>
      <c r="M54" s="4">
        <v>2510</v>
      </c>
      <c r="N54" s="11">
        <f>M54/L54*100</f>
        <v>103.70280205637594</v>
      </c>
      <c r="P54" s="13">
        <f>AVERAGE(N54:N56)</f>
        <v>104.11596063030572</v>
      </c>
      <c r="Q54" s="6" t="s">
        <v>160</v>
      </c>
    </row>
    <row r="55" spans="1:17" x14ac:dyDescent="0.25">
      <c r="A55" t="s">
        <v>149</v>
      </c>
      <c r="B55" s="2">
        <v>43019.564467592594</v>
      </c>
      <c r="C55" t="s">
        <v>150</v>
      </c>
      <c r="D55" t="s">
        <v>112</v>
      </c>
      <c r="E55" t="s">
        <v>117</v>
      </c>
      <c r="F55" s="4">
        <v>4.5199999999999996</v>
      </c>
      <c r="G55" s="12">
        <v>1440000</v>
      </c>
      <c r="H55" s="4">
        <v>4.5199999999999996</v>
      </c>
      <c r="I55" s="12">
        <v>462000</v>
      </c>
      <c r="J55" s="12">
        <v>25200</v>
      </c>
      <c r="K55" s="11">
        <f>I55/J55</f>
        <v>18.333333333333332</v>
      </c>
      <c r="L55" s="11">
        <v>2420.378186729698</v>
      </c>
      <c r="M55" s="4">
        <v>2520</v>
      </c>
      <c r="N55" s="11">
        <f>M55/L55*100</f>
        <v>104.11596063030572</v>
      </c>
      <c r="P55" s="13">
        <f>AVERAGE(M54:M56)</f>
        <v>2520</v>
      </c>
      <c r="Q55" s="14" t="s">
        <v>161</v>
      </c>
    </row>
    <row r="56" spans="1:17" x14ac:dyDescent="0.25">
      <c r="A56" t="s">
        <v>149</v>
      </c>
      <c r="B56" s="2">
        <v>43019.599768518521</v>
      </c>
      <c r="C56" t="s">
        <v>155</v>
      </c>
      <c r="D56" t="s">
        <v>112</v>
      </c>
      <c r="E56" t="s">
        <v>117</v>
      </c>
      <c r="F56" s="4">
        <v>4.5</v>
      </c>
      <c r="G56" s="12">
        <v>1650000</v>
      </c>
      <c r="H56" s="4">
        <v>4.5</v>
      </c>
      <c r="I56" s="12">
        <v>532000</v>
      </c>
      <c r="J56" s="12">
        <v>27500</v>
      </c>
      <c r="K56" s="11">
        <f>I56/J56</f>
        <v>19.345454545454544</v>
      </c>
      <c r="L56" s="11">
        <v>2420.378186729698</v>
      </c>
      <c r="M56" s="4">
        <v>2530</v>
      </c>
      <c r="N56" s="11">
        <f>M56/L56*100</f>
        <v>104.52911920423551</v>
      </c>
      <c r="P56" s="13">
        <f>STDEV(M54:M57)</f>
        <v>10</v>
      </c>
      <c r="Q56" s="14" t="s">
        <v>162</v>
      </c>
    </row>
    <row r="57" spans="1:17" x14ac:dyDescent="0.25">
      <c r="P57" s="13">
        <f>P56/P55*100</f>
        <v>0.3968253968253968</v>
      </c>
      <c r="Q57" s="6" t="s">
        <v>163</v>
      </c>
    </row>
    <row r="59" spans="1:17" ht="26.25" x14ac:dyDescent="0.4">
      <c r="A59" s="15" t="s">
        <v>164</v>
      </c>
      <c r="B59" s="2"/>
    </row>
    <row r="60" spans="1:17" x14ac:dyDescent="0.25">
      <c r="B60" s="2"/>
    </row>
    <row r="61" spans="1:17" x14ac:dyDescent="0.25">
      <c r="A61" t="s">
        <v>183</v>
      </c>
      <c r="B61" s="2"/>
    </row>
    <row r="62" spans="1:17" x14ac:dyDescent="0.25">
      <c r="A62" t="s">
        <v>6</v>
      </c>
      <c r="B62" s="2"/>
    </row>
    <row r="63" spans="1:17" x14ac:dyDescent="0.25">
      <c r="B63" s="2"/>
    </row>
    <row r="64" spans="1:17" ht="15.75" thickBot="1" x14ac:dyDescent="0.3">
      <c r="A64" s="16" t="s">
        <v>165</v>
      </c>
      <c r="B64" s="17" t="s">
        <v>166</v>
      </c>
      <c r="C64" s="18" t="s">
        <v>167</v>
      </c>
      <c r="D64" s="19" t="s">
        <v>168</v>
      </c>
    </row>
    <row r="65" spans="1:5" x14ac:dyDescent="0.25">
      <c r="A65" t="s">
        <v>112</v>
      </c>
      <c r="B65" s="20" t="s">
        <v>169</v>
      </c>
      <c r="C65" s="6" t="s">
        <v>170</v>
      </c>
      <c r="D65" s="21">
        <v>15</v>
      </c>
      <c r="E65" s="21"/>
    </row>
    <row r="67" spans="1:5" x14ac:dyDescent="0.25">
      <c r="A67" s="22" t="s">
        <v>171</v>
      </c>
      <c r="B67" s="22" t="s">
        <v>172</v>
      </c>
      <c r="C67" s="22" t="s">
        <v>159</v>
      </c>
    </row>
    <row r="68" spans="1:5" x14ac:dyDescent="0.25">
      <c r="A68" s="23" t="s">
        <v>173</v>
      </c>
      <c r="B68" s="23" t="s">
        <v>174</v>
      </c>
      <c r="C68">
        <v>0.99950000000000006</v>
      </c>
    </row>
    <row r="69" spans="1:5" x14ac:dyDescent="0.25">
      <c r="A69" t="s">
        <v>175</v>
      </c>
      <c r="B69" s="23" t="s">
        <v>174</v>
      </c>
    </row>
    <row r="70" spans="1:5" x14ac:dyDescent="0.25">
      <c r="A70" s="24" t="s">
        <v>176</v>
      </c>
      <c r="B70" s="23" t="s">
        <v>174</v>
      </c>
    </row>
    <row r="71" spans="1:5" x14ac:dyDescent="0.25">
      <c r="A71" s="24" t="s">
        <v>177</v>
      </c>
      <c r="B71" s="23" t="s">
        <v>174</v>
      </c>
    </row>
    <row r="72" spans="1:5" x14ac:dyDescent="0.25">
      <c r="A72" s="25" t="s">
        <v>178</v>
      </c>
      <c r="B72" s="23" t="s">
        <v>174</v>
      </c>
    </row>
    <row r="73" spans="1:5" x14ac:dyDescent="0.25">
      <c r="A73" t="s">
        <v>179</v>
      </c>
      <c r="B73" s="23" t="s">
        <v>174</v>
      </c>
    </row>
    <row r="74" spans="1:5" x14ac:dyDescent="0.25">
      <c r="A74" t="s">
        <v>180</v>
      </c>
      <c r="B74" s="23" t="s">
        <v>174</v>
      </c>
    </row>
    <row r="75" spans="1:5" x14ac:dyDescent="0.25">
      <c r="A75" t="s">
        <v>181</v>
      </c>
      <c r="B75" s="23" t="s">
        <v>174</v>
      </c>
    </row>
    <row r="76" spans="1:5" x14ac:dyDescent="0.25">
      <c r="A76" t="s">
        <v>182</v>
      </c>
      <c r="B76" s="23" t="s">
        <v>174</v>
      </c>
    </row>
  </sheetData>
  <sortState ref="A44:N57">
    <sortCondition ref="L44:L57"/>
    <sortCondition ref="B44:B5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2" sqref="A2"/>
    </sheetView>
  </sheetViews>
  <sheetFormatPr defaultRowHeight="15" x14ac:dyDescent="0.25"/>
  <cols>
    <col min="1" max="1" width="55.42578125" customWidth="1"/>
    <col min="2" max="2" width="28" customWidth="1"/>
    <col min="3" max="3" width="13.42578125" style="4" customWidth="1"/>
    <col min="4" max="4" width="27" style="4" customWidth="1"/>
    <col min="5" max="5" width="7.7109375" style="4" customWidth="1"/>
    <col min="6" max="6" width="9.140625" style="4"/>
  </cols>
  <sheetData>
    <row r="1" spans="1:6" x14ac:dyDescent="0.25">
      <c r="A1" t="s">
        <v>184</v>
      </c>
    </row>
    <row r="2" spans="1:6" x14ac:dyDescent="0.25">
      <c r="A2" t="s">
        <v>6</v>
      </c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  <row r="7" spans="1:6" x14ac:dyDescent="0.25">
      <c r="A7" t="s">
        <v>5</v>
      </c>
    </row>
    <row r="10" spans="1:6" s="6" customFormat="1" x14ac:dyDescent="0.25">
      <c r="A10"/>
      <c r="B10"/>
      <c r="C10" s="3"/>
      <c r="D10" s="3"/>
      <c r="E10" s="3"/>
      <c r="F10" s="3"/>
    </row>
    <row r="11" spans="1:6" ht="45" x14ac:dyDescent="0.25">
      <c r="A11" s="7" t="s">
        <v>28</v>
      </c>
      <c r="B11" s="7" t="s">
        <v>40</v>
      </c>
      <c r="C11" s="8" t="s">
        <v>101</v>
      </c>
      <c r="D11" s="8" t="s">
        <v>185</v>
      </c>
      <c r="E11" s="8" t="s">
        <v>159</v>
      </c>
    </row>
    <row r="12" spans="1:6" x14ac:dyDescent="0.25">
      <c r="A12" t="s">
        <v>151</v>
      </c>
      <c r="B12" t="s">
        <v>152</v>
      </c>
      <c r="C12" s="4">
        <v>392</v>
      </c>
      <c r="D12" s="4">
        <f>C12*100/20*1/1000</f>
        <v>1.96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Sorted Data</vt:lpstr>
      <vt:lpstr>Diclofenac Batch Results</vt:lpstr>
      <vt:lpstr>Diclofenac Sample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dcterms:created xsi:type="dcterms:W3CDTF">2017-10-11T19:27:49Z</dcterms:created>
  <dcterms:modified xsi:type="dcterms:W3CDTF">2017-10-11T19:43:13Z</dcterms:modified>
</cp:coreProperties>
</file>