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CB9D007-5166-418D-8758-9A3C1B664331}" xr6:coauthVersionLast="47" xr6:coauthVersionMax="47" xr10:uidLastSave="{00000000-0000-0000-0000-000000000000}"/>
  <bookViews>
    <workbookView xWindow="-120" yWindow="-16320" windowWidth="29040" windowHeight="15840" tabRatio="727" activeTab="7"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EquipmentLeaks" sheetId="16" r:id="rId12"/>
    <sheet name="PneumaticPumpsControllers" sheetId="17"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3" i="10" l="1"/>
  <c r="J15" i="20"/>
  <c r="H13" i="10"/>
  <c r="AX15" i="20"/>
  <c r="AT11" i="10" l="1"/>
  <c r="AT12" i="10"/>
  <c r="H12" i="10"/>
  <c r="H11" i="10"/>
  <c r="C5" i="20" l="1"/>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<sst xmlns="http://schemas.openxmlformats.org/spreadsheetml/2006/main" count="3557" uniqueCount="874">
  <si>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</si>
  <si>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</si>
  <si>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</si>
  <si>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</si>
  <si>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</si>
  <si>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</si>
  <si>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</si>
  <si>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</si>
  <si>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</si>
  <si>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</si>
  <si>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</si>
  <si>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</si>
  <si>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</si>
  <si>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</si>
  <si>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</si>
  <si>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</si>
  <si>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</si>
  <si>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</si>
  <si>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</si>
  <si>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</si>
  <si>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</si>
  <si>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</si>
  <si>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</si>
  <si>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</si>
  <si>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</si>
  <si>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</si>
  <si>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</si>
  <si>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</si>
  <si>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</si>
  <si>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</si>
  <si>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</si>
  <si>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</si>
  <si>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</si>
  <si>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</si>
  <si>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</si>
  <si>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</si>
  <si>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</si>
  <si>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</si>
  <si>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</si>
  <si>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</si>
  <si>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</si>
  <si>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</si>
  <si>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</si>
  <si>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</si>
  <si>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</si>
  <si>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</si>
  <si>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</si>
  <si>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</si>
  <si>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</si>
  <si>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</si>
  <si>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</si>
  <si>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</si>
  <si>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</si>
  <si>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</si>
  <si>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</si>
  <si>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</si>
  <si>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</si>
  <si>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</si>
  <si>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</si>
  <si>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</si>
  <si>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</si>
  <si>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</si>
  <si>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</si>
  <si>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</si>
  <si>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</si>
  <si>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</si>
  <si>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</si>
  <si>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</si>
  <si>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</si>
  <si>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</si>
  <si>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</si>
  <si>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</si>
  <si>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</si>
  <si>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</si>
  <si>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</si>
  <si>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</si>
  <si>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</si>
  <si>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</si>
  <si>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</si>
  <si>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</si>
  <si>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</si>
  <si>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</si>
  <si>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</si>
  <si>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</si>
  <si>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</si>
  <si>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</si>
  <si>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</si>
  <si>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</si>
  <si>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</si>
  <si>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</si>
  <si>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</si>
  <si>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</si>
  <si>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</si>
  <si>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</si>
  <si>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</si>
  <si>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</si>
  <si>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</si>
  <si>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</si>
  <si>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</si>
  <si>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</si>
  <si>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</si>
  <si>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</si>
  <si>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</si>
  <si>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</si>
  <si>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</si>
  <si>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</si>
  <si>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</si>
  <si>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</si>
  <si>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</si>
  <si>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</si>
  <si>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</si>
  <si>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</si>
  <si>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</si>
  <si>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</si>
  <si>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</si>
  <si>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</si>
  <si>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</si>
  <si>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</si>
  <si>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</si>
  <si>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</si>
  <si>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</si>
  <si>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</si>
  <si>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</si>
  <si>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</si>
  <si>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</si>
  <si>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</si>
  <si>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</si>
  <si>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</si>
  <si>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</si>
  <si>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</si>
  <si>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</si>
  <si>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</si>
  <si>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</si>
  <si>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</si>
  <si>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</si>
  <si>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</si>
  <si>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</si>
  <si>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</si>
  <si>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</si>
  <si>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</si>
  <si>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</si>
  <si>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</si>
  <si>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</si>
  <si>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</si>
  <si>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</si>
  <si>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</si>
  <si>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</si>
  <si>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</si>
  <si>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</si>
  <si>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</si>
  <si>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</si>
  <si>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</si>
  <si>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</si>
  <si>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</si>
  <si>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</si>
  <si>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</si>
  <si>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</si>
  <si>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</si>
  <si>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</si>
  <si>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</si>
  <si>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</si>
  <si>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</si>
  <si>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</si>
  <si>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</si>
  <si>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</si>
  <si>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</si>
  <si>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</si>
  <si>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</si>
  <si>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</si>
  <si>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</si>
  <si>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</si>
  <si>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</si>
  <si>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</si>
  <si>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</si>
  <si>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</si>
  <si>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</si>
  <si>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</si>
  <si>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</si>
  <si>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</si>
  <si>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</si>
  <si>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</si>
  <si>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</si>
  <si>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</si>
  <si>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</si>
  <si>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</si>
  <si>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</si>
  <si>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</si>
  <si>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</si>
  <si>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</si>
  <si>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</si>
  <si>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</si>
  <si>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</si>
  <si>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</si>
  <si>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</si>
  <si>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</si>
  <si>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</si>
  <si>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</si>
  <si>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</si>
  <si>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</si>
  <si>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</si>
  <si>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</si>
  <si>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</si>
  <si>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</si>
  <si>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</si>
  <si>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</si>
  <si>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</si>
  <si>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</si>
  <si>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</si>
  <si>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</si>
  <si>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</si>
  <si>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</si>
  <si>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</si>
  <si>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</si>
  <si>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</si>
  <si>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</si>
  <si>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</si>
  <si>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</si>
  <si>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</si>
  <si>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</si>
  <si>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</si>
  <si>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</si>
  <si>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</si>
  <si>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</si>
  <si>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</si>
  <si>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</si>
  <si>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</si>
  <si>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</si>
  <si>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</si>
  <si>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</si>
  <si>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</si>
  <si>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</si>
  <si>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</si>
  <si>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</si>
  <si>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</si>
  <si>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</si>
  <si>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</si>
  <si>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</si>
  <si>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</si>
  <si>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</si>
  <si>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</si>
  <si>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</si>
  <si>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</si>
  <si>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</si>
  <si>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</si>
  <si>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</si>
  <si>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</si>
  <si>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</si>
  <si>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</si>
  <si>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</si>
  <si>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</si>
  <si>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</si>
  <si>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</si>
  <si>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</si>
  <si>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</si>
  <si>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</si>
  <si>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</si>
  <si>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</si>
  <si>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</si>
  <si>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</si>
  <si>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</si>
  <si>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</si>
  <si>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</si>
  <si>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</si>
  <si>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</si>
  <si>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</si>
  <si>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</si>
  <si>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</si>
  <si>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</si>
  <si>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</si>
  <si>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</si>
  <si>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</si>
  <si>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</si>
  <si>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</si>
  <si>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</si>
  <si>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</si>
  <si>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</si>
  <si>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</si>
  <si>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</si>
  <si>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</si>
  <si>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</si>
  <si>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</si>
  <si>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</si>
  <si>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</si>
  <si>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</si>
  <si>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</si>
  <si>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</si>
  <si>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</si>
  <si>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</si>
  <si>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</si>
  <si>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</si>
  <si>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</si>
  <si>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</si>
  <si>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</si>
  <si>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</si>
  <si>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</si>
  <si>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</si>
  <si>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</si>
  <si>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</si>
  <si>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</si>
  <si>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</si>
  <si>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</si>
  <si>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</si>
  <si>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</si>
  <si>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</si>
  <si>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</si>
  <si>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</si>
  <si>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</si>
  <si>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</si>
  <si>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</si>
  <si>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</si>
  <si>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</si>
  <si>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</si>
  <si>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</si>
  <si>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</si>
  <si>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</si>
  <si>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</si>
  <si>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</si>
  <si>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</si>
  <si>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</si>
  <si>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</si>
  <si>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</si>
  <si>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</si>
  <si>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</si>
  <si>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</si>
  <si>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</si>
  <si>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</si>
  <si>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</si>
  <si>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</si>
  <si>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</si>
  <si>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</si>
  <si>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</si>
  <si>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</si>
  <si>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</si>
  <si>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</si>
  <si>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</si>
  <si>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</si>
  <si>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</si>
  <si>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</si>
  <si>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</si>
  <si>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</si>
  <si>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</si>
  <si>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</si>
  <si>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</si>
  <si>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</si>
  <si>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</si>
  <si>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</si>
  <si>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</si>
  <si>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</si>
  <si>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</si>
  <si>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</si>
  <si>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</si>
  <si>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</si>
  <si>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</si>
  <si>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</si>
  <si>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</si>
  <si>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</si>
  <si>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</si>
  <si>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</si>
  <si>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</si>
  <si>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</si>
  <si>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</si>
  <si>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</si>
  <si>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</si>
  <si>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</si>
  <si>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</si>
  <si>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</si>
  <si>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</si>
  <si>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</si>
  <si>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</si>
  <si>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</si>
  <si>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</si>
  <si>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</si>
  <si>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</si>
  <si>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</si>
  <si>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</si>
  <si>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</si>
  <si>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</si>
  <si>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</si>
  <si>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</si>
  <si>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</si>
  <si>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</si>
  <si>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</si>
  <si>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</si>
  <si>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</si>
  <si>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</si>
  <si>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</si>
  <si>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</si>
  <si>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</si>
  <si>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</si>
  <si>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</si>
  <si>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</si>
  <si>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</si>
  <si>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</si>
  <si>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</si>
  <si>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</si>
  <si>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</si>
  <si>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</si>
  <si>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</si>
  <si>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</si>
  <si>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</si>
  <si>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</si>
  <si>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</si>
  <si>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</si>
  <si>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</si>
  <si>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</si>
  <si>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</si>
  <si>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</si>
  <si>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</si>
  <si>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</si>
  <si>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</si>
  <si>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</si>
  <si>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</si>
  <si>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</si>
  <si>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</si>
  <si>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</si>
  <si>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</si>
  <si>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</si>
  <si>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</si>
  <si>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</si>
  <si>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</si>
  <si>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</si>
  <si>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</si>
  <si>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</si>
  <si>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</si>
  <si>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</si>
  <si>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</si>
  <si>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</si>
  <si>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</si>
  <si>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</si>
  <si>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</si>
  <si>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</si>
  <si>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</si>
  <si>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</si>
  <si>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</si>
  <si>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</si>
  <si>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</si>
  <si>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</si>
  <si>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</si>
  <si>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</si>
  <si>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</si>
  <si>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</si>
  <si>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</si>
  <si>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</si>
  <si>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</si>
  <si>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</si>
  <si>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</si>
  <si>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</si>
  <si>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</si>
  <si>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</si>
  <si>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</si>
  <si>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</si>
  <si>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</si>
  <si>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</si>
  <si>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</si>
  <si>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</si>
  <si>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</si>
  <si>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</si>
  <si>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</si>
  <si>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</si>
  <si>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</si>
  <si>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</si>
  <si>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</si>
  <si>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</si>
  <si>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</si>
  <si>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</si>
  <si>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</si>
  <si>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</si>
  <si>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</si>
  <si>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</si>
  <si>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</si>
  <si>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</si>
  <si>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</si>
  <si>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</si>
  <si>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</si>
  <si>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</si>
  <si>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</si>
  <si>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</si>
  <si>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</si>
  <si>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</si>
  <si>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</si>
  <si>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</si>
  <si>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</si>
  <si>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</si>
  <si>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</si>
  <si>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</si>
  <si>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</si>
  <si>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</si>
  <si>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</si>
  <si>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</si>
  <si>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</si>
  <si>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</si>
  <si>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</si>
  <si>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</si>
  <si>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</si>
  <si>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</si>
  <si>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</si>
  <si>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</si>
  <si>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</si>
  <si>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</si>
  <si>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</si>
  <si>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</si>
  <si>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</si>
  <si>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</si>
  <si>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</si>
  <si>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</si>
  <si>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</si>
  <si>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</si>
  <si>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</si>
  <si>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</si>
  <si>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</si>
  <si>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</si>
  <si>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</si>
  <si>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</si>
  <si>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</si>
  <si>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</si>
  <si>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</si>
  <si>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</si>
  <si>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</si>
  <si>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</si>
  <si>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</si>
  <si>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</si>
  <si>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</si>
  <si>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</si>
  <si>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</si>
  <si>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</si>
  <si>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</si>
  <si>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</si>
  <si>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</si>
  <si>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</si>
  <si>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</si>
  <si>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</si>
  <si>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</si>
  <si>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</si>
  <si>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</si>
  <si>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</si>
  <si>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</si>
  <si>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</si>
  <si>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</si>
  <si>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</si>
  <si>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</si>
  <si>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</si>
  <si>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</si>
  <si>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</si>
  <si>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</si>
  <si>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</si>
  <si>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</si>
  <si>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</si>
  <si>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</si>
  <si>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</si>
  <si>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</si>
  <si>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</si>
  <si>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</si>
  <si>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</si>
  <si>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</si>
  <si>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</si>
  <si>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</si>
  <si>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</si>
  <si>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</si>
  <si>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</si>
  <si>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</si>
  <si>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</si>
  <si>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</si>
  <si>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</si>
  <si>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</si>
  <si>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</si>
  <si>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</si>
  <si>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</si>
  <si>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</si>
  <si>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</si>
  <si>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</si>
  <si>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</si>
  <si>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</si>
  <si>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</si>
  <si>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</si>
  <si>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</si>
  <si>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</si>
  <si>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</si>
  <si>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</si>
  <si>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</si>
  <si>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</si>
  <si>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</si>
  <si>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</si>
  <si>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</si>
  <si>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</si>
  <si>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</si>
  <si>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</si>
  <si>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</si>
  <si>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</si>
  <si>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</si>
  <si>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</si>
  <si>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</si>
  <si>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</si>
  <si>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</si>
  <si>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</si>
  <si>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</si>
  <si>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</si>
  <si>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</si>
  <si>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</si>
  <si>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</si>
  <si>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</si>
  <si>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</si>
  <si>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</si>
  <si>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</si>
  <si>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</si>
  <si>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</si>
  <si>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</si>
  <si>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</si>
  <si>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</si>
  <si>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</si>
  <si>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</si>
  <si>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</si>
  <si>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</si>
  <si>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</si>
  <si>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</si>
  <si>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</si>
  <si>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</si>
  <si>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</si>
  <si>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</si>
  <si>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</si>
  <si>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</si>
  <si>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</si>
  <si>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</si>
  <si>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</si>
  <si>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</si>
  <si>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</si>
  <si>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</si>
  <si>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</si>
  <si>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</si>
  <si>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</si>
  <si>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</si>
  <si>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</si>
  <si>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</si>
  <si>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</si>
  <si>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</si>
  <si>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</si>
  <si>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</si>
  <si>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</si>
  <si>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</si>
  <si>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</si>
  <si>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</si>
  <si>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</si>
  <si>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</si>
  <si>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</si>
  <si>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</si>
  <si>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</si>
  <si>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</si>
  <si>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</si>
  <si>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</si>
  <si>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</si>
  <si>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</si>
  <si>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</si>
  <si>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</si>
  <si>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</si>
  <si>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</si>
  <si>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</si>
  <si>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</si>
  <si>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</si>
  <si>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</si>
  <si>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</si>
  <si>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</si>
  <si>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</si>
  <si>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</si>
  <si>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</si>
  <si>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</si>
  <si>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</si>
  <si>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</si>
  <si>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</si>
  <si>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</si>
  <si>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</si>
  <si>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</si>
  <si>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</si>
  <si>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</si>
  <si>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</si>
  <si>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</si>
  <si>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</si>
  <si>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</si>
  <si>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</si>
  <si>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</si>
  <si>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</si>
  <si>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</si>
  <si>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</si>
  <si>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</si>
  <si>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</si>
  <si>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</si>
  <si>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</si>
  <si>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</si>
  <si>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</si>
  <si>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</si>
  <si>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</si>
  <si>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</si>
  <si>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</si>
  <si>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</si>
  <si>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</si>
  <si>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</si>
  <si>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</si>
  <si>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</si>
  <si>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</si>
  <si>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</si>
  <si>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</si>
  <si>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</si>
  <si>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</si>
  <si>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</si>
  <si>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</si>
  <si>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</si>
  <si>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</si>
  <si>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</si>
  <si>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</si>
  <si>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</si>
  <si>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</si>
  <si>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</si>
  <si>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</si>
  <si>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</si>
  <si>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</si>
  <si>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</si>
  <si>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</si>
  <si>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</si>
  <si>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</si>
  <si>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</si>
  <si>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</si>
  <si>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</si>
  <si>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</si>
  <si>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</si>
  <si>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</si>
  <si>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</si>
  <si>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</si>
  <si>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</si>
  <si>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</si>
  <si>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</si>
  <si>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</si>
  <si>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</si>
  <si>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</si>
  <si>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</si>
  <si>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</si>
  <si>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</si>
  <si>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</si>
  <si>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</si>
  <si>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</si>
  <si>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</si>
  <si>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</si>
  <si>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</si>
  <si>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</si>
  <si>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</si>
  <si>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</si>
  <si>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</si>
  <si>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</si>
  <si>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</si>
  <si>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</si>
  <si>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</si>
  <si>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</si>
  <si>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</si>
  <si>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</si>
  <si>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</si>
  <si>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</si>
  <si>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</si>
  <si>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</si>
  <si>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</si>
  <si>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</si>
  <si>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</si>
  <si>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</si>
  <si>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</si>
  <si>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</si>
  <si>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</si>
  <si>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</si>
  <si>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</si>
  <si>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</si>
  <si>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</si>
  <si>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</si>
  <si>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</si>
  <si>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</si>
  <si>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</si>
  <si>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</si>
  <si>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</si>
  <si>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</si>
  <si>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</si>
  <si>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</si>
  <si>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</si>
  <si>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</si>
  <si>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</si>
  <si>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</si>
  <si>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</si>
  <si>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</si>
  <si>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</si>
  <si>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</si>
  <si>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</si>
  <si>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</si>
  <si>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</si>
  <si>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</si>
  <si>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</si>
  <si>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</si>
  <si>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</si>
  <si>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</si>
  <si>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</si>
  <si>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</si>
  <si>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</si>
  <si>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</si>
  <si>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</si>
  <si>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</si>
  <si>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</si>
  <si>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</si>
  <si>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</si>
  <si>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</si>
  <si>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</si>
  <si>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</si>
  <si>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</si>
  <si>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</si>
  <si>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</si>
  <si>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</si>
  <si>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</si>
  <si>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</si>
  <si>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</si>
  <si>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</si>
  <si>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</si>
  <si>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</si>
  <si>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</si>
  <si>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</si>
  <si>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Enable Oklahoma Intrastate Transmission, LLC</t>
  </si>
  <si>
    <t>No</t>
  </si>
  <si>
    <t>Welty Compressor Station</t>
  </si>
  <si>
    <t>Natural Gas Transmission Compressor Station</t>
  </si>
  <si>
    <t>Oklahoma</t>
  </si>
  <si>
    <t>Okfuskee</t>
  </si>
  <si>
    <t>8111 Westchester Drive, Suite 600</t>
  </si>
  <si>
    <t>Dallas</t>
  </si>
  <si>
    <t>Texas</t>
  </si>
  <si>
    <t>VP - Operations</t>
  </si>
  <si>
    <t>918-794-4570</t>
  </si>
  <si>
    <t>Austin Hawkins</t>
  </si>
  <si>
    <t>Sr. Specialist - Environmental</t>
  </si>
  <si>
    <t>405-557-5241</t>
  </si>
  <si>
    <t>austin.hawkins@energytransfer.com</t>
  </si>
  <si>
    <t>Grid</t>
  </si>
  <si>
    <t xml:space="preserve">361025 E 960 Rd </t>
  </si>
  <si>
    <t>Paden</t>
  </si>
  <si>
    <t>Major</t>
  </si>
  <si>
    <t>ND</t>
  </si>
  <si>
    <t>N/A</t>
  </si>
  <si>
    <t>Working and Breathing</t>
  </si>
  <si>
    <t>Calculated/Modeled</t>
  </si>
  <si>
    <t>AP-42 Chapter 7</t>
  </si>
  <si>
    <t xml:space="preserve">Constructed prior to applicable dates of this subpart. </t>
  </si>
  <si>
    <t>Tanks/Vessels are not affected sources in Subpart HHH</t>
  </si>
  <si>
    <t>Facility not located on public lands.</t>
  </si>
  <si>
    <t>CC1692 - Comp 404</t>
  </si>
  <si>
    <t>CC1693 - Comp 405</t>
  </si>
  <si>
    <t>Reciprocating</t>
  </si>
  <si>
    <t>Transportation</t>
  </si>
  <si>
    <t>40 CFR §98.236(p)</t>
  </si>
  <si>
    <t xml:space="preserve">Replacement with air/electric or lower emitting devices. </t>
  </si>
  <si>
    <t>OGI</t>
  </si>
  <si>
    <t>Bettis 4016DA</t>
  </si>
  <si>
    <t>Piston</t>
  </si>
  <si>
    <t>Bettis 5024DA</t>
  </si>
  <si>
    <t>Bettis T816DA</t>
  </si>
  <si>
    <t>Locked out, 0 psi on supply gas</t>
  </si>
  <si>
    <t xml:space="preserve">Becker 10L </t>
  </si>
  <si>
    <t xml:space="preserve"> Out of Service, Disconnected</t>
  </si>
  <si>
    <t>Bettis 4020DA</t>
  </si>
  <si>
    <t>Bettis 4020DA M11</t>
  </si>
  <si>
    <t>Bettis 3016SR</t>
  </si>
  <si>
    <t>Morin C-2385UC-S080</t>
  </si>
  <si>
    <t>Bettis T520 SR1</t>
  </si>
  <si>
    <t>Bettis HD722</t>
  </si>
  <si>
    <t>Biffi B-135U-S080</t>
  </si>
  <si>
    <t>Biffi ALGAS 3C-2000-435-CL</t>
  </si>
  <si>
    <t>Bettis CBB415 SR80</t>
  </si>
  <si>
    <t>Bettis CB415 SR100</t>
  </si>
  <si>
    <t>Bettis CBB420 SR80</t>
  </si>
  <si>
    <t>Bettis G2014 SR1</t>
  </si>
  <si>
    <t>00-720-5412</t>
  </si>
  <si>
    <t>David Minielly</t>
  </si>
  <si>
    <t>david.minielly@energytransfer.com</t>
  </si>
  <si>
    <t>CC1696 - Turbine Comp 410</t>
  </si>
  <si>
    <t>Wet seal centrifugal</t>
  </si>
  <si>
    <t>40 CFR §98.236(o)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</si>
</sst>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4">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1" fillId="0" borderId="0" xfId="0" applyFont="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center" vertical="top"/>
    </xf>
    <xf numFmtId="0" fontId="0" fillId="4" borderId="1" xfId="0" applyFill="1" applyBorder="1" applyProtection="1"/>
    <xf numFmtId="0" fontId="0" fillId="5" borderId="1" xfId="0" applyFill="1" applyBorder="1" applyAlignment="1" applyProtection="1">
      <alignment horizontal="center" vertical="top"/>
    </xf>
    <xf numFmtId="0" fontId="34"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22" xfId="0" applyBorder="1" applyProtection="1"/>
    <xf numFmtId="0" fontId="0" fillId="0" borderId="22"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0" borderId="36" xfId="0" applyBorder="1" applyAlignment="1" applyProtection="1">
      <alignment wrapText="1"/>
    </xf>
    <xf numFmtId="0" fontId="0" fillId="0" borderId="36" xfId="0" applyBorder="1" applyAlignment="1" applyProtection="1">
      <alignment horizontal="center"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center"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horizontal="center" vertical="top"/>
    </xf>
    <xf numFmtId="0" fontId="1" fillId="0" borderId="0" xfId="0" applyFont="1" applyAlignment="1" applyProtection="1">
      <alignment horizontal="center" vertical="top"/>
    </xf>
    <xf numFmtId="0" fontId="21" fillId="0" borderId="0" xfId="0" applyFont="1" applyAlignment="1" applyProtection="1">
      <alignment horizontal="center"/>
    </xf>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horizontal="center"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7" borderId="1" xfId="0" applyFill="1" applyBorder="1" applyAlignment="1" applyProtection="1">
      <alignment vertical="top"/>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0" fillId="5" borderId="1" xfId="0" applyFill="1" applyBorder="1" applyAlignment="1" applyProtection="1">
      <alignment vertical="top"/>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2"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2" fontId="6" fillId="8" borderId="5" xfId="0" applyNumberFormat="1"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11" fillId="4" borderId="1" xfId="0" applyFont="1" applyFill="1" applyBorder="1" applyAlignment="1" applyProtection="1">
      <alignment vertical="center" wrapText="1"/>
    </xf>
    <xf numFmtId="0" fontId="11" fillId="4" borderId="1" xfId="0" applyFont="1" applyFill="1" applyBorder="1" applyAlignment="1" applyProtection="1">
      <alignment horizontal="left" vertical="center" wrapText="1" indent="1"/>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5" fillId="0" borderId="0" xfId="0" applyFont="1" applyProtection="1"/>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1" fillId="5"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1" fontId="0" fillId="5" borderId="15" xfId="0" applyNumberFormat="1" applyFill="1" applyBorder="1" applyProtection="1"/>
    <xf numFmtId="166" fontId="0" fillId="5" borderId="15" xfId="0" applyNumberFormat="1" applyFill="1" applyBorder="1" applyProtection="1"/>
    <xf numFmtId="166" fontId="0" fillId="5" borderId="18" xfId="0" applyNumberFormat="1"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avid.minielly@energytransfer.com" TargetMode="External"/><Relationship Id="rId1" Type="http://schemas.openxmlformats.org/officeDocument/2006/relationships/hyperlink" Target="mailto:austin.hawkins@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14" workbookViewId="0">
      <selection activeCell="H15" sqref="H15"/>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MBoChYrKsdo1hX7XpWNTDoawHzbUi/GAJnhgmtYk1w+IoPbH6yxBDqHi2yMAGBaSyBngk7VkQN7vwP0ouHb2Yw==" saltValue="A/dhGGK1BMkhZkKLB3TQRw==" spinCount="100000" sheet="1" objects="1" scenarios="1" formatCells="0" formatColumns="0" formatRows="0" insertColumns="0" insertRows="0" insertHyperlinks="0" deleteColumns="0" deleteRows="0" sort="0" autoFilter="0" pivotTables="0"/>
  <mergeCells count="24">
    <mergeCell ref="B53:B56"/>
    <mergeCell ref="B20:C20"/>
    <mergeCell ref="B23:C23"/>
    <mergeCell ref="B24:B29"/>
    <mergeCell ref="B30:B32"/>
    <mergeCell ref="B33:C33"/>
    <mergeCell ref="B35:B39"/>
    <mergeCell ref="B40:C40"/>
    <mergeCell ref="B41:B42"/>
    <mergeCell ref="B43:B45"/>
    <mergeCell ref="B46:B49"/>
    <mergeCell ref="B50:B52"/>
    <mergeCell ref="B13:E13"/>
    <mergeCell ref="B14:E14"/>
    <mergeCell ref="B15:E15"/>
    <mergeCell ref="B16:E16"/>
    <mergeCell ref="B17:E17"/>
    <mergeCell ref="B83:C83"/>
    <mergeCell ref="B85:C85"/>
    <mergeCell ref="B57:B60"/>
    <mergeCell ref="B61:B63"/>
    <mergeCell ref="B64:B70"/>
    <mergeCell ref="B71:B75"/>
    <mergeCell ref="B76:B79"/>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C10" sqref="C10"/>
    </sheetView>
  </sheetViews>
  <sheetFormatPr defaultRowHeight="14.4" x14ac:dyDescent="0.3"/>
  <cols>
    <col min="1" max="1" width="3" style="34" customWidth="1"/>
    <col min="2" max="2" width="18.5546875" style="34" customWidth="1"/>
    <col min="3" max="14" width="15.6640625" style="34" customWidth="1"/>
    <col min="15" max="15" width="16.109375" style="34" customWidth="1"/>
    <col min="16" max="29" width="15.6640625" style="34" customWidth="1"/>
    <col min="30" max="33" width="20.6640625" style="34" customWidth="1"/>
    <col min="34" max="34" width="25.6640625" style="34" customWidth="1"/>
    <col min="35" max="35" width="20.6640625" style="34" customWidth="1"/>
    <col min="36" max="36" width="16.88671875" style="34" customWidth="1"/>
    <col min="37" max="37" width="40.6640625" style="34" customWidth="1"/>
    <col min="38" max="64" width="15.6640625" style="34" customWidth="1"/>
    <col min="65" max="65" width="23.5546875" style="34" customWidth="1"/>
    <col min="66" max="66" width="17" style="34" customWidth="1"/>
    <col min="67" max="16384" width="8.88671875" style="34"/>
  </cols>
  <sheetData>
    <row r="1" spans="2:66" ht="18" customHeight="1" x14ac:dyDescent="0.3">
      <c r="B1" s="116" t="s">
        <v>546</v>
      </c>
      <c r="C1" s="116"/>
      <c r="D1" s="116"/>
      <c r="E1" s="36"/>
      <c r="F1" s="36"/>
    </row>
    <row r="2" spans="2:66" ht="18" customHeight="1" x14ac:dyDescent="0.3">
      <c r="B2" s="116"/>
      <c r="C2" s="116"/>
      <c r="D2" s="116"/>
      <c r="F2" s="36"/>
    </row>
    <row r="4" spans="2:66" ht="15.6" x14ac:dyDescent="0.3">
      <c r="B4" s="37" t="s">
        <v>320</v>
      </c>
    </row>
    <row r="5" spans="2:66" x14ac:dyDescent="0.3">
      <c r="B5" s="102" t="s">
        <v>321</v>
      </c>
      <c r="C5" s="117" t="str">
        <f>Facility!C4</f>
        <v>Enable Oklahoma Intrastate Transmission, LLC</v>
      </c>
    </row>
    <row r="6" spans="2:66" x14ac:dyDescent="0.3">
      <c r="B6" s="102" t="s">
        <v>14</v>
      </c>
      <c r="C6" s="117" t="str">
        <f>Facility!C21</f>
        <v>Welty Compressor Station</v>
      </c>
    </row>
    <row r="7" spans="2:66" x14ac:dyDescent="0.3">
      <c r="B7" s="92"/>
      <c r="C7" s="92"/>
    </row>
    <row r="8" spans="2:66" ht="15.6" x14ac:dyDescent="0.3">
      <c r="B8" s="37" t="s">
        <v>416</v>
      </c>
      <c r="C8" s="92"/>
    </row>
    <row r="9" spans="2:66" ht="28.8" x14ac:dyDescent="0.3">
      <c r="B9" s="154" t="s">
        <v>547</v>
      </c>
      <c r="C9" s="155">
        <v>0</v>
      </c>
    </row>
    <row r="10" spans="2:66" x14ac:dyDescent="0.3">
      <c r="B10" s="134"/>
    </row>
    <row r="11" spans="2:66" ht="15.6" x14ac:dyDescent="0.3">
      <c r="B11" s="37" t="s">
        <v>548</v>
      </c>
      <c r="D11" s="230" t="s">
        <v>420</v>
      </c>
    </row>
    <row r="12" spans="2:66" x14ac:dyDescent="0.3">
      <c r="B12" s="141" t="s">
        <v>549</v>
      </c>
      <c r="C12" s="188" t="s">
        <v>421</v>
      </c>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231" t="s">
        <v>422</v>
      </c>
      <c r="AE12" s="231"/>
      <c r="AF12" s="232"/>
      <c r="AG12" s="233" t="s">
        <v>423</v>
      </c>
      <c r="AH12" s="233"/>
      <c r="AI12" s="233"/>
      <c r="AJ12" s="233"/>
      <c r="AK12" s="234"/>
      <c r="AL12" s="194" t="s">
        <v>424</v>
      </c>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235" t="s">
        <v>425</v>
      </c>
      <c r="BN12" s="235"/>
    </row>
    <row r="13" spans="2:66" ht="61.2" customHeight="1" x14ac:dyDescent="0.3">
      <c r="B13" s="141"/>
      <c r="C13" s="175" t="s">
        <v>435</v>
      </c>
      <c r="D13" s="175" t="s">
        <v>436</v>
      </c>
      <c r="E13" s="175" t="s">
        <v>437</v>
      </c>
      <c r="F13" s="175" t="s">
        <v>438</v>
      </c>
      <c r="G13" s="175" t="s">
        <v>439</v>
      </c>
      <c r="H13" s="175" t="s">
        <v>440</v>
      </c>
      <c r="I13" s="175" t="s">
        <v>441</v>
      </c>
      <c r="J13" s="175" t="s">
        <v>442</v>
      </c>
      <c r="K13" s="175" t="s">
        <v>443</v>
      </c>
      <c r="L13" s="175" t="s">
        <v>444</v>
      </c>
      <c r="M13" s="175" t="s">
        <v>445</v>
      </c>
      <c r="N13" s="175" t="s">
        <v>446</v>
      </c>
      <c r="O13" s="175" t="s">
        <v>491</v>
      </c>
      <c r="P13" s="175" t="s">
        <v>448</v>
      </c>
      <c r="Q13" s="175" t="s">
        <v>449</v>
      </c>
      <c r="R13" s="175" t="s">
        <v>450</v>
      </c>
      <c r="S13" s="175" t="s">
        <v>451</v>
      </c>
      <c r="T13" s="175" t="s">
        <v>452</v>
      </c>
      <c r="U13" s="175" t="s">
        <v>500</v>
      </c>
      <c r="V13" s="175" t="s">
        <v>454</v>
      </c>
      <c r="W13" s="175" t="s">
        <v>455</v>
      </c>
      <c r="X13" s="175" t="s">
        <v>456</v>
      </c>
      <c r="Y13" s="175" t="s">
        <v>457</v>
      </c>
      <c r="Z13" s="175" t="s">
        <v>550</v>
      </c>
      <c r="AA13" s="175" t="s">
        <v>459</v>
      </c>
      <c r="AB13" s="176" t="s">
        <v>460</v>
      </c>
      <c r="AC13" s="176" t="s">
        <v>461</v>
      </c>
      <c r="AD13" s="177" t="s">
        <v>462</v>
      </c>
      <c r="AE13" s="177" t="s">
        <v>463</v>
      </c>
      <c r="AF13" s="177" t="s">
        <v>464</v>
      </c>
      <c r="AG13" s="176" t="s">
        <v>551</v>
      </c>
      <c r="AH13" s="176" t="s">
        <v>552</v>
      </c>
      <c r="AI13" s="177" t="s">
        <v>553</v>
      </c>
      <c r="AJ13" s="177" t="s">
        <v>554</v>
      </c>
      <c r="AK13" s="177" t="s">
        <v>555</v>
      </c>
      <c r="AL13" s="175" t="s">
        <v>435</v>
      </c>
      <c r="AM13" s="175" t="s">
        <v>436</v>
      </c>
      <c r="AN13" s="175" t="s">
        <v>437</v>
      </c>
      <c r="AO13" s="175" t="s">
        <v>438</v>
      </c>
      <c r="AP13" s="175" t="s">
        <v>439</v>
      </c>
      <c r="AQ13" s="175" t="s">
        <v>440</v>
      </c>
      <c r="AR13" s="175" t="s">
        <v>441</v>
      </c>
      <c r="AS13" s="175" t="s">
        <v>442</v>
      </c>
      <c r="AT13" s="175" t="s">
        <v>443</v>
      </c>
      <c r="AU13" s="175" t="s">
        <v>444</v>
      </c>
      <c r="AV13" s="175" t="s">
        <v>445</v>
      </c>
      <c r="AW13" s="175" t="s">
        <v>446</v>
      </c>
      <c r="AX13" s="175" t="s">
        <v>447</v>
      </c>
      <c r="AY13" s="175" t="s">
        <v>448</v>
      </c>
      <c r="AZ13" s="175" t="s">
        <v>449</v>
      </c>
      <c r="BA13" s="175" t="s">
        <v>450</v>
      </c>
      <c r="BB13" s="175" t="s">
        <v>451</v>
      </c>
      <c r="BC13" s="175" t="s">
        <v>452</v>
      </c>
      <c r="BD13" s="175" t="s">
        <v>500</v>
      </c>
      <c r="BE13" s="175" t="s">
        <v>454</v>
      </c>
      <c r="BF13" s="175" t="s">
        <v>455</v>
      </c>
      <c r="BG13" s="175" t="s">
        <v>456</v>
      </c>
      <c r="BH13" s="175" t="s">
        <v>457</v>
      </c>
      <c r="BI13" s="175" t="s">
        <v>458</v>
      </c>
      <c r="BJ13" s="175" t="s">
        <v>459</v>
      </c>
      <c r="BK13" s="176" t="s">
        <v>460</v>
      </c>
      <c r="BL13" s="176" t="s">
        <v>461</v>
      </c>
      <c r="BM13" s="176" t="s">
        <v>556</v>
      </c>
      <c r="BN13" s="176" t="s">
        <v>475</v>
      </c>
    </row>
    <row r="14" spans="2:66" s="7" customFormat="1" x14ac:dyDescent="0.3">
      <c r="B14" s="228"/>
      <c r="C14" s="145" t="s">
        <v>78</v>
      </c>
      <c r="D14" s="145" t="s">
        <v>78</v>
      </c>
      <c r="E14" s="145" t="s">
        <v>78</v>
      </c>
      <c r="F14" s="145" t="s">
        <v>78</v>
      </c>
      <c r="G14" s="145"/>
      <c r="H14" s="145"/>
      <c r="I14" s="145"/>
      <c r="J14" s="145"/>
      <c r="K14" s="145"/>
      <c r="L14" s="145"/>
      <c r="M14" s="145"/>
      <c r="N14" s="145" t="s">
        <v>78</v>
      </c>
      <c r="O14" s="145" t="s">
        <v>78</v>
      </c>
      <c r="P14" s="145" t="s">
        <v>78</v>
      </c>
      <c r="Q14" s="145" t="s">
        <v>78</v>
      </c>
      <c r="R14" s="145" t="s">
        <v>78</v>
      </c>
      <c r="S14" s="145" t="s">
        <v>78</v>
      </c>
      <c r="T14" s="145" t="s">
        <v>78</v>
      </c>
      <c r="U14" s="145" t="s">
        <v>78</v>
      </c>
      <c r="V14" s="145" t="s">
        <v>78</v>
      </c>
      <c r="W14" s="145" t="s">
        <v>78</v>
      </c>
      <c r="X14" s="145" t="s">
        <v>78</v>
      </c>
      <c r="Y14" s="145" t="s">
        <v>78</v>
      </c>
      <c r="Z14" s="145" t="s">
        <v>78</v>
      </c>
      <c r="AA14" s="145" t="s">
        <v>78</v>
      </c>
      <c r="AB14" s="145" t="s">
        <v>78</v>
      </c>
      <c r="AC14" s="145" t="s">
        <v>78</v>
      </c>
      <c r="AD14" s="145"/>
      <c r="AE14" s="145" t="s">
        <v>78</v>
      </c>
      <c r="AF14" s="145"/>
      <c r="AG14" s="145"/>
      <c r="AH14" s="145"/>
      <c r="AI14" s="145"/>
      <c r="AJ14" s="145"/>
      <c r="AK14" s="145"/>
      <c r="AL14" s="145" t="s">
        <v>78</v>
      </c>
      <c r="AM14" s="145" t="s">
        <v>78</v>
      </c>
      <c r="AN14" s="145" t="s">
        <v>78</v>
      </c>
      <c r="AO14" s="145" t="s">
        <v>78</v>
      </c>
      <c r="AP14" s="145"/>
      <c r="AQ14" s="145"/>
      <c r="AR14" s="145"/>
      <c r="AS14" s="145"/>
      <c r="AT14" s="145"/>
      <c r="AU14" s="145"/>
      <c r="AV14" s="145" t="s">
        <v>78</v>
      </c>
      <c r="AW14" s="145" t="s">
        <v>78</v>
      </c>
      <c r="AX14" s="145" t="s">
        <v>78</v>
      </c>
      <c r="AY14" s="145" t="s">
        <v>78</v>
      </c>
      <c r="AZ14" s="145" t="s">
        <v>78</v>
      </c>
      <c r="BA14" s="145" t="s">
        <v>78</v>
      </c>
      <c r="BB14" s="145" t="s">
        <v>78</v>
      </c>
      <c r="BC14" s="145" t="s">
        <v>78</v>
      </c>
      <c r="BD14" s="145" t="s">
        <v>78</v>
      </c>
      <c r="BE14" s="145" t="s">
        <v>78</v>
      </c>
      <c r="BF14" s="145" t="s">
        <v>78</v>
      </c>
      <c r="BG14" s="145" t="s">
        <v>78</v>
      </c>
      <c r="BH14" s="145" t="s">
        <v>78</v>
      </c>
      <c r="BI14" s="145" t="s">
        <v>78</v>
      </c>
      <c r="BJ14" s="145" t="s">
        <v>78</v>
      </c>
      <c r="BK14" s="145" t="s">
        <v>78</v>
      </c>
      <c r="BL14" s="145" t="s">
        <v>78</v>
      </c>
      <c r="BM14" s="145"/>
      <c r="BN14" s="145" t="s">
        <v>78</v>
      </c>
    </row>
    <row r="15" spans="2:66" s="7" customFormat="1" x14ac:dyDescent="0.3">
      <c r="B15" s="228"/>
      <c r="C15" s="145" t="s">
        <v>78</v>
      </c>
      <c r="D15" s="145" t="s">
        <v>78</v>
      </c>
      <c r="E15" s="145" t="s">
        <v>78</v>
      </c>
      <c r="F15" s="145" t="s">
        <v>78</v>
      </c>
      <c r="G15" s="145"/>
      <c r="H15" s="145"/>
      <c r="I15" s="145"/>
      <c r="J15" s="145"/>
      <c r="K15" s="145"/>
      <c r="L15" s="145"/>
      <c r="M15" s="145"/>
      <c r="N15" s="145" t="s">
        <v>78</v>
      </c>
      <c r="O15" s="145" t="s">
        <v>78</v>
      </c>
      <c r="P15" s="145" t="s">
        <v>78</v>
      </c>
      <c r="Q15" s="145" t="s">
        <v>78</v>
      </c>
      <c r="R15" s="145" t="s">
        <v>78</v>
      </c>
      <c r="S15" s="145" t="s">
        <v>78</v>
      </c>
      <c r="T15" s="145" t="s">
        <v>78</v>
      </c>
      <c r="U15" s="145" t="s">
        <v>78</v>
      </c>
      <c r="V15" s="145" t="s">
        <v>78</v>
      </c>
      <c r="W15" s="145" t="s">
        <v>78</v>
      </c>
      <c r="X15" s="145" t="s">
        <v>78</v>
      </c>
      <c r="Y15" s="145" t="s">
        <v>78</v>
      </c>
      <c r="Z15" s="145" t="s">
        <v>78</v>
      </c>
      <c r="AA15" s="145" t="s">
        <v>78</v>
      </c>
      <c r="AB15" s="145" t="s">
        <v>78</v>
      </c>
      <c r="AC15" s="145" t="s">
        <v>78</v>
      </c>
      <c r="AD15" s="145"/>
      <c r="AE15" s="145" t="s">
        <v>78</v>
      </c>
      <c r="AF15" s="145"/>
      <c r="AG15" s="145"/>
      <c r="AH15" s="145"/>
      <c r="AI15" s="145"/>
      <c r="AJ15" s="145"/>
      <c r="AK15" s="145"/>
      <c r="AL15" s="145" t="s">
        <v>78</v>
      </c>
      <c r="AM15" s="145" t="s">
        <v>78</v>
      </c>
      <c r="AN15" s="145" t="s">
        <v>78</v>
      </c>
      <c r="AO15" s="145" t="s">
        <v>78</v>
      </c>
      <c r="AP15" s="145"/>
      <c r="AQ15" s="145"/>
      <c r="AR15" s="145"/>
      <c r="AS15" s="145"/>
      <c r="AT15" s="145"/>
      <c r="AU15" s="145"/>
      <c r="AV15" s="145" t="s">
        <v>78</v>
      </c>
      <c r="AW15" s="145" t="s">
        <v>78</v>
      </c>
      <c r="AX15" s="145" t="s">
        <v>78</v>
      </c>
      <c r="AY15" s="145" t="s">
        <v>78</v>
      </c>
      <c r="AZ15" s="145" t="s">
        <v>78</v>
      </c>
      <c r="BA15" s="145" t="s">
        <v>78</v>
      </c>
      <c r="BB15" s="145" t="s">
        <v>78</v>
      </c>
      <c r="BC15" s="145" t="s">
        <v>78</v>
      </c>
      <c r="BD15" s="145" t="s">
        <v>78</v>
      </c>
      <c r="BE15" s="145" t="s">
        <v>78</v>
      </c>
      <c r="BF15" s="145" t="s">
        <v>78</v>
      </c>
      <c r="BG15" s="145" t="s">
        <v>78</v>
      </c>
      <c r="BH15" s="145" t="s">
        <v>78</v>
      </c>
      <c r="BI15" s="145" t="s">
        <v>78</v>
      </c>
      <c r="BJ15" s="145" t="s">
        <v>78</v>
      </c>
      <c r="BK15" s="145" t="s">
        <v>78</v>
      </c>
      <c r="BL15" s="145" t="s">
        <v>78</v>
      </c>
      <c r="BM15" s="145"/>
      <c r="BN15" s="145" t="s">
        <v>78</v>
      </c>
    </row>
    <row r="16" spans="2:66" s="7" customFormat="1" x14ac:dyDescent="0.3">
      <c r="B16" s="228"/>
      <c r="C16" s="145" t="s">
        <v>78</v>
      </c>
      <c r="D16" s="145" t="s">
        <v>78</v>
      </c>
      <c r="E16" s="145" t="s">
        <v>78</v>
      </c>
      <c r="F16" s="145" t="s">
        <v>78</v>
      </c>
      <c r="G16" s="145"/>
      <c r="H16" s="145"/>
      <c r="I16" s="145"/>
      <c r="J16" s="145"/>
      <c r="K16" s="145"/>
      <c r="L16" s="145"/>
      <c r="M16" s="145"/>
      <c r="N16" s="145" t="s">
        <v>78</v>
      </c>
      <c r="O16" s="145" t="s">
        <v>78</v>
      </c>
      <c r="P16" s="145" t="s">
        <v>78</v>
      </c>
      <c r="Q16" s="145" t="s">
        <v>78</v>
      </c>
      <c r="R16" s="145" t="s">
        <v>78</v>
      </c>
      <c r="S16" s="145" t="s">
        <v>78</v>
      </c>
      <c r="T16" s="145" t="s">
        <v>78</v>
      </c>
      <c r="U16" s="145" t="s">
        <v>78</v>
      </c>
      <c r="V16" s="145" t="s">
        <v>78</v>
      </c>
      <c r="W16" s="145" t="s">
        <v>78</v>
      </c>
      <c r="X16" s="145" t="s">
        <v>78</v>
      </c>
      <c r="Y16" s="145" t="s">
        <v>78</v>
      </c>
      <c r="Z16" s="145" t="s">
        <v>78</v>
      </c>
      <c r="AA16" s="145" t="s">
        <v>78</v>
      </c>
      <c r="AB16" s="145" t="s">
        <v>78</v>
      </c>
      <c r="AC16" s="145" t="s">
        <v>78</v>
      </c>
      <c r="AD16" s="145"/>
      <c r="AE16" s="145" t="s">
        <v>78</v>
      </c>
      <c r="AF16" s="145"/>
      <c r="AG16" s="145"/>
      <c r="AH16" s="145"/>
      <c r="AI16" s="145"/>
      <c r="AJ16" s="145"/>
      <c r="AK16" s="145"/>
      <c r="AL16" s="145" t="s">
        <v>78</v>
      </c>
      <c r="AM16" s="145" t="s">
        <v>78</v>
      </c>
      <c r="AN16" s="145" t="s">
        <v>78</v>
      </c>
      <c r="AO16" s="145" t="s">
        <v>78</v>
      </c>
      <c r="AP16" s="145"/>
      <c r="AQ16" s="145"/>
      <c r="AR16" s="145"/>
      <c r="AS16" s="145"/>
      <c r="AT16" s="145"/>
      <c r="AU16" s="145"/>
      <c r="AV16" s="145" t="s">
        <v>78</v>
      </c>
      <c r="AW16" s="145" t="s">
        <v>78</v>
      </c>
      <c r="AX16" s="145" t="s">
        <v>78</v>
      </c>
      <c r="AY16" s="145" t="s">
        <v>78</v>
      </c>
      <c r="AZ16" s="145" t="s">
        <v>78</v>
      </c>
      <c r="BA16" s="145" t="s">
        <v>78</v>
      </c>
      <c r="BB16" s="145" t="s">
        <v>78</v>
      </c>
      <c r="BC16" s="145" t="s">
        <v>78</v>
      </c>
      <c r="BD16" s="145" t="s">
        <v>78</v>
      </c>
      <c r="BE16" s="145" t="s">
        <v>78</v>
      </c>
      <c r="BF16" s="145" t="s">
        <v>78</v>
      </c>
      <c r="BG16" s="145" t="s">
        <v>78</v>
      </c>
      <c r="BH16" s="145" t="s">
        <v>78</v>
      </c>
      <c r="BI16" s="145" t="s">
        <v>78</v>
      </c>
      <c r="BJ16" s="145" t="s">
        <v>78</v>
      </c>
      <c r="BK16" s="145" t="s">
        <v>78</v>
      </c>
      <c r="BL16" s="145" t="s">
        <v>78</v>
      </c>
      <c r="BM16" s="145"/>
      <c r="BN16" s="145" t="s">
        <v>78</v>
      </c>
    </row>
    <row r="17" spans="2:66" s="7" customFormat="1" x14ac:dyDescent="0.3">
      <c r="B17" s="228"/>
      <c r="C17" s="145" t="s">
        <v>78</v>
      </c>
      <c r="D17" s="145" t="s">
        <v>78</v>
      </c>
      <c r="E17" s="145" t="s">
        <v>78</v>
      </c>
      <c r="F17" s="145" t="s">
        <v>78</v>
      </c>
      <c r="G17" s="145"/>
      <c r="H17" s="145"/>
      <c r="I17" s="145"/>
      <c r="J17" s="145"/>
      <c r="K17" s="145"/>
      <c r="L17" s="145"/>
      <c r="M17" s="145"/>
      <c r="N17" s="145" t="s">
        <v>78</v>
      </c>
      <c r="O17" s="145" t="s">
        <v>78</v>
      </c>
      <c r="P17" s="145" t="s">
        <v>78</v>
      </c>
      <c r="Q17" s="145" t="s">
        <v>78</v>
      </c>
      <c r="R17" s="145" t="s">
        <v>78</v>
      </c>
      <c r="S17" s="145" t="s">
        <v>78</v>
      </c>
      <c r="T17" s="145" t="s">
        <v>78</v>
      </c>
      <c r="U17" s="145" t="s">
        <v>78</v>
      </c>
      <c r="V17" s="145" t="s">
        <v>78</v>
      </c>
      <c r="W17" s="145" t="s">
        <v>78</v>
      </c>
      <c r="X17" s="145" t="s">
        <v>78</v>
      </c>
      <c r="Y17" s="145" t="s">
        <v>78</v>
      </c>
      <c r="Z17" s="145" t="s">
        <v>78</v>
      </c>
      <c r="AA17" s="145" t="s">
        <v>78</v>
      </c>
      <c r="AB17" s="145" t="s">
        <v>78</v>
      </c>
      <c r="AC17" s="145" t="s">
        <v>78</v>
      </c>
      <c r="AD17" s="145" t="s">
        <v>78</v>
      </c>
      <c r="AE17" s="145" t="s">
        <v>78</v>
      </c>
      <c r="AF17" s="145"/>
      <c r="AG17" s="145"/>
      <c r="AH17" s="145"/>
      <c r="AI17" s="145"/>
      <c r="AJ17" s="145"/>
      <c r="AK17" s="145"/>
      <c r="AL17" s="145" t="s">
        <v>78</v>
      </c>
      <c r="AM17" s="145" t="s">
        <v>78</v>
      </c>
      <c r="AN17" s="145" t="s">
        <v>78</v>
      </c>
      <c r="AO17" s="145" t="s">
        <v>78</v>
      </c>
      <c r="AP17" s="145"/>
      <c r="AQ17" s="145"/>
      <c r="AR17" s="145"/>
      <c r="AS17" s="145"/>
      <c r="AT17" s="145"/>
      <c r="AU17" s="145"/>
      <c r="AV17" s="145" t="s">
        <v>78</v>
      </c>
      <c r="AW17" s="145" t="s">
        <v>78</v>
      </c>
      <c r="AX17" s="145" t="s">
        <v>78</v>
      </c>
      <c r="AY17" s="145" t="s">
        <v>78</v>
      </c>
      <c r="AZ17" s="145" t="s">
        <v>78</v>
      </c>
      <c r="BA17" s="145" t="s">
        <v>78</v>
      </c>
      <c r="BB17" s="145" t="s">
        <v>78</v>
      </c>
      <c r="BC17" s="145" t="s">
        <v>78</v>
      </c>
      <c r="BD17" s="145" t="s">
        <v>78</v>
      </c>
      <c r="BE17" s="145" t="s">
        <v>78</v>
      </c>
      <c r="BF17" s="145" t="s">
        <v>78</v>
      </c>
      <c r="BG17" s="145" t="s">
        <v>78</v>
      </c>
      <c r="BH17" s="145" t="s">
        <v>78</v>
      </c>
      <c r="BI17" s="145" t="s">
        <v>78</v>
      </c>
      <c r="BJ17" s="145" t="s">
        <v>78</v>
      </c>
      <c r="BK17" s="145" t="s">
        <v>78</v>
      </c>
      <c r="BL17" s="145" t="s">
        <v>78</v>
      </c>
      <c r="BM17" s="145"/>
      <c r="BN17" s="145" t="s">
        <v>78</v>
      </c>
    </row>
    <row r="18" spans="2:66" s="7" customFormat="1" x14ac:dyDescent="0.3">
      <c r="B18" s="228"/>
      <c r="C18" s="145" t="s">
        <v>78</v>
      </c>
      <c r="D18" s="145" t="s">
        <v>78</v>
      </c>
      <c r="E18" s="145" t="s">
        <v>78</v>
      </c>
      <c r="F18" s="145" t="s">
        <v>78</v>
      </c>
      <c r="G18" s="145"/>
      <c r="H18" s="145"/>
      <c r="I18" s="145"/>
      <c r="J18" s="145"/>
      <c r="K18" s="145"/>
      <c r="L18" s="145"/>
      <c r="M18" s="145"/>
      <c r="N18" s="145" t="s">
        <v>78</v>
      </c>
      <c r="O18" s="145" t="s">
        <v>78</v>
      </c>
      <c r="P18" s="145" t="s">
        <v>78</v>
      </c>
      <c r="Q18" s="145" t="s">
        <v>78</v>
      </c>
      <c r="R18" s="145" t="s">
        <v>78</v>
      </c>
      <c r="S18" s="145" t="s">
        <v>78</v>
      </c>
      <c r="T18" s="145" t="s">
        <v>78</v>
      </c>
      <c r="U18" s="145" t="s">
        <v>78</v>
      </c>
      <c r="V18" s="145" t="s">
        <v>78</v>
      </c>
      <c r="W18" s="145" t="s">
        <v>78</v>
      </c>
      <c r="X18" s="145" t="s">
        <v>78</v>
      </c>
      <c r="Y18" s="145" t="s">
        <v>78</v>
      </c>
      <c r="Z18" s="145" t="s">
        <v>78</v>
      </c>
      <c r="AA18" s="145" t="s">
        <v>78</v>
      </c>
      <c r="AB18" s="145" t="s">
        <v>78</v>
      </c>
      <c r="AC18" s="145" t="s">
        <v>78</v>
      </c>
      <c r="AD18" s="145" t="s">
        <v>78</v>
      </c>
      <c r="AE18" s="145" t="s">
        <v>78</v>
      </c>
      <c r="AF18" s="145"/>
      <c r="AG18" s="145"/>
      <c r="AH18" s="145"/>
      <c r="AI18" s="145"/>
      <c r="AJ18" s="145"/>
      <c r="AK18" s="145"/>
      <c r="AL18" s="145" t="s">
        <v>78</v>
      </c>
      <c r="AM18" s="145" t="s">
        <v>78</v>
      </c>
      <c r="AN18" s="145" t="s">
        <v>78</v>
      </c>
      <c r="AO18" s="145" t="s">
        <v>78</v>
      </c>
      <c r="AP18" s="145"/>
      <c r="AQ18" s="145"/>
      <c r="AR18" s="145"/>
      <c r="AS18" s="145"/>
      <c r="AT18" s="145"/>
      <c r="AU18" s="145"/>
      <c r="AV18" s="145" t="s">
        <v>78</v>
      </c>
      <c r="AW18" s="145" t="s">
        <v>78</v>
      </c>
      <c r="AX18" s="145" t="s">
        <v>78</v>
      </c>
      <c r="AY18" s="145" t="s">
        <v>78</v>
      </c>
      <c r="AZ18" s="145" t="s">
        <v>78</v>
      </c>
      <c r="BA18" s="145" t="s">
        <v>78</v>
      </c>
      <c r="BB18" s="145" t="s">
        <v>78</v>
      </c>
      <c r="BC18" s="145" t="s">
        <v>78</v>
      </c>
      <c r="BD18" s="145" t="s">
        <v>78</v>
      </c>
      <c r="BE18" s="145" t="s">
        <v>78</v>
      </c>
      <c r="BF18" s="145" t="s">
        <v>78</v>
      </c>
      <c r="BG18" s="145" t="s">
        <v>78</v>
      </c>
      <c r="BH18" s="145" t="s">
        <v>78</v>
      </c>
      <c r="BI18" s="145" t="s">
        <v>78</v>
      </c>
      <c r="BJ18" s="145" t="s">
        <v>78</v>
      </c>
      <c r="BK18" s="145" t="s">
        <v>78</v>
      </c>
      <c r="BL18" s="145" t="s">
        <v>78</v>
      </c>
      <c r="BM18" s="145"/>
      <c r="BN18" s="145" t="s">
        <v>78</v>
      </c>
    </row>
    <row r="19" spans="2:66" s="7" customFormat="1" x14ac:dyDescent="0.3">
      <c r="B19" s="228"/>
      <c r="C19" s="145" t="s">
        <v>78</v>
      </c>
      <c r="D19" s="145" t="s">
        <v>78</v>
      </c>
      <c r="E19" s="145" t="s">
        <v>78</v>
      </c>
      <c r="F19" s="145" t="s">
        <v>78</v>
      </c>
      <c r="G19" s="145"/>
      <c r="H19" s="145"/>
      <c r="I19" s="145"/>
      <c r="J19" s="145"/>
      <c r="K19" s="145"/>
      <c r="L19" s="145"/>
      <c r="M19" s="145"/>
      <c r="N19" s="145" t="s">
        <v>78</v>
      </c>
      <c r="O19" s="145" t="s">
        <v>78</v>
      </c>
      <c r="P19" s="145" t="s">
        <v>78</v>
      </c>
      <c r="Q19" s="145" t="s">
        <v>78</v>
      </c>
      <c r="R19" s="145" t="s">
        <v>78</v>
      </c>
      <c r="S19" s="145" t="s">
        <v>78</v>
      </c>
      <c r="T19" s="145" t="s">
        <v>78</v>
      </c>
      <c r="U19" s="145" t="s">
        <v>78</v>
      </c>
      <c r="V19" s="145" t="s">
        <v>78</v>
      </c>
      <c r="W19" s="145" t="s">
        <v>78</v>
      </c>
      <c r="X19" s="145" t="s">
        <v>78</v>
      </c>
      <c r="Y19" s="145" t="s">
        <v>78</v>
      </c>
      <c r="Z19" s="145" t="s">
        <v>78</v>
      </c>
      <c r="AA19" s="145" t="s">
        <v>78</v>
      </c>
      <c r="AB19" s="145" t="s">
        <v>78</v>
      </c>
      <c r="AC19" s="145" t="s">
        <v>78</v>
      </c>
      <c r="AD19" s="145" t="s">
        <v>78</v>
      </c>
      <c r="AE19" s="145" t="s">
        <v>78</v>
      </c>
      <c r="AF19" s="145"/>
      <c r="AG19" s="145"/>
      <c r="AH19" s="145"/>
      <c r="AI19" s="145"/>
      <c r="AJ19" s="145"/>
      <c r="AK19" s="145"/>
      <c r="AL19" s="145" t="s">
        <v>78</v>
      </c>
      <c r="AM19" s="145" t="s">
        <v>78</v>
      </c>
      <c r="AN19" s="145" t="s">
        <v>78</v>
      </c>
      <c r="AO19" s="145" t="s">
        <v>78</v>
      </c>
      <c r="AP19" s="145"/>
      <c r="AQ19" s="145"/>
      <c r="AR19" s="145"/>
      <c r="AS19" s="145"/>
      <c r="AT19" s="145"/>
      <c r="AU19" s="145"/>
      <c r="AV19" s="145" t="s">
        <v>78</v>
      </c>
      <c r="AW19" s="145" t="s">
        <v>78</v>
      </c>
      <c r="AX19" s="145" t="s">
        <v>78</v>
      </c>
      <c r="AY19" s="145" t="s">
        <v>78</v>
      </c>
      <c r="AZ19" s="145" t="s">
        <v>78</v>
      </c>
      <c r="BA19" s="145" t="s">
        <v>78</v>
      </c>
      <c r="BB19" s="145" t="s">
        <v>78</v>
      </c>
      <c r="BC19" s="145" t="s">
        <v>78</v>
      </c>
      <c r="BD19" s="145" t="s">
        <v>78</v>
      </c>
      <c r="BE19" s="145" t="s">
        <v>78</v>
      </c>
      <c r="BF19" s="145" t="s">
        <v>78</v>
      </c>
      <c r="BG19" s="145" t="s">
        <v>78</v>
      </c>
      <c r="BH19" s="145" t="s">
        <v>78</v>
      </c>
      <c r="BI19" s="145" t="s">
        <v>78</v>
      </c>
      <c r="BJ19" s="145" t="s">
        <v>78</v>
      </c>
      <c r="BK19" s="145" t="s">
        <v>78</v>
      </c>
      <c r="BL19" s="145" t="s">
        <v>78</v>
      </c>
      <c r="BM19" s="145"/>
      <c r="BN19" s="145" t="s">
        <v>78</v>
      </c>
    </row>
    <row r="20" spans="2:66" s="7" customFormat="1" x14ac:dyDescent="0.3">
      <c r="B20" s="228"/>
      <c r="C20" s="145" t="s">
        <v>78</v>
      </c>
      <c r="D20" s="145" t="s">
        <v>78</v>
      </c>
      <c r="E20" s="145" t="s">
        <v>78</v>
      </c>
      <c r="F20" s="145" t="s">
        <v>78</v>
      </c>
      <c r="G20" s="145"/>
      <c r="H20" s="145"/>
      <c r="I20" s="145"/>
      <c r="J20" s="145"/>
      <c r="K20" s="145"/>
      <c r="L20" s="145"/>
      <c r="M20" s="145"/>
      <c r="N20" s="145" t="s">
        <v>78</v>
      </c>
      <c r="O20" s="145" t="s">
        <v>78</v>
      </c>
      <c r="P20" s="145" t="s">
        <v>78</v>
      </c>
      <c r="Q20" s="145" t="s">
        <v>78</v>
      </c>
      <c r="R20" s="145" t="s">
        <v>78</v>
      </c>
      <c r="S20" s="145" t="s">
        <v>78</v>
      </c>
      <c r="T20" s="145" t="s">
        <v>78</v>
      </c>
      <c r="U20" s="145" t="s">
        <v>78</v>
      </c>
      <c r="V20" s="145" t="s">
        <v>78</v>
      </c>
      <c r="W20" s="145" t="s">
        <v>78</v>
      </c>
      <c r="X20" s="145" t="s">
        <v>78</v>
      </c>
      <c r="Y20" s="145" t="s">
        <v>78</v>
      </c>
      <c r="Z20" s="145" t="s">
        <v>78</v>
      </c>
      <c r="AA20" s="145" t="s">
        <v>78</v>
      </c>
      <c r="AB20" s="145" t="s">
        <v>78</v>
      </c>
      <c r="AC20" s="145" t="s">
        <v>78</v>
      </c>
      <c r="AD20" s="145" t="s">
        <v>78</v>
      </c>
      <c r="AE20" s="145" t="s">
        <v>78</v>
      </c>
      <c r="AF20" s="145"/>
      <c r="AG20" s="145"/>
      <c r="AH20" s="145"/>
      <c r="AI20" s="145"/>
      <c r="AJ20" s="145"/>
      <c r="AK20" s="145"/>
      <c r="AL20" s="145" t="s">
        <v>78</v>
      </c>
      <c r="AM20" s="145" t="s">
        <v>78</v>
      </c>
      <c r="AN20" s="145" t="s">
        <v>78</v>
      </c>
      <c r="AO20" s="145" t="s">
        <v>78</v>
      </c>
      <c r="AP20" s="145"/>
      <c r="AQ20" s="145"/>
      <c r="AR20" s="145"/>
      <c r="AS20" s="145"/>
      <c r="AT20" s="145"/>
      <c r="AU20" s="145"/>
      <c r="AV20" s="145" t="s">
        <v>78</v>
      </c>
      <c r="AW20" s="145" t="s">
        <v>78</v>
      </c>
      <c r="AX20" s="145" t="s">
        <v>78</v>
      </c>
      <c r="AY20" s="145" t="s">
        <v>78</v>
      </c>
      <c r="AZ20" s="145" t="s">
        <v>78</v>
      </c>
      <c r="BA20" s="145" t="s">
        <v>78</v>
      </c>
      <c r="BB20" s="145" t="s">
        <v>78</v>
      </c>
      <c r="BC20" s="145" t="s">
        <v>78</v>
      </c>
      <c r="BD20" s="145" t="s">
        <v>78</v>
      </c>
      <c r="BE20" s="145" t="s">
        <v>78</v>
      </c>
      <c r="BF20" s="145" t="s">
        <v>78</v>
      </c>
      <c r="BG20" s="145" t="s">
        <v>78</v>
      </c>
      <c r="BH20" s="145" t="s">
        <v>78</v>
      </c>
      <c r="BI20" s="145" t="s">
        <v>78</v>
      </c>
      <c r="BJ20" s="145" t="s">
        <v>78</v>
      </c>
      <c r="BK20" s="145" t="s">
        <v>78</v>
      </c>
      <c r="BL20" s="145" t="s">
        <v>78</v>
      </c>
      <c r="BM20" s="145"/>
      <c r="BN20" s="145" t="s">
        <v>78</v>
      </c>
    </row>
    <row r="21" spans="2:66" s="7" customFormat="1" x14ac:dyDescent="0.3">
      <c r="B21" s="228"/>
      <c r="C21" s="145" t="s">
        <v>78</v>
      </c>
      <c r="D21" s="145" t="s">
        <v>78</v>
      </c>
      <c r="E21" s="145" t="s">
        <v>78</v>
      </c>
      <c r="F21" s="145" t="s">
        <v>78</v>
      </c>
      <c r="G21" s="145"/>
      <c r="H21" s="145"/>
      <c r="I21" s="145"/>
      <c r="J21" s="145"/>
      <c r="K21" s="145"/>
      <c r="L21" s="145"/>
      <c r="M21" s="145"/>
      <c r="N21" s="145" t="s">
        <v>78</v>
      </c>
      <c r="O21" s="145" t="s">
        <v>78</v>
      </c>
      <c r="P21" s="145" t="s">
        <v>78</v>
      </c>
      <c r="Q21" s="145" t="s">
        <v>78</v>
      </c>
      <c r="R21" s="145" t="s">
        <v>78</v>
      </c>
      <c r="S21" s="145" t="s">
        <v>78</v>
      </c>
      <c r="T21" s="145" t="s">
        <v>78</v>
      </c>
      <c r="U21" s="145" t="s">
        <v>78</v>
      </c>
      <c r="V21" s="145" t="s">
        <v>78</v>
      </c>
      <c r="W21" s="145" t="s">
        <v>78</v>
      </c>
      <c r="X21" s="145" t="s">
        <v>78</v>
      </c>
      <c r="Y21" s="145" t="s">
        <v>78</v>
      </c>
      <c r="Z21" s="145" t="s">
        <v>78</v>
      </c>
      <c r="AA21" s="145" t="s">
        <v>78</v>
      </c>
      <c r="AB21" s="145" t="s">
        <v>78</v>
      </c>
      <c r="AC21" s="145" t="s">
        <v>78</v>
      </c>
      <c r="AD21" s="145" t="s">
        <v>78</v>
      </c>
      <c r="AE21" s="145" t="s">
        <v>78</v>
      </c>
      <c r="AF21" s="145"/>
      <c r="AG21" s="145"/>
      <c r="AH21" s="145"/>
      <c r="AI21" s="145"/>
      <c r="AJ21" s="145"/>
      <c r="AK21" s="145"/>
      <c r="AL21" s="145" t="s">
        <v>78</v>
      </c>
      <c r="AM21" s="145" t="s">
        <v>78</v>
      </c>
      <c r="AN21" s="145" t="s">
        <v>78</v>
      </c>
      <c r="AO21" s="145" t="s">
        <v>78</v>
      </c>
      <c r="AP21" s="145"/>
      <c r="AQ21" s="145"/>
      <c r="AR21" s="145"/>
      <c r="AS21" s="145"/>
      <c r="AT21" s="145"/>
      <c r="AU21" s="145"/>
      <c r="AV21" s="145" t="s">
        <v>78</v>
      </c>
      <c r="AW21" s="145" t="s">
        <v>78</v>
      </c>
      <c r="AX21" s="145" t="s">
        <v>78</v>
      </c>
      <c r="AY21" s="145" t="s">
        <v>78</v>
      </c>
      <c r="AZ21" s="145" t="s">
        <v>78</v>
      </c>
      <c r="BA21" s="145" t="s">
        <v>78</v>
      </c>
      <c r="BB21" s="145" t="s">
        <v>78</v>
      </c>
      <c r="BC21" s="145" t="s">
        <v>78</v>
      </c>
      <c r="BD21" s="145" t="s">
        <v>78</v>
      </c>
      <c r="BE21" s="145" t="s">
        <v>78</v>
      </c>
      <c r="BF21" s="145" t="s">
        <v>78</v>
      </c>
      <c r="BG21" s="145" t="s">
        <v>78</v>
      </c>
      <c r="BH21" s="145" t="s">
        <v>78</v>
      </c>
      <c r="BI21" s="145" t="s">
        <v>78</v>
      </c>
      <c r="BJ21" s="145" t="s">
        <v>78</v>
      </c>
      <c r="BK21" s="145" t="s">
        <v>78</v>
      </c>
      <c r="BL21" s="145" t="s">
        <v>78</v>
      </c>
      <c r="BM21" s="145"/>
      <c r="BN21" s="145" t="s">
        <v>78</v>
      </c>
    </row>
    <row r="22" spans="2:66" s="7" customFormat="1" x14ac:dyDescent="0.3">
      <c r="B22" s="228"/>
      <c r="C22" s="145" t="s">
        <v>78</v>
      </c>
      <c r="D22" s="145" t="s">
        <v>78</v>
      </c>
      <c r="E22" s="145" t="s">
        <v>78</v>
      </c>
      <c r="F22" s="145" t="s">
        <v>78</v>
      </c>
      <c r="G22" s="145"/>
      <c r="H22" s="145"/>
      <c r="I22" s="145"/>
      <c r="J22" s="145"/>
      <c r="K22" s="145"/>
      <c r="L22" s="145"/>
      <c r="M22" s="145"/>
      <c r="N22" s="145" t="s">
        <v>78</v>
      </c>
      <c r="O22" s="145" t="s">
        <v>78</v>
      </c>
      <c r="P22" s="145" t="s">
        <v>78</v>
      </c>
      <c r="Q22" s="145" t="s">
        <v>78</v>
      </c>
      <c r="R22" s="145" t="s">
        <v>78</v>
      </c>
      <c r="S22" s="145" t="s">
        <v>78</v>
      </c>
      <c r="T22" s="145" t="s">
        <v>78</v>
      </c>
      <c r="U22" s="145" t="s">
        <v>78</v>
      </c>
      <c r="V22" s="145" t="s">
        <v>78</v>
      </c>
      <c r="W22" s="145" t="s">
        <v>78</v>
      </c>
      <c r="X22" s="145" t="s">
        <v>78</v>
      </c>
      <c r="Y22" s="145" t="s">
        <v>78</v>
      </c>
      <c r="Z22" s="145" t="s">
        <v>78</v>
      </c>
      <c r="AA22" s="145" t="s">
        <v>78</v>
      </c>
      <c r="AB22" s="145" t="s">
        <v>78</v>
      </c>
      <c r="AC22" s="145" t="s">
        <v>78</v>
      </c>
      <c r="AD22" s="145" t="s">
        <v>78</v>
      </c>
      <c r="AE22" s="145" t="s">
        <v>78</v>
      </c>
      <c r="AF22" s="145"/>
      <c r="AG22" s="145"/>
      <c r="AH22" s="145"/>
      <c r="AI22" s="145"/>
      <c r="AJ22" s="145"/>
      <c r="AK22" s="145"/>
      <c r="AL22" s="145" t="s">
        <v>78</v>
      </c>
      <c r="AM22" s="145" t="s">
        <v>78</v>
      </c>
      <c r="AN22" s="145" t="s">
        <v>78</v>
      </c>
      <c r="AO22" s="145" t="s">
        <v>78</v>
      </c>
      <c r="AP22" s="145"/>
      <c r="AQ22" s="145"/>
      <c r="AR22" s="145"/>
      <c r="AS22" s="145"/>
      <c r="AT22" s="145"/>
      <c r="AU22" s="145"/>
      <c r="AV22" s="145" t="s">
        <v>78</v>
      </c>
      <c r="AW22" s="145" t="s">
        <v>78</v>
      </c>
      <c r="AX22" s="145" t="s">
        <v>78</v>
      </c>
      <c r="AY22" s="145" t="s">
        <v>78</v>
      </c>
      <c r="AZ22" s="145" t="s">
        <v>78</v>
      </c>
      <c r="BA22" s="145" t="s">
        <v>78</v>
      </c>
      <c r="BB22" s="145" t="s">
        <v>78</v>
      </c>
      <c r="BC22" s="145" t="s">
        <v>78</v>
      </c>
      <c r="BD22" s="145" t="s">
        <v>78</v>
      </c>
      <c r="BE22" s="145" t="s">
        <v>78</v>
      </c>
      <c r="BF22" s="145" t="s">
        <v>78</v>
      </c>
      <c r="BG22" s="145" t="s">
        <v>78</v>
      </c>
      <c r="BH22" s="145" t="s">
        <v>78</v>
      </c>
      <c r="BI22" s="145" t="s">
        <v>78</v>
      </c>
      <c r="BJ22" s="145" t="s">
        <v>78</v>
      </c>
      <c r="BK22" s="145" t="s">
        <v>78</v>
      </c>
      <c r="BL22" s="145" t="s">
        <v>78</v>
      </c>
      <c r="BM22" s="145"/>
      <c r="BN22" s="145" t="s">
        <v>78</v>
      </c>
    </row>
    <row r="23" spans="2:66" s="7" customFormat="1" x14ac:dyDescent="0.3">
      <c r="B23" s="228"/>
      <c r="C23" s="145" t="s">
        <v>78</v>
      </c>
      <c r="D23" s="145" t="s">
        <v>78</v>
      </c>
      <c r="E23" s="145" t="s">
        <v>78</v>
      </c>
      <c r="F23" s="145" t="s">
        <v>78</v>
      </c>
      <c r="G23" s="145"/>
      <c r="H23" s="145"/>
      <c r="I23" s="145"/>
      <c r="J23" s="145"/>
      <c r="K23" s="145"/>
      <c r="L23" s="145"/>
      <c r="M23" s="145"/>
      <c r="N23" s="145" t="s">
        <v>78</v>
      </c>
      <c r="O23" s="145" t="s">
        <v>78</v>
      </c>
      <c r="P23" s="145" t="s">
        <v>78</v>
      </c>
      <c r="Q23" s="145" t="s">
        <v>78</v>
      </c>
      <c r="R23" s="145" t="s">
        <v>78</v>
      </c>
      <c r="S23" s="145" t="s">
        <v>78</v>
      </c>
      <c r="T23" s="145" t="s">
        <v>78</v>
      </c>
      <c r="U23" s="145" t="s">
        <v>78</v>
      </c>
      <c r="V23" s="145" t="s">
        <v>78</v>
      </c>
      <c r="W23" s="145" t="s">
        <v>78</v>
      </c>
      <c r="X23" s="145" t="s">
        <v>78</v>
      </c>
      <c r="Y23" s="145" t="s">
        <v>78</v>
      </c>
      <c r="Z23" s="145" t="s">
        <v>78</v>
      </c>
      <c r="AA23" s="145" t="s">
        <v>78</v>
      </c>
      <c r="AB23" s="145" t="s">
        <v>78</v>
      </c>
      <c r="AC23" s="145" t="s">
        <v>78</v>
      </c>
      <c r="AD23" s="145" t="s">
        <v>78</v>
      </c>
      <c r="AE23" s="145" t="s">
        <v>78</v>
      </c>
      <c r="AF23" s="145"/>
      <c r="AG23" s="145"/>
      <c r="AH23" s="145"/>
      <c r="AI23" s="145"/>
      <c r="AJ23" s="145"/>
      <c r="AK23" s="145"/>
      <c r="AL23" s="145" t="s">
        <v>78</v>
      </c>
      <c r="AM23" s="145" t="s">
        <v>78</v>
      </c>
      <c r="AN23" s="145" t="s">
        <v>78</v>
      </c>
      <c r="AO23" s="145" t="s">
        <v>78</v>
      </c>
      <c r="AP23" s="145"/>
      <c r="AQ23" s="145"/>
      <c r="AR23" s="145"/>
      <c r="AS23" s="145"/>
      <c r="AT23" s="145"/>
      <c r="AU23" s="145"/>
      <c r="AV23" s="145" t="s">
        <v>78</v>
      </c>
      <c r="AW23" s="145" t="s">
        <v>78</v>
      </c>
      <c r="AX23" s="145" t="s">
        <v>78</v>
      </c>
      <c r="AY23" s="145" t="s">
        <v>78</v>
      </c>
      <c r="AZ23" s="145" t="s">
        <v>78</v>
      </c>
      <c r="BA23" s="145" t="s">
        <v>78</v>
      </c>
      <c r="BB23" s="145" t="s">
        <v>78</v>
      </c>
      <c r="BC23" s="145" t="s">
        <v>78</v>
      </c>
      <c r="BD23" s="145" t="s">
        <v>78</v>
      </c>
      <c r="BE23" s="145" t="s">
        <v>78</v>
      </c>
      <c r="BF23" s="145" t="s">
        <v>78</v>
      </c>
      <c r="BG23" s="145" t="s">
        <v>78</v>
      </c>
      <c r="BH23" s="145" t="s">
        <v>78</v>
      </c>
      <c r="BI23" s="145" t="s">
        <v>78</v>
      </c>
      <c r="BJ23" s="145" t="s">
        <v>78</v>
      </c>
      <c r="BK23" s="145" t="s">
        <v>78</v>
      </c>
      <c r="BL23" s="145" t="s">
        <v>78</v>
      </c>
      <c r="BM23" s="145"/>
      <c r="BN23" s="145" t="s">
        <v>78</v>
      </c>
    </row>
    <row r="24" spans="2:66" s="7" customFormat="1" x14ac:dyDescent="0.3">
      <c r="B24" s="228"/>
      <c r="C24" s="145" t="s">
        <v>78</v>
      </c>
      <c r="D24" s="145" t="s">
        <v>78</v>
      </c>
      <c r="E24" s="145" t="s">
        <v>78</v>
      </c>
      <c r="F24" s="145" t="s">
        <v>78</v>
      </c>
      <c r="G24" s="145"/>
      <c r="H24" s="145"/>
      <c r="I24" s="145"/>
      <c r="J24" s="145"/>
      <c r="K24" s="145"/>
      <c r="L24" s="145"/>
      <c r="M24" s="145"/>
      <c r="N24" s="145" t="s">
        <v>78</v>
      </c>
      <c r="O24" s="145" t="s">
        <v>78</v>
      </c>
      <c r="P24" s="145" t="s">
        <v>78</v>
      </c>
      <c r="Q24" s="145" t="s">
        <v>78</v>
      </c>
      <c r="R24" s="145" t="s">
        <v>78</v>
      </c>
      <c r="S24" s="145" t="s">
        <v>78</v>
      </c>
      <c r="T24" s="145" t="s">
        <v>78</v>
      </c>
      <c r="U24" s="145" t="s">
        <v>78</v>
      </c>
      <c r="V24" s="145" t="s">
        <v>78</v>
      </c>
      <c r="W24" s="145" t="s">
        <v>78</v>
      </c>
      <c r="X24" s="145" t="s">
        <v>78</v>
      </c>
      <c r="Y24" s="145" t="s">
        <v>78</v>
      </c>
      <c r="Z24" s="145" t="s">
        <v>78</v>
      </c>
      <c r="AA24" s="145" t="s">
        <v>78</v>
      </c>
      <c r="AB24" s="145" t="s">
        <v>78</v>
      </c>
      <c r="AC24" s="145" t="s">
        <v>78</v>
      </c>
      <c r="AD24" s="145" t="s">
        <v>78</v>
      </c>
      <c r="AE24" s="145" t="s">
        <v>78</v>
      </c>
      <c r="AF24" s="145"/>
      <c r="AG24" s="145"/>
      <c r="AH24" s="145"/>
      <c r="AI24" s="145"/>
      <c r="AJ24" s="145"/>
      <c r="AK24" s="145"/>
      <c r="AL24" s="145" t="s">
        <v>78</v>
      </c>
      <c r="AM24" s="145" t="s">
        <v>78</v>
      </c>
      <c r="AN24" s="145" t="s">
        <v>78</v>
      </c>
      <c r="AO24" s="145" t="s">
        <v>78</v>
      </c>
      <c r="AP24" s="145"/>
      <c r="AQ24" s="145"/>
      <c r="AR24" s="145"/>
      <c r="AS24" s="145"/>
      <c r="AT24" s="145"/>
      <c r="AU24" s="145"/>
      <c r="AV24" s="145" t="s">
        <v>78</v>
      </c>
      <c r="AW24" s="145" t="s">
        <v>78</v>
      </c>
      <c r="AX24" s="145" t="s">
        <v>78</v>
      </c>
      <c r="AY24" s="145" t="s">
        <v>78</v>
      </c>
      <c r="AZ24" s="145" t="s">
        <v>78</v>
      </c>
      <c r="BA24" s="145" t="s">
        <v>78</v>
      </c>
      <c r="BB24" s="145" t="s">
        <v>78</v>
      </c>
      <c r="BC24" s="145" t="s">
        <v>78</v>
      </c>
      <c r="BD24" s="145" t="s">
        <v>78</v>
      </c>
      <c r="BE24" s="145" t="s">
        <v>78</v>
      </c>
      <c r="BF24" s="145" t="s">
        <v>78</v>
      </c>
      <c r="BG24" s="145" t="s">
        <v>78</v>
      </c>
      <c r="BH24" s="145" t="s">
        <v>78</v>
      </c>
      <c r="BI24" s="145" t="s">
        <v>78</v>
      </c>
      <c r="BJ24" s="145" t="s">
        <v>78</v>
      </c>
      <c r="BK24" s="145" t="s">
        <v>78</v>
      </c>
      <c r="BL24" s="145" t="s">
        <v>78</v>
      </c>
      <c r="BM24" s="145"/>
      <c r="BN24" s="145" t="s">
        <v>78</v>
      </c>
    </row>
    <row r="25" spans="2:66" s="7" customFormat="1" x14ac:dyDescent="0.3">
      <c r="B25" s="228"/>
      <c r="C25" s="145" t="s">
        <v>78</v>
      </c>
      <c r="D25" s="145" t="s">
        <v>78</v>
      </c>
      <c r="E25" s="145" t="s">
        <v>78</v>
      </c>
      <c r="F25" s="145" t="s">
        <v>78</v>
      </c>
      <c r="G25" s="145"/>
      <c r="H25" s="145"/>
      <c r="I25" s="145"/>
      <c r="J25" s="145"/>
      <c r="K25" s="145"/>
      <c r="L25" s="145"/>
      <c r="M25" s="145"/>
      <c r="N25" s="145" t="s">
        <v>78</v>
      </c>
      <c r="O25" s="145" t="s">
        <v>78</v>
      </c>
      <c r="P25" s="145" t="s">
        <v>78</v>
      </c>
      <c r="Q25" s="145" t="s">
        <v>78</v>
      </c>
      <c r="R25" s="145" t="s">
        <v>78</v>
      </c>
      <c r="S25" s="145" t="s">
        <v>78</v>
      </c>
      <c r="T25" s="145" t="s">
        <v>78</v>
      </c>
      <c r="U25" s="145" t="s">
        <v>78</v>
      </c>
      <c r="V25" s="145" t="s">
        <v>78</v>
      </c>
      <c r="W25" s="145" t="s">
        <v>78</v>
      </c>
      <c r="X25" s="145" t="s">
        <v>78</v>
      </c>
      <c r="Y25" s="145" t="s">
        <v>78</v>
      </c>
      <c r="Z25" s="145" t="s">
        <v>78</v>
      </c>
      <c r="AA25" s="145" t="s">
        <v>78</v>
      </c>
      <c r="AB25" s="145" t="s">
        <v>78</v>
      </c>
      <c r="AC25" s="145" t="s">
        <v>78</v>
      </c>
      <c r="AD25" s="145" t="s">
        <v>78</v>
      </c>
      <c r="AE25" s="145" t="s">
        <v>78</v>
      </c>
      <c r="AF25" s="145"/>
      <c r="AG25" s="145"/>
      <c r="AH25" s="145"/>
      <c r="AI25" s="145"/>
      <c r="AJ25" s="145"/>
      <c r="AK25" s="145"/>
      <c r="AL25" s="145" t="s">
        <v>78</v>
      </c>
      <c r="AM25" s="145" t="s">
        <v>78</v>
      </c>
      <c r="AN25" s="145" t="s">
        <v>78</v>
      </c>
      <c r="AO25" s="145" t="s">
        <v>78</v>
      </c>
      <c r="AP25" s="145"/>
      <c r="AQ25" s="145"/>
      <c r="AR25" s="145"/>
      <c r="AS25" s="145"/>
      <c r="AT25" s="145"/>
      <c r="AU25" s="145"/>
      <c r="AV25" s="145" t="s">
        <v>78</v>
      </c>
      <c r="AW25" s="145" t="s">
        <v>78</v>
      </c>
      <c r="AX25" s="145" t="s">
        <v>78</v>
      </c>
      <c r="AY25" s="145" t="s">
        <v>78</v>
      </c>
      <c r="AZ25" s="145" t="s">
        <v>78</v>
      </c>
      <c r="BA25" s="145" t="s">
        <v>78</v>
      </c>
      <c r="BB25" s="145" t="s">
        <v>78</v>
      </c>
      <c r="BC25" s="145" t="s">
        <v>78</v>
      </c>
      <c r="BD25" s="145" t="s">
        <v>78</v>
      </c>
      <c r="BE25" s="145" t="s">
        <v>78</v>
      </c>
      <c r="BF25" s="145" t="s">
        <v>78</v>
      </c>
      <c r="BG25" s="145" t="s">
        <v>78</v>
      </c>
      <c r="BH25" s="145" t="s">
        <v>78</v>
      </c>
      <c r="BI25" s="145" t="s">
        <v>78</v>
      </c>
      <c r="BJ25" s="145" t="s">
        <v>78</v>
      </c>
      <c r="BK25" s="145" t="s">
        <v>78</v>
      </c>
      <c r="BL25" s="145" t="s">
        <v>78</v>
      </c>
      <c r="BM25" s="145"/>
      <c r="BN25" s="145" t="s">
        <v>78</v>
      </c>
    </row>
    <row r="26" spans="2:66" s="7" customFormat="1" x14ac:dyDescent="0.3">
      <c r="B26" s="228"/>
      <c r="C26" s="145" t="s">
        <v>78</v>
      </c>
      <c r="D26" s="145" t="s">
        <v>78</v>
      </c>
      <c r="E26" s="145" t="s">
        <v>78</v>
      </c>
      <c r="F26" s="145" t="s">
        <v>78</v>
      </c>
      <c r="G26" s="145"/>
      <c r="H26" s="145"/>
      <c r="I26" s="145"/>
      <c r="J26" s="145"/>
      <c r="K26" s="145"/>
      <c r="L26" s="145"/>
      <c r="M26" s="145"/>
      <c r="N26" s="145" t="s">
        <v>78</v>
      </c>
      <c r="O26" s="145" t="s">
        <v>78</v>
      </c>
      <c r="P26" s="145" t="s">
        <v>78</v>
      </c>
      <c r="Q26" s="145" t="s">
        <v>78</v>
      </c>
      <c r="R26" s="145" t="s">
        <v>78</v>
      </c>
      <c r="S26" s="145" t="s">
        <v>78</v>
      </c>
      <c r="T26" s="145" t="s">
        <v>78</v>
      </c>
      <c r="U26" s="145" t="s">
        <v>78</v>
      </c>
      <c r="V26" s="145" t="s">
        <v>78</v>
      </c>
      <c r="W26" s="145" t="s">
        <v>78</v>
      </c>
      <c r="X26" s="145" t="s">
        <v>78</v>
      </c>
      <c r="Y26" s="145" t="s">
        <v>78</v>
      </c>
      <c r="Z26" s="145" t="s">
        <v>78</v>
      </c>
      <c r="AA26" s="145" t="s">
        <v>78</v>
      </c>
      <c r="AB26" s="145" t="s">
        <v>78</v>
      </c>
      <c r="AC26" s="145" t="s">
        <v>78</v>
      </c>
      <c r="AD26" s="145" t="s">
        <v>78</v>
      </c>
      <c r="AE26" s="145" t="s">
        <v>78</v>
      </c>
      <c r="AF26" s="145"/>
      <c r="AG26" s="145"/>
      <c r="AH26" s="145"/>
      <c r="AI26" s="145"/>
      <c r="AJ26" s="145"/>
      <c r="AK26" s="145"/>
      <c r="AL26" s="145" t="s">
        <v>78</v>
      </c>
      <c r="AM26" s="145" t="s">
        <v>78</v>
      </c>
      <c r="AN26" s="145" t="s">
        <v>78</v>
      </c>
      <c r="AO26" s="145" t="s">
        <v>78</v>
      </c>
      <c r="AP26" s="145"/>
      <c r="AQ26" s="145"/>
      <c r="AR26" s="145"/>
      <c r="AS26" s="145"/>
      <c r="AT26" s="145"/>
      <c r="AU26" s="145"/>
      <c r="AV26" s="145" t="s">
        <v>78</v>
      </c>
      <c r="AW26" s="145" t="s">
        <v>78</v>
      </c>
      <c r="AX26" s="145" t="s">
        <v>78</v>
      </c>
      <c r="AY26" s="145" t="s">
        <v>78</v>
      </c>
      <c r="AZ26" s="145" t="s">
        <v>78</v>
      </c>
      <c r="BA26" s="145" t="s">
        <v>78</v>
      </c>
      <c r="BB26" s="145" t="s">
        <v>78</v>
      </c>
      <c r="BC26" s="145" t="s">
        <v>78</v>
      </c>
      <c r="BD26" s="145" t="s">
        <v>78</v>
      </c>
      <c r="BE26" s="145" t="s">
        <v>78</v>
      </c>
      <c r="BF26" s="145" t="s">
        <v>78</v>
      </c>
      <c r="BG26" s="145" t="s">
        <v>78</v>
      </c>
      <c r="BH26" s="145" t="s">
        <v>78</v>
      </c>
      <c r="BI26" s="145" t="s">
        <v>78</v>
      </c>
      <c r="BJ26" s="145" t="s">
        <v>78</v>
      </c>
      <c r="BK26" s="145" t="s">
        <v>78</v>
      </c>
      <c r="BL26" s="145" t="s">
        <v>78</v>
      </c>
      <c r="BM26" s="145"/>
      <c r="BN26" s="145" t="s">
        <v>78</v>
      </c>
    </row>
    <row r="27" spans="2:66" ht="15" customHeight="1" x14ac:dyDescent="0.3"/>
  </sheetData>
  <sheetProtection algorithmName="SHA-512" hashValue="qx3sEqE3sTZ2dvG9mw17Rl0zgQmtgiSsuWUEJNW7PnlnGVHHBD19fW5t39rt3d4vTO0/XLdrM8Ya+6qCLhcJ2g==" saltValue="s+cZVyDBvhB97sqlJW/wG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heetViews>
  <sheetFormatPr defaultRowHeight="14.4" x14ac:dyDescent="0.3"/>
  <cols>
    <col min="1" max="1" width="3" style="34" customWidth="1"/>
    <col min="2" max="2" width="18.5546875" style="34" customWidth="1"/>
    <col min="3" max="29" width="15.6640625" style="34" customWidth="1"/>
    <col min="30" max="33" width="20.6640625" style="34" customWidth="1"/>
    <col min="34" max="34" width="25.6640625" style="34" customWidth="1"/>
    <col min="35" max="35" width="20.6640625" style="34" customWidth="1"/>
    <col min="36" max="36" width="40.6640625" style="34" customWidth="1"/>
    <col min="37" max="48" width="15.6640625" style="34" customWidth="1"/>
    <col min="49" max="49" width="16" style="34" customWidth="1"/>
    <col min="50" max="63" width="15.6640625" style="34" customWidth="1"/>
    <col min="64" max="66" width="23.5546875" style="34" customWidth="1"/>
    <col min="67" max="67" width="17" style="34" customWidth="1"/>
    <col min="68" max="16384" width="8.88671875" style="34"/>
  </cols>
  <sheetData>
    <row r="1" spans="2:67" ht="18" customHeight="1" x14ac:dyDescent="0.3">
      <c r="B1" s="116" t="s">
        <v>557</v>
      </c>
      <c r="C1" s="116"/>
      <c r="D1" s="116"/>
      <c r="E1" s="36"/>
    </row>
    <row r="2" spans="2:67" ht="18" customHeight="1" x14ac:dyDescent="0.3">
      <c r="B2" s="116"/>
      <c r="C2" s="116"/>
      <c r="D2" s="116"/>
      <c r="E2" s="36"/>
    </row>
    <row r="4" spans="2:67" ht="15.6" x14ac:dyDescent="0.3">
      <c r="B4" s="37" t="s">
        <v>320</v>
      </c>
      <c r="E4" s="88" t="s">
        <v>558</v>
      </c>
      <c r="F4" s="159"/>
      <c r="G4" s="159"/>
    </row>
    <row r="5" spans="2:67" x14ac:dyDescent="0.3">
      <c r="B5" s="102" t="s">
        <v>321</v>
      </c>
      <c r="C5" s="117" t="str">
        <f>Facility!C4</f>
        <v>Enable Oklahoma Intrastate Transmission, LLC</v>
      </c>
    </row>
    <row r="6" spans="2:67" x14ac:dyDescent="0.3">
      <c r="B6" s="102" t="s">
        <v>14</v>
      </c>
      <c r="C6" s="117" t="str">
        <f>Facility!C21</f>
        <v>Welty Compressor Station</v>
      </c>
    </row>
    <row r="7" spans="2:67" x14ac:dyDescent="0.3">
      <c r="B7" s="92"/>
      <c r="C7" s="92"/>
    </row>
    <row r="8" spans="2:67" ht="15.6" x14ac:dyDescent="0.3">
      <c r="B8" s="37" t="s">
        <v>559</v>
      </c>
    </row>
    <row r="9" spans="2:67" x14ac:dyDescent="0.3">
      <c r="B9" s="141" t="s">
        <v>560</v>
      </c>
      <c r="C9" s="188" t="s">
        <v>421</v>
      </c>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231" t="s">
        <v>422</v>
      </c>
      <c r="AE9" s="231"/>
      <c r="AF9" s="232"/>
      <c r="AG9" s="233" t="s">
        <v>423</v>
      </c>
      <c r="AH9" s="233"/>
      <c r="AI9" s="233"/>
      <c r="AJ9" s="233"/>
      <c r="AK9" s="194" t="s">
        <v>424</v>
      </c>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235" t="s">
        <v>425</v>
      </c>
      <c r="BM9" s="235"/>
      <c r="BN9" s="235"/>
      <c r="BO9" s="235"/>
    </row>
    <row r="10" spans="2:67" ht="61.2" customHeight="1" x14ac:dyDescent="0.3">
      <c r="B10" s="141"/>
      <c r="C10" s="175" t="s">
        <v>435</v>
      </c>
      <c r="D10" s="175" t="s">
        <v>436</v>
      </c>
      <c r="E10" s="175" t="s">
        <v>437</v>
      </c>
      <c r="F10" s="175" t="s">
        <v>438</v>
      </c>
      <c r="G10" s="175" t="s">
        <v>439</v>
      </c>
      <c r="H10" s="175" t="s">
        <v>440</v>
      </c>
      <c r="I10" s="175" t="s">
        <v>441</v>
      </c>
      <c r="J10" s="175" t="s">
        <v>442</v>
      </c>
      <c r="K10" s="175" t="s">
        <v>443</v>
      </c>
      <c r="L10" s="175" t="s">
        <v>444</v>
      </c>
      <c r="M10" s="175" t="s">
        <v>445</v>
      </c>
      <c r="N10" s="175" t="s">
        <v>446</v>
      </c>
      <c r="O10" s="175" t="s">
        <v>447</v>
      </c>
      <c r="P10" s="175" t="s">
        <v>448</v>
      </c>
      <c r="Q10" s="175" t="s">
        <v>449</v>
      </c>
      <c r="R10" s="175" t="s">
        <v>450</v>
      </c>
      <c r="S10" s="175" t="s">
        <v>451</v>
      </c>
      <c r="T10" s="175" t="s">
        <v>452</v>
      </c>
      <c r="U10" s="175" t="s">
        <v>500</v>
      </c>
      <c r="V10" s="175" t="s">
        <v>454</v>
      </c>
      <c r="W10" s="175" t="s">
        <v>455</v>
      </c>
      <c r="X10" s="175" t="s">
        <v>456</v>
      </c>
      <c r="Y10" s="175" t="s">
        <v>457</v>
      </c>
      <c r="Z10" s="175" t="s">
        <v>458</v>
      </c>
      <c r="AA10" s="175" t="s">
        <v>459</v>
      </c>
      <c r="AB10" s="176" t="s">
        <v>460</v>
      </c>
      <c r="AC10" s="176" t="s">
        <v>461</v>
      </c>
      <c r="AD10" s="177" t="s">
        <v>462</v>
      </c>
      <c r="AE10" s="177" t="s">
        <v>463</v>
      </c>
      <c r="AF10" s="177" t="s">
        <v>464</v>
      </c>
      <c r="AG10" s="176" t="s">
        <v>561</v>
      </c>
      <c r="AH10" s="176" t="s">
        <v>562</v>
      </c>
      <c r="AI10" s="177" t="s">
        <v>553</v>
      </c>
      <c r="AJ10" s="177" t="s">
        <v>563</v>
      </c>
      <c r="AK10" s="175" t="s">
        <v>435</v>
      </c>
      <c r="AL10" s="175" t="s">
        <v>436</v>
      </c>
      <c r="AM10" s="175" t="s">
        <v>437</v>
      </c>
      <c r="AN10" s="175" t="s">
        <v>438</v>
      </c>
      <c r="AO10" s="175" t="s">
        <v>439</v>
      </c>
      <c r="AP10" s="175" t="s">
        <v>440</v>
      </c>
      <c r="AQ10" s="175" t="s">
        <v>441</v>
      </c>
      <c r="AR10" s="175" t="s">
        <v>442</v>
      </c>
      <c r="AS10" s="175" t="s">
        <v>443</v>
      </c>
      <c r="AT10" s="175" t="s">
        <v>444</v>
      </c>
      <c r="AU10" s="175" t="s">
        <v>445</v>
      </c>
      <c r="AV10" s="175" t="s">
        <v>446</v>
      </c>
      <c r="AW10" s="175" t="s">
        <v>491</v>
      </c>
      <c r="AX10" s="175" t="s">
        <v>448</v>
      </c>
      <c r="AY10" s="175" t="s">
        <v>449</v>
      </c>
      <c r="AZ10" s="175" t="s">
        <v>450</v>
      </c>
      <c r="BA10" s="175" t="s">
        <v>451</v>
      </c>
      <c r="BB10" s="175" t="s">
        <v>452</v>
      </c>
      <c r="BC10" s="175" t="s">
        <v>500</v>
      </c>
      <c r="BD10" s="175" t="s">
        <v>454</v>
      </c>
      <c r="BE10" s="175" t="s">
        <v>455</v>
      </c>
      <c r="BF10" s="175" t="s">
        <v>456</v>
      </c>
      <c r="BG10" s="175" t="s">
        <v>457</v>
      </c>
      <c r="BH10" s="175" t="s">
        <v>550</v>
      </c>
      <c r="BI10" s="175" t="s">
        <v>459</v>
      </c>
      <c r="BJ10" s="176" t="s">
        <v>460</v>
      </c>
      <c r="BK10" s="176" t="s">
        <v>461</v>
      </c>
      <c r="BL10" s="176" t="s">
        <v>564</v>
      </c>
      <c r="BM10" s="176" t="s">
        <v>565</v>
      </c>
      <c r="BN10" s="176" t="s">
        <v>566</v>
      </c>
      <c r="BO10" s="176" t="s">
        <v>475</v>
      </c>
    </row>
    <row r="11" spans="2:67" s="7" customFormat="1" x14ac:dyDescent="0.3">
      <c r="B11" s="228"/>
      <c r="C11" s="145" t="s">
        <v>78</v>
      </c>
      <c r="D11" s="145" t="s">
        <v>78</v>
      </c>
      <c r="E11" s="145" t="s">
        <v>78</v>
      </c>
      <c r="F11" s="145"/>
      <c r="G11" s="145"/>
      <c r="H11" s="145"/>
      <c r="I11" s="145"/>
      <c r="J11" s="145"/>
      <c r="K11" s="145"/>
      <c r="L11" s="145"/>
      <c r="M11" s="145" t="s">
        <v>78</v>
      </c>
      <c r="N11" s="145" t="s">
        <v>78</v>
      </c>
      <c r="O11" s="145" t="s">
        <v>78</v>
      </c>
      <c r="P11" s="145" t="s">
        <v>78</v>
      </c>
      <c r="Q11" s="145" t="s">
        <v>78</v>
      </c>
      <c r="R11" s="145" t="s">
        <v>78</v>
      </c>
      <c r="S11" s="145" t="s">
        <v>78</v>
      </c>
      <c r="T11" s="145" t="s">
        <v>78</v>
      </c>
      <c r="U11" s="145" t="s">
        <v>78</v>
      </c>
      <c r="V11" s="145" t="s">
        <v>78</v>
      </c>
      <c r="W11" s="145" t="s">
        <v>78</v>
      </c>
      <c r="X11" s="145" t="s">
        <v>78</v>
      </c>
      <c r="Y11" s="145" t="s">
        <v>78</v>
      </c>
      <c r="Z11" s="145" t="s">
        <v>78</v>
      </c>
      <c r="AA11" s="145" t="s">
        <v>78</v>
      </c>
      <c r="AB11" s="145" t="s">
        <v>78</v>
      </c>
      <c r="AC11" s="145" t="s">
        <v>78</v>
      </c>
      <c r="AD11" s="145"/>
      <c r="AE11" s="145" t="s">
        <v>78</v>
      </c>
      <c r="AF11" s="145"/>
      <c r="AG11" s="145"/>
      <c r="AH11" s="145"/>
      <c r="AI11" s="145"/>
      <c r="AJ11" s="145"/>
      <c r="AK11" s="145" t="s">
        <v>78</v>
      </c>
      <c r="AL11" s="145" t="s">
        <v>78</v>
      </c>
      <c r="AM11" s="145" t="s">
        <v>78</v>
      </c>
      <c r="AN11" s="145" t="s">
        <v>78</v>
      </c>
      <c r="AO11" s="145" t="s">
        <v>78</v>
      </c>
      <c r="AP11" s="145" t="s">
        <v>78</v>
      </c>
      <c r="AQ11" s="145" t="s">
        <v>78</v>
      </c>
      <c r="AR11" s="145" t="s">
        <v>78</v>
      </c>
      <c r="AS11" s="145" t="s">
        <v>78</v>
      </c>
      <c r="AT11" s="145" t="s">
        <v>78</v>
      </c>
      <c r="AU11" s="145" t="s">
        <v>78</v>
      </c>
      <c r="AV11" s="145" t="s">
        <v>78</v>
      </c>
      <c r="AW11" s="145" t="s">
        <v>78</v>
      </c>
      <c r="AX11" s="145" t="s">
        <v>78</v>
      </c>
      <c r="AY11" s="145" t="s">
        <v>78</v>
      </c>
      <c r="AZ11" s="145" t="s">
        <v>78</v>
      </c>
      <c r="BA11" s="145" t="s">
        <v>78</v>
      </c>
      <c r="BB11" s="145" t="s">
        <v>78</v>
      </c>
      <c r="BC11" s="145" t="s">
        <v>78</v>
      </c>
      <c r="BD11" s="145"/>
      <c r="BE11" s="145"/>
      <c r="BF11" s="145"/>
      <c r="BG11" s="145"/>
      <c r="BH11" s="145"/>
      <c r="BI11" s="145"/>
      <c r="BJ11" s="145"/>
      <c r="BK11" s="145" t="s">
        <v>78</v>
      </c>
      <c r="BL11" s="145"/>
      <c r="BM11" s="145"/>
      <c r="BN11" s="145"/>
      <c r="BO11" s="145" t="s">
        <v>78</v>
      </c>
    </row>
    <row r="12" spans="2:67" s="7" customFormat="1" x14ac:dyDescent="0.3">
      <c r="B12" s="228"/>
      <c r="C12" s="145" t="s">
        <v>78</v>
      </c>
      <c r="D12" s="145" t="s">
        <v>78</v>
      </c>
      <c r="E12" s="145" t="s">
        <v>78</v>
      </c>
      <c r="F12" s="145"/>
      <c r="G12" s="145"/>
      <c r="H12" s="145"/>
      <c r="I12" s="145"/>
      <c r="J12" s="145"/>
      <c r="K12" s="145"/>
      <c r="L12" s="145"/>
      <c r="M12" s="145" t="s">
        <v>78</v>
      </c>
      <c r="N12" s="145" t="s">
        <v>78</v>
      </c>
      <c r="O12" s="145" t="s">
        <v>78</v>
      </c>
      <c r="P12" s="145" t="s">
        <v>78</v>
      </c>
      <c r="Q12" s="145" t="s">
        <v>78</v>
      </c>
      <c r="R12" s="145" t="s">
        <v>78</v>
      </c>
      <c r="S12" s="145" t="s">
        <v>78</v>
      </c>
      <c r="T12" s="145" t="s">
        <v>78</v>
      </c>
      <c r="U12" s="145" t="s">
        <v>78</v>
      </c>
      <c r="V12" s="145" t="s">
        <v>78</v>
      </c>
      <c r="W12" s="145" t="s">
        <v>78</v>
      </c>
      <c r="X12" s="145" t="s">
        <v>78</v>
      </c>
      <c r="Y12" s="145" t="s">
        <v>78</v>
      </c>
      <c r="Z12" s="145" t="s">
        <v>78</v>
      </c>
      <c r="AA12" s="145" t="s">
        <v>78</v>
      </c>
      <c r="AB12" s="145" t="s">
        <v>78</v>
      </c>
      <c r="AC12" s="145" t="s">
        <v>78</v>
      </c>
      <c r="AD12" s="145"/>
      <c r="AE12" s="145" t="s">
        <v>78</v>
      </c>
      <c r="AF12" s="145"/>
      <c r="AG12" s="145"/>
      <c r="AH12" s="145"/>
      <c r="AI12" s="145"/>
      <c r="AJ12" s="145"/>
      <c r="AK12" s="145" t="s">
        <v>78</v>
      </c>
      <c r="AL12" s="145" t="s">
        <v>78</v>
      </c>
      <c r="AM12" s="145" t="s">
        <v>78</v>
      </c>
      <c r="AN12" s="145" t="s">
        <v>78</v>
      </c>
      <c r="AO12" s="145" t="s">
        <v>78</v>
      </c>
      <c r="AP12" s="145" t="s">
        <v>78</v>
      </c>
      <c r="AQ12" s="145" t="s">
        <v>78</v>
      </c>
      <c r="AR12" s="145" t="s">
        <v>78</v>
      </c>
      <c r="AS12" s="145" t="s">
        <v>78</v>
      </c>
      <c r="AT12" s="145" t="s">
        <v>78</v>
      </c>
      <c r="AU12" s="145" t="s">
        <v>78</v>
      </c>
      <c r="AV12" s="145" t="s">
        <v>78</v>
      </c>
      <c r="AW12" s="145" t="s">
        <v>78</v>
      </c>
      <c r="AX12" s="145" t="s">
        <v>78</v>
      </c>
      <c r="AY12" s="145" t="s">
        <v>78</v>
      </c>
      <c r="AZ12" s="145" t="s">
        <v>78</v>
      </c>
      <c r="BA12" s="145" t="s">
        <v>78</v>
      </c>
      <c r="BB12" s="145" t="s">
        <v>78</v>
      </c>
      <c r="BC12" s="145" t="s">
        <v>78</v>
      </c>
      <c r="BD12" s="145"/>
      <c r="BE12" s="145"/>
      <c r="BF12" s="145"/>
      <c r="BG12" s="145"/>
      <c r="BH12" s="145"/>
      <c r="BI12" s="145"/>
      <c r="BJ12" s="145"/>
      <c r="BK12" s="145" t="s">
        <v>78</v>
      </c>
      <c r="BL12" s="145"/>
      <c r="BM12" s="145"/>
      <c r="BN12" s="145"/>
      <c r="BO12" s="145" t="s">
        <v>78</v>
      </c>
    </row>
    <row r="13" spans="2:67" s="7" customFormat="1" x14ac:dyDescent="0.3">
      <c r="B13" s="228"/>
      <c r="C13" s="145" t="s">
        <v>78</v>
      </c>
      <c r="D13" s="145" t="s">
        <v>78</v>
      </c>
      <c r="E13" s="145" t="s">
        <v>78</v>
      </c>
      <c r="F13" s="145"/>
      <c r="G13" s="145"/>
      <c r="H13" s="145"/>
      <c r="I13" s="145"/>
      <c r="J13" s="145"/>
      <c r="K13" s="145"/>
      <c r="L13" s="145"/>
      <c r="M13" s="145" t="s">
        <v>78</v>
      </c>
      <c r="N13" s="145" t="s">
        <v>78</v>
      </c>
      <c r="O13" s="145" t="s">
        <v>78</v>
      </c>
      <c r="P13" s="145" t="s">
        <v>78</v>
      </c>
      <c r="Q13" s="145" t="s">
        <v>78</v>
      </c>
      <c r="R13" s="145" t="s">
        <v>78</v>
      </c>
      <c r="S13" s="145" t="s">
        <v>78</v>
      </c>
      <c r="T13" s="145" t="s">
        <v>78</v>
      </c>
      <c r="U13" s="145" t="s">
        <v>78</v>
      </c>
      <c r="V13" s="145" t="s">
        <v>78</v>
      </c>
      <c r="W13" s="145" t="s">
        <v>78</v>
      </c>
      <c r="X13" s="145" t="s">
        <v>78</v>
      </c>
      <c r="Y13" s="145" t="s">
        <v>78</v>
      </c>
      <c r="Z13" s="145" t="s">
        <v>78</v>
      </c>
      <c r="AA13" s="145" t="s">
        <v>78</v>
      </c>
      <c r="AB13" s="145" t="s">
        <v>78</v>
      </c>
      <c r="AC13" s="145" t="s">
        <v>78</v>
      </c>
      <c r="AD13" s="145"/>
      <c r="AE13" s="145" t="s">
        <v>78</v>
      </c>
      <c r="AF13" s="145"/>
      <c r="AG13" s="145"/>
      <c r="AH13" s="145"/>
      <c r="AI13" s="145"/>
      <c r="AJ13" s="145"/>
      <c r="AK13" s="145" t="s">
        <v>78</v>
      </c>
      <c r="AL13" s="145" t="s">
        <v>78</v>
      </c>
      <c r="AM13" s="145" t="s">
        <v>78</v>
      </c>
      <c r="AN13" s="145" t="s">
        <v>78</v>
      </c>
      <c r="AO13" s="145" t="s">
        <v>78</v>
      </c>
      <c r="AP13" s="145" t="s">
        <v>78</v>
      </c>
      <c r="AQ13" s="145" t="s">
        <v>78</v>
      </c>
      <c r="AR13" s="145" t="s">
        <v>78</v>
      </c>
      <c r="AS13" s="145" t="s">
        <v>78</v>
      </c>
      <c r="AT13" s="145" t="s">
        <v>78</v>
      </c>
      <c r="AU13" s="145" t="s">
        <v>78</v>
      </c>
      <c r="AV13" s="145" t="s">
        <v>78</v>
      </c>
      <c r="AW13" s="145" t="s">
        <v>78</v>
      </c>
      <c r="AX13" s="145" t="s">
        <v>78</v>
      </c>
      <c r="AY13" s="145" t="s">
        <v>78</v>
      </c>
      <c r="AZ13" s="145" t="s">
        <v>78</v>
      </c>
      <c r="BA13" s="145" t="s">
        <v>78</v>
      </c>
      <c r="BB13" s="145" t="s">
        <v>78</v>
      </c>
      <c r="BC13" s="145" t="s">
        <v>78</v>
      </c>
      <c r="BD13" s="145"/>
      <c r="BE13" s="145"/>
      <c r="BF13" s="145"/>
      <c r="BG13" s="145"/>
      <c r="BH13" s="145"/>
      <c r="BI13" s="145"/>
      <c r="BJ13" s="145"/>
      <c r="BK13" s="145" t="s">
        <v>78</v>
      </c>
      <c r="BL13" s="145"/>
      <c r="BM13" s="145"/>
      <c r="BN13" s="145"/>
      <c r="BO13" s="145" t="s">
        <v>78</v>
      </c>
    </row>
    <row r="14" spans="2:67" s="7" customFormat="1" x14ac:dyDescent="0.3">
      <c r="B14" s="228"/>
      <c r="C14" s="145" t="s">
        <v>78</v>
      </c>
      <c r="D14" s="145" t="s">
        <v>78</v>
      </c>
      <c r="E14" s="145" t="s">
        <v>78</v>
      </c>
      <c r="F14" s="145"/>
      <c r="G14" s="145"/>
      <c r="H14" s="145"/>
      <c r="I14" s="145"/>
      <c r="J14" s="145"/>
      <c r="K14" s="145"/>
      <c r="L14" s="145"/>
      <c r="M14" s="145" t="s">
        <v>78</v>
      </c>
      <c r="N14" s="145" t="s">
        <v>78</v>
      </c>
      <c r="O14" s="145" t="s">
        <v>78</v>
      </c>
      <c r="P14" s="145" t="s">
        <v>78</v>
      </c>
      <c r="Q14" s="145" t="s">
        <v>78</v>
      </c>
      <c r="R14" s="145" t="s">
        <v>78</v>
      </c>
      <c r="S14" s="145" t="s">
        <v>78</v>
      </c>
      <c r="T14" s="145" t="s">
        <v>78</v>
      </c>
      <c r="U14" s="145" t="s">
        <v>78</v>
      </c>
      <c r="V14" s="145" t="s">
        <v>78</v>
      </c>
      <c r="W14" s="145" t="s">
        <v>78</v>
      </c>
      <c r="X14" s="145" t="s">
        <v>78</v>
      </c>
      <c r="Y14" s="145" t="s">
        <v>78</v>
      </c>
      <c r="Z14" s="145" t="s">
        <v>78</v>
      </c>
      <c r="AA14" s="145" t="s">
        <v>78</v>
      </c>
      <c r="AB14" s="145" t="s">
        <v>78</v>
      </c>
      <c r="AC14" s="145" t="s">
        <v>78</v>
      </c>
      <c r="AD14" s="145"/>
      <c r="AE14" s="145" t="s">
        <v>78</v>
      </c>
      <c r="AF14" s="145"/>
      <c r="AG14" s="145"/>
      <c r="AH14" s="145"/>
      <c r="AI14" s="145"/>
      <c r="AJ14" s="145"/>
      <c r="AK14" s="145" t="s">
        <v>78</v>
      </c>
      <c r="AL14" s="145" t="s">
        <v>78</v>
      </c>
      <c r="AM14" s="145" t="s">
        <v>78</v>
      </c>
      <c r="AN14" s="145" t="s">
        <v>78</v>
      </c>
      <c r="AO14" s="145" t="s">
        <v>78</v>
      </c>
      <c r="AP14" s="145" t="s">
        <v>78</v>
      </c>
      <c r="AQ14" s="145" t="s">
        <v>78</v>
      </c>
      <c r="AR14" s="145" t="s">
        <v>78</v>
      </c>
      <c r="AS14" s="145" t="s">
        <v>78</v>
      </c>
      <c r="AT14" s="145" t="s">
        <v>78</v>
      </c>
      <c r="AU14" s="145" t="s">
        <v>78</v>
      </c>
      <c r="AV14" s="145" t="s">
        <v>78</v>
      </c>
      <c r="AW14" s="145" t="s">
        <v>78</v>
      </c>
      <c r="AX14" s="145" t="s">
        <v>78</v>
      </c>
      <c r="AY14" s="145" t="s">
        <v>78</v>
      </c>
      <c r="AZ14" s="145" t="s">
        <v>78</v>
      </c>
      <c r="BA14" s="145" t="s">
        <v>78</v>
      </c>
      <c r="BB14" s="145" t="s">
        <v>78</v>
      </c>
      <c r="BC14" s="145" t="s">
        <v>78</v>
      </c>
      <c r="BD14" s="145"/>
      <c r="BE14" s="145"/>
      <c r="BF14" s="145"/>
      <c r="BG14" s="145"/>
      <c r="BH14" s="145"/>
      <c r="BI14" s="145"/>
      <c r="BJ14" s="145"/>
      <c r="BK14" s="145" t="s">
        <v>78</v>
      </c>
      <c r="BL14" s="145"/>
      <c r="BM14" s="145"/>
      <c r="BN14" s="145"/>
      <c r="BO14" s="145" t="s">
        <v>78</v>
      </c>
    </row>
    <row r="15" spans="2:67" s="7" customFormat="1" x14ac:dyDescent="0.3">
      <c r="B15" s="228"/>
      <c r="C15" s="145" t="s">
        <v>78</v>
      </c>
      <c r="D15" s="145" t="s">
        <v>78</v>
      </c>
      <c r="E15" s="145" t="s">
        <v>78</v>
      </c>
      <c r="F15" s="145"/>
      <c r="G15" s="145"/>
      <c r="H15" s="145"/>
      <c r="I15" s="145"/>
      <c r="J15" s="145"/>
      <c r="K15" s="145"/>
      <c r="L15" s="145"/>
      <c r="M15" s="145" t="s">
        <v>78</v>
      </c>
      <c r="N15" s="145" t="s">
        <v>78</v>
      </c>
      <c r="O15" s="145" t="s">
        <v>78</v>
      </c>
      <c r="P15" s="145" t="s">
        <v>78</v>
      </c>
      <c r="Q15" s="145" t="s">
        <v>78</v>
      </c>
      <c r="R15" s="145" t="s">
        <v>78</v>
      </c>
      <c r="S15" s="145" t="s">
        <v>78</v>
      </c>
      <c r="T15" s="145" t="s">
        <v>78</v>
      </c>
      <c r="U15" s="145" t="s">
        <v>78</v>
      </c>
      <c r="V15" s="145" t="s">
        <v>78</v>
      </c>
      <c r="W15" s="145" t="s">
        <v>78</v>
      </c>
      <c r="X15" s="145" t="s">
        <v>78</v>
      </c>
      <c r="Y15" s="145" t="s">
        <v>78</v>
      </c>
      <c r="Z15" s="145" t="s">
        <v>78</v>
      </c>
      <c r="AA15" s="145" t="s">
        <v>78</v>
      </c>
      <c r="AB15" s="145" t="s">
        <v>78</v>
      </c>
      <c r="AC15" s="145" t="s">
        <v>78</v>
      </c>
      <c r="AD15" s="145" t="s">
        <v>78</v>
      </c>
      <c r="AE15" s="145" t="s">
        <v>78</v>
      </c>
      <c r="AF15" s="145"/>
      <c r="AG15" s="145"/>
      <c r="AH15" s="145"/>
      <c r="AI15" s="145"/>
      <c r="AJ15" s="145"/>
      <c r="AK15" s="145" t="s">
        <v>78</v>
      </c>
      <c r="AL15" s="145" t="s">
        <v>78</v>
      </c>
      <c r="AM15" s="145" t="s">
        <v>78</v>
      </c>
      <c r="AN15" s="145" t="s">
        <v>78</v>
      </c>
      <c r="AO15" s="145" t="s">
        <v>78</v>
      </c>
      <c r="AP15" s="145" t="s">
        <v>78</v>
      </c>
      <c r="AQ15" s="145" t="s">
        <v>78</v>
      </c>
      <c r="AR15" s="145" t="s">
        <v>78</v>
      </c>
      <c r="AS15" s="145" t="s">
        <v>78</v>
      </c>
      <c r="AT15" s="145" t="s">
        <v>78</v>
      </c>
      <c r="AU15" s="145" t="s">
        <v>78</v>
      </c>
      <c r="AV15" s="145" t="s">
        <v>78</v>
      </c>
      <c r="AW15" s="145" t="s">
        <v>78</v>
      </c>
      <c r="AX15" s="145" t="s">
        <v>78</v>
      </c>
      <c r="AY15" s="145" t="s">
        <v>78</v>
      </c>
      <c r="AZ15" s="145" t="s">
        <v>78</v>
      </c>
      <c r="BA15" s="145" t="s">
        <v>78</v>
      </c>
      <c r="BB15" s="145" t="s">
        <v>78</v>
      </c>
      <c r="BC15" s="145" t="s">
        <v>78</v>
      </c>
      <c r="BD15" s="145"/>
      <c r="BE15" s="145"/>
      <c r="BF15" s="145"/>
      <c r="BG15" s="145"/>
      <c r="BH15" s="145"/>
      <c r="BI15" s="145"/>
      <c r="BJ15" s="145"/>
      <c r="BK15" s="145" t="s">
        <v>78</v>
      </c>
      <c r="BL15" s="145"/>
      <c r="BM15" s="145"/>
      <c r="BN15" s="145"/>
      <c r="BO15" s="145" t="s">
        <v>78</v>
      </c>
    </row>
    <row r="16" spans="2:67" s="7" customFormat="1" x14ac:dyDescent="0.3">
      <c r="B16" s="228"/>
      <c r="C16" s="145" t="s">
        <v>78</v>
      </c>
      <c r="D16" s="145" t="s">
        <v>78</v>
      </c>
      <c r="E16" s="145" t="s">
        <v>78</v>
      </c>
      <c r="F16" s="145"/>
      <c r="G16" s="145"/>
      <c r="H16" s="145"/>
      <c r="I16" s="145"/>
      <c r="J16" s="145"/>
      <c r="K16" s="145"/>
      <c r="L16" s="145"/>
      <c r="M16" s="145" t="s">
        <v>78</v>
      </c>
      <c r="N16" s="145" t="s">
        <v>78</v>
      </c>
      <c r="O16" s="145" t="s">
        <v>78</v>
      </c>
      <c r="P16" s="145" t="s">
        <v>78</v>
      </c>
      <c r="Q16" s="145" t="s">
        <v>78</v>
      </c>
      <c r="R16" s="145" t="s">
        <v>78</v>
      </c>
      <c r="S16" s="145" t="s">
        <v>78</v>
      </c>
      <c r="T16" s="145" t="s">
        <v>78</v>
      </c>
      <c r="U16" s="145" t="s">
        <v>78</v>
      </c>
      <c r="V16" s="145" t="s">
        <v>78</v>
      </c>
      <c r="W16" s="145" t="s">
        <v>78</v>
      </c>
      <c r="X16" s="145" t="s">
        <v>78</v>
      </c>
      <c r="Y16" s="145" t="s">
        <v>78</v>
      </c>
      <c r="Z16" s="145" t="s">
        <v>78</v>
      </c>
      <c r="AA16" s="145" t="s">
        <v>78</v>
      </c>
      <c r="AB16" s="145" t="s">
        <v>78</v>
      </c>
      <c r="AC16" s="145" t="s">
        <v>78</v>
      </c>
      <c r="AD16" s="145" t="s">
        <v>78</v>
      </c>
      <c r="AE16" s="145" t="s">
        <v>78</v>
      </c>
      <c r="AF16" s="145"/>
      <c r="AG16" s="145"/>
      <c r="AH16" s="145"/>
      <c r="AI16" s="145"/>
      <c r="AJ16" s="145"/>
      <c r="AK16" s="145" t="s">
        <v>78</v>
      </c>
      <c r="AL16" s="145" t="s">
        <v>78</v>
      </c>
      <c r="AM16" s="145" t="s">
        <v>78</v>
      </c>
      <c r="AN16" s="145" t="s">
        <v>78</v>
      </c>
      <c r="AO16" s="145" t="s">
        <v>78</v>
      </c>
      <c r="AP16" s="145" t="s">
        <v>78</v>
      </c>
      <c r="AQ16" s="145" t="s">
        <v>78</v>
      </c>
      <c r="AR16" s="145" t="s">
        <v>78</v>
      </c>
      <c r="AS16" s="145" t="s">
        <v>78</v>
      </c>
      <c r="AT16" s="145" t="s">
        <v>78</v>
      </c>
      <c r="AU16" s="145" t="s">
        <v>78</v>
      </c>
      <c r="AV16" s="145" t="s">
        <v>78</v>
      </c>
      <c r="AW16" s="145" t="s">
        <v>78</v>
      </c>
      <c r="AX16" s="145" t="s">
        <v>78</v>
      </c>
      <c r="AY16" s="145" t="s">
        <v>78</v>
      </c>
      <c r="AZ16" s="145" t="s">
        <v>78</v>
      </c>
      <c r="BA16" s="145" t="s">
        <v>78</v>
      </c>
      <c r="BB16" s="145" t="s">
        <v>78</v>
      </c>
      <c r="BC16" s="145" t="s">
        <v>78</v>
      </c>
      <c r="BD16" s="145"/>
      <c r="BE16" s="145"/>
      <c r="BF16" s="145"/>
      <c r="BG16" s="145"/>
      <c r="BH16" s="145"/>
      <c r="BI16" s="145"/>
      <c r="BJ16" s="145"/>
      <c r="BK16" s="145" t="s">
        <v>78</v>
      </c>
      <c r="BL16" s="145"/>
      <c r="BM16" s="145"/>
      <c r="BN16" s="145"/>
      <c r="BO16" s="145" t="s">
        <v>78</v>
      </c>
    </row>
    <row r="17" spans="2:67" s="7" customFormat="1" x14ac:dyDescent="0.3">
      <c r="B17" s="228"/>
      <c r="C17" s="145" t="s">
        <v>78</v>
      </c>
      <c r="D17" s="145" t="s">
        <v>78</v>
      </c>
      <c r="E17" s="145" t="s">
        <v>78</v>
      </c>
      <c r="F17" s="145"/>
      <c r="G17" s="145"/>
      <c r="H17" s="145"/>
      <c r="I17" s="145"/>
      <c r="J17" s="145"/>
      <c r="K17" s="145"/>
      <c r="L17" s="145"/>
      <c r="M17" s="145" t="s">
        <v>78</v>
      </c>
      <c r="N17" s="145" t="s">
        <v>78</v>
      </c>
      <c r="O17" s="145" t="s">
        <v>78</v>
      </c>
      <c r="P17" s="145" t="s">
        <v>78</v>
      </c>
      <c r="Q17" s="145" t="s">
        <v>78</v>
      </c>
      <c r="R17" s="145" t="s">
        <v>78</v>
      </c>
      <c r="S17" s="145" t="s">
        <v>78</v>
      </c>
      <c r="T17" s="145" t="s">
        <v>78</v>
      </c>
      <c r="U17" s="145" t="s">
        <v>78</v>
      </c>
      <c r="V17" s="145" t="s">
        <v>78</v>
      </c>
      <c r="W17" s="145" t="s">
        <v>78</v>
      </c>
      <c r="X17" s="145" t="s">
        <v>78</v>
      </c>
      <c r="Y17" s="145" t="s">
        <v>78</v>
      </c>
      <c r="Z17" s="145" t="s">
        <v>78</v>
      </c>
      <c r="AA17" s="145" t="s">
        <v>78</v>
      </c>
      <c r="AB17" s="145" t="s">
        <v>78</v>
      </c>
      <c r="AC17" s="145" t="s">
        <v>78</v>
      </c>
      <c r="AD17" s="145" t="s">
        <v>78</v>
      </c>
      <c r="AE17" s="145" t="s">
        <v>78</v>
      </c>
      <c r="AF17" s="145"/>
      <c r="AG17" s="145"/>
      <c r="AH17" s="145"/>
      <c r="AI17" s="145"/>
      <c r="AJ17" s="145"/>
      <c r="AK17" s="145" t="s">
        <v>78</v>
      </c>
      <c r="AL17" s="145" t="s">
        <v>78</v>
      </c>
      <c r="AM17" s="145" t="s">
        <v>78</v>
      </c>
      <c r="AN17" s="145" t="s">
        <v>78</v>
      </c>
      <c r="AO17" s="145" t="s">
        <v>78</v>
      </c>
      <c r="AP17" s="145" t="s">
        <v>78</v>
      </c>
      <c r="AQ17" s="145" t="s">
        <v>78</v>
      </c>
      <c r="AR17" s="145" t="s">
        <v>78</v>
      </c>
      <c r="AS17" s="145" t="s">
        <v>78</v>
      </c>
      <c r="AT17" s="145" t="s">
        <v>78</v>
      </c>
      <c r="AU17" s="145" t="s">
        <v>78</v>
      </c>
      <c r="AV17" s="145" t="s">
        <v>78</v>
      </c>
      <c r="AW17" s="145" t="s">
        <v>78</v>
      </c>
      <c r="AX17" s="145" t="s">
        <v>78</v>
      </c>
      <c r="AY17" s="145" t="s">
        <v>78</v>
      </c>
      <c r="AZ17" s="145" t="s">
        <v>78</v>
      </c>
      <c r="BA17" s="145" t="s">
        <v>78</v>
      </c>
      <c r="BB17" s="145" t="s">
        <v>78</v>
      </c>
      <c r="BC17" s="145" t="s">
        <v>78</v>
      </c>
      <c r="BD17" s="145"/>
      <c r="BE17" s="145"/>
      <c r="BF17" s="145"/>
      <c r="BG17" s="145"/>
      <c r="BH17" s="145"/>
      <c r="BI17" s="145"/>
      <c r="BJ17" s="145"/>
      <c r="BK17" s="145" t="s">
        <v>78</v>
      </c>
      <c r="BL17" s="145"/>
      <c r="BM17" s="145"/>
      <c r="BN17" s="145"/>
      <c r="BO17" s="145" t="s">
        <v>78</v>
      </c>
    </row>
    <row r="18" spans="2:67" s="7" customFormat="1" x14ac:dyDescent="0.3">
      <c r="B18" s="228"/>
      <c r="C18" s="145" t="s">
        <v>78</v>
      </c>
      <c r="D18" s="145" t="s">
        <v>78</v>
      </c>
      <c r="E18" s="145" t="s">
        <v>78</v>
      </c>
      <c r="F18" s="145"/>
      <c r="G18" s="145"/>
      <c r="H18" s="145"/>
      <c r="I18" s="145"/>
      <c r="J18" s="145"/>
      <c r="K18" s="145"/>
      <c r="L18" s="145"/>
      <c r="M18" s="145" t="s">
        <v>78</v>
      </c>
      <c r="N18" s="145" t="s">
        <v>78</v>
      </c>
      <c r="O18" s="145" t="s">
        <v>78</v>
      </c>
      <c r="P18" s="145" t="s">
        <v>78</v>
      </c>
      <c r="Q18" s="145" t="s">
        <v>78</v>
      </c>
      <c r="R18" s="145" t="s">
        <v>78</v>
      </c>
      <c r="S18" s="145" t="s">
        <v>78</v>
      </c>
      <c r="T18" s="145" t="s">
        <v>78</v>
      </c>
      <c r="U18" s="145" t="s">
        <v>78</v>
      </c>
      <c r="V18" s="145" t="s">
        <v>78</v>
      </c>
      <c r="W18" s="145" t="s">
        <v>78</v>
      </c>
      <c r="X18" s="145" t="s">
        <v>78</v>
      </c>
      <c r="Y18" s="145" t="s">
        <v>78</v>
      </c>
      <c r="Z18" s="145" t="s">
        <v>78</v>
      </c>
      <c r="AA18" s="145" t="s">
        <v>78</v>
      </c>
      <c r="AB18" s="145" t="s">
        <v>78</v>
      </c>
      <c r="AC18" s="145" t="s">
        <v>78</v>
      </c>
      <c r="AD18" s="145" t="s">
        <v>78</v>
      </c>
      <c r="AE18" s="145" t="s">
        <v>78</v>
      </c>
      <c r="AF18" s="145"/>
      <c r="AG18" s="145"/>
      <c r="AH18" s="145"/>
      <c r="AI18" s="145"/>
      <c r="AJ18" s="145"/>
      <c r="AK18" s="145" t="s">
        <v>78</v>
      </c>
      <c r="AL18" s="145" t="s">
        <v>78</v>
      </c>
      <c r="AM18" s="145" t="s">
        <v>78</v>
      </c>
      <c r="AN18" s="145" t="s">
        <v>78</v>
      </c>
      <c r="AO18" s="145" t="s">
        <v>78</v>
      </c>
      <c r="AP18" s="145" t="s">
        <v>78</v>
      </c>
      <c r="AQ18" s="145" t="s">
        <v>78</v>
      </c>
      <c r="AR18" s="145" t="s">
        <v>78</v>
      </c>
      <c r="AS18" s="145" t="s">
        <v>78</v>
      </c>
      <c r="AT18" s="145" t="s">
        <v>78</v>
      </c>
      <c r="AU18" s="145" t="s">
        <v>78</v>
      </c>
      <c r="AV18" s="145" t="s">
        <v>78</v>
      </c>
      <c r="AW18" s="145" t="s">
        <v>78</v>
      </c>
      <c r="AX18" s="145" t="s">
        <v>78</v>
      </c>
      <c r="AY18" s="145" t="s">
        <v>78</v>
      </c>
      <c r="AZ18" s="145" t="s">
        <v>78</v>
      </c>
      <c r="BA18" s="145" t="s">
        <v>78</v>
      </c>
      <c r="BB18" s="145" t="s">
        <v>78</v>
      </c>
      <c r="BC18" s="145" t="s">
        <v>78</v>
      </c>
      <c r="BD18" s="145"/>
      <c r="BE18" s="145"/>
      <c r="BF18" s="145"/>
      <c r="BG18" s="145"/>
      <c r="BH18" s="145"/>
      <c r="BI18" s="145"/>
      <c r="BJ18" s="145"/>
      <c r="BK18" s="145" t="s">
        <v>78</v>
      </c>
      <c r="BL18" s="145"/>
      <c r="BM18" s="145"/>
      <c r="BN18" s="145"/>
      <c r="BO18" s="145" t="s">
        <v>78</v>
      </c>
    </row>
    <row r="19" spans="2:67" s="7" customFormat="1" x14ac:dyDescent="0.3">
      <c r="B19" s="228"/>
      <c r="C19" s="145" t="s">
        <v>78</v>
      </c>
      <c r="D19" s="145" t="s">
        <v>78</v>
      </c>
      <c r="E19" s="145" t="s">
        <v>78</v>
      </c>
      <c r="F19" s="145"/>
      <c r="G19" s="145"/>
      <c r="H19" s="145"/>
      <c r="I19" s="145"/>
      <c r="J19" s="145"/>
      <c r="K19" s="145"/>
      <c r="L19" s="145"/>
      <c r="M19" s="145" t="s">
        <v>78</v>
      </c>
      <c r="N19" s="145" t="s">
        <v>78</v>
      </c>
      <c r="O19" s="145" t="s">
        <v>78</v>
      </c>
      <c r="P19" s="145" t="s">
        <v>78</v>
      </c>
      <c r="Q19" s="145" t="s">
        <v>78</v>
      </c>
      <c r="R19" s="145" t="s">
        <v>78</v>
      </c>
      <c r="S19" s="145" t="s">
        <v>78</v>
      </c>
      <c r="T19" s="145" t="s">
        <v>78</v>
      </c>
      <c r="U19" s="145" t="s">
        <v>78</v>
      </c>
      <c r="V19" s="145" t="s">
        <v>78</v>
      </c>
      <c r="W19" s="145" t="s">
        <v>78</v>
      </c>
      <c r="X19" s="145" t="s">
        <v>78</v>
      </c>
      <c r="Y19" s="145" t="s">
        <v>78</v>
      </c>
      <c r="Z19" s="145" t="s">
        <v>78</v>
      </c>
      <c r="AA19" s="145" t="s">
        <v>78</v>
      </c>
      <c r="AB19" s="145" t="s">
        <v>78</v>
      </c>
      <c r="AC19" s="145" t="s">
        <v>78</v>
      </c>
      <c r="AD19" s="145" t="s">
        <v>78</v>
      </c>
      <c r="AE19" s="145" t="s">
        <v>78</v>
      </c>
      <c r="AF19" s="145"/>
      <c r="AG19" s="145"/>
      <c r="AH19" s="145"/>
      <c r="AI19" s="145"/>
      <c r="AJ19" s="145"/>
      <c r="AK19" s="145" t="s">
        <v>78</v>
      </c>
      <c r="AL19" s="145" t="s">
        <v>78</v>
      </c>
      <c r="AM19" s="145" t="s">
        <v>78</v>
      </c>
      <c r="AN19" s="145" t="s">
        <v>78</v>
      </c>
      <c r="AO19" s="145" t="s">
        <v>78</v>
      </c>
      <c r="AP19" s="145" t="s">
        <v>78</v>
      </c>
      <c r="AQ19" s="145" t="s">
        <v>78</v>
      </c>
      <c r="AR19" s="145" t="s">
        <v>78</v>
      </c>
      <c r="AS19" s="145" t="s">
        <v>78</v>
      </c>
      <c r="AT19" s="145" t="s">
        <v>78</v>
      </c>
      <c r="AU19" s="145" t="s">
        <v>78</v>
      </c>
      <c r="AV19" s="145" t="s">
        <v>78</v>
      </c>
      <c r="AW19" s="145" t="s">
        <v>78</v>
      </c>
      <c r="AX19" s="145" t="s">
        <v>78</v>
      </c>
      <c r="AY19" s="145" t="s">
        <v>78</v>
      </c>
      <c r="AZ19" s="145" t="s">
        <v>78</v>
      </c>
      <c r="BA19" s="145" t="s">
        <v>78</v>
      </c>
      <c r="BB19" s="145" t="s">
        <v>78</v>
      </c>
      <c r="BC19" s="145" t="s">
        <v>78</v>
      </c>
      <c r="BD19" s="145"/>
      <c r="BE19" s="145"/>
      <c r="BF19" s="145"/>
      <c r="BG19" s="145"/>
      <c r="BH19" s="145"/>
      <c r="BI19" s="145"/>
      <c r="BJ19" s="145"/>
      <c r="BK19" s="145" t="s">
        <v>78</v>
      </c>
      <c r="BL19" s="145"/>
      <c r="BM19" s="145"/>
      <c r="BN19" s="145"/>
      <c r="BO19" s="145" t="s">
        <v>78</v>
      </c>
    </row>
    <row r="20" spans="2:67" s="7" customFormat="1" x14ac:dyDescent="0.3">
      <c r="B20" s="228"/>
      <c r="C20" s="145" t="s">
        <v>78</v>
      </c>
      <c r="D20" s="145" t="s">
        <v>78</v>
      </c>
      <c r="E20" s="145" t="s">
        <v>78</v>
      </c>
      <c r="F20" s="145"/>
      <c r="G20" s="145"/>
      <c r="H20" s="145"/>
      <c r="I20" s="145"/>
      <c r="J20" s="145"/>
      <c r="K20" s="145"/>
      <c r="L20" s="145"/>
      <c r="M20" s="145" t="s">
        <v>78</v>
      </c>
      <c r="N20" s="145" t="s">
        <v>78</v>
      </c>
      <c r="O20" s="145" t="s">
        <v>78</v>
      </c>
      <c r="P20" s="145" t="s">
        <v>78</v>
      </c>
      <c r="Q20" s="145" t="s">
        <v>78</v>
      </c>
      <c r="R20" s="145" t="s">
        <v>78</v>
      </c>
      <c r="S20" s="145" t="s">
        <v>78</v>
      </c>
      <c r="T20" s="145" t="s">
        <v>78</v>
      </c>
      <c r="U20" s="145" t="s">
        <v>78</v>
      </c>
      <c r="V20" s="145" t="s">
        <v>78</v>
      </c>
      <c r="W20" s="145" t="s">
        <v>78</v>
      </c>
      <c r="X20" s="145" t="s">
        <v>78</v>
      </c>
      <c r="Y20" s="145" t="s">
        <v>78</v>
      </c>
      <c r="Z20" s="145" t="s">
        <v>78</v>
      </c>
      <c r="AA20" s="145" t="s">
        <v>78</v>
      </c>
      <c r="AB20" s="145" t="s">
        <v>78</v>
      </c>
      <c r="AC20" s="145" t="s">
        <v>78</v>
      </c>
      <c r="AD20" s="145" t="s">
        <v>78</v>
      </c>
      <c r="AE20" s="145" t="s">
        <v>78</v>
      </c>
      <c r="AF20" s="145"/>
      <c r="AG20" s="145"/>
      <c r="AH20" s="145"/>
      <c r="AI20" s="145"/>
      <c r="AJ20" s="145"/>
      <c r="AK20" s="145" t="s">
        <v>78</v>
      </c>
      <c r="AL20" s="145" t="s">
        <v>78</v>
      </c>
      <c r="AM20" s="145" t="s">
        <v>78</v>
      </c>
      <c r="AN20" s="145" t="s">
        <v>78</v>
      </c>
      <c r="AO20" s="145" t="s">
        <v>78</v>
      </c>
      <c r="AP20" s="145" t="s">
        <v>78</v>
      </c>
      <c r="AQ20" s="145" t="s">
        <v>78</v>
      </c>
      <c r="AR20" s="145" t="s">
        <v>78</v>
      </c>
      <c r="AS20" s="145" t="s">
        <v>78</v>
      </c>
      <c r="AT20" s="145" t="s">
        <v>78</v>
      </c>
      <c r="AU20" s="145" t="s">
        <v>78</v>
      </c>
      <c r="AV20" s="145" t="s">
        <v>78</v>
      </c>
      <c r="AW20" s="145" t="s">
        <v>78</v>
      </c>
      <c r="AX20" s="145" t="s">
        <v>78</v>
      </c>
      <c r="AY20" s="145" t="s">
        <v>78</v>
      </c>
      <c r="AZ20" s="145" t="s">
        <v>78</v>
      </c>
      <c r="BA20" s="145" t="s">
        <v>78</v>
      </c>
      <c r="BB20" s="145" t="s">
        <v>78</v>
      </c>
      <c r="BC20" s="145" t="s">
        <v>78</v>
      </c>
      <c r="BD20" s="145"/>
      <c r="BE20" s="145"/>
      <c r="BF20" s="145"/>
      <c r="BG20" s="145"/>
      <c r="BH20" s="145"/>
      <c r="BI20" s="145"/>
      <c r="BJ20" s="145"/>
      <c r="BK20" s="145" t="s">
        <v>78</v>
      </c>
      <c r="BL20" s="145"/>
      <c r="BM20" s="145"/>
      <c r="BN20" s="145"/>
      <c r="BO20" s="145" t="s">
        <v>78</v>
      </c>
    </row>
    <row r="21" spans="2:67" s="7" customFormat="1" x14ac:dyDescent="0.3">
      <c r="B21" s="228"/>
      <c r="C21" s="145" t="s">
        <v>78</v>
      </c>
      <c r="D21" s="145" t="s">
        <v>78</v>
      </c>
      <c r="E21" s="145" t="s">
        <v>78</v>
      </c>
      <c r="F21" s="145"/>
      <c r="G21" s="145"/>
      <c r="H21" s="145"/>
      <c r="I21" s="145"/>
      <c r="J21" s="145"/>
      <c r="K21" s="145"/>
      <c r="L21" s="145"/>
      <c r="M21" s="145" t="s">
        <v>78</v>
      </c>
      <c r="N21" s="145" t="s">
        <v>78</v>
      </c>
      <c r="O21" s="145" t="s">
        <v>78</v>
      </c>
      <c r="P21" s="145" t="s">
        <v>78</v>
      </c>
      <c r="Q21" s="145" t="s">
        <v>78</v>
      </c>
      <c r="R21" s="145" t="s">
        <v>78</v>
      </c>
      <c r="S21" s="145" t="s">
        <v>78</v>
      </c>
      <c r="T21" s="145" t="s">
        <v>78</v>
      </c>
      <c r="U21" s="145" t="s">
        <v>78</v>
      </c>
      <c r="V21" s="145" t="s">
        <v>78</v>
      </c>
      <c r="W21" s="145" t="s">
        <v>78</v>
      </c>
      <c r="X21" s="145" t="s">
        <v>78</v>
      </c>
      <c r="Y21" s="145" t="s">
        <v>78</v>
      </c>
      <c r="Z21" s="145" t="s">
        <v>78</v>
      </c>
      <c r="AA21" s="145" t="s">
        <v>78</v>
      </c>
      <c r="AB21" s="145" t="s">
        <v>78</v>
      </c>
      <c r="AC21" s="145" t="s">
        <v>78</v>
      </c>
      <c r="AD21" s="145" t="s">
        <v>78</v>
      </c>
      <c r="AE21" s="145" t="s">
        <v>78</v>
      </c>
      <c r="AF21" s="145"/>
      <c r="AG21" s="145"/>
      <c r="AH21" s="145"/>
      <c r="AI21" s="145"/>
      <c r="AJ21" s="145"/>
      <c r="AK21" s="145" t="s">
        <v>78</v>
      </c>
      <c r="AL21" s="145" t="s">
        <v>78</v>
      </c>
      <c r="AM21" s="145" t="s">
        <v>78</v>
      </c>
      <c r="AN21" s="145" t="s">
        <v>78</v>
      </c>
      <c r="AO21" s="145" t="s">
        <v>78</v>
      </c>
      <c r="AP21" s="145" t="s">
        <v>78</v>
      </c>
      <c r="AQ21" s="145" t="s">
        <v>78</v>
      </c>
      <c r="AR21" s="145" t="s">
        <v>78</v>
      </c>
      <c r="AS21" s="145" t="s">
        <v>78</v>
      </c>
      <c r="AT21" s="145" t="s">
        <v>78</v>
      </c>
      <c r="AU21" s="145" t="s">
        <v>78</v>
      </c>
      <c r="AV21" s="145" t="s">
        <v>78</v>
      </c>
      <c r="AW21" s="145" t="s">
        <v>78</v>
      </c>
      <c r="AX21" s="145" t="s">
        <v>78</v>
      </c>
      <c r="AY21" s="145" t="s">
        <v>78</v>
      </c>
      <c r="AZ21" s="145" t="s">
        <v>78</v>
      </c>
      <c r="BA21" s="145" t="s">
        <v>78</v>
      </c>
      <c r="BB21" s="145" t="s">
        <v>78</v>
      </c>
      <c r="BC21" s="145" t="s">
        <v>78</v>
      </c>
      <c r="BD21" s="145"/>
      <c r="BE21" s="145"/>
      <c r="BF21" s="145"/>
      <c r="BG21" s="145"/>
      <c r="BH21" s="145"/>
      <c r="BI21" s="145"/>
      <c r="BJ21" s="145"/>
      <c r="BK21" s="145" t="s">
        <v>78</v>
      </c>
      <c r="BL21" s="145"/>
      <c r="BM21" s="145"/>
      <c r="BN21" s="145"/>
      <c r="BO21" s="145" t="s">
        <v>78</v>
      </c>
    </row>
    <row r="22" spans="2:67" s="7" customFormat="1" x14ac:dyDescent="0.3">
      <c r="B22" s="228"/>
      <c r="C22" s="145" t="s">
        <v>78</v>
      </c>
      <c r="D22" s="145" t="s">
        <v>78</v>
      </c>
      <c r="E22" s="145" t="s">
        <v>78</v>
      </c>
      <c r="F22" s="145"/>
      <c r="G22" s="145"/>
      <c r="H22" s="145"/>
      <c r="I22" s="145"/>
      <c r="J22" s="145"/>
      <c r="K22" s="145"/>
      <c r="L22" s="145"/>
      <c r="M22" s="145" t="s">
        <v>78</v>
      </c>
      <c r="N22" s="145" t="s">
        <v>78</v>
      </c>
      <c r="O22" s="145" t="s">
        <v>78</v>
      </c>
      <c r="P22" s="145" t="s">
        <v>78</v>
      </c>
      <c r="Q22" s="145" t="s">
        <v>78</v>
      </c>
      <c r="R22" s="145" t="s">
        <v>78</v>
      </c>
      <c r="S22" s="145" t="s">
        <v>78</v>
      </c>
      <c r="T22" s="145" t="s">
        <v>78</v>
      </c>
      <c r="U22" s="145" t="s">
        <v>78</v>
      </c>
      <c r="V22" s="145" t="s">
        <v>78</v>
      </c>
      <c r="W22" s="145" t="s">
        <v>78</v>
      </c>
      <c r="X22" s="145" t="s">
        <v>78</v>
      </c>
      <c r="Y22" s="145" t="s">
        <v>78</v>
      </c>
      <c r="Z22" s="145" t="s">
        <v>78</v>
      </c>
      <c r="AA22" s="145" t="s">
        <v>78</v>
      </c>
      <c r="AB22" s="145" t="s">
        <v>78</v>
      </c>
      <c r="AC22" s="145" t="s">
        <v>78</v>
      </c>
      <c r="AD22" s="145" t="s">
        <v>78</v>
      </c>
      <c r="AE22" s="145" t="s">
        <v>78</v>
      </c>
      <c r="AF22" s="145"/>
      <c r="AG22" s="145"/>
      <c r="AH22" s="145"/>
      <c r="AI22" s="145"/>
      <c r="AJ22" s="145"/>
      <c r="AK22" s="145" t="s">
        <v>78</v>
      </c>
      <c r="AL22" s="145" t="s">
        <v>78</v>
      </c>
      <c r="AM22" s="145" t="s">
        <v>78</v>
      </c>
      <c r="AN22" s="145" t="s">
        <v>78</v>
      </c>
      <c r="AO22" s="145" t="s">
        <v>78</v>
      </c>
      <c r="AP22" s="145" t="s">
        <v>78</v>
      </c>
      <c r="AQ22" s="145" t="s">
        <v>78</v>
      </c>
      <c r="AR22" s="145" t="s">
        <v>78</v>
      </c>
      <c r="AS22" s="145" t="s">
        <v>78</v>
      </c>
      <c r="AT22" s="145" t="s">
        <v>78</v>
      </c>
      <c r="AU22" s="145" t="s">
        <v>78</v>
      </c>
      <c r="AV22" s="145" t="s">
        <v>78</v>
      </c>
      <c r="AW22" s="145" t="s">
        <v>78</v>
      </c>
      <c r="AX22" s="145" t="s">
        <v>78</v>
      </c>
      <c r="AY22" s="145" t="s">
        <v>78</v>
      </c>
      <c r="AZ22" s="145" t="s">
        <v>78</v>
      </c>
      <c r="BA22" s="145" t="s">
        <v>78</v>
      </c>
      <c r="BB22" s="145" t="s">
        <v>78</v>
      </c>
      <c r="BC22" s="145" t="s">
        <v>78</v>
      </c>
      <c r="BD22" s="145"/>
      <c r="BE22" s="145"/>
      <c r="BF22" s="145"/>
      <c r="BG22" s="145"/>
      <c r="BH22" s="145"/>
      <c r="BI22" s="145"/>
      <c r="BJ22" s="145"/>
      <c r="BK22" s="145" t="s">
        <v>78</v>
      </c>
      <c r="BL22" s="145"/>
      <c r="BM22" s="145"/>
      <c r="BN22" s="145"/>
      <c r="BO22" s="145" t="s">
        <v>78</v>
      </c>
    </row>
    <row r="23" spans="2:67" s="7" customFormat="1" x14ac:dyDescent="0.3">
      <c r="B23" s="228"/>
      <c r="C23" s="145" t="s">
        <v>78</v>
      </c>
      <c r="D23" s="145" t="s">
        <v>78</v>
      </c>
      <c r="E23" s="145" t="s">
        <v>78</v>
      </c>
      <c r="F23" s="145"/>
      <c r="G23" s="145"/>
      <c r="H23" s="145"/>
      <c r="I23" s="145"/>
      <c r="J23" s="145"/>
      <c r="K23" s="145"/>
      <c r="L23" s="145"/>
      <c r="M23" s="145" t="s">
        <v>78</v>
      </c>
      <c r="N23" s="145" t="s">
        <v>78</v>
      </c>
      <c r="O23" s="145" t="s">
        <v>78</v>
      </c>
      <c r="P23" s="145" t="s">
        <v>78</v>
      </c>
      <c r="Q23" s="145" t="s">
        <v>78</v>
      </c>
      <c r="R23" s="145" t="s">
        <v>78</v>
      </c>
      <c r="S23" s="145" t="s">
        <v>78</v>
      </c>
      <c r="T23" s="145" t="s">
        <v>78</v>
      </c>
      <c r="U23" s="145" t="s">
        <v>78</v>
      </c>
      <c r="V23" s="145" t="s">
        <v>78</v>
      </c>
      <c r="W23" s="145" t="s">
        <v>78</v>
      </c>
      <c r="X23" s="145" t="s">
        <v>78</v>
      </c>
      <c r="Y23" s="145" t="s">
        <v>78</v>
      </c>
      <c r="Z23" s="145" t="s">
        <v>78</v>
      </c>
      <c r="AA23" s="145" t="s">
        <v>78</v>
      </c>
      <c r="AB23" s="145" t="s">
        <v>78</v>
      </c>
      <c r="AC23" s="145" t="s">
        <v>78</v>
      </c>
      <c r="AD23" s="145" t="s">
        <v>78</v>
      </c>
      <c r="AE23" s="145" t="s">
        <v>78</v>
      </c>
      <c r="AF23" s="145"/>
      <c r="AG23" s="145"/>
      <c r="AH23" s="145"/>
      <c r="AI23" s="145"/>
      <c r="AJ23" s="145"/>
      <c r="AK23" s="145" t="s">
        <v>78</v>
      </c>
      <c r="AL23" s="145" t="s">
        <v>78</v>
      </c>
      <c r="AM23" s="145" t="s">
        <v>78</v>
      </c>
      <c r="AN23" s="145" t="s">
        <v>78</v>
      </c>
      <c r="AO23" s="145" t="s">
        <v>78</v>
      </c>
      <c r="AP23" s="145" t="s">
        <v>78</v>
      </c>
      <c r="AQ23" s="145" t="s">
        <v>78</v>
      </c>
      <c r="AR23" s="145" t="s">
        <v>78</v>
      </c>
      <c r="AS23" s="145" t="s">
        <v>78</v>
      </c>
      <c r="AT23" s="145" t="s">
        <v>78</v>
      </c>
      <c r="AU23" s="145" t="s">
        <v>78</v>
      </c>
      <c r="AV23" s="145" t="s">
        <v>78</v>
      </c>
      <c r="AW23" s="145" t="s">
        <v>78</v>
      </c>
      <c r="AX23" s="145" t="s">
        <v>78</v>
      </c>
      <c r="AY23" s="145" t="s">
        <v>78</v>
      </c>
      <c r="AZ23" s="145" t="s">
        <v>78</v>
      </c>
      <c r="BA23" s="145" t="s">
        <v>78</v>
      </c>
      <c r="BB23" s="145" t="s">
        <v>78</v>
      </c>
      <c r="BC23" s="145" t="s">
        <v>78</v>
      </c>
      <c r="BD23" s="145"/>
      <c r="BE23" s="145"/>
      <c r="BF23" s="145"/>
      <c r="BG23" s="145"/>
      <c r="BH23" s="145"/>
      <c r="BI23" s="145"/>
      <c r="BJ23" s="145"/>
      <c r="BK23" s="145" t="s">
        <v>78</v>
      </c>
      <c r="BL23" s="145"/>
      <c r="BM23" s="145"/>
      <c r="BN23" s="145"/>
      <c r="BO23" s="145" t="s">
        <v>78</v>
      </c>
    </row>
    <row r="24" spans="2:67" ht="15" customHeight="1" x14ac:dyDescent="0.3"/>
  </sheetData>
  <sheetProtection algorithmName="SHA-512" hashValue="/VesX8jRhdA+4eCCe3UBNUWZaPUbOtn3VRRhCfJW6Dki0+J/Kn9NYF2/ED1e9EovkD178ZPO4V+MfegSsICjlg==" saltValue="h8JBN5/2FE/NN9TNM3RRwg=="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2">
    <tabColor theme="9" tint="0.59999389629810485"/>
  </sheetPr>
  <dimension ref="A1:FW255"/>
  <sheetViews>
    <sheetView zoomScaleNormal="100" workbookViewId="0">
      <selection activeCell="D24" sqref="D24"/>
    </sheetView>
  </sheetViews>
  <sheetFormatPr defaultColWidth="9.109375" defaultRowHeight="14.4" x14ac:dyDescent="0.3"/>
  <cols>
    <col min="1" max="1" width="3" style="34" customWidth="1"/>
    <col min="2" max="2" width="54.109375" style="118" customWidth="1"/>
    <col min="3" max="3" width="27.6640625" style="118" customWidth="1"/>
    <col min="4" max="8" width="21.88671875" style="118" customWidth="1"/>
    <col min="9" max="9" width="15.6640625" style="118" customWidth="1"/>
    <col min="10" max="14" width="15.6640625" style="34" customWidth="1"/>
    <col min="15" max="15" width="16.6640625" style="34" customWidth="1"/>
    <col min="16" max="29" width="15.6640625" style="34" customWidth="1"/>
    <col min="30" max="32" width="20.6640625" style="34" customWidth="1"/>
    <col min="33" max="59" width="15.6640625" style="34" customWidth="1"/>
    <col min="60" max="179" width="9.109375" style="34"/>
    <col min="180" max="16384" width="9.109375" style="118"/>
  </cols>
  <sheetData>
    <row r="1" spans="2:9" s="34" customFormat="1" ht="36" x14ac:dyDescent="0.35">
      <c r="B1" s="236" t="s">
        <v>628</v>
      </c>
      <c r="D1" s="36"/>
    </row>
    <row r="2" spans="2:9" s="34" customFormat="1" ht="18" x14ac:dyDescent="0.35">
      <c r="B2" s="35"/>
    </row>
    <row r="3" spans="2:9" s="34" customFormat="1" ht="15.6" x14ac:dyDescent="0.3">
      <c r="B3" s="37" t="s">
        <v>320</v>
      </c>
    </row>
    <row r="4" spans="2:9" x14ac:dyDescent="0.3">
      <c r="B4" s="102" t="s">
        <v>321</v>
      </c>
      <c r="C4" s="117" t="str">
        <f>Facility!C4</f>
        <v>Enable Oklahoma Intrastate Transmission, LLC</v>
      </c>
      <c r="D4" s="34"/>
      <c r="E4" s="34"/>
      <c r="F4" s="34"/>
      <c r="G4" s="34"/>
      <c r="H4" s="34"/>
      <c r="I4" s="34"/>
    </row>
    <row r="5" spans="2:9" x14ac:dyDescent="0.3">
      <c r="B5" s="102" t="s">
        <v>14</v>
      </c>
      <c r="C5" s="117" t="str">
        <f>Facility!C21</f>
        <v>Welty Compressor Station</v>
      </c>
      <c r="D5" s="34"/>
      <c r="E5" s="34"/>
      <c r="F5" s="34"/>
      <c r="G5" s="34"/>
      <c r="H5" s="34"/>
      <c r="I5" s="34"/>
    </row>
    <row r="6" spans="2:9" s="34" customFormat="1" x14ac:dyDescent="0.3"/>
    <row r="7" spans="2:9" s="34" customFormat="1" ht="15.6" x14ac:dyDescent="0.3">
      <c r="B7" s="37" t="s">
        <v>629</v>
      </c>
    </row>
    <row r="8" spans="2:9" x14ac:dyDescent="0.3">
      <c r="B8" s="63" t="s">
        <v>630</v>
      </c>
      <c r="C8" s="237">
        <f>IF(ICR_ID="","",ICR_ID)</f>
        <v>4</v>
      </c>
      <c r="D8" s="34"/>
      <c r="E8" s="34"/>
      <c r="F8" s="34"/>
      <c r="G8" s="34"/>
      <c r="H8" s="34"/>
      <c r="I8" s="34"/>
    </row>
    <row r="9" spans="2:9" ht="28.8" x14ac:dyDescent="0.3">
      <c r="B9" s="238" t="s">
        <v>631</v>
      </c>
      <c r="C9" s="96" t="s">
        <v>816</v>
      </c>
      <c r="D9" s="34"/>
      <c r="E9" s="34"/>
      <c r="F9" s="34"/>
      <c r="G9" s="34"/>
      <c r="H9" s="34"/>
      <c r="I9" s="34"/>
    </row>
    <row r="10" spans="2:9" ht="28.8" x14ac:dyDescent="0.3">
      <c r="B10" s="239" t="s">
        <v>632</v>
      </c>
      <c r="C10" s="96"/>
      <c r="D10" s="34"/>
      <c r="E10" s="34"/>
      <c r="F10" s="34"/>
      <c r="G10" s="34"/>
      <c r="H10" s="34"/>
      <c r="I10" s="34"/>
    </row>
    <row r="11" spans="2:9" x14ac:dyDescent="0.3">
      <c r="B11" s="239" t="s">
        <v>475</v>
      </c>
      <c r="C11" s="96"/>
      <c r="D11" s="34"/>
      <c r="E11" s="34"/>
      <c r="F11" s="34"/>
      <c r="G11" s="34"/>
      <c r="H11" s="34"/>
      <c r="I11" s="34"/>
    </row>
    <row r="12" spans="2:9" x14ac:dyDescent="0.3">
      <c r="B12" s="239" t="s">
        <v>633</v>
      </c>
      <c r="C12" s="96"/>
      <c r="D12" s="34"/>
      <c r="E12" s="34"/>
      <c r="F12" s="34"/>
      <c r="G12" s="34"/>
      <c r="H12" s="34"/>
      <c r="I12" s="34"/>
    </row>
    <row r="13" spans="2:9" ht="28.8" x14ac:dyDescent="0.3">
      <c r="B13" s="239" t="s">
        <v>634</v>
      </c>
      <c r="C13" s="96"/>
      <c r="D13" s="34"/>
      <c r="E13" s="34"/>
      <c r="F13" s="34"/>
      <c r="G13" s="34"/>
      <c r="H13" s="34"/>
      <c r="I13" s="34"/>
    </row>
    <row r="14" spans="2:9" ht="28.8" x14ac:dyDescent="0.3">
      <c r="B14" s="239" t="s">
        <v>635</v>
      </c>
      <c r="C14" s="96"/>
      <c r="D14" s="34"/>
      <c r="E14" s="34"/>
      <c r="F14" s="34"/>
      <c r="G14" s="34"/>
      <c r="H14" s="34"/>
      <c r="I14" s="34"/>
    </row>
    <row r="15" spans="2:9" x14ac:dyDescent="0.3">
      <c r="B15" s="239" t="s">
        <v>636</v>
      </c>
      <c r="C15" s="96"/>
      <c r="D15" s="34"/>
      <c r="E15" s="34"/>
      <c r="F15" s="34"/>
      <c r="G15" s="34"/>
      <c r="H15" s="34"/>
      <c r="I15" s="34"/>
    </row>
    <row r="16" spans="2:9" x14ac:dyDescent="0.3">
      <c r="B16" s="239" t="s">
        <v>637</v>
      </c>
      <c r="C16" s="96"/>
      <c r="D16" s="34"/>
      <c r="E16" s="34"/>
      <c r="F16" s="34"/>
      <c r="G16" s="34"/>
      <c r="H16" s="34"/>
      <c r="I16" s="34"/>
    </row>
    <row r="17" spans="2:32" ht="28.8" x14ac:dyDescent="0.3">
      <c r="B17" s="90" t="s">
        <v>638</v>
      </c>
      <c r="C17" s="96" t="s">
        <v>309</v>
      </c>
      <c r="D17" s="34"/>
      <c r="E17" s="34"/>
      <c r="F17" s="34"/>
      <c r="G17" s="34"/>
      <c r="H17" s="34"/>
      <c r="I17" s="34"/>
    </row>
    <row r="18" spans="2:32" x14ac:dyDescent="0.3">
      <c r="B18" s="97" t="s">
        <v>639</v>
      </c>
      <c r="C18" s="66" t="s">
        <v>737</v>
      </c>
      <c r="D18" s="34"/>
      <c r="E18" s="34"/>
      <c r="F18" s="34"/>
      <c r="G18" s="34"/>
      <c r="H18" s="34"/>
      <c r="I18" s="34"/>
    </row>
    <row r="19" spans="2:32" ht="43.2" x14ac:dyDescent="0.3">
      <c r="B19" s="90" t="s">
        <v>640</v>
      </c>
      <c r="C19" s="91" t="s">
        <v>848</v>
      </c>
      <c r="D19" s="240"/>
      <c r="E19" s="34"/>
      <c r="F19" s="34"/>
      <c r="G19" s="34"/>
      <c r="H19" s="34"/>
      <c r="I19" s="34"/>
    </row>
    <row r="20" spans="2:32" ht="28.8" x14ac:dyDescent="0.3">
      <c r="B20" s="90" t="s">
        <v>641</v>
      </c>
      <c r="C20" s="241" t="s">
        <v>642</v>
      </c>
      <c r="D20" s="241" t="s">
        <v>643</v>
      </c>
      <c r="E20" s="241" t="s">
        <v>644</v>
      </c>
      <c r="F20" s="241" t="s">
        <v>645</v>
      </c>
      <c r="G20" s="241" t="s">
        <v>646</v>
      </c>
      <c r="H20" s="241" t="s">
        <v>647</v>
      </c>
      <c r="I20" s="34"/>
    </row>
    <row r="21" spans="2:32" x14ac:dyDescent="0.3">
      <c r="B21" s="97" t="s">
        <v>648</v>
      </c>
      <c r="C21" s="125" t="s">
        <v>740</v>
      </c>
      <c r="D21" s="125" t="s">
        <v>740</v>
      </c>
      <c r="E21" s="125" t="s">
        <v>740</v>
      </c>
      <c r="F21" s="125" t="s">
        <v>740</v>
      </c>
      <c r="G21" s="125" t="s">
        <v>740</v>
      </c>
      <c r="H21" s="125" t="s">
        <v>740</v>
      </c>
      <c r="I21" s="34"/>
    </row>
    <row r="22" spans="2:32" x14ac:dyDescent="0.3">
      <c r="B22" s="97" t="s">
        <v>649</v>
      </c>
      <c r="C22" s="125" t="s">
        <v>742</v>
      </c>
      <c r="D22" s="125" t="s">
        <v>742</v>
      </c>
      <c r="E22" s="125" t="s">
        <v>742</v>
      </c>
      <c r="F22" s="125" t="s">
        <v>742</v>
      </c>
      <c r="G22" s="125" t="s">
        <v>742</v>
      </c>
      <c r="H22" s="125" t="s">
        <v>742</v>
      </c>
      <c r="I22" s="34"/>
    </row>
    <row r="23" spans="2:32" x14ac:dyDescent="0.3">
      <c r="B23" s="97" t="s">
        <v>650</v>
      </c>
      <c r="C23" s="126"/>
      <c r="D23" s="126"/>
      <c r="E23" s="126"/>
      <c r="F23" s="126"/>
      <c r="G23" s="126"/>
      <c r="H23" s="126"/>
      <c r="I23" s="34"/>
    </row>
    <row r="24" spans="2:32" ht="43.2" x14ac:dyDescent="0.3">
      <c r="B24" s="72" t="s">
        <v>651</v>
      </c>
      <c r="C24" s="242" t="s">
        <v>816</v>
      </c>
      <c r="D24" s="243"/>
      <c r="E24" s="243"/>
      <c r="F24" s="34"/>
      <c r="G24" s="34"/>
      <c r="H24" s="34"/>
      <c r="I24" s="34"/>
    </row>
    <row r="25" spans="2:32" s="34" customFormat="1" x14ac:dyDescent="0.3"/>
    <row r="26" spans="2:32" s="34" customFormat="1" ht="15.6" x14ac:dyDescent="0.3">
      <c r="B26" s="244" t="s">
        <v>652</v>
      </c>
      <c r="C26" s="245"/>
    </row>
    <row r="27" spans="2:32" s="34" customFormat="1" x14ac:dyDescent="0.3">
      <c r="B27" s="246" t="s">
        <v>653</v>
      </c>
      <c r="C27" s="247">
        <v>13</v>
      </c>
    </row>
    <row r="28" spans="2:32" s="34" customFormat="1" ht="28.8" x14ac:dyDescent="0.3">
      <c r="B28" s="248" t="s">
        <v>654</v>
      </c>
      <c r="C28" s="249">
        <v>0</v>
      </c>
    </row>
    <row r="29" spans="2:32" s="34" customFormat="1" ht="57.6" x14ac:dyDescent="0.3">
      <c r="B29" s="248" t="s">
        <v>655</v>
      </c>
      <c r="C29" s="249">
        <v>0</v>
      </c>
    </row>
    <row r="30" spans="2:32" s="34" customFormat="1" x14ac:dyDescent="0.3"/>
    <row r="31" spans="2:32" s="34" customFormat="1" ht="15.6" x14ac:dyDescent="0.3">
      <c r="B31" s="37" t="s">
        <v>656</v>
      </c>
      <c r="C31" s="37"/>
      <c r="D31" s="88" t="s">
        <v>620</v>
      </c>
      <c r="E31" s="159"/>
    </row>
    <row r="32" spans="2:32" s="34" customFormat="1" ht="14.4" customHeight="1" x14ac:dyDescent="0.3">
      <c r="B32" s="141"/>
      <c r="C32" s="188" t="s">
        <v>657</v>
      </c>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250" t="s">
        <v>422</v>
      </c>
      <c r="AE32" s="251"/>
      <c r="AF32" s="252"/>
    </row>
    <row r="33" spans="2:32" s="34" customFormat="1" ht="57.6" x14ac:dyDescent="0.3">
      <c r="B33" s="141"/>
      <c r="C33" s="175" t="s">
        <v>658</v>
      </c>
      <c r="D33" s="175" t="s">
        <v>659</v>
      </c>
      <c r="E33" s="175" t="s">
        <v>660</v>
      </c>
      <c r="F33" s="175" t="s">
        <v>661</v>
      </c>
      <c r="G33" s="175" t="s">
        <v>439</v>
      </c>
      <c r="H33" s="175" t="s">
        <v>440</v>
      </c>
      <c r="I33" s="175" t="s">
        <v>662</v>
      </c>
      <c r="J33" s="175" t="s">
        <v>442</v>
      </c>
      <c r="K33" s="175" t="s">
        <v>443</v>
      </c>
      <c r="L33" s="175" t="s">
        <v>444</v>
      </c>
      <c r="M33" s="175" t="s">
        <v>445</v>
      </c>
      <c r="N33" s="175" t="s">
        <v>446</v>
      </c>
      <c r="O33" s="175" t="s">
        <v>491</v>
      </c>
      <c r="P33" s="175" t="s">
        <v>448</v>
      </c>
      <c r="Q33" s="175" t="s">
        <v>449</v>
      </c>
      <c r="R33" s="175" t="s">
        <v>450</v>
      </c>
      <c r="S33" s="175" t="s">
        <v>451</v>
      </c>
      <c r="T33" s="175" t="s">
        <v>452</v>
      </c>
      <c r="U33" s="175" t="s">
        <v>500</v>
      </c>
      <c r="V33" s="175" t="s">
        <v>454</v>
      </c>
      <c r="W33" s="175" t="s">
        <v>455</v>
      </c>
      <c r="X33" s="175" t="s">
        <v>456</v>
      </c>
      <c r="Y33" s="175" t="s">
        <v>457</v>
      </c>
      <c r="Z33" s="175" t="s">
        <v>663</v>
      </c>
      <c r="AA33" s="175" t="s">
        <v>459</v>
      </c>
      <c r="AB33" s="176" t="s">
        <v>460</v>
      </c>
      <c r="AC33" s="176" t="s">
        <v>461</v>
      </c>
      <c r="AD33" s="177" t="s">
        <v>462</v>
      </c>
      <c r="AE33" s="177" t="s">
        <v>463</v>
      </c>
      <c r="AF33" s="177" t="s">
        <v>464</v>
      </c>
    </row>
    <row r="34" spans="2:32" s="34" customFormat="1" x14ac:dyDescent="0.3">
      <c r="B34" s="253" t="s">
        <v>664</v>
      </c>
      <c r="C34" s="254"/>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6"/>
      <c r="AD34" s="256"/>
      <c r="AE34" s="145" t="s">
        <v>78</v>
      </c>
      <c r="AF34" s="145"/>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u1Q7tiRgHwM0kW9uXHd1cuCq4whoNsgupTdnVBHlnA2P7y2/LTYNrw9zSkmTycmueRsIagL1dTy1QadMEOpeJw==" saltValue="FuS8ZavjicDfoDpi90wPHw=="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40" priority="14" operator="equal">
      <formula>0</formula>
    </cfRule>
  </conditionalFormatting>
  <conditionalFormatting sqref="C10:C11">
    <cfRule type="expression" dxfId="39" priority="22">
      <formula>NOT($C$9="Yes")</formula>
    </cfRule>
  </conditionalFormatting>
  <conditionalFormatting sqref="C11">
    <cfRule type="expression" dxfId="38" priority="13">
      <formula>NOT($C$10="Yes")</formula>
    </cfRule>
  </conditionalFormatting>
  <conditionalFormatting sqref="C12">
    <cfRule type="expression" dxfId="37" priority="21">
      <formula>NOT(C9="Yes")</formula>
    </cfRule>
  </conditionalFormatting>
  <conditionalFormatting sqref="C13">
    <cfRule type="expression" dxfId="36" priority="20">
      <formula>NOT(C9="Yes")</formula>
    </cfRule>
  </conditionalFormatting>
  <conditionalFormatting sqref="C14">
    <cfRule type="expression" dxfId="35" priority="19">
      <formula>NOT(C9="Yes")</formula>
    </cfRule>
  </conditionalFormatting>
  <conditionalFormatting sqref="C15">
    <cfRule type="expression" dxfId="34" priority="18">
      <formula>NOT(C9="Yes")</formula>
    </cfRule>
  </conditionalFormatting>
  <conditionalFormatting sqref="C16">
    <cfRule type="expression" dxfId="33" priority="17">
      <formula>NOT(C9="Yes")</formula>
    </cfRule>
  </conditionalFormatting>
  <conditionalFormatting sqref="C18">
    <cfRule type="expression" dxfId="32" priority="16">
      <formula>NOT(C17="Yes")</formula>
    </cfRule>
  </conditionalFormatting>
  <conditionalFormatting sqref="C28:C29">
    <cfRule type="expression" dxfId="31" priority="2">
      <formula>AND($C$27=0,NOT($C$27=""))</formula>
    </cfRule>
  </conditionalFormatting>
  <conditionalFormatting sqref="C21:H23">
    <cfRule type="expression" dxfId="30" priority="25">
      <formula>$C$19=""</formula>
    </cfRule>
  </conditionalFormatting>
  <conditionalFormatting sqref="C23:H23">
    <cfRule type="expression" dxfId="29" priority="23">
      <formula>NOT(C$22="Other (specify)")</formula>
    </cfRule>
  </conditionalFormatting>
  <conditionalFormatting sqref="D31:E31 C34:AF34">
    <cfRule type="expression" dxfId="28" priority="1">
      <formula>$C$24="No"</formula>
    </cfRule>
  </conditionalFormatting>
  <conditionalFormatting sqref="AE34">
    <cfRule type="expression" dxfId="27" priority="5">
      <formula>NOT(OR($AD34="Calculated/Modeled"))</formula>
    </cfRule>
  </conditionalFormatting>
  <conditionalFormatting sqref="AF34">
    <cfRule type="expression" dxfId="25"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3">
    <tabColor theme="9" tint="0.59999389629810485"/>
  </sheetPr>
  <dimension ref="A1:ED190"/>
  <sheetViews>
    <sheetView topLeftCell="A11" workbookViewId="0">
      <selection activeCell="C77" sqref="C77"/>
    </sheetView>
  </sheetViews>
  <sheetFormatPr defaultColWidth="9.109375" defaultRowHeight="14.4" x14ac:dyDescent="0.3"/>
  <cols>
    <col min="1" max="1" width="3" style="34" customWidth="1"/>
    <col min="2" max="2" width="49" style="118" customWidth="1"/>
    <col min="3" max="3" width="33" style="118" customWidth="1"/>
    <col min="4" max="4" width="34.44140625" style="118" bestFit="1" customWidth="1"/>
    <col min="5" max="9" width="24.6640625" style="118" customWidth="1"/>
    <col min="10" max="134" width="9.109375" style="34"/>
    <col min="135" max="16384" width="9.109375" style="118"/>
  </cols>
  <sheetData>
    <row r="1" spans="2:9" s="34" customFormat="1" ht="18" x14ac:dyDescent="0.35">
      <c r="B1" s="35" t="s">
        <v>567</v>
      </c>
      <c r="D1" s="36"/>
    </row>
    <row r="2" spans="2:9" s="34" customFormat="1" x14ac:dyDescent="0.3"/>
    <row r="3" spans="2:9" s="34" customFormat="1" ht="15.6" x14ac:dyDescent="0.3">
      <c r="B3" s="37" t="s">
        <v>320</v>
      </c>
    </row>
    <row r="4" spans="2:9" x14ac:dyDescent="0.3">
      <c r="B4" s="102" t="s">
        <v>321</v>
      </c>
      <c r="C4" s="117" t="str">
        <f>Facility!C4</f>
        <v>Enable Oklahoma Intrastate Transmission, LLC</v>
      </c>
      <c r="D4" s="34"/>
      <c r="E4" s="34"/>
      <c r="F4" s="34"/>
      <c r="G4" s="34"/>
      <c r="H4" s="34"/>
      <c r="I4" s="34"/>
    </row>
    <row r="5" spans="2:9" x14ac:dyDescent="0.3">
      <c r="B5" s="102" t="s">
        <v>14</v>
      </c>
      <c r="C5" s="117" t="str">
        <f>Facility!C21</f>
        <v>Welty Compressor Station</v>
      </c>
      <c r="D5" s="34"/>
      <c r="E5" s="34"/>
      <c r="F5" s="34"/>
      <c r="G5" s="34"/>
      <c r="H5" s="34"/>
      <c r="I5" s="34"/>
    </row>
    <row r="6" spans="2:9" s="34" customFormat="1" x14ac:dyDescent="0.3"/>
    <row r="7" spans="2:9" s="34" customFormat="1" ht="15.6" x14ac:dyDescent="0.3">
      <c r="B7" s="37" t="s">
        <v>568</v>
      </c>
    </row>
    <row r="8" spans="2:9" ht="28.8" x14ac:dyDescent="0.3">
      <c r="B8" s="257" t="s">
        <v>569</v>
      </c>
      <c r="C8" s="96" t="s">
        <v>309</v>
      </c>
      <c r="D8" s="258" t="s">
        <v>420</v>
      </c>
      <c r="E8" s="34"/>
      <c r="F8" s="34"/>
      <c r="G8" s="34"/>
      <c r="H8" s="34"/>
      <c r="I8" s="34"/>
    </row>
    <row r="9" spans="2:9" s="34" customFormat="1" x14ac:dyDescent="0.3">
      <c r="E9" s="243"/>
    </row>
    <row r="10" spans="2:9" s="34" customFormat="1" ht="15.6" x14ac:dyDescent="0.3">
      <c r="B10" s="37" t="s">
        <v>570</v>
      </c>
    </row>
    <row r="11" spans="2:9" s="34" customFormat="1" x14ac:dyDescent="0.3">
      <c r="B11" s="34" t="s">
        <v>571</v>
      </c>
    </row>
    <row r="12" spans="2:9" ht="28.8" x14ac:dyDescent="0.3">
      <c r="B12" s="120" t="s">
        <v>572</v>
      </c>
      <c r="C12" s="120" t="s">
        <v>573</v>
      </c>
      <c r="D12" s="120" t="s">
        <v>574</v>
      </c>
      <c r="E12" s="259"/>
      <c r="F12" s="34"/>
      <c r="G12" s="34"/>
      <c r="H12" s="34"/>
      <c r="I12" s="34"/>
    </row>
    <row r="13" spans="2:9" x14ac:dyDescent="0.3">
      <c r="B13" s="260" t="s">
        <v>575</v>
      </c>
      <c r="C13" s="96">
        <v>34</v>
      </c>
      <c r="D13" s="96" t="s">
        <v>816</v>
      </c>
      <c r="E13" s="34"/>
      <c r="F13" s="34"/>
      <c r="G13" s="34"/>
      <c r="H13" s="34"/>
      <c r="I13" s="34"/>
    </row>
    <row r="14" spans="2:9" x14ac:dyDescent="0.3">
      <c r="B14" s="260" t="s">
        <v>576</v>
      </c>
      <c r="C14" s="96">
        <v>1</v>
      </c>
      <c r="D14" s="96" t="s">
        <v>816</v>
      </c>
      <c r="E14" s="34"/>
      <c r="F14" s="34"/>
      <c r="G14" s="34"/>
      <c r="H14" s="34"/>
      <c r="I14" s="34"/>
    </row>
    <row r="15" spans="2:9" x14ac:dyDescent="0.3">
      <c r="B15" s="260" t="s">
        <v>577</v>
      </c>
      <c r="C15" s="96">
        <v>5</v>
      </c>
      <c r="D15" s="96" t="s">
        <v>816</v>
      </c>
      <c r="E15" s="34"/>
      <c r="F15" s="34"/>
      <c r="G15" s="34"/>
      <c r="H15" s="34"/>
      <c r="I15" s="34"/>
    </row>
    <row r="16" spans="2:9" ht="28.8" x14ac:dyDescent="0.3">
      <c r="B16" s="260" t="s">
        <v>578</v>
      </c>
      <c r="C16" s="96">
        <v>2</v>
      </c>
      <c r="D16" s="96" t="s">
        <v>816</v>
      </c>
      <c r="E16" s="34"/>
      <c r="F16" s="34"/>
      <c r="G16" s="34"/>
      <c r="H16" s="34"/>
      <c r="I16" s="34"/>
    </row>
    <row r="17" spans="2:9" ht="28.8" x14ac:dyDescent="0.3">
      <c r="B17" s="260" t="s">
        <v>579</v>
      </c>
      <c r="C17" s="96">
        <v>0</v>
      </c>
      <c r="D17" s="96" t="s">
        <v>816</v>
      </c>
      <c r="E17" s="34"/>
      <c r="F17" s="34"/>
      <c r="G17" s="34"/>
      <c r="H17" s="34"/>
      <c r="I17" s="34"/>
    </row>
    <row r="18" spans="2:9" ht="28.8" x14ac:dyDescent="0.3">
      <c r="B18" s="260" t="s">
        <v>580</v>
      </c>
      <c r="C18" s="96">
        <v>0</v>
      </c>
      <c r="D18" s="96" t="s">
        <v>816</v>
      </c>
      <c r="E18" s="34"/>
      <c r="F18" s="34"/>
      <c r="G18" s="34"/>
      <c r="H18" s="34"/>
      <c r="I18" s="34"/>
    </row>
    <row r="19" spans="2:9" ht="28.8" x14ac:dyDescent="0.3">
      <c r="B19" s="260" t="s">
        <v>581</v>
      </c>
      <c r="C19" s="96">
        <v>0</v>
      </c>
      <c r="D19" s="96" t="s">
        <v>816</v>
      </c>
      <c r="E19" s="34"/>
      <c r="F19" s="34"/>
      <c r="G19" s="34"/>
      <c r="H19" s="34"/>
      <c r="I19" s="34"/>
    </row>
    <row r="20" spans="2:9" ht="28.8" x14ac:dyDescent="0.3">
      <c r="B20" s="260" t="s">
        <v>582</v>
      </c>
      <c r="C20" s="96">
        <v>0</v>
      </c>
      <c r="D20" s="96" t="s">
        <v>816</v>
      </c>
      <c r="E20" s="34"/>
      <c r="F20" s="34"/>
      <c r="G20" s="34"/>
      <c r="H20" s="34"/>
      <c r="I20" s="34"/>
    </row>
    <row r="21" spans="2:9" ht="28.8" x14ac:dyDescent="0.3">
      <c r="B21" s="260" t="s">
        <v>583</v>
      </c>
      <c r="C21" s="96">
        <v>0</v>
      </c>
      <c r="D21" s="96" t="s">
        <v>816</v>
      </c>
      <c r="E21" s="34"/>
      <c r="F21" s="34"/>
      <c r="G21" s="34"/>
      <c r="H21" s="34"/>
      <c r="I21" s="34"/>
    </row>
    <row r="22" spans="2:9" s="34" customFormat="1" x14ac:dyDescent="0.3"/>
    <row r="23" spans="2:9" s="34" customFormat="1" x14ac:dyDescent="0.3">
      <c r="D23" s="261" t="s">
        <v>584</v>
      </c>
    </row>
    <row r="24" spans="2:9" x14ac:dyDescent="0.3">
      <c r="B24" s="262" t="s">
        <v>585</v>
      </c>
      <c r="C24" s="64" t="s">
        <v>816</v>
      </c>
      <c r="D24" s="64"/>
      <c r="E24" s="34"/>
      <c r="F24" s="34"/>
      <c r="G24" s="34"/>
      <c r="H24" s="34"/>
      <c r="I24" s="34"/>
    </row>
    <row r="25" spans="2:9" x14ac:dyDescent="0.3">
      <c r="B25" s="262" t="s">
        <v>586</v>
      </c>
      <c r="C25" s="64" t="s">
        <v>816</v>
      </c>
      <c r="D25" s="64"/>
      <c r="E25" s="34"/>
      <c r="F25" s="34"/>
      <c r="G25" s="34"/>
      <c r="H25" s="34"/>
      <c r="I25" s="34"/>
    </row>
    <row r="26" spans="2:9" s="34" customFormat="1" x14ac:dyDescent="0.3"/>
    <row r="27" spans="2:9" s="34" customFormat="1" x14ac:dyDescent="0.3"/>
    <row r="28" spans="2:9" s="34" customFormat="1" ht="15.6" x14ac:dyDescent="0.3">
      <c r="B28" s="37" t="s">
        <v>587</v>
      </c>
      <c r="D28" s="261" t="s">
        <v>588</v>
      </c>
    </row>
    <row r="29" spans="2:9" ht="28.8" x14ac:dyDescent="0.3">
      <c r="B29" s="260" t="s">
        <v>589</v>
      </c>
      <c r="C29" s="66" t="s">
        <v>715</v>
      </c>
      <c r="D29" s="126"/>
      <c r="E29" s="34"/>
      <c r="F29" s="34"/>
      <c r="G29" s="34"/>
      <c r="H29" s="34"/>
      <c r="I29" s="34"/>
    </row>
    <row r="30" spans="2:9" ht="28.8" x14ac:dyDescent="0.3">
      <c r="B30" s="260" t="s">
        <v>590</v>
      </c>
      <c r="C30" s="66" t="s">
        <v>715</v>
      </c>
      <c r="D30" s="126"/>
      <c r="E30" s="34"/>
      <c r="F30" s="34"/>
      <c r="G30" s="34"/>
      <c r="H30" s="34"/>
      <c r="I30" s="34"/>
    </row>
    <row r="31" spans="2:9" ht="43.2" x14ac:dyDescent="0.3">
      <c r="B31" s="260" t="s">
        <v>591</v>
      </c>
      <c r="C31" s="66" t="s">
        <v>727</v>
      </c>
      <c r="D31" s="125"/>
      <c r="E31" s="34"/>
      <c r="F31" s="34"/>
      <c r="G31" s="34"/>
      <c r="H31" s="34"/>
      <c r="I31" s="34"/>
    </row>
    <row r="32" spans="2:9" ht="28.8" x14ac:dyDescent="0.3">
      <c r="B32" s="260" t="s">
        <v>592</v>
      </c>
      <c r="C32" s="96">
        <v>0</v>
      </c>
      <c r="D32" s="7"/>
      <c r="E32" s="34"/>
      <c r="F32" s="34"/>
      <c r="G32" s="34"/>
      <c r="H32" s="34"/>
      <c r="I32" s="34"/>
    </row>
    <row r="33" spans="2:9" ht="28.8" x14ac:dyDescent="0.3">
      <c r="B33" s="260" t="s">
        <v>593</v>
      </c>
      <c r="C33" s="96">
        <v>30</v>
      </c>
      <c r="D33" s="263" t="s">
        <v>588</v>
      </c>
      <c r="E33" s="34"/>
      <c r="F33" s="34"/>
      <c r="G33" s="34"/>
      <c r="H33" s="34"/>
      <c r="I33" s="34"/>
    </row>
    <row r="34" spans="2:9" ht="28.8" x14ac:dyDescent="0.3">
      <c r="B34" s="260" t="s">
        <v>594</v>
      </c>
      <c r="C34" s="96" t="s">
        <v>734</v>
      </c>
      <c r="D34" s="66" t="s">
        <v>847</v>
      </c>
      <c r="E34" s="34"/>
      <c r="F34" s="34"/>
      <c r="G34" s="34"/>
      <c r="H34" s="34"/>
      <c r="I34" s="34"/>
    </row>
    <row r="35" spans="2:9" ht="43.2" x14ac:dyDescent="0.3">
      <c r="B35" s="260" t="s">
        <v>595</v>
      </c>
      <c r="C35" s="96" t="s">
        <v>816</v>
      </c>
      <c r="D35" s="7"/>
      <c r="E35" s="34"/>
      <c r="F35" s="34"/>
      <c r="G35" s="34"/>
      <c r="H35" s="34"/>
      <c r="I35" s="34"/>
    </row>
    <row r="36" spans="2:9" ht="28.8" x14ac:dyDescent="0.3">
      <c r="B36" s="238" t="s">
        <v>596</v>
      </c>
      <c r="C36" s="264" t="s">
        <v>816</v>
      </c>
      <c r="D36" s="7"/>
      <c r="E36" s="34"/>
      <c r="F36" s="34"/>
      <c r="G36" s="34"/>
      <c r="H36" s="34"/>
      <c r="I36" s="34"/>
    </row>
    <row r="37" spans="2:9" ht="28.8" x14ac:dyDescent="0.3">
      <c r="B37" s="239" t="s">
        <v>597</v>
      </c>
      <c r="C37" s="96"/>
      <c r="D37" s="7"/>
      <c r="E37" s="34"/>
      <c r="F37" s="34"/>
      <c r="G37" s="34"/>
      <c r="H37" s="34"/>
      <c r="I37" s="34"/>
    </row>
    <row r="38" spans="2:9" ht="28.8" x14ac:dyDescent="0.3">
      <c r="B38" s="239" t="s">
        <v>598</v>
      </c>
      <c r="C38" s="96"/>
      <c r="D38" s="7"/>
      <c r="E38" s="34"/>
      <c r="F38" s="34"/>
      <c r="G38" s="34"/>
      <c r="H38" s="34"/>
      <c r="I38" s="34"/>
    </row>
    <row r="39" spans="2:9" ht="28.8" x14ac:dyDescent="0.3">
      <c r="B39" s="239" t="s">
        <v>599</v>
      </c>
      <c r="C39" s="96"/>
      <c r="D39" s="265" t="s">
        <v>600</v>
      </c>
      <c r="E39" s="265"/>
      <c r="F39" s="265"/>
      <c r="G39" s="265"/>
      <c r="H39" s="265"/>
      <c r="I39" s="265"/>
    </row>
    <row r="40" spans="2:9" ht="43.2" x14ac:dyDescent="0.3">
      <c r="B40" s="239" t="s">
        <v>601</v>
      </c>
      <c r="C40" s="96"/>
      <c r="D40" s="266" t="s">
        <v>602</v>
      </c>
      <c r="E40" s="266" t="s">
        <v>603</v>
      </c>
      <c r="F40" s="266" t="s">
        <v>604</v>
      </c>
      <c r="G40" s="266" t="s">
        <v>605</v>
      </c>
      <c r="H40" s="266" t="s">
        <v>606</v>
      </c>
      <c r="I40" s="266" t="s">
        <v>607</v>
      </c>
    </row>
    <row r="41" spans="2:9" x14ac:dyDescent="0.3">
      <c r="B41" s="238" t="s">
        <v>608</v>
      </c>
      <c r="C41" s="96" t="s">
        <v>816</v>
      </c>
      <c r="D41" s="64" t="s">
        <v>609</v>
      </c>
      <c r="E41" s="64"/>
      <c r="F41" s="64"/>
      <c r="G41" s="64"/>
      <c r="H41" s="64"/>
      <c r="I41" s="64"/>
    </row>
    <row r="42" spans="2:9" x14ac:dyDescent="0.3">
      <c r="B42" s="238" t="s">
        <v>610</v>
      </c>
      <c r="C42" s="96" t="s">
        <v>816</v>
      </c>
      <c r="D42" s="64" t="s">
        <v>609</v>
      </c>
      <c r="E42" s="64"/>
      <c r="F42" s="64"/>
      <c r="G42" s="64"/>
      <c r="H42" s="64"/>
      <c r="I42" s="64"/>
    </row>
    <row r="43" spans="2:9" s="34" customFormat="1" x14ac:dyDescent="0.3"/>
    <row r="44" spans="2:9" s="34" customFormat="1" x14ac:dyDescent="0.3"/>
    <row r="45" spans="2:9" s="34" customFormat="1" ht="15.6" customHeight="1" x14ac:dyDescent="0.3">
      <c r="B45" s="267" t="s">
        <v>611</v>
      </c>
      <c r="C45" s="267"/>
      <c r="D45" s="267"/>
      <c r="E45" s="267"/>
      <c r="F45" s="267"/>
    </row>
    <row r="46" spans="2:9" s="34" customFormat="1" x14ac:dyDescent="0.3">
      <c r="B46" s="268" t="s">
        <v>612</v>
      </c>
      <c r="C46" s="269"/>
      <c r="D46" s="269"/>
      <c r="E46" s="269"/>
      <c r="F46" s="269"/>
    </row>
    <row r="47" spans="2:9" ht="72" x14ac:dyDescent="0.3">
      <c r="B47" s="120" t="s">
        <v>613</v>
      </c>
      <c r="C47" s="120" t="s">
        <v>614</v>
      </c>
      <c r="D47" s="120" t="s">
        <v>615</v>
      </c>
      <c r="E47" s="120" t="s">
        <v>616</v>
      </c>
      <c r="F47" s="120" t="s">
        <v>617</v>
      </c>
      <c r="G47" s="120" t="s">
        <v>618</v>
      </c>
      <c r="H47" s="34"/>
      <c r="I47" s="34"/>
    </row>
    <row r="48" spans="2:9" x14ac:dyDescent="0.3">
      <c r="B48" s="125" t="s">
        <v>849</v>
      </c>
      <c r="C48" s="125" t="s">
        <v>734</v>
      </c>
      <c r="D48" s="125" t="s">
        <v>850</v>
      </c>
      <c r="E48" s="125">
        <v>19.141059970285713</v>
      </c>
      <c r="F48" s="125">
        <v>1</v>
      </c>
      <c r="G48" s="125">
        <v>100</v>
      </c>
      <c r="H48" s="34"/>
      <c r="I48" s="34"/>
    </row>
    <row r="49" spans="2:9" x14ac:dyDescent="0.3">
      <c r="B49" s="125" t="s">
        <v>851</v>
      </c>
      <c r="C49" s="125" t="s">
        <v>734</v>
      </c>
      <c r="D49" s="125" t="s">
        <v>850</v>
      </c>
      <c r="E49" s="125">
        <v>36.341926203428571</v>
      </c>
      <c r="F49" s="125">
        <v>1</v>
      </c>
      <c r="G49" s="125">
        <v>60</v>
      </c>
      <c r="H49" s="34"/>
      <c r="I49" s="34"/>
    </row>
    <row r="50" spans="2:9" x14ac:dyDescent="0.3">
      <c r="B50" s="125" t="s">
        <v>852</v>
      </c>
      <c r="C50" s="125" t="s">
        <v>734</v>
      </c>
      <c r="D50" s="125" t="s">
        <v>853</v>
      </c>
      <c r="E50" s="125">
        <v>0</v>
      </c>
      <c r="F50" s="125">
        <v>0</v>
      </c>
      <c r="G50" s="125">
        <v>0</v>
      </c>
      <c r="H50" s="34"/>
      <c r="I50" s="34"/>
    </row>
    <row r="51" spans="2:9" x14ac:dyDescent="0.3">
      <c r="B51" s="125" t="s">
        <v>854</v>
      </c>
      <c r="C51" s="125" t="s">
        <v>734</v>
      </c>
      <c r="D51" s="125" t="s">
        <v>855</v>
      </c>
      <c r="E51" s="125">
        <v>0</v>
      </c>
      <c r="F51" s="125">
        <v>0</v>
      </c>
      <c r="G51" s="125">
        <v>0</v>
      </c>
      <c r="H51" s="34"/>
      <c r="I51" s="34"/>
    </row>
    <row r="52" spans="2:9" x14ac:dyDescent="0.3">
      <c r="B52" s="125" t="s">
        <v>856</v>
      </c>
      <c r="C52" s="125" t="s">
        <v>734</v>
      </c>
      <c r="D52" s="125" t="s">
        <v>850</v>
      </c>
      <c r="E52" s="125">
        <v>22.972635533714289</v>
      </c>
      <c r="F52" s="125">
        <v>1</v>
      </c>
      <c r="G52" s="125">
        <v>80</v>
      </c>
      <c r="H52" s="34"/>
      <c r="I52" s="34"/>
    </row>
    <row r="53" spans="2:9" x14ac:dyDescent="0.3">
      <c r="B53" s="125" t="s">
        <v>851</v>
      </c>
      <c r="C53" s="125" t="s">
        <v>734</v>
      </c>
      <c r="D53" s="125" t="s">
        <v>850</v>
      </c>
      <c r="E53" s="125">
        <v>46.072026927238099</v>
      </c>
      <c r="F53" s="125">
        <v>1</v>
      </c>
      <c r="G53" s="125">
        <v>80</v>
      </c>
      <c r="H53" s="34"/>
      <c r="I53" s="34"/>
    </row>
    <row r="54" spans="2:9" x14ac:dyDescent="0.3">
      <c r="B54" s="125" t="s">
        <v>857</v>
      </c>
      <c r="C54" s="125" t="s">
        <v>734</v>
      </c>
      <c r="D54" s="125" t="s">
        <v>850</v>
      </c>
      <c r="E54" s="125">
        <v>22.972635533714289</v>
      </c>
      <c r="F54" s="125">
        <v>1</v>
      </c>
      <c r="G54" s="125">
        <v>80</v>
      </c>
      <c r="H54" s="34"/>
      <c r="I54" s="34"/>
    </row>
    <row r="55" spans="2:9" x14ac:dyDescent="0.3">
      <c r="B55" s="125" t="s">
        <v>857</v>
      </c>
      <c r="C55" s="125" t="s">
        <v>734</v>
      </c>
      <c r="D55" s="125" t="s">
        <v>850</v>
      </c>
      <c r="E55" s="125">
        <v>22.972635533714289</v>
      </c>
      <c r="F55" s="125">
        <v>1</v>
      </c>
      <c r="G55" s="125">
        <v>80</v>
      </c>
      <c r="H55" s="34"/>
      <c r="I55" s="34"/>
    </row>
    <row r="56" spans="2:9" x14ac:dyDescent="0.3">
      <c r="B56" s="125" t="s">
        <v>851</v>
      </c>
      <c r="C56" s="125" t="s">
        <v>734</v>
      </c>
      <c r="D56" s="125" t="s">
        <v>850</v>
      </c>
      <c r="E56" s="125">
        <v>55.80212765104762</v>
      </c>
      <c r="F56" s="125">
        <v>1</v>
      </c>
      <c r="G56" s="125">
        <v>100</v>
      </c>
      <c r="H56" s="34"/>
      <c r="I56" s="34"/>
    </row>
    <row r="57" spans="2:9" x14ac:dyDescent="0.3">
      <c r="B57" s="125" t="s">
        <v>856</v>
      </c>
      <c r="C57" s="125" t="s">
        <v>734</v>
      </c>
      <c r="D57" s="125" t="s">
        <v>850</v>
      </c>
      <c r="E57" s="125">
        <v>27.824300905142859</v>
      </c>
      <c r="F57" s="125">
        <v>1</v>
      </c>
      <c r="G57" s="125">
        <v>100</v>
      </c>
      <c r="H57" s="34"/>
      <c r="I57" s="34"/>
    </row>
    <row r="58" spans="2:9" x14ac:dyDescent="0.3">
      <c r="B58" s="125" t="s">
        <v>849</v>
      </c>
      <c r="C58" s="125" t="s">
        <v>734</v>
      </c>
      <c r="D58" s="125" t="s">
        <v>850</v>
      </c>
      <c r="E58" s="125">
        <v>19.141059970285713</v>
      </c>
      <c r="F58" s="125">
        <v>1</v>
      </c>
      <c r="G58" s="125">
        <v>100</v>
      </c>
      <c r="H58" s="34"/>
      <c r="I58" s="34"/>
    </row>
    <row r="59" spans="2:9" x14ac:dyDescent="0.3">
      <c r="B59" s="125" t="s">
        <v>858</v>
      </c>
      <c r="C59" s="125" t="s">
        <v>734</v>
      </c>
      <c r="D59" s="125" t="s">
        <v>850</v>
      </c>
      <c r="E59" s="125">
        <v>7.1554269440000011</v>
      </c>
      <c r="F59" s="125">
        <v>1</v>
      </c>
      <c r="G59" s="125">
        <v>90</v>
      </c>
      <c r="H59" s="34"/>
      <c r="I59" s="34"/>
    </row>
    <row r="60" spans="2:9" x14ac:dyDescent="0.3">
      <c r="B60" s="125" t="s">
        <v>859</v>
      </c>
      <c r="C60" s="125" t="s">
        <v>734</v>
      </c>
      <c r="D60" s="125" t="s">
        <v>850</v>
      </c>
      <c r="E60" s="125">
        <v>40.557914756571435</v>
      </c>
      <c r="F60" s="125">
        <v>1</v>
      </c>
      <c r="G60" s="125">
        <v>100</v>
      </c>
      <c r="H60" s="34"/>
      <c r="I60" s="34"/>
    </row>
    <row r="61" spans="2:9" x14ac:dyDescent="0.3">
      <c r="B61" s="125" t="s">
        <v>860</v>
      </c>
      <c r="C61" s="125" t="s">
        <v>734</v>
      </c>
      <c r="D61" s="125" t="s">
        <v>850</v>
      </c>
      <c r="E61" s="125">
        <v>20.39184402590476</v>
      </c>
      <c r="F61" s="125">
        <v>1</v>
      </c>
      <c r="G61" s="125">
        <v>100</v>
      </c>
      <c r="H61" s="34"/>
      <c r="I61" s="34"/>
    </row>
    <row r="62" spans="2:9" x14ac:dyDescent="0.3">
      <c r="B62" s="125" t="s">
        <v>860</v>
      </c>
      <c r="C62" s="125" t="s">
        <v>734</v>
      </c>
      <c r="D62" s="125" t="s">
        <v>850</v>
      </c>
      <c r="E62" s="125">
        <v>20.39184402590476</v>
      </c>
      <c r="F62" s="125">
        <v>1</v>
      </c>
      <c r="G62" s="125">
        <v>100</v>
      </c>
      <c r="H62" s="34"/>
      <c r="I62" s="34"/>
    </row>
    <row r="63" spans="2:9" x14ac:dyDescent="0.3">
      <c r="B63" s="125" t="s">
        <v>861</v>
      </c>
      <c r="C63" s="125" t="s">
        <v>734</v>
      </c>
      <c r="D63" s="125" t="s">
        <v>850</v>
      </c>
      <c r="E63" s="125">
        <v>3.2195271900952385</v>
      </c>
      <c r="F63" s="125">
        <v>1</v>
      </c>
      <c r="G63" s="125">
        <v>100</v>
      </c>
      <c r="H63" s="34"/>
      <c r="I63" s="34"/>
    </row>
    <row r="64" spans="2:9" x14ac:dyDescent="0.3">
      <c r="B64" s="125" t="s">
        <v>862</v>
      </c>
      <c r="C64" s="125" t="s">
        <v>734</v>
      </c>
      <c r="D64" s="125" t="s">
        <v>850</v>
      </c>
      <c r="E64" s="125">
        <v>0.6095878971428571</v>
      </c>
      <c r="F64" s="125">
        <v>1</v>
      </c>
      <c r="G64" s="125">
        <v>100</v>
      </c>
      <c r="H64" s="34"/>
      <c r="I64" s="34"/>
    </row>
    <row r="65" spans="2:9" x14ac:dyDescent="0.3">
      <c r="B65" s="125" t="s">
        <v>861</v>
      </c>
      <c r="C65" s="125" t="s">
        <v>734</v>
      </c>
      <c r="D65" s="125" t="s">
        <v>850</v>
      </c>
      <c r="E65" s="125">
        <v>3.2195271900952385</v>
      </c>
      <c r="F65" s="125">
        <v>1</v>
      </c>
      <c r="G65" s="125">
        <v>100</v>
      </c>
      <c r="H65" s="34"/>
      <c r="I65" s="34"/>
    </row>
    <row r="66" spans="2:9" x14ac:dyDescent="0.3">
      <c r="B66" s="125" t="s">
        <v>863</v>
      </c>
      <c r="C66" s="125" t="s">
        <v>734</v>
      </c>
      <c r="D66" s="125" t="s">
        <v>850</v>
      </c>
      <c r="E66" s="125">
        <v>20.39184402590476</v>
      </c>
      <c r="F66" s="125">
        <v>1</v>
      </c>
      <c r="G66" s="125">
        <v>100</v>
      </c>
      <c r="H66" s="34"/>
      <c r="I66" s="34"/>
    </row>
    <row r="67" spans="2:9" x14ac:dyDescent="0.3">
      <c r="B67" s="125" t="s">
        <v>863</v>
      </c>
      <c r="C67" s="125" t="s">
        <v>734</v>
      </c>
      <c r="D67" s="125" t="s">
        <v>850</v>
      </c>
      <c r="E67" s="125">
        <v>20.39184402590476</v>
      </c>
      <c r="F67" s="125">
        <v>1</v>
      </c>
      <c r="G67" s="125">
        <v>100</v>
      </c>
      <c r="H67" s="34"/>
      <c r="I67" s="34"/>
    </row>
    <row r="68" spans="2:9" x14ac:dyDescent="0.3">
      <c r="B68" s="125" t="s">
        <v>864</v>
      </c>
      <c r="C68" s="125" t="s">
        <v>734</v>
      </c>
      <c r="D68" s="125" t="s">
        <v>850</v>
      </c>
      <c r="E68" s="125">
        <v>0.33865994285714285</v>
      </c>
      <c r="F68" s="125">
        <v>1</v>
      </c>
      <c r="G68" s="125">
        <v>100</v>
      </c>
      <c r="H68" s="34"/>
      <c r="I68" s="34"/>
    </row>
    <row r="69" spans="2:9" x14ac:dyDescent="0.3">
      <c r="B69" s="125" t="s">
        <v>865</v>
      </c>
      <c r="C69" s="125" t="s">
        <v>734</v>
      </c>
      <c r="D69" s="125" t="s">
        <v>850</v>
      </c>
      <c r="E69" s="125">
        <v>0.33865994285714285</v>
      </c>
      <c r="F69" s="125">
        <v>1</v>
      </c>
      <c r="G69" s="125">
        <v>100</v>
      </c>
      <c r="H69" s="34"/>
      <c r="I69" s="34"/>
    </row>
    <row r="70" spans="2:9" x14ac:dyDescent="0.3">
      <c r="B70" s="125" t="s">
        <v>866</v>
      </c>
      <c r="C70" s="125" t="s">
        <v>734</v>
      </c>
      <c r="D70" s="125" t="s">
        <v>850</v>
      </c>
      <c r="E70" s="125">
        <v>0.51927857904761898</v>
      </c>
      <c r="F70" s="125">
        <v>1</v>
      </c>
      <c r="G70" s="125">
        <v>100</v>
      </c>
      <c r="H70" s="34"/>
      <c r="I70" s="34"/>
    </row>
    <row r="71" spans="2:9" x14ac:dyDescent="0.3">
      <c r="B71" s="125" t="s">
        <v>866</v>
      </c>
      <c r="C71" s="125" t="s">
        <v>734</v>
      </c>
      <c r="D71" s="125" t="s">
        <v>850</v>
      </c>
      <c r="E71" s="125">
        <v>0.51927857904761898</v>
      </c>
      <c r="F71" s="125">
        <v>1</v>
      </c>
      <c r="G71" s="125">
        <v>100</v>
      </c>
      <c r="H71" s="34"/>
      <c r="I71" s="34"/>
    </row>
    <row r="72" spans="2:9" x14ac:dyDescent="0.3">
      <c r="B72" s="125" t="s">
        <v>866</v>
      </c>
      <c r="C72" s="125" t="s">
        <v>734</v>
      </c>
      <c r="D72" s="125" t="s">
        <v>850</v>
      </c>
      <c r="E72" s="125">
        <v>0.51927857904761898</v>
      </c>
      <c r="F72" s="125">
        <v>1</v>
      </c>
      <c r="G72" s="125">
        <v>100</v>
      </c>
      <c r="H72" s="34"/>
      <c r="I72" s="34"/>
    </row>
    <row r="73" spans="2:9" x14ac:dyDescent="0.3">
      <c r="B73" s="125" t="s">
        <v>867</v>
      </c>
      <c r="C73" s="125" t="s">
        <v>734</v>
      </c>
      <c r="D73" s="125" t="s">
        <v>850</v>
      </c>
      <c r="E73" s="125">
        <v>3.007339660190476</v>
      </c>
      <c r="F73" s="125">
        <v>1</v>
      </c>
      <c r="G73" s="125">
        <v>55</v>
      </c>
      <c r="H73" s="34"/>
      <c r="I73" s="34"/>
    </row>
    <row r="74" spans="2:9" x14ac:dyDescent="0.3">
      <c r="B74" s="125" t="s">
        <v>867</v>
      </c>
      <c r="C74" s="125" t="s">
        <v>734</v>
      </c>
      <c r="D74" s="125" t="s">
        <v>850</v>
      </c>
      <c r="E74" s="125">
        <v>3.007339660190476</v>
      </c>
      <c r="F74" s="125">
        <v>1</v>
      </c>
      <c r="G74" s="125">
        <v>55</v>
      </c>
      <c r="H74" s="34"/>
      <c r="I74" s="34"/>
    </row>
    <row r="75" spans="2:9" x14ac:dyDescent="0.3">
      <c r="B75" s="125"/>
      <c r="C75" s="125"/>
      <c r="D75" s="125"/>
      <c r="E75" s="125"/>
      <c r="F75" s="125"/>
      <c r="G75" s="125"/>
      <c r="H75" s="34"/>
      <c r="I75" s="34"/>
    </row>
    <row r="76" spans="2:9" x14ac:dyDescent="0.3">
      <c r="B76" s="125"/>
      <c r="C76" s="125"/>
      <c r="D76" s="125"/>
      <c r="E76" s="125"/>
      <c r="F76" s="125"/>
      <c r="G76" s="125"/>
      <c r="H76" s="34"/>
      <c r="I76" s="34"/>
    </row>
    <row r="77" spans="2:9" s="34" customFormat="1" x14ac:dyDescent="0.3"/>
    <row r="78" spans="2:9" s="34" customFormat="1" x14ac:dyDescent="0.3"/>
    <row r="79" spans="2:9" s="34" customFormat="1" ht="15.6" x14ac:dyDescent="0.3">
      <c r="B79" s="37" t="s">
        <v>619</v>
      </c>
      <c r="C79" s="88" t="s">
        <v>620</v>
      </c>
      <c r="D79" s="159"/>
    </row>
    <row r="80" spans="2:9" s="34" customFormat="1" x14ac:dyDescent="0.3">
      <c r="B80" s="34" t="s">
        <v>621</v>
      </c>
    </row>
    <row r="81" spans="2:9" ht="57.6" x14ac:dyDescent="0.3">
      <c r="B81" s="120" t="s">
        <v>622</v>
      </c>
      <c r="C81" s="120" t="s">
        <v>623</v>
      </c>
      <c r="D81" s="120" t="s">
        <v>615</v>
      </c>
      <c r="E81" s="120" t="s">
        <v>624</v>
      </c>
      <c r="F81" s="120" t="s">
        <v>625</v>
      </c>
      <c r="G81" s="120" t="s">
        <v>626</v>
      </c>
      <c r="H81" s="120" t="s">
        <v>627</v>
      </c>
      <c r="I81" s="34"/>
    </row>
    <row r="82" spans="2:9" x14ac:dyDescent="0.3">
      <c r="B82" s="125"/>
      <c r="C82" s="125"/>
      <c r="D82" s="125"/>
      <c r="E82" s="125"/>
      <c r="F82" s="125"/>
      <c r="G82" s="125"/>
      <c r="H82" s="270"/>
      <c r="I82" s="34"/>
    </row>
    <row r="83" spans="2:9" x14ac:dyDescent="0.3">
      <c r="B83" s="125"/>
      <c r="C83" s="125"/>
      <c r="D83" s="125"/>
      <c r="E83" s="125"/>
      <c r="F83" s="125"/>
      <c r="G83" s="125"/>
      <c r="H83" s="270"/>
      <c r="I83" s="34"/>
    </row>
    <row r="84" spans="2:9" x14ac:dyDescent="0.3">
      <c r="B84" s="125"/>
      <c r="C84" s="125"/>
      <c r="D84" s="125"/>
      <c r="E84" s="125"/>
      <c r="F84" s="125"/>
      <c r="G84" s="125"/>
      <c r="H84" s="270"/>
      <c r="I84" s="34"/>
    </row>
    <row r="85" spans="2:9" x14ac:dyDescent="0.3">
      <c r="B85" s="125"/>
      <c r="C85" s="125"/>
      <c r="D85" s="125"/>
      <c r="E85" s="125"/>
      <c r="F85" s="125"/>
      <c r="G85" s="125"/>
      <c r="H85" s="270"/>
      <c r="I85" s="34"/>
    </row>
    <row r="86" spans="2:9" x14ac:dyDescent="0.3">
      <c r="B86" s="125"/>
      <c r="C86" s="125"/>
      <c r="D86" s="125"/>
      <c r="E86" s="125"/>
      <c r="F86" s="125"/>
      <c r="G86" s="125"/>
      <c r="H86" s="270"/>
      <c r="I86" s="34"/>
    </row>
    <row r="87" spans="2:9" x14ac:dyDescent="0.3">
      <c r="B87" s="125"/>
      <c r="C87" s="125"/>
      <c r="D87" s="125"/>
      <c r="E87" s="125"/>
      <c r="F87" s="125"/>
      <c r="G87" s="125"/>
      <c r="H87" s="270"/>
      <c r="I87" s="34"/>
    </row>
    <row r="88" spans="2:9" x14ac:dyDescent="0.3">
      <c r="B88" s="125"/>
      <c r="C88" s="125"/>
      <c r="D88" s="125"/>
      <c r="E88" s="125"/>
      <c r="F88" s="125"/>
      <c r="G88" s="125"/>
      <c r="H88" s="270"/>
      <c r="I88" s="34"/>
    </row>
    <row r="89" spans="2:9" x14ac:dyDescent="0.3">
      <c r="B89" s="125"/>
      <c r="C89" s="125"/>
      <c r="D89" s="125"/>
      <c r="E89" s="125"/>
      <c r="F89" s="125"/>
      <c r="G89" s="125"/>
      <c r="H89" s="270"/>
      <c r="I89" s="34"/>
    </row>
    <row r="90" spans="2:9" x14ac:dyDescent="0.3">
      <c r="B90" s="125"/>
      <c r="C90" s="125"/>
      <c r="D90" s="125"/>
      <c r="E90" s="125"/>
      <c r="F90" s="125"/>
      <c r="G90" s="125"/>
      <c r="H90" s="270"/>
      <c r="I90" s="34"/>
    </row>
    <row r="91" spans="2:9" x14ac:dyDescent="0.3">
      <c r="B91" s="125"/>
      <c r="C91" s="125"/>
      <c r="D91" s="125"/>
      <c r="E91" s="125"/>
      <c r="F91" s="125"/>
      <c r="G91" s="125"/>
      <c r="H91" s="270"/>
      <c r="I91" s="34"/>
    </row>
    <row r="92" spans="2:9" x14ac:dyDescent="0.3">
      <c r="B92" s="125"/>
      <c r="C92" s="125"/>
      <c r="D92" s="125"/>
      <c r="E92" s="125"/>
      <c r="F92" s="125"/>
      <c r="G92" s="125"/>
      <c r="H92" s="270"/>
      <c r="I92" s="34"/>
    </row>
    <row r="93" spans="2:9" x14ac:dyDescent="0.3">
      <c r="B93" s="125"/>
      <c r="C93" s="125"/>
      <c r="D93" s="125"/>
      <c r="E93" s="125"/>
      <c r="F93" s="125"/>
      <c r="G93" s="125"/>
      <c r="H93" s="270"/>
      <c r="I93" s="34"/>
    </row>
    <row r="94" spans="2:9" x14ac:dyDescent="0.3">
      <c r="B94" s="125"/>
      <c r="C94" s="125"/>
      <c r="D94" s="125"/>
      <c r="E94" s="125"/>
      <c r="F94" s="125"/>
      <c r="G94" s="125"/>
      <c r="H94" s="270"/>
      <c r="I94" s="34"/>
    </row>
    <row r="95" spans="2:9" x14ac:dyDescent="0.3">
      <c r="B95" s="125"/>
      <c r="C95" s="125"/>
      <c r="D95" s="125"/>
      <c r="E95" s="125"/>
      <c r="F95" s="125"/>
      <c r="G95" s="125"/>
      <c r="H95" s="270"/>
      <c r="I95" s="34"/>
    </row>
    <row r="96" spans="2:9" x14ac:dyDescent="0.3">
      <c r="B96" s="125"/>
      <c r="C96" s="125"/>
      <c r="D96" s="125"/>
      <c r="E96" s="125"/>
      <c r="F96" s="125"/>
      <c r="G96" s="125"/>
      <c r="H96" s="270"/>
      <c r="I96" s="34"/>
    </row>
    <row r="97" spans="2:9" x14ac:dyDescent="0.3">
      <c r="B97" s="125"/>
      <c r="C97" s="125"/>
      <c r="D97" s="125"/>
      <c r="E97" s="125"/>
      <c r="F97" s="125"/>
      <c r="G97" s="125"/>
      <c r="H97" s="270"/>
      <c r="I97" s="34"/>
    </row>
    <row r="98" spans="2:9" x14ac:dyDescent="0.3">
      <c r="B98" s="125"/>
      <c r="C98" s="125"/>
      <c r="D98" s="125"/>
      <c r="E98" s="125"/>
      <c r="F98" s="125"/>
      <c r="G98" s="125"/>
      <c r="H98" s="270"/>
      <c r="I98" s="34"/>
    </row>
    <row r="99" spans="2:9" x14ac:dyDescent="0.3">
      <c r="B99" s="125"/>
      <c r="C99" s="125"/>
      <c r="D99" s="125"/>
      <c r="E99" s="125"/>
      <c r="F99" s="125"/>
      <c r="G99" s="125"/>
      <c r="H99" s="270"/>
      <c r="I99" s="34"/>
    </row>
    <row r="100" spans="2:9" x14ac:dyDescent="0.3">
      <c r="B100" s="125"/>
      <c r="C100" s="125"/>
      <c r="D100" s="125"/>
      <c r="E100" s="125"/>
      <c r="F100" s="125"/>
      <c r="G100" s="125"/>
      <c r="H100" s="270"/>
      <c r="I100" s="34"/>
    </row>
    <row r="101" spans="2:9" x14ac:dyDescent="0.3">
      <c r="B101" s="125"/>
      <c r="C101" s="125"/>
      <c r="D101" s="125"/>
      <c r="E101" s="125"/>
      <c r="F101" s="125"/>
      <c r="G101" s="125"/>
      <c r="H101" s="270"/>
      <c r="I101" s="34"/>
    </row>
    <row r="102" spans="2:9" x14ac:dyDescent="0.3">
      <c r="B102" s="125"/>
      <c r="C102" s="125"/>
      <c r="D102" s="125"/>
      <c r="E102" s="125"/>
      <c r="F102" s="125"/>
      <c r="G102" s="125"/>
      <c r="H102" s="270"/>
      <c r="I102" s="34"/>
    </row>
    <row r="103" spans="2:9" x14ac:dyDescent="0.3">
      <c r="B103" s="125"/>
      <c r="C103" s="125"/>
      <c r="D103" s="125"/>
      <c r="E103" s="125"/>
      <c r="F103" s="125"/>
      <c r="G103" s="125"/>
      <c r="H103" s="270"/>
      <c r="I103" s="34"/>
    </row>
    <row r="104" spans="2:9" x14ac:dyDescent="0.3">
      <c r="B104" s="125"/>
      <c r="C104" s="125"/>
      <c r="D104" s="125"/>
      <c r="E104" s="125"/>
      <c r="F104" s="125"/>
      <c r="G104" s="125"/>
      <c r="H104" s="270"/>
      <c r="I104" s="34"/>
    </row>
    <row r="105" spans="2:9" x14ac:dyDescent="0.3">
      <c r="B105" s="125"/>
      <c r="C105" s="125"/>
      <c r="D105" s="125"/>
      <c r="E105" s="125"/>
      <c r="F105" s="125"/>
      <c r="G105" s="125"/>
      <c r="H105" s="270"/>
      <c r="I105" s="34"/>
    </row>
    <row r="106" spans="2:9" x14ac:dyDescent="0.3">
      <c r="B106" s="125"/>
      <c r="C106" s="125"/>
      <c r="D106" s="125"/>
      <c r="E106" s="125"/>
      <c r="F106" s="125"/>
      <c r="G106" s="125"/>
      <c r="H106" s="270"/>
      <c r="I106" s="34"/>
    </row>
    <row r="107" spans="2:9" x14ac:dyDescent="0.3">
      <c r="B107" s="125"/>
      <c r="C107" s="125"/>
      <c r="D107" s="125"/>
      <c r="E107" s="125"/>
      <c r="F107" s="125"/>
      <c r="G107" s="125"/>
      <c r="H107" s="270"/>
      <c r="I107" s="34"/>
    </row>
    <row r="108" spans="2:9" x14ac:dyDescent="0.3">
      <c r="B108" s="125"/>
      <c r="C108" s="125"/>
      <c r="D108" s="125"/>
      <c r="E108" s="125"/>
      <c r="F108" s="125"/>
      <c r="G108" s="125"/>
      <c r="H108" s="270"/>
      <c r="I108" s="34"/>
    </row>
    <row r="109" spans="2:9" x14ac:dyDescent="0.3">
      <c r="B109" s="125"/>
      <c r="C109" s="125"/>
      <c r="D109" s="125"/>
      <c r="E109" s="125"/>
      <c r="F109" s="125"/>
      <c r="G109" s="125"/>
      <c r="H109" s="270"/>
      <c r="I109" s="34"/>
    </row>
    <row r="110" spans="2:9" x14ac:dyDescent="0.3">
      <c r="B110" s="125"/>
      <c r="C110" s="125"/>
      <c r="D110" s="125"/>
      <c r="E110" s="125"/>
      <c r="F110" s="125"/>
      <c r="G110" s="125"/>
      <c r="H110" s="270"/>
      <c r="I110" s="34"/>
    </row>
    <row r="111" spans="2:9" x14ac:dyDescent="0.3">
      <c r="B111" s="125"/>
      <c r="C111" s="125"/>
      <c r="D111" s="125"/>
      <c r="E111" s="125"/>
      <c r="F111" s="125"/>
      <c r="G111" s="125"/>
      <c r="H111" s="270"/>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2bUq0lFrvf4fHJbpBHz7jSPbBd8xwuEbv3n41m94QLxAcgD1NhJV8QxKITx7np05rKcVoqWkqDjH1PG0nN9sg==" saltValue="A4FQhkU76aahhmFdSJGAtg=="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24" priority="13" operator="equal">
      <formula>0</formula>
    </cfRule>
  </conditionalFormatting>
  <conditionalFormatting sqref="C37:C40">
    <cfRule type="expression" dxfId="23" priority="6">
      <formula>NOT($C$36="Yes")</formula>
    </cfRule>
  </conditionalFormatting>
  <conditionalFormatting sqref="C79:D79 B82:H111">
    <cfRule type="expression" dxfId="22" priority="10">
      <formula>NOT($C$35="Yes")</formula>
    </cfRule>
  </conditionalFormatting>
  <conditionalFormatting sqref="D24:D25">
    <cfRule type="expression" dxfId="21" priority="11">
      <formula>NOT($C24="Yes")</formula>
    </cfRule>
  </conditionalFormatting>
  <conditionalFormatting sqref="D29:D30">
    <cfRule type="expression" dxfId="20" priority="4">
      <formula>NOT($C29="Other design considerations")</formula>
    </cfRule>
  </conditionalFormatting>
  <conditionalFormatting sqref="D31">
    <cfRule type="expression" dxfId="19" priority="3">
      <formula>NOT($C$31="Other (describe)")</formula>
    </cfRule>
  </conditionalFormatting>
  <conditionalFormatting sqref="D34">
    <cfRule type="expression" dxfId="18" priority="2">
      <formula>NOT($C$34="Other")</formula>
    </cfRule>
  </conditionalFormatting>
  <conditionalFormatting sqref="D48:D76">
    <cfRule type="expression" dxfId="17" priority="7">
      <formula>NOT($C48="Other")</formula>
    </cfRule>
  </conditionalFormatting>
  <conditionalFormatting sqref="D82:D111">
    <cfRule type="expression" dxfId="16" priority="1">
      <formula>NOT($C82="Other")</formula>
    </cfRule>
  </conditionalFormatting>
  <conditionalFormatting sqref="D8:E8 C13:D21 C24:C25 C29:C42 D31 D34 B48:G76">
    <cfRule type="expression" dxfId="15" priority="5">
      <formula>$C$8="No"</formula>
    </cfRule>
  </conditionalFormatting>
  <conditionalFormatting sqref="D41:I41">
    <cfRule type="expression" dxfId="14" priority="9">
      <formula>NOT($C$41="Yes")</formula>
    </cfRule>
  </conditionalFormatting>
  <conditionalFormatting sqref="D42:I42">
    <cfRule type="expression" dxfId="13"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C35:C42 D13:D21"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zoomScale="80" zoomScaleNormal="80" workbookViewId="0">
      <selection activeCell="J15" sqref="J15"/>
    </sheetView>
  </sheetViews>
  <sheetFormatPr defaultRowHeight="15" customHeight="1" x14ac:dyDescent="0.3"/>
  <cols>
    <col min="1" max="1" width="3.44140625" style="34" customWidth="1"/>
    <col min="2" max="2" width="40.6640625" style="34" customWidth="1"/>
    <col min="3" max="3" width="19.109375" style="34" customWidth="1"/>
    <col min="4" max="4" width="24.5546875" style="34" customWidth="1"/>
    <col min="5" max="5" width="25.6640625" style="34" customWidth="1"/>
    <col min="6" max="6" width="20.109375" style="34" customWidth="1"/>
    <col min="7" max="7" width="25.6640625" style="34" customWidth="1"/>
    <col min="8" max="8" width="34.5546875" style="34" customWidth="1"/>
    <col min="9" max="20" width="15.6640625" style="34" customWidth="1"/>
    <col min="21" max="21" width="16.44140625" style="34" customWidth="1"/>
    <col min="22" max="35" width="15.6640625" style="34" customWidth="1"/>
    <col min="36" max="38" width="20.6640625" style="34" customWidth="1"/>
    <col min="39" max="39" width="15.6640625" style="34" customWidth="1"/>
    <col min="40" max="40" width="28.33203125" style="34" customWidth="1"/>
    <col min="41" max="60" width="15.6640625" style="34" customWidth="1"/>
    <col min="61" max="61" width="16" style="34" customWidth="1"/>
    <col min="62" max="75" width="15.6640625" style="34" customWidth="1"/>
    <col min="76" max="77" width="20.6640625" style="34" customWidth="1"/>
    <col min="78" max="16384" width="8.88671875" style="34"/>
  </cols>
  <sheetData>
    <row r="1" spans="2:77" ht="18" x14ac:dyDescent="0.35">
      <c r="B1" s="35" t="s">
        <v>68</v>
      </c>
      <c r="D1" s="36"/>
    </row>
    <row r="2" spans="2:77" ht="18" x14ac:dyDescent="0.35">
      <c r="B2" s="35"/>
    </row>
    <row r="3" spans="2:77" ht="15.6" x14ac:dyDescent="0.3">
      <c r="B3" s="37" t="s">
        <v>320</v>
      </c>
    </row>
    <row r="4" spans="2:77" ht="14.4" x14ac:dyDescent="0.3">
      <c r="B4" s="102" t="s">
        <v>321</v>
      </c>
      <c r="C4" s="117" t="str">
        <f>Facility!C4</f>
        <v>Enable Oklahoma Intrastate Transmission, LLC</v>
      </c>
    </row>
    <row r="5" spans="2:77" ht="14.4" x14ac:dyDescent="0.3">
      <c r="B5" s="102" t="s">
        <v>14</v>
      </c>
      <c r="C5" s="117" t="str">
        <f>Facility!C21</f>
        <v>Welty Compressor Station</v>
      </c>
    </row>
    <row r="6" spans="2:77" ht="14.4" x14ac:dyDescent="0.3"/>
    <row r="7" spans="2:77" ht="15.6" x14ac:dyDescent="0.3">
      <c r="B7" s="37" t="s">
        <v>665</v>
      </c>
    </row>
    <row r="8" spans="2:77" ht="28.8" x14ac:dyDescent="0.3">
      <c r="B8" s="271" t="s">
        <v>666</v>
      </c>
      <c r="C8" s="272"/>
      <c r="D8" s="94" t="s">
        <v>620</v>
      </c>
      <c r="E8" s="159"/>
    </row>
    <row r="9" spans="2:77" ht="14.4" x14ac:dyDescent="0.3">
      <c r="E9" s="143"/>
      <c r="H9" s="143"/>
    </row>
    <row r="10" spans="2:77" ht="14.4" x14ac:dyDescent="0.3">
      <c r="B10" s="273" t="s">
        <v>667</v>
      </c>
      <c r="C10" s="273"/>
      <c r="D10" s="273"/>
      <c r="E10" s="273"/>
      <c r="F10" s="273"/>
      <c r="G10" s="273"/>
      <c r="H10" s="273"/>
      <c r="I10" s="274"/>
      <c r="J10" s="274"/>
      <c r="K10" s="274"/>
      <c r="AJ10" s="143"/>
      <c r="AN10" s="275"/>
    </row>
    <row r="11" spans="2:77" ht="15" customHeight="1" x14ac:dyDescent="0.3">
      <c r="B11" s="276" t="s">
        <v>668</v>
      </c>
      <c r="C11" s="276" t="s">
        <v>669</v>
      </c>
      <c r="D11" s="276" t="s">
        <v>670</v>
      </c>
      <c r="E11" s="276" t="s">
        <v>671</v>
      </c>
      <c r="F11" s="276" t="s">
        <v>672</v>
      </c>
      <c r="G11" s="276" t="s">
        <v>673</v>
      </c>
      <c r="H11" s="276" t="s">
        <v>674</v>
      </c>
      <c r="I11" s="188" t="s">
        <v>421</v>
      </c>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277"/>
      <c r="AJ11" s="278" t="s">
        <v>422</v>
      </c>
      <c r="AK11" s="278"/>
      <c r="AL11" s="279"/>
      <c r="AM11" s="280" t="s">
        <v>423</v>
      </c>
      <c r="AN11" s="281"/>
      <c r="AO11" s="282" t="s">
        <v>675</v>
      </c>
      <c r="AP11" s="283"/>
      <c r="AQ11" s="283"/>
      <c r="AR11" s="283"/>
      <c r="AS11" s="283"/>
      <c r="AT11" s="283"/>
      <c r="AU11" s="283"/>
      <c r="AV11" s="284"/>
      <c r="AW11" s="285" t="s">
        <v>424</v>
      </c>
      <c r="AX11" s="286"/>
      <c r="AY11" s="286"/>
      <c r="AZ11" s="286"/>
      <c r="BA11" s="286"/>
      <c r="BB11" s="286"/>
      <c r="BC11" s="286"/>
      <c r="BD11" s="286"/>
      <c r="BE11" s="286"/>
      <c r="BF11" s="286"/>
      <c r="BG11" s="286"/>
      <c r="BH11" s="286"/>
      <c r="BI11" s="286"/>
      <c r="BJ11" s="286"/>
      <c r="BK11" s="286"/>
      <c r="BL11" s="286"/>
      <c r="BM11" s="286"/>
      <c r="BN11" s="286"/>
      <c r="BO11" s="286"/>
      <c r="BP11" s="286"/>
      <c r="BQ11" s="286"/>
      <c r="BR11" s="286"/>
      <c r="BS11" s="286"/>
      <c r="BT11" s="286"/>
      <c r="BU11" s="286"/>
      <c r="BV11" s="286"/>
      <c r="BW11" s="287"/>
      <c r="BX11" s="288" t="s">
        <v>425</v>
      </c>
      <c r="BY11" s="289"/>
    </row>
    <row r="12" spans="2:77" ht="68.25" customHeight="1" x14ac:dyDescent="0.3">
      <c r="B12" s="276"/>
      <c r="C12" s="276"/>
      <c r="D12" s="276"/>
      <c r="E12" s="276"/>
      <c r="F12" s="276"/>
      <c r="G12" s="276"/>
      <c r="H12" s="276"/>
      <c r="I12" s="175" t="s">
        <v>435</v>
      </c>
      <c r="J12" s="175" t="s">
        <v>436</v>
      </c>
      <c r="K12" s="175" t="s">
        <v>437</v>
      </c>
      <c r="L12" s="175" t="s">
        <v>438</v>
      </c>
      <c r="M12" s="175" t="s">
        <v>439</v>
      </c>
      <c r="N12" s="175" t="s">
        <v>440</v>
      </c>
      <c r="O12" s="175" t="s">
        <v>441</v>
      </c>
      <c r="P12" s="175" t="s">
        <v>442</v>
      </c>
      <c r="Q12" s="175" t="s">
        <v>443</v>
      </c>
      <c r="R12" s="175" t="s">
        <v>444</v>
      </c>
      <c r="S12" s="175" t="s">
        <v>445</v>
      </c>
      <c r="T12" s="175" t="s">
        <v>446</v>
      </c>
      <c r="U12" s="175" t="s">
        <v>491</v>
      </c>
      <c r="V12" s="175" t="s">
        <v>448</v>
      </c>
      <c r="W12" s="175" t="s">
        <v>449</v>
      </c>
      <c r="X12" s="175" t="s">
        <v>450</v>
      </c>
      <c r="Y12" s="175" t="s">
        <v>451</v>
      </c>
      <c r="Z12" s="175" t="s">
        <v>452</v>
      </c>
      <c r="AA12" s="175" t="s">
        <v>492</v>
      </c>
      <c r="AB12" s="175" t="s">
        <v>454</v>
      </c>
      <c r="AC12" s="175" t="s">
        <v>455</v>
      </c>
      <c r="AD12" s="175" t="s">
        <v>456</v>
      </c>
      <c r="AE12" s="175" t="s">
        <v>457</v>
      </c>
      <c r="AF12" s="175" t="s">
        <v>663</v>
      </c>
      <c r="AG12" s="175" t="s">
        <v>459</v>
      </c>
      <c r="AH12" s="199" t="s">
        <v>460</v>
      </c>
      <c r="AI12" s="203" t="s">
        <v>461</v>
      </c>
      <c r="AJ12" s="177" t="s">
        <v>462</v>
      </c>
      <c r="AK12" s="177" t="s">
        <v>463</v>
      </c>
      <c r="AL12" s="177" t="s">
        <v>464</v>
      </c>
      <c r="AM12" s="290" t="s">
        <v>676</v>
      </c>
      <c r="AN12" s="291" t="s">
        <v>677</v>
      </c>
      <c r="AO12" s="291" t="s">
        <v>130</v>
      </c>
      <c r="AP12" s="291" t="s">
        <v>678</v>
      </c>
      <c r="AQ12" s="291" t="s">
        <v>679</v>
      </c>
      <c r="AR12" s="291" t="s">
        <v>680</v>
      </c>
      <c r="AS12" s="291" t="s">
        <v>681</v>
      </c>
      <c r="AT12" s="291" t="s">
        <v>682</v>
      </c>
      <c r="AU12" s="291" t="s">
        <v>683</v>
      </c>
      <c r="AV12" s="291" t="s">
        <v>684</v>
      </c>
      <c r="AW12" s="175" t="s">
        <v>435</v>
      </c>
      <c r="AX12" s="175" t="s">
        <v>436</v>
      </c>
      <c r="AY12" s="175" t="s">
        <v>437</v>
      </c>
      <c r="AZ12" s="175" t="s">
        <v>438</v>
      </c>
      <c r="BA12" s="175" t="s">
        <v>439</v>
      </c>
      <c r="BB12" s="175" t="s">
        <v>440</v>
      </c>
      <c r="BC12" s="175" t="s">
        <v>441</v>
      </c>
      <c r="BD12" s="175" t="s">
        <v>442</v>
      </c>
      <c r="BE12" s="175" t="s">
        <v>443</v>
      </c>
      <c r="BF12" s="175" t="s">
        <v>444</v>
      </c>
      <c r="BG12" s="175" t="s">
        <v>445</v>
      </c>
      <c r="BH12" s="175" t="s">
        <v>446</v>
      </c>
      <c r="BI12" s="175" t="s">
        <v>491</v>
      </c>
      <c r="BJ12" s="175" t="s">
        <v>448</v>
      </c>
      <c r="BK12" s="175" t="s">
        <v>449</v>
      </c>
      <c r="BL12" s="175" t="s">
        <v>450</v>
      </c>
      <c r="BM12" s="175" t="s">
        <v>451</v>
      </c>
      <c r="BN12" s="175" t="s">
        <v>452</v>
      </c>
      <c r="BO12" s="175" t="s">
        <v>500</v>
      </c>
      <c r="BP12" s="175" t="s">
        <v>454</v>
      </c>
      <c r="BQ12" s="175" t="s">
        <v>455</v>
      </c>
      <c r="BR12" s="175" t="s">
        <v>456</v>
      </c>
      <c r="BS12" s="175" t="s">
        <v>457</v>
      </c>
      <c r="BT12" s="175" t="s">
        <v>550</v>
      </c>
      <c r="BU12" s="175" t="s">
        <v>459</v>
      </c>
      <c r="BV12" s="203" t="s">
        <v>460</v>
      </c>
      <c r="BW12" s="292" t="s">
        <v>461</v>
      </c>
      <c r="BX12" s="199" t="s">
        <v>685</v>
      </c>
      <c r="BY12" s="199" t="s">
        <v>475</v>
      </c>
    </row>
    <row r="13" spans="2:77" ht="43.2" x14ac:dyDescent="0.3">
      <c r="B13" s="293" t="s">
        <v>686</v>
      </c>
      <c r="C13" s="294">
        <v>0</v>
      </c>
      <c r="D13" s="294">
        <v>0</v>
      </c>
      <c r="E13" s="295" t="s">
        <v>802</v>
      </c>
      <c r="F13" s="294">
        <v>0</v>
      </c>
      <c r="G13" s="294">
        <v>0</v>
      </c>
      <c r="H13" s="295" t="s">
        <v>802</v>
      </c>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56" t="s">
        <v>837</v>
      </c>
      <c r="AK13" s="294"/>
      <c r="AL13" s="294"/>
      <c r="AM13" s="294" t="s">
        <v>816</v>
      </c>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4"/>
      <c r="BR13" s="294"/>
      <c r="BS13" s="294"/>
      <c r="BT13" s="294"/>
      <c r="BU13" s="294"/>
      <c r="BV13" s="294"/>
      <c r="BW13" s="294"/>
      <c r="BX13" s="294" t="s">
        <v>816</v>
      </c>
      <c r="BY13" s="294"/>
    </row>
    <row r="14" spans="2:77" ht="43.2" x14ac:dyDescent="0.3">
      <c r="B14" s="296" t="s">
        <v>687</v>
      </c>
      <c r="C14" s="294">
        <v>0</v>
      </c>
      <c r="D14" s="294">
        <v>0</v>
      </c>
      <c r="E14" s="295" t="s">
        <v>802</v>
      </c>
      <c r="F14" s="294">
        <v>0</v>
      </c>
      <c r="G14" s="294">
        <v>0</v>
      </c>
      <c r="H14" s="295" t="s">
        <v>802</v>
      </c>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56" t="s">
        <v>837</v>
      </c>
      <c r="AK14" s="297"/>
      <c r="AL14" s="297"/>
      <c r="AM14" s="294" t="s">
        <v>816</v>
      </c>
      <c r="AN14" s="297"/>
      <c r="AO14" s="297"/>
      <c r="AP14" s="297"/>
      <c r="AQ14" s="297"/>
      <c r="AR14" s="297"/>
      <c r="AS14" s="297"/>
      <c r="AT14" s="297"/>
      <c r="AU14" s="297"/>
      <c r="AV14" s="297"/>
      <c r="AW14" s="294"/>
      <c r="AX14" s="294"/>
      <c r="AY14" s="294"/>
      <c r="AZ14" s="294"/>
      <c r="BA14" s="294"/>
      <c r="BB14" s="294"/>
      <c r="BC14" s="294"/>
      <c r="BD14" s="294"/>
      <c r="BE14" s="294"/>
      <c r="BF14" s="294"/>
      <c r="BG14" s="294"/>
      <c r="BH14" s="294"/>
      <c r="BI14" s="294"/>
      <c r="BJ14" s="294"/>
      <c r="BK14" s="294"/>
      <c r="BL14" s="294"/>
      <c r="BM14" s="294"/>
      <c r="BN14" s="294"/>
      <c r="BO14" s="294"/>
      <c r="BP14" s="294"/>
      <c r="BQ14" s="294"/>
      <c r="BR14" s="294"/>
      <c r="BS14" s="294"/>
      <c r="BT14" s="294"/>
      <c r="BU14" s="294"/>
      <c r="BV14" s="294"/>
      <c r="BW14" s="294"/>
      <c r="BX14" s="294" t="s">
        <v>816</v>
      </c>
      <c r="BY14" s="297"/>
    </row>
    <row r="15" spans="2:77" ht="43.2" x14ac:dyDescent="0.3">
      <c r="B15" s="296" t="s">
        <v>42</v>
      </c>
      <c r="C15" s="297">
        <v>36</v>
      </c>
      <c r="D15" s="298">
        <v>10593184.199999999</v>
      </c>
      <c r="E15" s="295" t="s">
        <v>802</v>
      </c>
      <c r="F15" s="294">
        <v>0</v>
      </c>
      <c r="G15" s="294">
        <v>0</v>
      </c>
      <c r="H15" s="295" t="s">
        <v>802</v>
      </c>
      <c r="I15" s="294"/>
      <c r="J15" s="299">
        <f>189.189471*1.10231</f>
        <v>208.54544577800999</v>
      </c>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56" t="s">
        <v>837</v>
      </c>
      <c r="AK15" s="297"/>
      <c r="AL15" s="297"/>
      <c r="AM15" s="294" t="s">
        <v>816</v>
      </c>
      <c r="AN15" s="297"/>
      <c r="AO15" s="297"/>
      <c r="AP15" s="297"/>
      <c r="AQ15" s="297"/>
      <c r="AR15" s="297"/>
      <c r="AS15" s="297"/>
      <c r="AT15" s="297"/>
      <c r="AU15" s="297"/>
      <c r="AV15" s="297"/>
      <c r="AW15" s="294"/>
      <c r="AX15" s="300">
        <f t="shared" ref="AX15" si="0">J15</f>
        <v>208.54544577800999</v>
      </c>
      <c r="AY15" s="294"/>
      <c r="AZ15" s="294"/>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294" t="s">
        <v>816</v>
      </c>
      <c r="BY15" s="297"/>
    </row>
    <row r="16" spans="2:77" ht="43.2" x14ac:dyDescent="0.3">
      <c r="B16" s="296" t="s">
        <v>688</v>
      </c>
      <c r="C16" s="294">
        <v>0</v>
      </c>
      <c r="D16" s="294">
        <v>0</v>
      </c>
      <c r="E16" s="295" t="s">
        <v>802</v>
      </c>
      <c r="F16" s="294">
        <v>0</v>
      </c>
      <c r="G16" s="294">
        <v>0</v>
      </c>
      <c r="H16" s="295" t="s">
        <v>802</v>
      </c>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56" t="s">
        <v>837</v>
      </c>
      <c r="AK16" s="297"/>
      <c r="AL16" s="297"/>
      <c r="AM16" s="294" t="s">
        <v>816</v>
      </c>
      <c r="AN16" s="297"/>
      <c r="AO16" s="297"/>
      <c r="AP16" s="297"/>
      <c r="AQ16" s="297"/>
      <c r="AR16" s="297"/>
      <c r="AS16" s="297"/>
      <c r="AT16" s="297"/>
      <c r="AU16" s="297"/>
      <c r="AV16" s="297"/>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t="s">
        <v>816</v>
      </c>
      <c r="BY16" s="297"/>
    </row>
    <row r="17" spans="2:77" ht="43.2" x14ac:dyDescent="0.3">
      <c r="B17" s="296" t="s">
        <v>689</v>
      </c>
      <c r="C17" s="294">
        <v>0</v>
      </c>
      <c r="D17" s="294">
        <v>0</v>
      </c>
      <c r="E17" s="295" t="s">
        <v>802</v>
      </c>
      <c r="F17" s="294">
        <v>0</v>
      </c>
      <c r="G17" s="294">
        <v>0</v>
      </c>
      <c r="H17" s="295" t="s">
        <v>802</v>
      </c>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56" t="s">
        <v>837</v>
      </c>
      <c r="AK17" s="297"/>
      <c r="AL17" s="297"/>
      <c r="AM17" s="294" t="s">
        <v>816</v>
      </c>
      <c r="AN17" s="297"/>
      <c r="AO17" s="297"/>
      <c r="AP17" s="297"/>
      <c r="AQ17" s="297"/>
      <c r="AR17" s="297"/>
      <c r="AS17" s="297"/>
      <c r="AT17" s="297"/>
      <c r="AU17" s="297"/>
      <c r="AV17" s="297"/>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t="s">
        <v>816</v>
      </c>
      <c r="BY17" s="297"/>
    </row>
    <row r="18" spans="2:77" ht="43.2" x14ac:dyDescent="0.3">
      <c r="B18" s="296" t="s">
        <v>690</v>
      </c>
      <c r="C18" s="294">
        <v>0</v>
      </c>
      <c r="D18" s="294">
        <v>0</v>
      </c>
      <c r="E18" s="295" t="s">
        <v>802</v>
      </c>
      <c r="F18" s="294">
        <v>0</v>
      </c>
      <c r="G18" s="294">
        <v>0</v>
      </c>
      <c r="H18" s="295" t="s">
        <v>802</v>
      </c>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56" t="s">
        <v>837</v>
      </c>
      <c r="AK18" s="297"/>
      <c r="AL18" s="297"/>
      <c r="AM18" s="294" t="s">
        <v>816</v>
      </c>
      <c r="AN18" s="297"/>
      <c r="AO18" s="297"/>
      <c r="AP18" s="297"/>
      <c r="AQ18" s="297"/>
      <c r="AR18" s="297"/>
      <c r="AS18" s="297"/>
      <c r="AT18" s="297"/>
      <c r="AU18" s="297"/>
      <c r="AV18" s="297"/>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t="s">
        <v>816</v>
      </c>
      <c r="BY18" s="297"/>
    </row>
    <row r="19" spans="2:77" ht="43.2" x14ac:dyDescent="0.3">
      <c r="B19" s="296" t="s">
        <v>691</v>
      </c>
      <c r="C19" s="294">
        <v>0</v>
      </c>
      <c r="D19" s="294">
        <v>0</v>
      </c>
      <c r="E19" s="295" t="s">
        <v>802</v>
      </c>
      <c r="F19" s="294">
        <v>0</v>
      </c>
      <c r="G19" s="294">
        <v>0</v>
      </c>
      <c r="H19" s="295" t="s">
        <v>802</v>
      </c>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56" t="s">
        <v>837</v>
      </c>
      <c r="AK19" s="297"/>
      <c r="AL19" s="297"/>
      <c r="AM19" s="294" t="s">
        <v>816</v>
      </c>
      <c r="AN19" s="297"/>
      <c r="AO19" s="297"/>
      <c r="AP19" s="297"/>
      <c r="AQ19" s="297"/>
      <c r="AR19" s="297"/>
      <c r="AS19" s="297"/>
      <c r="AT19" s="297"/>
      <c r="AU19" s="297"/>
      <c r="AV19" s="297"/>
      <c r="AW19" s="294"/>
      <c r="AX19" s="294"/>
      <c r="AY19" s="294"/>
      <c r="AZ19" s="294"/>
      <c r="BA19" s="294"/>
      <c r="BB19" s="294"/>
      <c r="BC19" s="294"/>
      <c r="BD19" s="294"/>
      <c r="BE19" s="294"/>
      <c r="BF19" s="294"/>
      <c r="BG19" s="294"/>
      <c r="BH19" s="294"/>
      <c r="BI19" s="294"/>
      <c r="BJ19" s="294"/>
      <c r="BK19" s="294"/>
      <c r="BL19" s="294"/>
      <c r="BM19" s="294"/>
      <c r="BN19" s="294"/>
      <c r="BO19" s="294"/>
      <c r="BP19" s="294"/>
      <c r="BQ19" s="294"/>
      <c r="BR19" s="294"/>
      <c r="BS19" s="294"/>
      <c r="BT19" s="294"/>
      <c r="BU19" s="294"/>
      <c r="BV19" s="294"/>
      <c r="BW19" s="294"/>
      <c r="BX19" s="294" t="s">
        <v>816</v>
      </c>
      <c r="BY19" s="297"/>
    </row>
    <row r="20" spans="2:77" ht="43.2" x14ac:dyDescent="0.3">
      <c r="B20" s="296" t="s">
        <v>692</v>
      </c>
      <c r="C20" s="294">
        <v>0</v>
      </c>
      <c r="D20" s="294">
        <v>0</v>
      </c>
      <c r="E20" s="295" t="s">
        <v>802</v>
      </c>
      <c r="F20" s="294">
        <v>0</v>
      </c>
      <c r="G20" s="294">
        <v>0</v>
      </c>
      <c r="H20" s="295" t="s">
        <v>802</v>
      </c>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56" t="s">
        <v>837</v>
      </c>
      <c r="AK20" s="297"/>
      <c r="AL20" s="297"/>
      <c r="AM20" s="294" t="s">
        <v>816</v>
      </c>
      <c r="AN20" s="297"/>
      <c r="AO20" s="297"/>
      <c r="AP20" s="297"/>
      <c r="AQ20" s="297"/>
      <c r="AR20" s="297"/>
      <c r="AS20" s="297"/>
      <c r="AT20" s="297"/>
      <c r="AU20" s="297"/>
      <c r="AV20" s="297"/>
      <c r="AW20" s="294"/>
      <c r="AX20" s="294"/>
      <c r="AY20" s="294"/>
      <c r="AZ20" s="294"/>
      <c r="BA20" s="294"/>
      <c r="BB20" s="294"/>
      <c r="BC20" s="294"/>
      <c r="BD20" s="294"/>
      <c r="BE20" s="294"/>
      <c r="BF20" s="294"/>
      <c r="BG20" s="294"/>
      <c r="BH20" s="294"/>
      <c r="BI20" s="294"/>
      <c r="BJ20" s="294"/>
      <c r="BK20" s="294"/>
      <c r="BL20" s="294"/>
      <c r="BM20" s="294"/>
      <c r="BN20" s="294"/>
      <c r="BO20" s="294"/>
      <c r="BP20" s="294"/>
      <c r="BQ20" s="294"/>
      <c r="BR20" s="294"/>
      <c r="BS20" s="294"/>
      <c r="BT20" s="294"/>
      <c r="BU20" s="294"/>
      <c r="BV20" s="294"/>
      <c r="BW20" s="294"/>
      <c r="BX20" s="294" t="s">
        <v>816</v>
      </c>
      <c r="BY20" s="297"/>
    </row>
    <row r="21" spans="2:77" ht="15.75" customHeight="1" x14ac:dyDescent="0.3">
      <c r="B21" s="301" t="s">
        <v>693</v>
      </c>
      <c r="C21" s="302"/>
      <c r="D21" s="302"/>
    </row>
    <row r="22" spans="2:77" ht="14.4" x14ac:dyDescent="0.3">
      <c r="C22" s="303"/>
    </row>
    <row r="23" spans="2:77" ht="15.6" x14ac:dyDescent="0.3">
      <c r="B23" s="37" t="s">
        <v>694</v>
      </c>
      <c r="C23" s="304"/>
      <c r="D23" s="304"/>
      <c r="E23" s="304"/>
    </row>
    <row r="24" spans="2:77" ht="14.4" x14ac:dyDescent="0.3">
      <c r="B24" s="305" t="s">
        <v>695</v>
      </c>
      <c r="C24" s="269"/>
      <c r="D24" s="269"/>
      <c r="E24" s="269"/>
    </row>
    <row r="25" spans="2:77" ht="43.2" x14ac:dyDescent="0.3">
      <c r="B25" s="72" t="s">
        <v>696</v>
      </c>
      <c r="C25" s="306" t="s">
        <v>816</v>
      </c>
      <c r="D25" s="94" t="s">
        <v>697</v>
      </c>
    </row>
    <row r="27" spans="2:77" ht="14.4" x14ac:dyDescent="0.3">
      <c r="B27" s="265" t="s">
        <v>698</v>
      </c>
      <c r="C27" s="265" t="s">
        <v>699</v>
      </c>
      <c r="D27" s="265"/>
      <c r="E27" s="307" t="s">
        <v>700</v>
      </c>
    </row>
    <row r="28" spans="2:77" ht="14.4" x14ac:dyDescent="0.3">
      <c r="B28" s="265"/>
      <c r="C28" s="308" t="s">
        <v>701</v>
      </c>
      <c r="D28" s="308" t="s">
        <v>702</v>
      </c>
      <c r="E28" s="307"/>
    </row>
    <row r="29" spans="2:77" ht="14.4" x14ac:dyDescent="0.3">
      <c r="B29" s="72" t="s">
        <v>703</v>
      </c>
      <c r="C29" s="309"/>
      <c r="D29" s="63" t="s">
        <v>704</v>
      </c>
      <c r="E29" s="309"/>
    </row>
    <row r="30" spans="2:77" ht="14.4" x14ac:dyDescent="0.3">
      <c r="B30" s="72" t="s">
        <v>705</v>
      </c>
      <c r="C30" s="309"/>
      <c r="D30" s="63" t="s">
        <v>704</v>
      </c>
      <c r="E30" s="309"/>
    </row>
    <row r="31" spans="2:77" ht="14.4" x14ac:dyDescent="0.3">
      <c r="B31" s="72" t="s">
        <v>706</v>
      </c>
      <c r="C31" s="309"/>
      <c r="D31" s="63" t="s">
        <v>704</v>
      </c>
      <c r="E31" s="309"/>
    </row>
    <row r="32" spans="2:77" ht="14.4" x14ac:dyDescent="0.3">
      <c r="B32" s="72" t="s">
        <v>707</v>
      </c>
      <c r="C32" s="309"/>
      <c r="D32" s="63" t="s">
        <v>704</v>
      </c>
      <c r="E32" s="309"/>
    </row>
    <row r="33" spans="2:7" ht="14.4" x14ac:dyDescent="0.3">
      <c r="B33" s="72" t="s">
        <v>708</v>
      </c>
      <c r="C33" s="309"/>
      <c r="D33" s="63" t="s">
        <v>709</v>
      </c>
      <c r="E33" s="309"/>
    </row>
    <row r="34" spans="2:7" ht="28.8" x14ac:dyDescent="0.3">
      <c r="B34" s="72" t="s">
        <v>710</v>
      </c>
      <c r="C34" s="309"/>
      <c r="D34" s="63" t="s">
        <v>711</v>
      </c>
      <c r="E34" s="309"/>
      <c r="F34" s="310" t="s">
        <v>712</v>
      </c>
      <c r="G34" s="310"/>
    </row>
    <row r="35" spans="2:7" ht="14.4" x14ac:dyDescent="0.3">
      <c r="B35" s="72" t="s">
        <v>713</v>
      </c>
      <c r="C35" s="309"/>
      <c r="D35" s="63" t="s">
        <v>704</v>
      </c>
      <c r="E35" s="309"/>
      <c r="F35" s="311"/>
      <c r="G35" s="311"/>
    </row>
    <row r="36" spans="2:7" ht="14.4" x14ac:dyDescent="0.3">
      <c r="B36" s="72" t="s">
        <v>713</v>
      </c>
      <c r="C36" s="309"/>
      <c r="D36" s="63" t="s">
        <v>704</v>
      </c>
      <c r="E36" s="309"/>
      <c r="F36" s="311"/>
      <c r="G36" s="311"/>
    </row>
    <row r="37" spans="2:7" ht="14.4" x14ac:dyDescent="0.3">
      <c r="B37" s="72" t="s">
        <v>713</v>
      </c>
      <c r="C37" s="309"/>
      <c r="D37" s="63" t="s">
        <v>704</v>
      </c>
      <c r="E37" s="309"/>
      <c r="F37" s="311"/>
      <c r="G37" s="311"/>
    </row>
    <row r="38" spans="2:7" ht="14.4" x14ac:dyDescent="0.3">
      <c r="B38" s="72" t="s">
        <v>713</v>
      </c>
      <c r="C38" s="309"/>
      <c r="D38" s="63" t="s">
        <v>704</v>
      </c>
      <c r="E38" s="309"/>
      <c r="F38" s="311"/>
      <c r="G38" s="311"/>
    </row>
  </sheetData>
  <sheetProtection algorithmName="SHA-512" hashValue="gCKBbDM8XD3z1+ovu1OGFF8zywX3kgDS3P1fv7yozRrz9V6uC16IOfAKqJx1XgCR+X1ENvW8wKXa75fNDBFM8g==" saltValue="BRd2G+/TUYRpz9MyLxraJw=="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12"/>
      <c r="B1" s="312" t="str">
        <f t="shared" ref="B1:B33" si="0">IF(A1=0,"",A1)</f>
        <v/>
      </c>
      <c r="C1" s="313" t="s">
        <v>714</v>
      </c>
    </row>
    <row r="2" spans="1:3" x14ac:dyDescent="0.3">
      <c r="A2" s="312">
        <f>'Control Devices'!B12</f>
        <v>0</v>
      </c>
      <c r="B2" s="312" t="str">
        <f t="shared" si="0"/>
        <v/>
      </c>
    </row>
    <row r="3" spans="1:3" x14ac:dyDescent="0.3">
      <c r="A3" s="312">
        <f>'Control Devices'!B13</f>
        <v>0</v>
      </c>
      <c r="B3" s="312" t="str">
        <f t="shared" si="0"/>
        <v/>
      </c>
    </row>
    <row r="4" spans="1:3" x14ac:dyDescent="0.3">
      <c r="A4" s="312">
        <f>'Control Devices'!B14</f>
        <v>0</v>
      </c>
      <c r="B4" s="312" t="str">
        <f t="shared" si="0"/>
        <v/>
      </c>
    </row>
    <row r="5" spans="1:3" x14ac:dyDescent="0.3">
      <c r="A5" s="312">
        <f>'Control Devices'!B15</f>
        <v>0</v>
      </c>
      <c r="B5" s="312" t="str">
        <f t="shared" si="0"/>
        <v/>
      </c>
    </row>
    <row r="6" spans="1:3" x14ac:dyDescent="0.3">
      <c r="A6" s="312">
        <f>'Control Devices'!B16</f>
        <v>0</v>
      </c>
      <c r="B6" s="312" t="str">
        <f t="shared" si="0"/>
        <v/>
      </c>
    </row>
    <row r="7" spans="1:3" x14ac:dyDescent="0.3">
      <c r="A7" s="312">
        <f>'Control Devices'!B17</f>
        <v>0</v>
      </c>
      <c r="B7" s="312" t="str">
        <f t="shared" si="0"/>
        <v/>
      </c>
    </row>
    <row r="8" spans="1:3" x14ac:dyDescent="0.3">
      <c r="A8" s="312">
        <f>'Control Devices'!B18</f>
        <v>0</v>
      </c>
      <c r="B8" s="312" t="str">
        <f t="shared" si="0"/>
        <v/>
      </c>
    </row>
    <row r="9" spans="1:3" x14ac:dyDescent="0.3">
      <c r="A9" s="312">
        <f>'Control Devices'!B19</f>
        <v>0</v>
      </c>
      <c r="B9" s="312" t="str">
        <f t="shared" si="0"/>
        <v/>
      </c>
    </row>
    <row r="10" spans="1:3" x14ac:dyDescent="0.3">
      <c r="A10" s="312">
        <f>'Control Devices'!B20</f>
        <v>0</v>
      </c>
      <c r="B10" s="312" t="str">
        <f t="shared" si="0"/>
        <v/>
      </c>
    </row>
    <row r="11" spans="1:3" x14ac:dyDescent="0.3">
      <c r="A11" s="312">
        <f>'Control Devices'!B21</f>
        <v>0</v>
      </c>
      <c r="B11" s="312" t="str">
        <f t="shared" si="0"/>
        <v/>
      </c>
    </row>
    <row r="12" spans="1:3" x14ac:dyDescent="0.3">
      <c r="A12" s="312">
        <f>'Control Devices'!B22</f>
        <v>0</v>
      </c>
      <c r="B12" s="312" t="str">
        <f t="shared" si="0"/>
        <v/>
      </c>
    </row>
    <row r="13" spans="1:3" x14ac:dyDescent="0.3">
      <c r="A13" s="312">
        <f>'Control Devices'!B23</f>
        <v>0</v>
      </c>
      <c r="B13" s="312" t="str">
        <f t="shared" si="0"/>
        <v/>
      </c>
    </row>
    <row r="14" spans="1:3" x14ac:dyDescent="0.3">
      <c r="A14" s="312">
        <f>'Control Devices'!B24</f>
        <v>0</v>
      </c>
      <c r="B14" s="312" t="str">
        <f t="shared" si="0"/>
        <v/>
      </c>
    </row>
    <row r="15" spans="1:3" x14ac:dyDescent="0.3">
      <c r="A15" s="312">
        <f>'Control Devices'!B25</f>
        <v>0</v>
      </c>
      <c r="B15" s="312" t="str">
        <f t="shared" si="0"/>
        <v/>
      </c>
    </row>
    <row r="16" spans="1:3" x14ac:dyDescent="0.3">
      <c r="A16" s="312">
        <f>'Control Devices'!B26</f>
        <v>0</v>
      </c>
      <c r="B16" s="312" t="str">
        <f t="shared" si="0"/>
        <v/>
      </c>
    </row>
    <row r="17" spans="1:2" x14ac:dyDescent="0.3">
      <c r="A17" s="312">
        <f>'Control Devices'!B27</f>
        <v>0</v>
      </c>
      <c r="B17" s="312" t="str">
        <f t="shared" si="0"/>
        <v/>
      </c>
    </row>
    <row r="18" spans="1:2" x14ac:dyDescent="0.3">
      <c r="A18" s="312">
        <f>'Control Devices'!B28</f>
        <v>0</v>
      </c>
      <c r="B18" s="312" t="str">
        <f t="shared" si="0"/>
        <v/>
      </c>
    </row>
    <row r="19" spans="1:2" x14ac:dyDescent="0.3">
      <c r="A19" s="312">
        <f>'Control Devices'!B55</f>
        <v>0</v>
      </c>
      <c r="B19" s="312" t="str">
        <f t="shared" si="0"/>
        <v/>
      </c>
    </row>
    <row r="20" spans="1:2" x14ac:dyDescent="0.3">
      <c r="A20" s="312">
        <f>'Control Devices'!B56</f>
        <v>0</v>
      </c>
      <c r="B20" s="312" t="str">
        <f t="shared" si="0"/>
        <v/>
      </c>
    </row>
    <row r="21" spans="1:2" x14ac:dyDescent="0.3">
      <c r="A21" s="312">
        <f>'Control Devices'!B57</f>
        <v>0</v>
      </c>
      <c r="B21" s="312" t="str">
        <f t="shared" si="0"/>
        <v/>
      </c>
    </row>
    <row r="22" spans="1:2" x14ac:dyDescent="0.3">
      <c r="A22" s="312">
        <f>'Control Devices'!B58</f>
        <v>0</v>
      </c>
      <c r="B22" s="312" t="str">
        <f t="shared" si="0"/>
        <v/>
      </c>
    </row>
    <row r="23" spans="1:2" x14ac:dyDescent="0.3">
      <c r="A23" s="312">
        <f>'Control Devices'!B59</f>
        <v>0</v>
      </c>
      <c r="B23" s="312" t="str">
        <f t="shared" si="0"/>
        <v/>
      </c>
    </row>
    <row r="24" spans="1:2" x14ac:dyDescent="0.3">
      <c r="A24" s="312">
        <f>'Control Devices'!B60</f>
        <v>0</v>
      </c>
      <c r="B24" s="312" t="str">
        <f t="shared" si="0"/>
        <v/>
      </c>
    </row>
    <row r="25" spans="1:2" x14ac:dyDescent="0.3">
      <c r="A25" s="312">
        <f>'Control Devices'!B61</f>
        <v>0</v>
      </c>
      <c r="B25" s="312" t="str">
        <f t="shared" si="0"/>
        <v/>
      </c>
    </row>
    <row r="26" spans="1:2" x14ac:dyDescent="0.3">
      <c r="A26" s="312">
        <f>'Control Devices'!B62</f>
        <v>0</v>
      </c>
      <c r="B26" s="312" t="str">
        <f t="shared" si="0"/>
        <v/>
      </c>
    </row>
    <row r="27" spans="1:2" x14ac:dyDescent="0.3">
      <c r="A27" s="312">
        <f>'Control Devices'!B63</f>
        <v>0</v>
      </c>
      <c r="B27" s="312" t="str">
        <f t="shared" si="0"/>
        <v/>
      </c>
    </row>
    <row r="28" spans="1:2" x14ac:dyDescent="0.3">
      <c r="A28" s="312">
        <f>'Control Devices'!B64</f>
        <v>0</v>
      </c>
      <c r="B28" s="312" t="str">
        <f t="shared" si="0"/>
        <v/>
      </c>
    </row>
    <row r="29" spans="1:2" x14ac:dyDescent="0.3">
      <c r="A29" s="312">
        <f>'Control Devices'!B65</f>
        <v>0</v>
      </c>
      <c r="B29" s="312" t="str">
        <f t="shared" si="0"/>
        <v/>
      </c>
    </row>
    <row r="30" spans="1:2" x14ac:dyDescent="0.3">
      <c r="A30" s="312">
        <f>'Control Devices'!B66</f>
        <v>0</v>
      </c>
      <c r="B30" s="312" t="str">
        <f t="shared" si="0"/>
        <v/>
      </c>
    </row>
    <row r="31" spans="1:2" x14ac:dyDescent="0.3">
      <c r="A31" s="312">
        <f>'Control Devices'!B67</f>
        <v>0</v>
      </c>
      <c r="B31" s="312" t="str">
        <f t="shared" si="0"/>
        <v/>
      </c>
    </row>
    <row r="32" spans="1:2" x14ac:dyDescent="0.3">
      <c r="A32" s="312">
        <f>'Control Devices'!B68</f>
        <v>0</v>
      </c>
      <c r="B32" s="312" t="str">
        <f t="shared" si="0"/>
        <v/>
      </c>
    </row>
    <row r="33" spans="1:2" x14ac:dyDescent="0.3">
      <c r="A33" s="312">
        <f>'Control Devices'!B69</f>
        <v>0</v>
      </c>
      <c r="B33" s="312" t="str">
        <f t="shared" si="0"/>
        <v/>
      </c>
    </row>
    <row r="38" spans="1:2" x14ac:dyDescent="0.3">
      <c r="A38" s="34" t="s">
        <v>715</v>
      </c>
    </row>
    <row r="39" spans="1:2" x14ac:dyDescent="0.3">
      <c r="A39" s="34" t="s">
        <v>716</v>
      </c>
    </row>
    <row r="40" spans="1:2" x14ac:dyDescent="0.3">
      <c r="A40" s="34" t="s">
        <v>717</v>
      </c>
    </row>
    <row r="41" spans="1:2" x14ac:dyDescent="0.3">
      <c r="A41" s="34" t="s">
        <v>718</v>
      </c>
    </row>
    <row r="42" spans="1:2" x14ac:dyDescent="0.3">
      <c r="A42" s="34" t="s">
        <v>719</v>
      </c>
    </row>
    <row r="43" spans="1:2" x14ac:dyDescent="0.3">
      <c r="A43" s="34" t="s">
        <v>720</v>
      </c>
    </row>
    <row r="44" spans="1:2" x14ac:dyDescent="0.3">
      <c r="A44" s="34" t="s">
        <v>721</v>
      </c>
    </row>
    <row r="45" spans="1:2" x14ac:dyDescent="0.3">
      <c r="A45" s="34" t="s">
        <v>722</v>
      </c>
    </row>
    <row r="48" spans="1:2" x14ac:dyDescent="0.3">
      <c r="A48" s="34" t="s">
        <v>723</v>
      </c>
    </row>
    <row r="49" spans="1:1" x14ac:dyDescent="0.3">
      <c r="A49" s="34" t="s">
        <v>724</v>
      </c>
    </row>
    <row r="50" spans="1:1" x14ac:dyDescent="0.3">
      <c r="A50" s="34" t="s">
        <v>725</v>
      </c>
    </row>
    <row r="51" spans="1:1" x14ac:dyDescent="0.3">
      <c r="A51" s="34" t="s">
        <v>726</v>
      </c>
    </row>
    <row r="52" spans="1:1" x14ac:dyDescent="0.3">
      <c r="A52" s="34" t="s">
        <v>727</v>
      </c>
    </row>
    <row r="53" spans="1:1" x14ac:dyDescent="0.3">
      <c r="A53" s="34" t="s">
        <v>728</v>
      </c>
    </row>
    <row r="54" spans="1:1" x14ac:dyDescent="0.3">
      <c r="A54" s="34" t="s">
        <v>729</v>
      </c>
    </row>
    <row r="55" spans="1:1" x14ac:dyDescent="0.3">
      <c r="A55" s="34" t="s">
        <v>307</v>
      </c>
    </row>
    <row r="58" spans="1:1" x14ac:dyDescent="0.3">
      <c r="A58" s="34" t="s">
        <v>730</v>
      </c>
    </row>
    <row r="59" spans="1:1" x14ac:dyDescent="0.3">
      <c r="A59" s="34" t="s">
        <v>731</v>
      </c>
    </row>
    <row r="60" spans="1:1" x14ac:dyDescent="0.3">
      <c r="A60" s="34" t="s">
        <v>732</v>
      </c>
    </row>
    <row r="61" spans="1:1" x14ac:dyDescent="0.3">
      <c r="A61" s="34" t="s">
        <v>733</v>
      </c>
    </row>
    <row r="62" spans="1:1" x14ac:dyDescent="0.3">
      <c r="A62" s="34" t="s">
        <v>734</v>
      </c>
    </row>
    <row r="65" spans="1:1" x14ac:dyDescent="0.3">
      <c r="A65" s="34" t="s">
        <v>735</v>
      </c>
    </row>
    <row r="66" spans="1:1" x14ac:dyDescent="0.3">
      <c r="A66" s="34" t="s">
        <v>736</v>
      </c>
    </row>
    <row r="67" spans="1:1" x14ac:dyDescent="0.3">
      <c r="A67" s="34" t="s">
        <v>734</v>
      </c>
    </row>
    <row r="70" spans="1:1" x14ac:dyDescent="0.3">
      <c r="A70" s="34" t="s">
        <v>737</v>
      </c>
    </row>
    <row r="71" spans="1:1" x14ac:dyDescent="0.3">
      <c r="A71" s="34" t="s">
        <v>738</v>
      </c>
    </row>
    <row r="72" spans="1:1" x14ac:dyDescent="0.3">
      <c r="A72" s="34" t="s">
        <v>739</v>
      </c>
    </row>
    <row r="73" spans="1:1" x14ac:dyDescent="0.3">
      <c r="A73" s="34" t="s">
        <v>740</v>
      </c>
    </row>
    <row r="74" spans="1:1" x14ac:dyDescent="0.3">
      <c r="A74" s="34" t="s">
        <v>741</v>
      </c>
    </row>
    <row r="77" spans="1:1" x14ac:dyDescent="0.3">
      <c r="A77" s="34" t="s">
        <v>742</v>
      </c>
    </row>
    <row r="78" spans="1:1" x14ac:dyDescent="0.3">
      <c r="A78" s="34" t="s">
        <v>743</v>
      </c>
    </row>
    <row r="79" spans="1:1" x14ac:dyDescent="0.3">
      <c r="A79" s="34" t="s">
        <v>744</v>
      </c>
    </row>
    <row r="80" spans="1:1" x14ac:dyDescent="0.3">
      <c r="A80" s="34" t="s">
        <v>745</v>
      </c>
    </row>
    <row r="81" spans="1:1" x14ac:dyDescent="0.3">
      <c r="A81" s="34" t="s">
        <v>746</v>
      </c>
    </row>
    <row r="82" spans="1:1" x14ac:dyDescent="0.3">
      <c r="A82" s="34" t="s">
        <v>747</v>
      </c>
    </row>
    <row r="83" spans="1:1" x14ac:dyDescent="0.3">
      <c r="A83" s="34" t="s">
        <v>748</v>
      </c>
    </row>
    <row r="84" spans="1:1" x14ac:dyDescent="0.3">
      <c r="A84" s="34" t="s">
        <v>713</v>
      </c>
    </row>
    <row r="87" spans="1:1" x14ac:dyDescent="0.3">
      <c r="A87" s="34" t="s">
        <v>749</v>
      </c>
    </row>
    <row r="88" spans="1:1" x14ac:dyDescent="0.3">
      <c r="A88" s="34" t="s">
        <v>750</v>
      </c>
    </row>
    <row r="89" spans="1:1" x14ac:dyDescent="0.3">
      <c r="A89" s="34" t="s">
        <v>751</v>
      </c>
    </row>
    <row r="90" spans="1:1" x14ac:dyDescent="0.3">
      <c r="A90" s="34" t="s">
        <v>752</v>
      </c>
    </row>
    <row r="91" spans="1:1" x14ac:dyDescent="0.3">
      <c r="A91" s="34" t="s">
        <v>753</v>
      </c>
    </row>
    <row r="92" spans="1:1" x14ac:dyDescent="0.3">
      <c r="A92" s="34" t="s">
        <v>754</v>
      </c>
    </row>
    <row r="93" spans="1:1" x14ac:dyDescent="0.3">
      <c r="A93" s="34" t="s">
        <v>713</v>
      </c>
    </row>
    <row r="96" spans="1:1" x14ac:dyDescent="0.3">
      <c r="A96" s="34" t="s">
        <v>755</v>
      </c>
    </row>
    <row r="97" spans="1:1" x14ac:dyDescent="0.3">
      <c r="A97" s="34" t="s">
        <v>756</v>
      </c>
    </row>
    <row r="98" spans="1:1" x14ac:dyDescent="0.3">
      <c r="A98" s="34" t="s">
        <v>757</v>
      </c>
    </row>
    <row r="99" spans="1:1" x14ac:dyDescent="0.3">
      <c r="A99" s="34" t="s">
        <v>42</v>
      </c>
    </row>
    <row r="100" spans="1:1" x14ac:dyDescent="0.3">
      <c r="A100" s="34" t="s">
        <v>758</v>
      </c>
    </row>
    <row r="101" spans="1:1" x14ac:dyDescent="0.3">
      <c r="A101" s="34" t="s">
        <v>45</v>
      </c>
    </row>
    <row r="102" spans="1:1" x14ac:dyDescent="0.3">
      <c r="A102" s="34" t="s">
        <v>759</v>
      </c>
    </row>
    <row r="103" spans="1:1" x14ac:dyDescent="0.3">
      <c r="A103" s="34" t="s">
        <v>760</v>
      </c>
    </row>
    <row r="104" spans="1:1" x14ac:dyDescent="0.3">
      <c r="A104" s="34" t="s">
        <v>761</v>
      </c>
    </row>
    <row r="107" spans="1:1" x14ac:dyDescent="0.3">
      <c r="A107" s="34" t="s">
        <v>762</v>
      </c>
    </row>
    <row r="108" spans="1:1" x14ac:dyDescent="0.3">
      <c r="A108" s="34" t="s">
        <v>763</v>
      </c>
    </row>
    <row r="109" spans="1:1" x14ac:dyDescent="0.3">
      <c r="A109" s="34" t="s">
        <v>764</v>
      </c>
    </row>
    <row r="110" spans="1:1" x14ac:dyDescent="0.3">
      <c r="A110" s="34" t="s">
        <v>765</v>
      </c>
    </row>
    <row r="111" spans="1:1" x14ac:dyDescent="0.3">
      <c r="A111" s="34" t="s">
        <v>766</v>
      </c>
    </row>
    <row r="112" spans="1:1" x14ac:dyDescent="0.3">
      <c r="A112" s="34" t="s">
        <v>767</v>
      </c>
    </row>
    <row r="113" spans="1:1" x14ac:dyDescent="0.3">
      <c r="A113" s="34" t="s">
        <v>734</v>
      </c>
    </row>
    <row r="116" spans="1:1" x14ac:dyDescent="0.3">
      <c r="A116" s="34" t="s">
        <v>768</v>
      </c>
    </row>
    <row r="117" spans="1:1" x14ac:dyDescent="0.3">
      <c r="A117" s="34" t="s">
        <v>769</v>
      </c>
    </row>
    <row r="118" spans="1:1" x14ac:dyDescent="0.3">
      <c r="A118" s="34" t="s">
        <v>770</v>
      </c>
    </row>
    <row r="121" spans="1:1" x14ac:dyDescent="0.3">
      <c r="A121" s="34" t="s">
        <v>771</v>
      </c>
    </row>
    <row r="122" spans="1:1" x14ac:dyDescent="0.3">
      <c r="A122" s="34" t="s">
        <v>772</v>
      </c>
    </row>
    <row r="123" spans="1:1" x14ac:dyDescent="0.3">
      <c r="A123" s="34" t="s">
        <v>773</v>
      </c>
    </row>
    <row r="124" spans="1:1" x14ac:dyDescent="0.3">
      <c r="A124" s="34" t="s">
        <v>774</v>
      </c>
    </row>
    <row r="127" spans="1:1" x14ac:dyDescent="0.3">
      <c r="A127" s="34" t="s">
        <v>775</v>
      </c>
    </row>
    <row r="128" spans="1:1" x14ac:dyDescent="0.3">
      <c r="A128" s="34" t="s">
        <v>776</v>
      </c>
    </row>
    <row r="129" spans="1:1" x14ac:dyDescent="0.3">
      <c r="A129" s="34" t="s">
        <v>777</v>
      </c>
    </row>
    <row r="130" spans="1:1" x14ac:dyDescent="0.3">
      <c r="A130" s="34" t="s">
        <v>778</v>
      </c>
    </row>
    <row r="131" spans="1:1" x14ac:dyDescent="0.3">
      <c r="A131" s="34" t="s">
        <v>779</v>
      </c>
    </row>
    <row r="132" spans="1:1" x14ac:dyDescent="0.3">
      <c r="A132" s="34" t="s">
        <v>735</v>
      </c>
    </row>
    <row r="133" spans="1:1" x14ac:dyDescent="0.3">
      <c r="A133" s="34" t="s">
        <v>736</v>
      </c>
    </row>
    <row r="134" spans="1:1" x14ac:dyDescent="0.3">
      <c r="A134" s="34" t="s">
        <v>780</v>
      </c>
    </row>
    <row r="135" spans="1:1" x14ac:dyDescent="0.3">
      <c r="A135" s="34" t="s">
        <v>781</v>
      </c>
    </row>
    <row r="136" spans="1:1" x14ac:dyDescent="0.3">
      <c r="A136" s="34" t="s">
        <v>782</v>
      </c>
    </row>
    <row r="137" spans="1:1" x14ac:dyDescent="0.3">
      <c r="A137" s="34" t="s">
        <v>734</v>
      </c>
    </row>
    <row r="140" spans="1:1" x14ac:dyDescent="0.3">
      <c r="A140" s="34" t="s">
        <v>783</v>
      </c>
    </row>
    <row r="141" spans="1:1" x14ac:dyDescent="0.3">
      <c r="A141" s="34" t="s">
        <v>784</v>
      </c>
    </row>
    <row r="142" spans="1:1" x14ac:dyDescent="0.3">
      <c r="A142" s="34" t="s">
        <v>785</v>
      </c>
    </row>
    <row r="143" spans="1:1" x14ac:dyDescent="0.3">
      <c r="A143" s="34" t="s">
        <v>713</v>
      </c>
    </row>
    <row r="146" spans="1:1" x14ac:dyDescent="0.3">
      <c r="A146" s="34" t="s">
        <v>786</v>
      </c>
    </row>
    <row r="147" spans="1:1" x14ac:dyDescent="0.3">
      <c r="A147" s="34" t="s">
        <v>787</v>
      </c>
    </row>
    <row r="148" spans="1:1" x14ac:dyDescent="0.3">
      <c r="A148" s="34" t="s">
        <v>788</v>
      </c>
    </row>
    <row r="149" spans="1:1" x14ac:dyDescent="0.3">
      <c r="A149" s="34" t="s">
        <v>713</v>
      </c>
    </row>
    <row r="152" spans="1:1" x14ac:dyDescent="0.3">
      <c r="A152" s="34" t="s">
        <v>789</v>
      </c>
    </row>
    <row r="153" spans="1:1" x14ac:dyDescent="0.3">
      <c r="A153" s="34" t="s">
        <v>790</v>
      </c>
    </row>
    <row r="154" spans="1:1" x14ac:dyDescent="0.3">
      <c r="A154" s="34" t="s">
        <v>713</v>
      </c>
    </row>
    <row r="157" spans="1:1" x14ac:dyDescent="0.3">
      <c r="A157" s="34" t="s">
        <v>791</v>
      </c>
    </row>
    <row r="158" spans="1:1" x14ac:dyDescent="0.3">
      <c r="A158" s="34" t="s">
        <v>792</v>
      </c>
    </row>
    <row r="159" spans="1:1" x14ac:dyDescent="0.3">
      <c r="A159" s="34" t="s">
        <v>793</v>
      </c>
    </row>
    <row r="160" spans="1:1" x14ac:dyDescent="0.3">
      <c r="A160" s="34" t="s">
        <v>794</v>
      </c>
    </row>
    <row r="161" spans="1:1" x14ac:dyDescent="0.3">
      <c r="A161" s="34" t="s">
        <v>795</v>
      </c>
    </row>
    <row r="162" spans="1:1" x14ac:dyDescent="0.3">
      <c r="A162" s="34" t="s">
        <v>796</v>
      </c>
    </row>
    <row r="163" spans="1:1" x14ac:dyDescent="0.3">
      <c r="A163" s="34" t="s">
        <v>713</v>
      </c>
    </row>
    <row r="166" spans="1:1" x14ac:dyDescent="0.3">
      <c r="A166" s="34" t="s">
        <v>797</v>
      </c>
    </row>
    <row r="167" spans="1:1" x14ac:dyDescent="0.3">
      <c r="A167" s="34" t="s">
        <v>798</v>
      </c>
    </row>
    <row r="168" spans="1:1" x14ac:dyDescent="0.3">
      <c r="A168" s="34" t="s">
        <v>799</v>
      </c>
    </row>
    <row r="169" spans="1:1" x14ac:dyDescent="0.3">
      <c r="A169" s="34" t="s">
        <v>800</v>
      </c>
    </row>
    <row r="171" spans="1:1" x14ac:dyDescent="0.3">
      <c r="A171" s="34" t="s">
        <v>801</v>
      </c>
    </row>
    <row r="172" spans="1:1" x14ac:dyDescent="0.3">
      <c r="A172" s="34" t="s">
        <v>802</v>
      </c>
    </row>
    <row r="173" spans="1:1" x14ac:dyDescent="0.3">
      <c r="A173" s="34" t="s">
        <v>803</v>
      </c>
    </row>
    <row r="176" spans="1:1" x14ac:dyDescent="0.3">
      <c r="A176" s="34" t="s">
        <v>804</v>
      </c>
    </row>
    <row r="177" spans="1:1" x14ac:dyDescent="0.3">
      <c r="A177" s="34" t="s">
        <v>805</v>
      </c>
    </row>
    <row r="178" spans="1:1" x14ac:dyDescent="0.3">
      <c r="A178" s="34" t="s">
        <v>806</v>
      </c>
    </row>
    <row r="179" spans="1:1" x14ac:dyDescent="0.3">
      <c r="A179" s="34" t="s">
        <v>807</v>
      </c>
    </row>
    <row r="180" spans="1:1" x14ac:dyDescent="0.3">
      <c r="A180" s="34" t="s">
        <v>123</v>
      </c>
    </row>
    <row r="181" spans="1:1" x14ac:dyDescent="0.3">
      <c r="A181" s="34" t="s">
        <v>808</v>
      </c>
    </row>
    <row r="182" spans="1:1" x14ac:dyDescent="0.3">
      <c r="A182" s="34" t="s">
        <v>809</v>
      </c>
    </row>
    <row r="183" spans="1:1" x14ac:dyDescent="0.3">
      <c r="A183" s="34" t="s">
        <v>810</v>
      </c>
    </row>
    <row r="184" spans="1:1" x14ac:dyDescent="0.3">
      <c r="A184" s="34" t="s">
        <v>713</v>
      </c>
    </row>
    <row r="187" spans="1:1" x14ac:dyDescent="0.3">
      <c r="A187" s="34" t="s">
        <v>811</v>
      </c>
    </row>
    <row r="188" spans="1:1" x14ac:dyDescent="0.3">
      <c r="A188" s="34" t="s">
        <v>812</v>
      </c>
    </row>
    <row r="189" spans="1:1" x14ac:dyDescent="0.3">
      <c r="A189" s="134" t="s">
        <v>813</v>
      </c>
    </row>
    <row r="190" spans="1:1" x14ac:dyDescent="0.3">
      <c r="A190" s="34" t="s">
        <v>814</v>
      </c>
    </row>
    <row r="191" spans="1:1" x14ac:dyDescent="0.3">
      <c r="A191" s="134"/>
    </row>
  </sheetData>
  <sheetProtection algorithmName="SHA-512" hashValue="wtDNHSOJ4aAgKAP/qdUKhGf48Hz6nzTksQNzJJWeJx/rXGKAofiAgeXE19H/DjA/VcPQYJWX2SST01BzfXol/g==" saltValue="8uHz5kdPSnPyPMrzBOoGN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election activeCell="C5" sqref="C5"/>
    </sheetView>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zLRMxZ8dHvvfzwxUIiyeD00bqkV6xA1n8q8GZpVYOlnnyhSK5SAlKGHs9ojHOMJEAG1un6F+umWE9DZK71DlYA==" saltValue="1ke5BQ32rdJN+tYyHuFvX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zoomScaleNormal="100" workbookViewId="0">
      <selection activeCell="I13" sqref="I13"/>
    </sheetView>
  </sheetViews>
  <sheetFormatPr defaultRowHeight="14.4" x14ac:dyDescent="0.3"/>
  <cols>
    <col min="1" max="1" width="3" style="34" customWidth="1"/>
    <col min="2" max="2" width="66.5546875" style="34" customWidth="1"/>
    <col min="3" max="3" width="46.6640625" style="62" customWidth="1"/>
    <col min="4" max="34" width="10.6640625" style="34" customWidth="1"/>
    <col min="35" max="16384" width="8.88671875" style="34"/>
  </cols>
  <sheetData>
    <row r="1" spans="2:3" s="61" customFormat="1" ht="18" x14ac:dyDescent="0.3">
      <c r="B1" s="59" t="s">
        <v>250</v>
      </c>
      <c r="C1" s="60"/>
    </row>
    <row r="3" spans="2:3" ht="15.6" x14ac:dyDescent="0.3">
      <c r="B3" s="37" t="s">
        <v>251</v>
      </c>
    </row>
    <row r="4" spans="2:3" x14ac:dyDescent="0.3">
      <c r="B4" s="63" t="s">
        <v>252</v>
      </c>
      <c r="C4" s="64" t="s">
        <v>815</v>
      </c>
    </row>
    <row r="5" spans="2:3" x14ac:dyDescent="0.3">
      <c r="B5" s="63" t="s">
        <v>253</v>
      </c>
      <c r="C5" s="64" t="s">
        <v>816</v>
      </c>
    </row>
    <row r="6" spans="2:3" x14ac:dyDescent="0.3">
      <c r="B6" s="63" t="s">
        <v>254</v>
      </c>
      <c r="C6" s="64" t="s">
        <v>868</v>
      </c>
    </row>
    <row r="8" spans="2:3" x14ac:dyDescent="0.3">
      <c r="B8" s="63" t="s">
        <v>255</v>
      </c>
      <c r="C8" s="64" t="s">
        <v>821</v>
      </c>
    </row>
    <row r="9" spans="2:3" x14ac:dyDescent="0.3">
      <c r="B9" s="63" t="s">
        <v>256</v>
      </c>
      <c r="C9" s="64" t="s">
        <v>822</v>
      </c>
    </row>
    <row r="10" spans="2:3" x14ac:dyDescent="0.3">
      <c r="B10" s="63" t="s">
        <v>257</v>
      </c>
      <c r="C10" s="64" t="s">
        <v>823</v>
      </c>
    </row>
    <row r="11" spans="2:3" x14ac:dyDescent="0.3">
      <c r="B11" s="63" t="s">
        <v>258</v>
      </c>
      <c r="C11" s="64">
        <v>75225</v>
      </c>
    </row>
    <row r="13" spans="2:3" x14ac:dyDescent="0.3">
      <c r="B13" s="63" t="s">
        <v>259</v>
      </c>
      <c r="C13" s="64" t="s">
        <v>869</v>
      </c>
    </row>
    <row r="14" spans="2:3" x14ac:dyDescent="0.3">
      <c r="B14" s="63" t="s">
        <v>260</v>
      </c>
      <c r="C14" s="64" t="s">
        <v>824</v>
      </c>
    </row>
    <row r="15" spans="2:3" x14ac:dyDescent="0.3">
      <c r="B15" s="63" t="s">
        <v>261</v>
      </c>
      <c r="C15" s="64" t="s">
        <v>825</v>
      </c>
    </row>
    <row r="16" spans="2:3" x14ac:dyDescent="0.3">
      <c r="B16" s="63" t="s">
        <v>262</v>
      </c>
      <c r="C16" s="64"/>
    </row>
    <row r="17" spans="2:3" x14ac:dyDescent="0.3">
      <c r="B17" s="63" t="s">
        <v>263</v>
      </c>
      <c r="C17" s="65" t="s">
        <v>870</v>
      </c>
    </row>
    <row r="18" spans="2:3" x14ac:dyDescent="0.3">
      <c r="B18" s="63" t="s">
        <v>264</v>
      </c>
      <c r="C18" s="64"/>
    </row>
    <row r="20" spans="2:3" ht="15.6" x14ac:dyDescent="0.3">
      <c r="B20" s="37" t="s">
        <v>265</v>
      </c>
    </row>
    <row r="21" spans="2:3" x14ac:dyDescent="0.3">
      <c r="B21" s="63" t="s">
        <v>266</v>
      </c>
      <c r="C21" s="64" t="s">
        <v>817</v>
      </c>
    </row>
    <row r="22" spans="2:3" x14ac:dyDescent="0.3">
      <c r="B22" s="63" t="s">
        <v>267</v>
      </c>
      <c r="C22" s="64">
        <v>4</v>
      </c>
    </row>
    <row r="23" spans="2:3" x14ac:dyDescent="0.3">
      <c r="B23" s="63" t="s">
        <v>268</v>
      </c>
      <c r="C23" s="66" t="s">
        <v>734</v>
      </c>
    </row>
    <row r="24" spans="2:3" x14ac:dyDescent="0.3">
      <c r="B24" s="63" t="s">
        <v>269</v>
      </c>
      <c r="C24" s="66" t="s">
        <v>818</v>
      </c>
    </row>
    <row r="25" spans="2:3" x14ac:dyDescent="0.3">
      <c r="B25" s="63" t="s">
        <v>270</v>
      </c>
      <c r="C25" s="64" t="s">
        <v>831</v>
      </c>
    </row>
    <row r="26" spans="2:3" x14ac:dyDescent="0.3">
      <c r="B26" s="63" t="s">
        <v>271</v>
      </c>
      <c r="C26" s="64" t="s">
        <v>832</v>
      </c>
    </row>
    <row r="27" spans="2:3" x14ac:dyDescent="0.3">
      <c r="B27" s="63" t="s">
        <v>272</v>
      </c>
      <c r="C27" s="64" t="s">
        <v>819</v>
      </c>
    </row>
    <row r="28" spans="2:3" x14ac:dyDescent="0.3">
      <c r="B28" s="63" t="s">
        <v>273</v>
      </c>
      <c r="C28" s="64">
        <v>74860</v>
      </c>
    </row>
    <row r="29" spans="2:3" x14ac:dyDescent="0.3">
      <c r="B29" s="63" t="s">
        <v>274</v>
      </c>
      <c r="C29" s="64" t="s">
        <v>820</v>
      </c>
    </row>
    <row r="30" spans="2:3" x14ac:dyDescent="0.3">
      <c r="B30" s="63" t="s">
        <v>275</v>
      </c>
      <c r="C30" s="64">
        <v>35.624063999999997</v>
      </c>
    </row>
    <row r="31" spans="2:3" x14ac:dyDescent="0.3">
      <c r="B31" s="63" t="s">
        <v>276</v>
      </c>
      <c r="C31" s="64">
        <v>-96.581166999999994</v>
      </c>
    </row>
    <row r="32" spans="2:3" x14ac:dyDescent="0.3">
      <c r="B32" s="63" t="s">
        <v>255</v>
      </c>
      <c r="C32" s="64" t="s">
        <v>821</v>
      </c>
    </row>
    <row r="33" spans="2:3" x14ac:dyDescent="0.3">
      <c r="B33" s="63" t="s">
        <v>256</v>
      </c>
      <c r="C33" s="64" t="s">
        <v>822</v>
      </c>
    </row>
    <row r="34" spans="2:3" x14ac:dyDescent="0.3">
      <c r="B34" s="63" t="s">
        <v>257</v>
      </c>
      <c r="C34" s="64" t="s">
        <v>823</v>
      </c>
    </row>
    <row r="35" spans="2:3" x14ac:dyDescent="0.3">
      <c r="B35" s="63" t="s">
        <v>258</v>
      </c>
      <c r="C35" s="64">
        <v>75225</v>
      </c>
    </row>
    <row r="37" spans="2:3" x14ac:dyDescent="0.3">
      <c r="B37" s="63" t="s">
        <v>259</v>
      </c>
      <c r="C37" s="64" t="s">
        <v>826</v>
      </c>
    </row>
    <row r="38" spans="2:3" x14ac:dyDescent="0.3">
      <c r="B38" s="63" t="s">
        <v>260</v>
      </c>
      <c r="C38" s="64" t="s">
        <v>827</v>
      </c>
    </row>
    <row r="39" spans="2:3" x14ac:dyDescent="0.3">
      <c r="B39" s="63" t="s">
        <v>261</v>
      </c>
      <c r="C39" s="64" t="s">
        <v>828</v>
      </c>
    </row>
    <row r="40" spans="2:3" x14ac:dyDescent="0.3">
      <c r="B40" s="63" t="s">
        <v>262</v>
      </c>
      <c r="C40" s="64"/>
    </row>
    <row r="41" spans="2:3" x14ac:dyDescent="0.3">
      <c r="B41" s="63" t="s">
        <v>263</v>
      </c>
      <c r="C41" s="65" t="s">
        <v>829</v>
      </c>
    </row>
    <row r="42" spans="2:3" x14ac:dyDescent="0.3">
      <c r="B42" s="63" t="s">
        <v>264</v>
      </c>
      <c r="C42" s="64"/>
    </row>
    <row r="43" spans="2:3" x14ac:dyDescent="0.3">
      <c r="B43" s="67"/>
      <c r="C43" s="68"/>
    </row>
    <row r="44" spans="2:3" x14ac:dyDescent="0.3">
      <c r="B44" s="69" t="s">
        <v>277</v>
      </c>
      <c r="C44" s="64" t="s">
        <v>816</v>
      </c>
    </row>
    <row r="45" spans="2:3" x14ac:dyDescent="0.3">
      <c r="B45" s="70" t="s">
        <v>278</v>
      </c>
      <c r="C45" s="64" t="s">
        <v>309</v>
      </c>
    </row>
    <row r="46" spans="2:3" ht="28.8" x14ac:dyDescent="0.3">
      <c r="B46" s="71" t="s">
        <v>279</v>
      </c>
      <c r="C46" s="64">
        <v>52</v>
      </c>
    </row>
    <row r="47" spans="2:3" ht="28.8" x14ac:dyDescent="0.3">
      <c r="B47" s="71" t="s">
        <v>280</v>
      </c>
      <c r="C47" s="64">
        <v>55</v>
      </c>
    </row>
    <row r="48" spans="2:3" x14ac:dyDescent="0.3">
      <c r="B48" s="72" t="s">
        <v>281</v>
      </c>
      <c r="C48" s="64">
        <v>12</v>
      </c>
    </row>
    <row r="49" spans="2:3" x14ac:dyDescent="0.3">
      <c r="B49" s="73" t="s">
        <v>282</v>
      </c>
      <c r="C49" s="74" t="s">
        <v>830</v>
      </c>
    </row>
    <row r="50" spans="2:3" x14ac:dyDescent="0.3">
      <c r="B50" s="75"/>
      <c r="C50" s="76"/>
    </row>
    <row r="51" spans="2:3" ht="15.6" x14ac:dyDescent="0.3">
      <c r="B51" s="77" t="s">
        <v>283</v>
      </c>
      <c r="C51" s="78" t="s">
        <v>284</v>
      </c>
    </row>
    <row r="52" spans="2:3" x14ac:dyDescent="0.3">
      <c r="B52" s="79" t="s">
        <v>38</v>
      </c>
      <c r="C52" s="80" t="s">
        <v>309</v>
      </c>
    </row>
    <row r="53" spans="2:3" x14ac:dyDescent="0.3">
      <c r="B53" s="81" t="s">
        <v>45</v>
      </c>
      <c r="C53" s="64" t="s">
        <v>816</v>
      </c>
    </row>
    <row r="54" spans="2:3" x14ac:dyDescent="0.3">
      <c r="B54" s="82" t="s">
        <v>285</v>
      </c>
      <c r="C54" s="64" t="s">
        <v>816</v>
      </c>
    </row>
    <row r="55" spans="2:3" x14ac:dyDescent="0.3">
      <c r="B55" s="82" t="s">
        <v>42</v>
      </c>
      <c r="C55" s="64" t="s">
        <v>309</v>
      </c>
    </row>
    <row r="56" spans="2:3" x14ac:dyDescent="0.3">
      <c r="B56" s="81" t="s">
        <v>286</v>
      </c>
      <c r="C56" s="64" t="s">
        <v>816</v>
      </c>
    </row>
    <row r="57" spans="2:3" x14ac:dyDescent="0.3">
      <c r="B57" s="81" t="s">
        <v>287</v>
      </c>
      <c r="C57" s="64" t="s">
        <v>816</v>
      </c>
    </row>
    <row r="58" spans="2:3" x14ac:dyDescent="0.3">
      <c r="B58" s="81" t="s">
        <v>288</v>
      </c>
      <c r="C58" s="64" t="s">
        <v>309</v>
      </c>
    </row>
    <row r="59" spans="2:3" x14ac:dyDescent="0.3">
      <c r="B59" s="81" t="s">
        <v>289</v>
      </c>
      <c r="C59" s="64" t="s">
        <v>816</v>
      </c>
    </row>
    <row r="60" spans="2:3" x14ac:dyDescent="0.3">
      <c r="B60" s="81" t="s">
        <v>290</v>
      </c>
      <c r="C60" s="64" t="s">
        <v>816</v>
      </c>
    </row>
    <row r="61" spans="2:3" x14ac:dyDescent="0.3">
      <c r="B61" s="81" t="s">
        <v>291</v>
      </c>
      <c r="C61" s="64" t="s">
        <v>816</v>
      </c>
    </row>
    <row r="62" spans="2:3" x14ac:dyDescent="0.3">
      <c r="B62" s="81" t="s">
        <v>292</v>
      </c>
      <c r="C62" s="64" t="s">
        <v>309</v>
      </c>
    </row>
    <row r="63" spans="2:3" x14ac:dyDescent="0.3">
      <c r="B63" s="81" t="s">
        <v>293</v>
      </c>
      <c r="C63" s="64" t="s">
        <v>816</v>
      </c>
    </row>
    <row r="64" spans="2:3" x14ac:dyDescent="0.3">
      <c r="B64" s="81" t="s">
        <v>63</v>
      </c>
      <c r="C64" s="64" t="s">
        <v>309</v>
      </c>
    </row>
    <row r="65" spans="2:24" x14ac:dyDescent="0.3">
      <c r="B65" s="81" t="s">
        <v>294</v>
      </c>
      <c r="C65" s="64" t="s">
        <v>816</v>
      </c>
    </row>
    <row r="66" spans="2:24" x14ac:dyDescent="0.3">
      <c r="B66" s="81"/>
      <c r="C66" s="64"/>
    </row>
    <row r="67" spans="2:24" x14ac:dyDescent="0.3">
      <c r="B67" s="81"/>
      <c r="C67" s="64"/>
    </row>
    <row r="68" spans="2:24" x14ac:dyDescent="0.3">
      <c r="B68" s="81"/>
      <c r="C68" s="66"/>
    </row>
    <row r="69" spans="2:24" x14ac:dyDescent="0.3">
      <c r="B69" s="83"/>
      <c r="C69" s="84"/>
    </row>
    <row r="70" spans="2:24" ht="15.6" x14ac:dyDescent="0.3">
      <c r="B70" s="37" t="s">
        <v>295</v>
      </c>
      <c r="C70" s="78" t="s">
        <v>284</v>
      </c>
    </row>
    <row r="71" spans="2:24" ht="28.8" x14ac:dyDescent="0.3">
      <c r="B71" s="85" t="s">
        <v>296</v>
      </c>
      <c r="C71" s="86" t="s">
        <v>816</v>
      </c>
    </row>
    <row r="72" spans="2:24" x14ac:dyDescent="0.3">
      <c r="B72" s="87" t="s">
        <v>297</v>
      </c>
      <c r="C72" s="86" t="s">
        <v>816</v>
      </c>
      <c r="D72" s="88" t="s">
        <v>298</v>
      </c>
    </row>
    <row r="73" spans="2:24" x14ac:dyDescent="0.3">
      <c r="B73" s="89"/>
      <c r="C73" s="84"/>
    </row>
    <row r="74" spans="2:24" x14ac:dyDescent="0.3">
      <c r="B74" s="83"/>
      <c r="C74" s="84"/>
    </row>
    <row r="75" spans="2:24" ht="15.6" x14ac:dyDescent="0.3">
      <c r="B75" s="37" t="s">
        <v>299</v>
      </c>
      <c r="C75" s="84"/>
    </row>
    <row r="76" spans="2:24" x14ac:dyDescent="0.3">
      <c r="B76" s="90" t="s">
        <v>300</v>
      </c>
      <c r="C76" s="91" t="s">
        <v>833</v>
      </c>
      <c r="D76" s="88" t="s">
        <v>301</v>
      </c>
      <c r="E76" s="92"/>
      <c r="H76" s="92"/>
      <c r="I76" s="92"/>
      <c r="J76" s="92"/>
      <c r="K76" s="92"/>
      <c r="L76" s="92"/>
      <c r="M76" s="92"/>
      <c r="N76" s="92"/>
      <c r="O76" s="92"/>
      <c r="P76" s="92"/>
      <c r="Q76" s="92"/>
      <c r="R76" s="92"/>
      <c r="S76" s="92"/>
      <c r="T76" s="92"/>
      <c r="U76" s="92"/>
      <c r="V76" s="92"/>
      <c r="W76" s="92"/>
      <c r="X76" s="92"/>
    </row>
    <row r="77" spans="2:24" ht="36.75" customHeight="1" x14ac:dyDescent="0.3">
      <c r="B77" s="93" t="s">
        <v>302</v>
      </c>
      <c r="C77" s="91" t="s">
        <v>816</v>
      </c>
      <c r="D77" s="94" t="s">
        <v>301</v>
      </c>
      <c r="E77" s="92"/>
      <c r="H77" s="92"/>
      <c r="I77" s="92"/>
      <c r="J77" s="92"/>
      <c r="K77" s="92"/>
      <c r="L77" s="92"/>
      <c r="M77" s="92"/>
    </row>
    <row r="78" spans="2:24" ht="28.8" x14ac:dyDescent="0.3">
      <c r="B78" s="95" t="s">
        <v>303</v>
      </c>
      <c r="C78" s="96" t="s">
        <v>816</v>
      </c>
    </row>
    <row r="79" spans="2:24" x14ac:dyDescent="0.3">
      <c r="B79" s="97" t="s">
        <v>304</v>
      </c>
      <c r="C79" s="96" t="s">
        <v>816</v>
      </c>
    </row>
    <row r="80" spans="2:24" ht="60" customHeight="1" x14ac:dyDescent="0.3">
      <c r="B80" s="97" t="s">
        <v>305</v>
      </c>
      <c r="C80" s="96" t="s">
        <v>816</v>
      </c>
    </row>
    <row r="81" spans="2:3" x14ac:dyDescent="0.3">
      <c r="B81" s="97" t="s">
        <v>306</v>
      </c>
      <c r="C81" s="96" t="s">
        <v>816</v>
      </c>
    </row>
    <row r="82" spans="2:3" x14ac:dyDescent="0.3">
      <c r="B82" s="98" t="s">
        <v>307</v>
      </c>
      <c r="C82" s="96" t="s">
        <v>309</v>
      </c>
    </row>
    <row r="83" spans="2:3" ht="28.8" x14ac:dyDescent="0.3">
      <c r="B83" s="99" t="s">
        <v>308</v>
      </c>
      <c r="C83" s="96" t="s">
        <v>816</v>
      </c>
    </row>
    <row r="84" spans="2:3" x14ac:dyDescent="0.3">
      <c r="B84" s="97" t="s">
        <v>310</v>
      </c>
      <c r="C84" s="96"/>
    </row>
    <row r="85" spans="2:3" x14ac:dyDescent="0.3">
      <c r="B85" s="97" t="s">
        <v>311</v>
      </c>
      <c r="C85" s="96"/>
    </row>
    <row r="86" spans="2:3" x14ac:dyDescent="0.3">
      <c r="B86" s="97" t="s">
        <v>312</v>
      </c>
      <c r="C86" s="96"/>
    </row>
    <row r="87" spans="2:3" x14ac:dyDescent="0.3">
      <c r="B87" s="97" t="s">
        <v>313</v>
      </c>
      <c r="C87" s="96"/>
    </row>
    <row r="88" spans="2:3" x14ac:dyDescent="0.3">
      <c r="B88" s="97" t="s">
        <v>314</v>
      </c>
      <c r="C88" s="96"/>
    </row>
    <row r="89" spans="2:3" x14ac:dyDescent="0.3">
      <c r="B89" s="97" t="s">
        <v>315</v>
      </c>
      <c r="C89" s="96"/>
    </row>
    <row r="90" spans="2:3" x14ac:dyDescent="0.3">
      <c r="B90" s="97" t="s">
        <v>316</v>
      </c>
      <c r="C90" s="96"/>
    </row>
    <row r="91" spans="2:3" ht="28.8" x14ac:dyDescent="0.3">
      <c r="B91" s="100" t="s">
        <v>317</v>
      </c>
      <c r="C91" s="96" t="s">
        <v>309</v>
      </c>
    </row>
    <row r="92" spans="2:3" x14ac:dyDescent="0.3">
      <c r="B92" s="101" t="s">
        <v>318</v>
      </c>
      <c r="C92" s="96">
        <v>523382</v>
      </c>
    </row>
  </sheetData>
  <sheetProtection algorithmName="SHA-512" hashValue="AdTt33BGquMc+FTMOt2KBDoLKiR3gsAT/K5LqaYPBQWyqb9iRXabbPJPTcwW/Gv1+X22mvPglMafcgLVQf5Svw==" saltValue="rltpe5Q5PIqyj9/hdclQEg==" spinCount="100000" sheet="1" objects="1" scenarios="1" formatCells="0" formatColumns="0" formatRows="0" insertColumns="0" insertRows="0" insertHyperlinks="0" deleteColumns="0" deleteRows="0" sort="0" autoFilter="0" pivotTables="0"/>
  <conditionalFormatting sqref="C45:C47">
    <cfRule type="expression" dxfId="128" priority="10">
      <formula>NOT($C$44="No")</formula>
    </cfRule>
  </conditionalFormatting>
  <conditionalFormatting sqref="C78:C91">
    <cfRule type="expression" dxfId="127" priority="1">
      <formula>OR($C$76="Area",$C$77="Yes")</formula>
    </cfRule>
  </conditionalFormatting>
  <conditionalFormatting sqref="C84:C90">
    <cfRule type="expression" dxfId="126" priority="4">
      <formula>$C$83="No"</formula>
    </cfRule>
  </conditionalFormatting>
  <conditionalFormatting sqref="C92">
    <cfRule type="expression" dxfId="125" priority="9">
      <formula>NOT($C$91="Yes")</formula>
    </cfRule>
  </conditionalFormatting>
  <conditionalFormatting sqref="D72">
    <cfRule type="expression" dxfId="124" priority="5">
      <formula>$C$72="Yes"</formula>
    </cfRule>
  </conditionalFormatting>
  <conditionalFormatting sqref="D76:M76">
    <cfRule type="expression" dxfId="123" priority="3">
      <formula>$C$76="Area"</formula>
    </cfRule>
  </conditionalFormatting>
  <conditionalFormatting sqref="D77:M77">
    <cfRule type="expression" dxfId="122"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41" r:id="rId1" xr:uid="{8516581D-E9EF-4325-8766-1B663B6F346A}"/>
    <hyperlink ref="C17" r:id="rId2" xr:uid="{3A13BCDD-CAF6-4F27-80D5-346673DCE77D}"/>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D18" sqref="D18"/>
    </sheetView>
  </sheetViews>
  <sheetFormatPr defaultRowHeight="14.4" x14ac:dyDescent="0.3"/>
  <cols>
    <col min="1" max="1" width="3" style="34" customWidth="1"/>
    <col min="2" max="2" width="33.109375" style="34" customWidth="1"/>
    <col min="3" max="3" width="42.44140625" style="62" bestFit="1" customWidth="1"/>
    <col min="4" max="4" width="30" style="7" customWidth="1"/>
    <col min="5" max="16384" width="8.88671875" style="34"/>
  </cols>
  <sheetData>
    <row r="1" spans="2:5" ht="18" x14ac:dyDescent="0.35">
      <c r="B1" s="35" t="s">
        <v>319</v>
      </c>
      <c r="D1" s="36"/>
    </row>
    <row r="3" spans="2:5" ht="15.6" x14ac:dyDescent="0.3">
      <c r="B3" s="37" t="s">
        <v>320</v>
      </c>
    </row>
    <row r="4" spans="2:5" x14ac:dyDescent="0.3">
      <c r="B4" s="102" t="s">
        <v>321</v>
      </c>
      <c r="C4" s="103" t="str">
        <f>Facility!C4</f>
        <v>Enable Oklahoma Intrastate Transmission, LLC</v>
      </c>
    </row>
    <row r="5" spans="2:5" x14ac:dyDescent="0.3">
      <c r="B5" s="102" t="s">
        <v>14</v>
      </c>
      <c r="C5" s="103" t="str">
        <f>Facility!C21</f>
        <v>Welty Compressor Station</v>
      </c>
    </row>
    <row r="6" spans="2:5" x14ac:dyDescent="0.3">
      <c r="B6" s="92"/>
      <c r="C6" s="104"/>
      <c r="D6" s="84"/>
    </row>
    <row r="8" spans="2:5" ht="15.6" x14ac:dyDescent="0.3">
      <c r="B8" s="37" t="s">
        <v>322</v>
      </c>
      <c r="C8" s="105"/>
      <c r="D8" s="37"/>
    </row>
    <row r="9" spans="2:5" ht="48.6" customHeight="1" x14ac:dyDescent="0.3">
      <c r="B9" s="106" t="s">
        <v>323</v>
      </c>
      <c r="C9" s="106"/>
      <c r="D9" s="106"/>
    </row>
    <row r="10" spans="2:5" x14ac:dyDescent="0.3">
      <c r="B10" s="107" t="s">
        <v>324</v>
      </c>
      <c r="C10" s="108">
        <v>44985</v>
      </c>
      <c r="D10" s="34"/>
    </row>
    <row r="11" spans="2:5" x14ac:dyDescent="0.3">
      <c r="B11" s="109" t="s">
        <v>325</v>
      </c>
      <c r="C11" s="110" t="s">
        <v>326</v>
      </c>
      <c r="D11" s="34"/>
    </row>
    <row r="12" spans="2:5" x14ac:dyDescent="0.3">
      <c r="B12" s="111" t="s">
        <v>327</v>
      </c>
      <c r="C12" s="112">
        <v>0.68420000000000003</v>
      </c>
      <c r="D12" s="34"/>
    </row>
    <row r="13" spans="2:5" x14ac:dyDescent="0.3">
      <c r="B13" s="113" t="s">
        <v>328</v>
      </c>
      <c r="C13" s="112">
        <v>1.0395000000000001</v>
      </c>
      <c r="D13" s="34"/>
    </row>
    <row r="14" spans="2:5" x14ac:dyDescent="0.3">
      <c r="B14" s="113" t="s">
        <v>329</v>
      </c>
      <c r="C14" s="112">
        <v>3.4738000000000002</v>
      </c>
      <c r="D14" s="114"/>
      <c r="E14" s="114"/>
    </row>
    <row r="15" spans="2:5" x14ac:dyDescent="0.3">
      <c r="B15" s="113" t="s">
        <v>330</v>
      </c>
      <c r="C15" s="112">
        <v>0.18029999999999999</v>
      </c>
      <c r="D15" s="114"/>
      <c r="E15" s="114"/>
    </row>
    <row r="16" spans="2:5" x14ac:dyDescent="0.3">
      <c r="B16" s="113" t="s">
        <v>331</v>
      </c>
      <c r="C16" s="112">
        <v>7.4999999999999997E-3</v>
      </c>
      <c r="D16" s="114"/>
      <c r="E16" s="114"/>
    </row>
    <row r="17" spans="2:5" x14ac:dyDescent="0.3">
      <c r="B17" s="113" t="s">
        <v>332</v>
      </c>
      <c r="C17" s="112">
        <v>1.1599999999999999E-2</v>
      </c>
      <c r="D17" s="114"/>
      <c r="E17" s="114"/>
    </row>
    <row r="18" spans="2:5" x14ac:dyDescent="0.3">
      <c r="B18" s="113" t="s">
        <v>333</v>
      </c>
      <c r="C18" s="112">
        <v>1.4E-3</v>
      </c>
      <c r="D18" s="114"/>
      <c r="E18" s="114"/>
    </row>
    <row r="19" spans="2:5" x14ac:dyDescent="0.3">
      <c r="B19" s="113" t="s">
        <v>334</v>
      </c>
      <c r="C19" s="112">
        <v>2E-3</v>
      </c>
      <c r="D19" s="114"/>
      <c r="E19" s="114"/>
    </row>
    <row r="20" spans="2:5" x14ac:dyDescent="0.3">
      <c r="B20" s="113" t="s">
        <v>335</v>
      </c>
      <c r="C20" s="112" t="s">
        <v>834</v>
      </c>
      <c r="D20" s="114"/>
      <c r="E20" s="114"/>
    </row>
    <row r="21" spans="2:5" x14ac:dyDescent="0.3">
      <c r="B21" s="113" t="s">
        <v>336</v>
      </c>
      <c r="C21" s="112">
        <v>2.0000000000000001E-4</v>
      </c>
      <c r="D21" s="114"/>
      <c r="E21" s="114"/>
    </row>
    <row r="22" spans="2:5" x14ac:dyDescent="0.3">
      <c r="B22" s="113" t="s">
        <v>337</v>
      </c>
      <c r="C22" s="112" t="s">
        <v>834</v>
      </c>
      <c r="D22" s="114"/>
      <c r="E22" s="114"/>
    </row>
    <row r="23" spans="2:5" x14ac:dyDescent="0.3">
      <c r="B23" s="113" t="s">
        <v>338</v>
      </c>
      <c r="C23" s="112">
        <v>1E-4</v>
      </c>
      <c r="D23" s="114"/>
      <c r="E23" s="114"/>
    </row>
    <row r="24" spans="2:5" ht="14.4" customHeight="1" x14ac:dyDescent="0.3">
      <c r="B24" s="115" t="s">
        <v>339</v>
      </c>
      <c r="C24" s="112" t="s">
        <v>835</v>
      </c>
      <c r="D24" s="114"/>
      <c r="E24" s="114"/>
    </row>
    <row r="25" spans="2:5" ht="14.4" customHeight="1" x14ac:dyDescent="0.3">
      <c r="B25" s="115" t="s">
        <v>340</v>
      </c>
      <c r="C25" s="112" t="s">
        <v>834</v>
      </c>
      <c r="D25" s="114"/>
      <c r="E25" s="114"/>
    </row>
    <row r="26" spans="2:5" ht="14.4" customHeight="1" x14ac:dyDescent="0.3">
      <c r="B26" s="115" t="s">
        <v>341</v>
      </c>
      <c r="C26" s="112" t="s">
        <v>835</v>
      </c>
      <c r="D26" s="114"/>
      <c r="E26" s="114"/>
    </row>
    <row r="27" spans="2:5" x14ac:dyDescent="0.3">
      <c r="B27" s="115" t="s">
        <v>342</v>
      </c>
      <c r="C27" s="112" t="s">
        <v>835</v>
      </c>
      <c r="D27" s="114"/>
      <c r="E27" s="114"/>
    </row>
    <row r="28" spans="2:5" x14ac:dyDescent="0.3">
      <c r="B28" s="115" t="s">
        <v>343</v>
      </c>
      <c r="C28" s="112" t="s">
        <v>834</v>
      </c>
      <c r="D28" s="114"/>
      <c r="E28" s="114"/>
    </row>
    <row r="29" spans="2:5" x14ac:dyDescent="0.3">
      <c r="B29" s="115" t="s">
        <v>344</v>
      </c>
      <c r="C29" s="112" t="s">
        <v>835</v>
      </c>
      <c r="D29" s="114"/>
      <c r="E29" s="114"/>
    </row>
    <row r="30" spans="2:5" x14ac:dyDescent="0.3">
      <c r="B30" s="115" t="s">
        <v>345</v>
      </c>
      <c r="C30" s="112" t="s">
        <v>835</v>
      </c>
      <c r="D30" s="114"/>
      <c r="E30" s="114"/>
    </row>
    <row r="31" spans="2:5" x14ac:dyDescent="0.3">
      <c r="B31" s="115" t="s">
        <v>346</v>
      </c>
      <c r="C31" s="112">
        <v>2.0000000000000001E-4</v>
      </c>
      <c r="D31" s="114"/>
      <c r="E31" s="114"/>
    </row>
    <row r="32" spans="2:5" x14ac:dyDescent="0.3">
      <c r="B32" s="115" t="s">
        <v>347</v>
      </c>
      <c r="C32" s="112" t="s">
        <v>835</v>
      </c>
      <c r="D32" s="114"/>
      <c r="E32" s="114"/>
    </row>
    <row r="33" spans="2:5" x14ac:dyDescent="0.3">
      <c r="B33" s="115" t="s">
        <v>348</v>
      </c>
      <c r="C33" s="112">
        <v>1E-4</v>
      </c>
      <c r="D33" s="114"/>
      <c r="E33" s="114"/>
    </row>
    <row r="34" spans="2:5" x14ac:dyDescent="0.3">
      <c r="B34" s="115" t="s">
        <v>349</v>
      </c>
      <c r="C34" s="112" t="s">
        <v>834</v>
      </c>
      <c r="D34" s="114"/>
      <c r="E34" s="114"/>
    </row>
    <row r="35" spans="2:5" x14ac:dyDescent="0.3">
      <c r="B35" s="115" t="s">
        <v>350</v>
      </c>
      <c r="C35" s="112" t="s">
        <v>834</v>
      </c>
      <c r="D35" s="114"/>
      <c r="E35" s="114"/>
    </row>
    <row r="36" spans="2:5" x14ac:dyDescent="0.3">
      <c r="B36" s="115" t="s">
        <v>351</v>
      </c>
      <c r="C36" s="112" t="s">
        <v>834</v>
      </c>
      <c r="D36" s="114"/>
      <c r="E36" s="114"/>
    </row>
    <row r="37" spans="2:5" x14ac:dyDescent="0.3">
      <c r="B37" s="115" t="s">
        <v>352</v>
      </c>
      <c r="C37" s="112" t="s">
        <v>834</v>
      </c>
      <c r="D37" s="34"/>
    </row>
    <row r="38" spans="2:5" x14ac:dyDescent="0.3">
      <c r="B38" s="115" t="s">
        <v>353</v>
      </c>
      <c r="C38" s="112" t="s">
        <v>834</v>
      </c>
      <c r="D38" s="34"/>
    </row>
    <row r="39" spans="2:5" x14ac:dyDescent="0.3">
      <c r="B39" s="115" t="s">
        <v>354</v>
      </c>
      <c r="C39" s="112" t="s">
        <v>835</v>
      </c>
      <c r="D39" s="34"/>
    </row>
    <row r="40" spans="2:5" x14ac:dyDescent="0.3">
      <c r="B40" s="115" t="s">
        <v>355</v>
      </c>
      <c r="C40" s="112" t="s">
        <v>835</v>
      </c>
      <c r="D40" s="34"/>
    </row>
    <row r="41" spans="2:5" x14ac:dyDescent="0.3">
      <c r="B41" s="115" t="s">
        <v>356</v>
      </c>
      <c r="C41" s="112" t="s">
        <v>835</v>
      </c>
      <c r="D41" s="34"/>
    </row>
    <row r="42" spans="2:5" x14ac:dyDescent="0.3">
      <c r="B42" s="115" t="s">
        <v>357</v>
      </c>
      <c r="C42" s="112" t="s">
        <v>835</v>
      </c>
      <c r="D42" s="34"/>
    </row>
    <row r="43" spans="2:5" x14ac:dyDescent="0.3">
      <c r="B43" s="115" t="s">
        <v>358</v>
      </c>
      <c r="C43" s="112" t="s">
        <v>835</v>
      </c>
      <c r="D43" s="34"/>
    </row>
    <row r="44" spans="2:5" x14ac:dyDescent="0.3">
      <c r="B44" s="115" t="s">
        <v>359</v>
      </c>
      <c r="C44" s="112" t="s">
        <v>835</v>
      </c>
      <c r="D44" s="34"/>
    </row>
    <row r="45" spans="2:5" x14ac:dyDescent="0.3">
      <c r="B45" s="115" t="s">
        <v>360</v>
      </c>
      <c r="C45" s="112" t="s">
        <v>835</v>
      </c>
      <c r="D45" s="34"/>
    </row>
    <row r="46" spans="2:5" x14ac:dyDescent="0.3">
      <c r="B46" s="115" t="s">
        <v>361</v>
      </c>
      <c r="C46" s="112" t="s">
        <v>835</v>
      </c>
      <c r="D46" s="34"/>
    </row>
    <row r="47" spans="2:5" x14ac:dyDescent="0.3">
      <c r="B47" s="111" t="s">
        <v>362</v>
      </c>
      <c r="C47" s="112" t="s">
        <v>835</v>
      </c>
      <c r="D47" s="34"/>
    </row>
    <row r="48" spans="2:5" x14ac:dyDescent="0.3">
      <c r="B48" s="69"/>
      <c r="C48" s="64"/>
      <c r="D48" s="34"/>
    </row>
    <row r="49" spans="2:4" x14ac:dyDescent="0.3">
      <c r="B49" s="69"/>
      <c r="C49" s="64"/>
      <c r="D49" s="34"/>
    </row>
    <row r="50" spans="2:4" x14ac:dyDescent="0.3">
      <c r="B50" s="69"/>
      <c r="C50" s="64"/>
      <c r="D50" s="34"/>
    </row>
    <row r="51" spans="2:4" x14ac:dyDescent="0.3">
      <c r="B51" s="69"/>
      <c r="C51" s="64"/>
      <c r="D51" s="34"/>
    </row>
    <row r="52" spans="2:4" x14ac:dyDescent="0.3">
      <c r="B52" s="69"/>
      <c r="C52" s="64"/>
      <c r="D52" s="34"/>
    </row>
    <row r="53" spans="2:4" x14ac:dyDescent="0.3">
      <c r="D53" s="34"/>
    </row>
  </sheetData>
  <sheetProtection algorithmName="SHA-512" hashValue="dtu142OXrvtJBF0ONAvIVgruMe7xikZj4YE8WJMSOYshNjgxXtXXwXwIZwL7BI6H/GZ1hftf4Rew3+bw1jlj6g==" saltValue="nZEolsEHkjDHn50oHuVic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1"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workbookViewId="0">
      <selection activeCell="E5" sqref="E5"/>
    </sheetView>
  </sheetViews>
  <sheetFormatPr defaultColWidth="9.109375" defaultRowHeight="14.4" x14ac:dyDescent="0.3"/>
  <cols>
    <col min="1" max="1" width="3" style="34" customWidth="1"/>
    <col min="2" max="2" width="26.44140625" style="118" customWidth="1"/>
    <col min="3" max="3" width="27.109375" style="118" customWidth="1"/>
    <col min="4" max="4" width="22.6640625" style="118" customWidth="1"/>
    <col min="5" max="11" width="18.6640625" style="118" customWidth="1"/>
    <col min="12" max="12" width="22.88671875" style="118" customWidth="1"/>
    <col min="13" max="13" width="21.44140625" style="118" customWidth="1"/>
    <col min="14" max="14" width="21.33203125" style="118" customWidth="1"/>
    <col min="15" max="15" width="22.88671875" style="118" customWidth="1"/>
    <col min="16" max="16" width="18.33203125" style="118" bestFit="1" customWidth="1"/>
    <col min="17" max="17" width="19.109375" style="118" bestFit="1" customWidth="1"/>
    <col min="18" max="18" width="21.6640625" style="118" bestFit="1" customWidth="1"/>
    <col min="19" max="19" width="22.5546875" style="118" bestFit="1" customWidth="1"/>
    <col min="20" max="20" width="23.5546875" style="118" bestFit="1" customWidth="1"/>
    <col min="21" max="21" width="23.44140625" style="118" bestFit="1" customWidth="1"/>
    <col min="22" max="22" width="23.5546875" style="118" bestFit="1" customWidth="1"/>
    <col min="23" max="23" width="30.44140625" style="118" customWidth="1"/>
    <col min="24" max="24" width="25.109375" style="118" customWidth="1"/>
    <col min="25" max="26" width="23.44140625" style="118" customWidth="1"/>
    <col min="27" max="27" width="22.88671875" style="118" customWidth="1"/>
    <col min="28" max="28" width="17.5546875" style="118" customWidth="1"/>
    <col min="29" max="70" width="9.109375" style="34"/>
    <col min="71" max="16384" width="9.109375" style="118"/>
  </cols>
  <sheetData>
    <row r="1" spans="1:70" s="34" customFormat="1" ht="18" customHeight="1" x14ac:dyDescent="0.3">
      <c r="B1" s="116" t="s">
        <v>363</v>
      </c>
      <c r="C1" s="116"/>
      <c r="D1" s="36"/>
    </row>
    <row r="2" spans="1:70" s="34" customFormat="1" ht="18" customHeight="1" x14ac:dyDescent="0.3">
      <c r="B2" s="116"/>
      <c r="C2" s="116"/>
      <c r="D2" s="36"/>
    </row>
    <row r="3" spans="1:70" s="34" customFormat="1" x14ac:dyDescent="0.3"/>
    <row r="4" spans="1:70" s="34" customFormat="1" ht="15.6" x14ac:dyDescent="0.3">
      <c r="B4" s="37" t="s">
        <v>320</v>
      </c>
    </row>
    <row r="5" spans="1:70" x14ac:dyDescent="0.3">
      <c r="B5" s="102" t="s">
        <v>321</v>
      </c>
      <c r="C5" s="117" t="str">
        <f>Facility!C4</f>
        <v>Enable Oklahoma Intrastate Transmission,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2" t="s">
        <v>14</v>
      </c>
      <c r="C6" s="117" t="str">
        <f>Facility!C21</f>
        <v>Welty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2"/>
      <c r="C7" s="92"/>
    </row>
    <row r="8" spans="1:70" s="34" customFormat="1" x14ac:dyDescent="0.3"/>
    <row r="9" spans="1:70" s="34" customFormat="1" ht="15.6" x14ac:dyDescent="0.3">
      <c r="B9" s="37" t="s">
        <v>364</v>
      </c>
    </row>
    <row r="10" spans="1:70" s="34" customFormat="1" x14ac:dyDescent="0.3">
      <c r="B10" s="34" t="s">
        <v>365</v>
      </c>
    </row>
    <row r="11" spans="1:70" ht="86.4" x14ac:dyDescent="0.3">
      <c r="B11" s="119" t="s">
        <v>366</v>
      </c>
      <c r="C11" s="119" t="s">
        <v>367</v>
      </c>
      <c r="D11" s="119" t="s">
        <v>368</v>
      </c>
      <c r="E11" s="119" t="s">
        <v>369</v>
      </c>
      <c r="F11" s="119" t="s">
        <v>370</v>
      </c>
      <c r="G11" s="119" t="s">
        <v>371</v>
      </c>
      <c r="H11" s="120" t="s">
        <v>372</v>
      </c>
      <c r="I11" s="121" t="s">
        <v>373</v>
      </c>
      <c r="J11" s="120" t="s">
        <v>374</v>
      </c>
      <c r="K11" s="122" t="s">
        <v>375</v>
      </c>
      <c r="L11" s="120" t="s">
        <v>376</v>
      </c>
      <c r="M11" s="122" t="s">
        <v>377</v>
      </c>
      <c r="N11" s="122" t="s">
        <v>378</v>
      </c>
      <c r="O11" s="119" t="s">
        <v>379</v>
      </c>
      <c r="P11" s="120" t="s">
        <v>380</v>
      </c>
      <c r="Q11" s="122" t="s">
        <v>381</v>
      </c>
      <c r="R11" s="122" t="s">
        <v>382</v>
      </c>
      <c r="S11" s="122" t="s">
        <v>383</v>
      </c>
      <c r="T11" s="121" t="s">
        <v>384</v>
      </c>
      <c r="U11" s="121" t="s">
        <v>385</v>
      </c>
      <c r="V11" s="121" t="s">
        <v>386</v>
      </c>
      <c r="W11" s="120" t="s">
        <v>387</v>
      </c>
      <c r="X11" s="120" t="s">
        <v>388</v>
      </c>
      <c r="Y11" s="123" t="s">
        <v>389</v>
      </c>
      <c r="Z11" s="120" t="s">
        <v>390</v>
      </c>
      <c r="AA11" s="124" t="s">
        <v>391</v>
      </c>
      <c r="AB11" s="120" t="s">
        <v>392</v>
      </c>
    </row>
    <row r="12" spans="1:70" s="1" customFormat="1" x14ac:dyDescent="0.3">
      <c r="A12" s="7"/>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6"/>
      <c r="AA12" s="125"/>
      <c r="AB12" s="126"/>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6"/>
      <c r="AA13" s="125"/>
      <c r="AB13" s="126"/>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6"/>
      <c r="AA14" s="125"/>
      <c r="AB14" s="12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125"/>
      <c r="C15" s="125"/>
      <c r="D15" s="126"/>
      <c r="E15" s="125"/>
      <c r="F15" s="125"/>
      <c r="G15" s="125"/>
      <c r="H15" s="125"/>
      <c r="I15" s="125"/>
      <c r="J15" s="125"/>
      <c r="K15" s="125"/>
      <c r="L15" s="125"/>
      <c r="M15" s="125"/>
      <c r="N15" s="125"/>
      <c r="O15" s="125"/>
      <c r="P15" s="125"/>
      <c r="Q15" s="125"/>
      <c r="R15" s="125"/>
      <c r="S15" s="125"/>
      <c r="T15" s="125"/>
      <c r="U15" s="125"/>
      <c r="V15" s="125"/>
      <c r="W15" s="125"/>
      <c r="X15" s="125"/>
      <c r="Y15" s="125"/>
      <c r="Z15" s="126"/>
      <c r="AA15" s="125"/>
      <c r="AB15" s="126"/>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6"/>
      <c r="AA16" s="125"/>
      <c r="AB16" s="126"/>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6"/>
      <c r="AA17" s="125"/>
      <c r="AB17" s="126"/>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6"/>
      <c r="AA18" s="125"/>
      <c r="AB18" s="126"/>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6"/>
      <c r="AA19" s="125"/>
      <c r="AB19" s="126"/>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6"/>
      <c r="AA20" s="125"/>
      <c r="AB20" s="126"/>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6"/>
      <c r="AA21" s="125"/>
      <c r="AB21" s="12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5"/>
      <c r="AB22" s="126"/>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6"/>
      <c r="AA23" s="125"/>
      <c r="AB23" s="12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6"/>
      <c r="AA24" s="125"/>
      <c r="AB24" s="126"/>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6"/>
      <c r="AA25" s="125"/>
      <c r="AB25" s="126"/>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6"/>
      <c r="AA26" s="125"/>
      <c r="AB26" s="12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6"/>
      <c r="AA27" s="125"/>
      <c r="AB27" s="12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6"/>
      <c r="AA28" s="125"/>
      <c r="AB28" s="12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393</v>
      </c>
    </row>
    <row r="31" spans="1:70" s="34" customFormat="1" x14ac:dyDescent="0.3">
      <c r="B31" s="34" t="s">
        <v>394</v>
      </c>
    </row>
    <row r="32" spans="1:70" ht="43.2" x14ac:dyDescent="0.3">
      <c r="B32" s="120" t="s">
        <v>366</v>
      </c>
      <c r="C32" s="120" t="s">
        <v>395</v>
      </c>
      <c r="D32" s="121" t="s">
        <v>396</v>
      </c>
      <c r="E32" s="120" t="s">
        <v>397</v>
      </c>
      <c r="F32" s="120" t="s">
        <v>398</v>
      </c>
      <c r="G32" s="120" t="s">
        <v>399</v>
      </c>
      <c r="H32" s="120" t="s">
        <v>400</v>
      </c>
      <c r="I32" s="120" t="s">
        <v>401</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7" t="str">
        <f>IF(B12="","",B12)</f>
        <v/>
      </c>
      <c r="C33" s="125"/>
      <c r="D33" s="125"/>
      <c r="E33" s="128"/>
      <c r="F33" s="128"/>
      <c r="G33" s="128"/>
      <c r="H33" s="129"/>
      <c r="I33" s="129"/>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7" t="str">
        <f t="shared" ref="B34:B50" si="0">IF(B13="","",B13)</f>
        <v/>
      </c>
      <c r="C34" s="125"/>
      <c r="D34" s="125"/>
      <c r="E34" s="128"/>
      <c r="F34" s="128"/>
      <c r="G34" s="128"/>
      <c r="H34" s="129"/>
      <c r="I34" s="129"/>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7" t="str">
        <f t="shared" si="0"/>
        <v/>
      </c>
      <c r="C35" s="125"/>
      <c r="D35" s="125"/>
      <c r="E35" s="128"/>
      <c r="F35" s="128"/>
      <c r="G35" s="128"/>
      <c r="H35" s="129"/>
      <c r="I35" s="129"/>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7" t="str">
        <f t="shared" si="0"/>
        <v/>
      </c>
      <c r="C36" s="125"/>
      <c r="D36" s="125"/>
      <c r="E36" s="128"/>
      <c r="F36" s="128"/>
      <c r="G36" s="128"/>
      <c r="H36" s="129"/>
      <c r="I36" s="129"/>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7" t="str">
        <f t="shared" si="0"/>
        <v/>
      </c>
      <c r="C37" s="125"/>
      <c r="D37" s="125"/>
      <c r="E37" s="128"/>
      <c r="F37" s="128"/>
      <c r="G37" s="128"/>
      <c r="H37" s="129"/>
      <c r="I37" s="129"/>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7" t="str">
        <f t="shared" si="0"/>
        <v/>
      </c>
      <c r="C38" s="125"/>
      <c r="D38" s="125"/>
      <c r="E38" s="128"/>
      <c r="F38" s="128"/>
      <c r="G38" s="128"/>
      <c r="H38" s="129"/>
      <c r="I38" s="129"/>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7" t="str">
        <f t="shared" si="0"/>
        <v/>
      </c>
      <c r="C39" s="125"/>
      <c r="D39" s="125"/>
      <c r="E39" s="128"/>
      <c r="F39" s="128"/>
      <c r="G39" s="128"/>
      <c r="H39" s="129"/>
      <c r="I39" s="129"/>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7" t="str">
        <f t="shared" si="0"/>
        <v/>
      </c>
      <c r="C40" s="125"/>
      <c r="D40" s="125"/>
      <c r="E40" s="128"/>
      <c r="F40" s="128"/>
      <c r="G40" s="128"/>
      <c r="H40" s="129"/>
      <c r="I40" s="129"/>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7" t="str">
        <f t="shared" si="0"/>
        <v/>
      </c>
      <c r="C41" s="125"/>
      <c r="D41" s="125"/>
      <c r="E41" s="128"/>
      <c r="F41" s="128"/>
      <c r="G41" s="128"/>
      <c r="H41" s="129"/>
      <c r="I41" s="129"/>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7" t="str">
        <f t="shared" si="0"/>
        <v/>
      </c>
      <c r="C42" s="125"/>
      <c r="D42" s="125"/>
      <c r="E42" s="128"/>
      <c r="F42" s="128"/>
      <c r="G42" s="128"/>
      <c r="H42" s="129"/>
      <c r="I42" s="129"/>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7" t="str">
        <f t="shared" si="0"/>
        <v/>
      </c>
      <c r="C43" s="125"/>
      <c r="D43" s="125"/>
      <c r="E43" s="128"/>
      <c r="F43" s="128"/>
      <c r="G43" s="128"/>
      <c r="H43" s="129"/>
      <c r="I43" s="129"/>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7" t="str">
        <f t="shared" si="0"/>
        <v/>
      </c>
      <c r="C44" s="125"/>
      <c r="D44" s="125"/>
      <c r="E44" s="128"/>
      <c r="F44" s="128"/>
      <c r="G44" s="128"/>
      <c r="H44" s="129"/>
      <c r="I44" s="129"/>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7" t="str">
        <f t="shared" si="0"/>
        <v/>
      </c>
      <c r="C45" s="125"/>
      <c r="D45" s="125"/>
      <c r="E45" s="128"/>
      <c r="F45" s="128"/>
      <c r="G45" s="128"/>
      <c r="H45" s="129"/>
      <c r="I45" s="129"/>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7" t="str">
        <f t="shared" si="0"/>
        <v/>
      </c>
      <c r="C46" s="125"/>
      <c r="D46" s="125"/>
      <c r="E46" s="128"/>
      <c r="F46" s="128"/>
      <c r="G46" s="128"/>
      <c r="H46" s="129"/>
      <c r="I46" s="129"/>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7" t="str">
        <f t="shared" si="0"/>
        <v/>
      </c>
      <c r="C47" s="125"/>
      <c r="D47" s="125"/>
      <c r="E47" s="128"/>
      <c r="F47" s="128"/>
      <c r="G47" s="128"/>
      <c r="H47" s="129"/>
      <c r="I47" s="129"/>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7" t="str">
        <f t="shared" si="0"/>
        <v/>
      </c>
      <c r="C48" s="125"/>
      <c r="D48" s="125"/>
      <c r="E48" s="128"/>
      <c r="F48" s="128"/>
      <c r="G48" s="128"/>
      <c r="H48" s="129"/>
      <c r="I48" s="129"/>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7" t="str">
        <f t="shared" si="0"/>
        <v/>
      </c>
      <c r="C49" s="125"/>
      <c r="D49" s="125"/>
      <c r="E49" s="128"/>
      <c r="F49" s="128"/>
      <c r="G49" s="128"/>
      <c r="H49" s="129"/>
      <c r="I49" s="129"/>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7" t="str">
        <f t="shared" si="0"/>
        <v/>
      </c>
      <c r="C50" s="125"/>
      <c r="D50" s="125"/>
      <c r="E50" s="128"/>
      <c r="F50" s="128"/>
      <c r="G50" s="128"/>
      <c r="H50" s="129"/>
      <c r="I50" s="129"/>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402</v>
      </c>
    </row>
    <row r="53" spans="1:70" s="34" customFormat="1" x14ac:dyDescent="0.3">
      <c r="B53" s="34" t="s">
        <v>403</v>
      </c>
    </row>
    <row r="54" spans="1:70" ht="57.6" x14ac:dyDescent="0.3">
      <c r="B54" s="119" t="s">
        <v>366</v>
      </c>
      <c r="C54" s="130" t="s">
        <v>404</v>
      </c>
      <c r="D54" s="131" t="s">
        <v>405</v>
      </c>
      <c r="E54" s="132" t="s">
        <v>406</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125"/>
      <c r="C55" s="125"/>
      <c r="D55" s="133"/>
      <c r="E55" s="133"/>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125"/>
      <c r="C56" s="125"/>
      <c r="D56" s="133"/>
      <c r="E56" s="133"/>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125"/>
      <c r="C57" s="125"/>
      <c r="D57" s="133"/>
      <c r="E57" s="13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125"/>
      <c r="C58" s="125"/>
      <c r="D58" s="133"/>
      <c r="E58" s="133"/>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125"/>
      <c r="C59" s="125"/>
      <c r="D59" s="133"/>
      <c r="E59" s="133"/>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125"/>
      <c r="C60" s="125"/>
      <c r="D60" s="133"/>
      <c r="E60" s="133"/>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125"/>
      <c r="C61" s="125"/>
      <c r="D61" s="133"/>
      <c r="E61" s="133"/>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125"/>
      <c r="C62" s="125"/>
      <c r="D62" s="133"/>
      <c r="E62" s="133"/>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125"/>
      <c r="C63" s="125"/>
      <c r="D63" s="133"/>
      <c r="E63" s="133"/>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125"/>
      <c r="C64" s="125"/>
      <c r="D64" s="133"/>
      <c r="E64" s="133"/>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125"/>
      <c r="C65" s="125"/>
      <c r="D65" s="133"/>
      <c r="E65" s="133"/>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125"/>
      <c r="C66" s="125"/>
      <c r="D66" s="133"/>
      <c r="E66" s="133"/>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125"/>
      <c r="C67" s="125"/>
      <c r="D67" s="133"/>
      <c r="E67" s="133"/>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125"/>
      <c r="C68" s="125"/>
      <c r="D68" s="133"/>
      <c r="E68" s="133"/>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125"/>
      <c r="C69" s="125"/>
      <c r="D69" s="133"/>
      <c r="E69" s="133"/>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3Xr7BEn6UV+xltBGpyD0HevWrJf1lRVWUlvZN+TWmhD/tEuGAaIGTXapoYb+r+aml4u3y4UXUdx04sU36WvgQg==" saltValue="MdkSUfoQNwZGmXjCud3Bv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20" priority="21">
      <formula>LEN(TRIM(B12))&gt;0</formula>
    </cfRule>
  </conditionalFormatting>
  <conditionalFormatting sqref="B33:B50">
    <cfRule type="notContainsBlanks" dxfId="119" priority="23">
      <formula>LEN(TRIM(B33))&gt;0</formula>
    </cfRule>
  </conditionalFormatting>
  <conditionalFormatting sqref="B55:B69">
    <cfRule type="notContainsBlanks" dxfId="118" priority="27">
      <formula>LEN(TRIM(B55))&gt;0</formula>
    </cfRule>
  </conditionalFormatting>
  <conditionalFormatting sqref="C5:C6">
    <cfRule type="cellIs" dxfId="117" priority="2" operator="equal">
      <formula>0</formula>
    </cfRule>
  </conditionalFormatting>
  <conditionalFormatting sqref="C55:E69">
    <cfRule type="expression" dxfId="116" priority="28">
      <formula>NOT($B55="")</formula>
    </cfRule>
  </conditionalFormatting>
  <conditionalFormatting sqref="C33:I50">
    <cfRule type="expression" dxfId="115" priority="24">
      <formula>NOT($B33="")</formula>
    </cfRule>
  </conditionalFormatting>
  <conditionalFormatting sqref="C12:AB28">
    <cfRule type="expression" dxfId="114" priority="22">
      <formula>NOT($B12="")</formula>
    </cfRule>
  </conditionalFormatting>
  <conditionalFormatting sqref="E12:E28">
    <cfRule type="expression" dxfId="113" priority="4">
      <formula>NOT($D12="Other (specify)")</formula>
    </cfRule>
  </conditionalFormatting>
  <conditionalFormatting sqref="F12:G28">
    <cfRule type="expression" dxfId="112" priority="5">
      <formula>$D12="Vapor recovery unit"</formula>
    </cfRule>
  </conditionalFormatting>
  <conditionalFormatting sqref="R12:S28">
    <cfRule type="expression" dxfId="111" priority="8">
      <formula>NOT($D12="Vapor recovery device")</formula>
    </cfRule>
  </conditionalFormatting>
  <conditionalFormatting sqref="T12:W28">
    <cfRule type="expression" dxfId="110" priority="1">
      <formula>NOT($D12="Thermal oxidizer/incinerator")</formula>
    </cfRule>
  </conditionalFormatting>
  <conditionalFormatting sqref="X12:X28">
    <cfRule type="expression" dxfId="109" priority="7">
      <formula>NOT($D12="Air-assisted candlestick flare")</formula>
    </cfRule>
  </conditionalFormatting>
  <conditionalFormatting sqref="Z12:Z28">
    <cfRule type="expression" dxfId="108" priority="10">
      <formula>$Y12&lt;&gt;"Yes"</formula>
    </cfRule>
  </conditionalFormatting>
  <conditionalFormatting sqref="AB12:AB28">
    <cfRule type="expression" dxfId="107"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topLeftCell="A16" zoomScaleNormal="100" workbookViewId="0">
      <selection activeCell="C12" sqref="C12:J35"/>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6" t="s">
        <v>407</v>
      </c>
      <c r="C1" s="116"/>
      <c r="D1" s="36"/>
      <c r="E1" s="36"/>
    </row>
    <row r="2" spans="2:13" ht="18" customHeight="1" x14ac:dyDescent="0.3">
      <c r="B2" s="116"/>
      <c r="C2" s="116"/>
      <c r="E2" s="36"/>
    </row>
    <row r="4" spans="2:13" ht="15.6" x14ac:dyDescent="0.3">
      <c r="B4" s="37" t="s">
        <v>320</v>
      </c>
    </row>
    <row r="5" spans="2:13" x14ac:dyDescent="0.3">
      <c r="B5" s="102" t="s">
        <v>321</v>
      </c>
      <c r="C5" s="117" t="str">
        <f>Facility!C4</f>
        <v>Enable Oklahoma Intrastate Transmission, LLC</v>
      </c>
    </row>
    <row r="6" spans="2:13" x14ac:dyDescent="0.3">
      <c r="B6" s="102" t="s">
        <v>14</v>
      </c>
      <c r="C6" s="117" t="str">
        <f>Facility!C21</f>
        <v>Welty Compressor Station</v>
      </c>
    </row>
    <row r="7" spans="2:13" x14ac:dyDescent="0.3">
      <c r="B7" s="134"/>
      <c r="C7" s="134"/>
      <c r="D7" s="134"/>
      <c r="E7" s="134"/>
      <c r="F7" s="135"/>
      <c r="G7" s="136"/>
      <c r="H7" s="136"/>
      <c r="I7" s="135"/>
      <c r="J7" s="134"/>
      <c r="K7" s="134"/>
      <c r="L7" s="134"/>
    </row>
    <row r="8" spans="2:13" ht="15.6" x14ac:dyDescent="0.3">
      <c r="B8" s="37" t="s">
        <v>408</v>
      </c>
      <c r="C8" s="137"/>
      <c r="D8" s="137"/>
    </row>
    <row r="9" spans="2:13" ht="49.2" customHeight="1" x14ac:dyDescent="0.3">
      <c r="B9" s="138" t="s">
        <v>409</v>
      </c>
      <c r="C9" s="138"/>
      <c r="D9" s="138"/>
      <c r="E9" s="138"/>
      <c r="F9" s="138"/>
      <c r="G9" s="138"/>
      <c r="H9" s="138"/>
      <c r="I9" s="138"/>
      <c r="J9" s="138"/>
      <c r="K9" s="138"/>
      <c r="L9" s="138"/>
    </row>
    <row r="10" spans="2:13" x14ac:dyDescent="0.3">
      <c r="B10" s="139" t="s">
        <v>35</v>
      </c>
      <c r="C10" s="140" t="s">
        <v>410</v>
      </c>
      <c r="D10" s="140"/>
      <c r="E10" s="140"/>
      <c r="F10" s="140"/>
      <c r="G10" s="140"/>
      <c r="H10" s="140"/>
      <c r="I10" s="140"/>
      <c r="J10" s="140"/>
      <c r="K10" s="140"/>
      <c r="L10" s="141" t="s">
        <v>411</v>
      </c>
    </row>
    <row r="11" spans="2:13" ht="66" customHeight="1" x14ac:dyDescent="0.3">
      <c r="B11" s="139"/>
      <c r="C11" s="142" t="s">
        <v>38</v>
      </c>
      <c r="D11" s="142" t="s">
        <v>42</v>
      </c>
      <c r="E11" s="120" t="s">
        <v>45</v>
      </c>
      <c r="F11" s="120" t="s">
        <v>288</v>
      </c>
      <c r="G11" s="142" t="s">
        <v>412</v>
      </c>
      <c r="H11" s="142" t="s">
        <v>413</v>
      </c>
      <c r="I11" s="142" t="s">
        <v>63</v>
      </c>
      <c r="J11" s="142" t="s">
        <v>68</v>
      </c>
      <c r="K11" s="142" t="s">
        <v>294</v>
      </c>
      <c r="L11" s="141"/>
      <c r="M11" s="143"/>
    </row>
    <row r="12" spans="2:13" s="7" customFormat="1" ht="28.8" x14ac:dyDescent="0.3">
      <c r="B12" s="144" t="s">
        <v>339</v>
      </c>
      <c r="C12" s="145" t="s">
        <v>814</v>
      </c>
      <c r="D12" s="145" t="s">
        <v>814</v>
      </c>
      <c r="E12" s="145" t="s">
        <v>814</v>
      </c>
      <c r="F12" s="145" t="s">
        <v>814</v>
      </c>
      <c r="G12" s="145" t="s">
        <v>814</v>
      </c>
      <c r="H12" s="145" t="s">
        <v>814</v>
      </c>
      <c r="I12" s="145" t="s">
        <v>814</v>
      </c>
      <c r="J12" s="145" t="s">
        <v>814</v>
      </c>
      <c r="K12" s="146"/>
      <c r="L12" s="145"/>
    </row>
    <row r="13" spans="2:13" s="7" customFormat="1" ht="28.8" x14ac:dyDescent="0.3">
      <c r="B13" s="144" t="s">
        <v>340</v>
      </c>
      <c r="C13" s="145" t="s">
        <v>814</v>
      </c>
      <c r="D13" s="145" t="s">
        <v>814</v>
      </c>
      <c r="E13" s="145" t="s">
        <v>814</v>
      </c>
      <c r="F13" s="145" t="s">
        <v>814</v>
      </c>
      <c r="G13" s="145" t="s">
        <v>814</v>
      </c>
      <c r="H13" s="145" t="s">
        <v>814</v>
      </c>
      <c r="I13" s="145" t="s">
        <v>814</v>
      </c>
      <c r="J13" s="145" t="s">
        <v>814</v>
      </c>
      <c r="K13" s="146"/>
      <c r="L13" s="145"/>
    </row>
    <row r="14" spans="2:13" s="7" customFormat="1" ht="28.8" x14ac:dyDescent="0.3">
      <c r="B14" s="144" t="s">
        <v>341</v>
      </c>
      <c r="C14" s="145" t="s">
        <v>814</v>
      </c>
      <c r="D14" s="145" t="s">
        <v>814</v>
      </c>
      <c r="E14" s="145" t="s">
        <v>814</v>
      </c>
      <c r="F14" s="145" t="s">
        <v>814</v>
      </c>
      <c r="G14" s="145" t="s">
        <v>814</v>
      </c>
      <c r="H14" s="145" t="s">
        <v>814</v>
      </c>
      <c r="I14" s="145" t="s">
        <v>814</v>
      </c>
      <c r="J14" s="145" t="s">
        <v>814</v>
      </c>
      <c r="K14" s="146"/>
      <c r="L14" s="145"/>
    </row>
    <row r="15" spans="2:13" s="7" customFormat="1" ht="28.8" x14ac:dyDescent="0.3">
      <c r="B15" s="144" t="s">
        <v>342</v>
      </c>
      <c r="C15" s="145" t="s">
        <v>814</v>
      </c>
      <c r="D15" s="145" t="s">
        <v>814</v>
      </c>
      <c r="E15" s="145" t="s">
        <v>814</v>
      </c>
      <c r="F15" s="145" t="s">
        <v>814</v>
      </c>
      <c r="G15" s="145" t="s">
        <v>814</v>
      </c>
      <c r="H15" s="145" t="s">
        <v>814</v>
      </c>
      <c r="I15" s="145" t="s">
        <v>814</v>
      </c>
      <c r="J15" s="145" t="s">
        <v>814</v>
      </c>
      <c r="K15" s="146"/>
      <c r="L15" s="145"/>
    </row>
    <row r="16" spans="2:13" s="7" customFormat="1" ht="28.8" x14ac:dyDescent="0.3">
      <c r="B16" s="144" t="s">
        <v>343</v>
      </c>
      <c r="C16" s="145" t="s">
        <v>814</v>
      </c>
      <c r="D16" s="145" t="s">
        <v>814</v>
      </c>
      <c r="E16" s="145" t="s">
        <v>814</v>
      </c>
      <c r="F16" s="145" t="s">
        <v>814</v>
      </c>
      <c r="G16" s="145" t="s">
        <v>814</v>
      </c>
      <c r="H16" s="145" t="s">
        <v>814</v>
      </c>
      <c r="I16" s="145" t="s">
        <v>814</v>
      </c>
      <c r="J16" s="145" t="s">
        <v>814</v>
      </c>
      <c r="K16" s="146"/>
      <c r="L16" s="145"/>
    </row>
    <row r="17" spans="2:12" s="7" customFormat="1" ht="28.8" x14ac:dyDescent="0.3">
      <c r="B17" s="144" t="s">
        <v>344</v>
      </c>
      <c r="C17" s="145" t="s">
        <v>814</v>
      </c>
      <c r="D17" s="145" t="s">
        <v>814</v>
      </c>
      <c r="E17" s="145" t="s">
        <v>814</v>
      </c>
      <c r="F17" s="145" t="s">
        <v>814</v>
      </c>
      <c r="G17" s="145" t="s">
        <v>814</v>
      </c>
      <c r="H17" s="145" t="s">
        <v>814</v>
      </c>
      <c r="I17" s="145" t="s">
        <v>814</v>
      </c>
      <c r="J17" s="145" t="s">
        <v>814</v>
      </c>
      <c r="K17" s="146"/>
      <c r="L17" s="145"/>
    </row>
    <row r="18" spans="2:12" s="7" customFormat="1" ht="28.8" x14ac:dyDescent="0.3">
      <c r="B18" s="144" t="s">
        <v>345</v>
      </c>
      <c r="C18" s="145" t="s">
        <v>814</v>
      </c>
      <c r="D18" s="145" t="s">
        <v>814</v>
      </c>
      <c r="E18" s="145" t="s">
        <v>814</v>
      </c>
      <c r="F18" s="145" t="s">
        <v>814</v>
      </c>
      <c r="G18" s="145" t="s">
        <v>814</v>
      </c>
      <c r="H18" s="145" t="s">
        <v>814</v>
      </c>
      <c r="I18" s="145" t="s">
        <v>814</v>
      </c>
      <c r="J18" s="145" t="s">
        <v>814</v>
      </c>
      <c r="K18" s="146"/>
      <c r="L18" s="145"/>
    </row>
    <row r="19" spans="2:12" s="7" customFormat="1" ht="28.8" x14ac:dyDescent="0.3">
      <c r="B19" s="144" t="s">
        <v>346</v>
      </c>
      <c r="C19" s="145" t="s">
        <v>814</v>
      </c>
      <c r="D19" s="145" t="s">
        <v>814</v>
      </c>
      <c r="E19" s="145" t="s">
        <v>814</v>
      </c>
      <c r="F19" s="145" t="s">
        <v>814</v>
      </c>
      <c r="G19" s="145" t="s">
        <v>814</v>
      </c>
      <c r="H19" s="145" t="s">
        <v>814</v>
      </c>
      <c r="I19" s="145" t="s">
        <v>814</v>
      </c>
      <c r="J19" s="145" t="s">
        <v>814</v>
      </c>
      <c r="K19" s="146"/>
      <c r="L19" s="145"/>
    </row>
    <row r="20" spans="2:12" s="7" customFormat="1" ht="28.8" x14ac:dyDescent="0.3">
      <c r="B20" s="144" t="s">
        <v>347</v>
      </c>
      <c r="C20" s="145" t="s">
        <v>814</v>
      </c>
      <c r="D20" s="145" t="s">
        <v>814</v>
      </c>
      <c r="E20" s="145" t="s">
        <v>814</v>
      </c>
      <c r="F20" s="145" t="s">
        <v>814</v>
      </c>
      <c r="G20" s="145" t="s">
        <v>814</v>
      </c>
      <c r="H20" s="145" t="s">
        <v>814</v>
      </c>
      <c r="I20" s="145" t="s">
        <v>814</v>
      </c>
      <c r="J20" s="145" t="s">
        <v>814</v>
      </c>
      <c r="K20" s="146"/>
      <c r="L20" s="145"/>
    </row>
    <row r="21" spans="2:12" s="7" customFormat="1" ht="28.8" x14ac:dyDescent="0.3">
      <c r="B21" s="144" t="s">
        <v>348</v>
      </c>
      <c r="C21" s="145" t="s">
        <v>814</v>
      </c>
      <c r="D21" s="145" t="s">
        <v>814</v>
      </c>
      <c r="E21" s="145" t="s">
        <v>814</v>
      </c>
      <c r="F21" s="145" t="s">
        <v>814</v>
      </c>
      <c r="G21" s="145" t="s">
        <v>814</v>
      </c>
      <c r="H21" s="145" t="s">
        <v>814</v>
      </c>
      <c r="I21" s="145" t="s">
        <v>814</v>
      </c>
      <c r="J21" s="145" t="s">
        <v>814</v>
      </c>
      <c r="K21" s="146"/>
      <c r="L21" s="145"/>
    </row>
    <row r="22" spans="2:12" s="7" customFormat="1" ht="28.8" x14ac:dyDescent="0.3">
      <c r="B22" s="144" t="s">
        <v>349</v>
      </c>
      <c r="C22" s="145" t="s">
        <v>814</v>
      </c>
      <c r="D22" s="145" t="s">
        <v>814</v>
      </c>
      <c r="E22" s="145" t="s">
        <v>814</v>
      </c>
      <c r="F22" s="145" t="s">
        <v>814</v>
      </c>
      <c r="G22" s="145" t="s">
        <v>814</v>
      </c>
      <c r="H22" s="145" t="s">
        <v>814</v>
      </c>
      <c r="I22" s="145" t="s">
        <v>814</v>
      </c>
      <c r="J22" s="145" t="s">
        <v>814</v>
      </c>
      <c r="K22" s="146"/>
      <c r="L22" s="145"/>
    </row>
    <row r="23" spans="2:12" s="7" customFormat="1" ht="28.8" x14ac:dyDescent="0.3">
      <c r="B23" s="144" t="s">
        <v>414</v>
      </c>
      <c r="C23" s="145" t="s">
        <v>814</v>
      </c>
      <c r="D23" s="145" t="s">
        <v>814</v>
      </c>
      <c r="E23" s="145" t="s">
        <v>814</v>
      </c>
      <c r="F23" s="145" t="s">
        <v>814</v>
      </c>
      <c r="G23" s="145" t="s">
        <v>814</v>
      </c>
      <c r="H23" s="145" t="s">
        <v>814</v>
      </c>
      <c r="I23" s="145" t="s">
        <v>814</v>
      </c>
      <c r="J23" s="145" t="s">
        <v>814</v>
      </c>
      <c r="K23" s="146"/>
      <c r="L23" s="145"/>
    </row>
    <row r="24" spans="2:12" s="7" customFormat="1" ht="28.8" x14ac:dyDescent="0.3">
      <c r="B24" s="144" t="s">
        <v>351</v>
      </c>
      <c r="C24" s="145" t="s">
        <v>814</v>
      </c>
      <c r="D24" s="145" t="s">
        <v>814</v>
      </c>
      <c r="E24" s="145" t="s">
        <v>814</v>
      </c>
      <c r="F24" s="145" t="s">
        <v>814</v>
      </c>
      <c r="G24" s="145" t="s">
        <v>814</v>
      </c>
      <c r="H24" s="145" t="s">
        <v>814</v>
      </c>
      <c r="I24" s="145" t="s">
        <v>814</v>
      </c>
      <c r="J24" s="145" t="s">
        <v>814</v>
      </c>
      <c r="K24" s="146"/>
      <c r="L24" s="145"/>
    </row>
    <row r="25" spans="2:12" s="7" customFormat="1" ht="28.8" x14ac:dyDescent="0.3">
      <c r="B25" s="144" t="s">
        <v>352</v>
      </c>
      <c r="C25" s="145" t="s">
        <v>814</v>
      </c>
      <c r="D25" s="145" t="s">
        <v>814</v>
      </c>
      <c r="E25" s="145" t="s">
        <v>814</v>
      </c>
      <c r="F25" s="145" t="s">
        <v>814</v>
      </c>
      <c r="G25" s="145" t="s">
        <v>814</v>
      </c>
      <c r="H25" s="145" t="s">
        <v>814</v>
      </c>
      <c r="I25" s="145" t="s">
        <v>814</v>
      </c>
      <c r="J25" s="145" t="s">
        <v>814</v>
      </c>
      <c r="K25" s="146"/>
      <c r="L25" s="145"/>
    </row>
    <row r="26" spans="2:12" s="7" customFormat="1" ht="28.8" x14ac:dyDescent="0.3">
      <c r="B26" s="144" t="s">
        <v>353</v>
      </c>
      <c r="C26" s="145" t="s">
        <v>814</v>
      </c>
      <c r="D26" s="145" t="s">
        <v>814</v>
      </c>
      <c r="E26" s="145" t="s">
        <v>814</v>
      </c>
      <c r="F26" s="145" t="s">
        <v>814</v>
      </c>
      <c r="G26" s="145" t="s">
        <v>814</v>
      </c>
      <c r="H26" s="145" t="s">
        <v>814</v>
      </c>
      <c r="I26" s="145" t="s">
        <v>814</v>
      </c>
      <c r="J26" s="145" t="s">
        <v>814</v>
      </c>
      <c r="K26" s="146"/>
      <c r="L26" s="145"/>
    </row>
    <row r="27" spans="2:12" s="7" customFormat="1" ht="28.8" x14ac:dyDescent="0.3">
      <c r="B27" s="144" t="s">
        <v>354</v>
      </c>
      <c r="C27" s="145" t="s">
        <v>814</v>
      </c>
      <c r="D27" s="145" t="s">
        <v>814</v>
      </c>
      <c r="E27" s="145" t="s">
        <v>814</v>
      </c>
      <c r="F27" s="145" t="s">
        <v>814</v>
      </c>
      <c r="G27" s="145" t="s">
        <v>814</v>
      </c>
      <c r="H27" s="145" t="s">
        <v>814</v>
      </c>
      <c r="I27" s="145" t="s">
        <v>814</v>
      </c>
      <c r="J27" s="145" t="s">
        <v>814</v>
      </c>
      <c r="K27" s="146"/>
      <c r="L27" s="145"/>
    </row>
    <row r="28" spans="2:12" s="7" customFormat="1" ht="28.8" x14ac:dyDescent="0.3">
      <c r="B28" s="144" t="s">
        <v>355</v>
      </c>
      <c r="C28" s="145" t="s">
        <v>814</v>
      </c>
      <c r="D28" s="145" t="s">
        <v>814</v>
      </c>
      <c r="E28" s="145" t="s">
        <v>814</v>
      </c>
      <c r="F28" s="145" t="s">
        <v>814</v>
      </c>
      <c r="G28" s="145" t="s">
        <v>814</v>
      </c>
      <c r="H28" s="145" t="s">
        <v>814</v>
      </c>
      <c r="I28" s="145" t="s">
        <v>814</v>
      </c>
      <c r="J28" s="145" t="s">
        <v>814</v>
      </c>
      <c r="K28" s="146"/>
      <c r="L28" s="145"/>
    </row>
    <row r="29" spans="2:12" s="7" customFormat="1" ht="28.8" x14ac:dyDescent="0.3">
      <c r="B29" s="144" t="s">
        <v>356</v>
      </c>
      <c r="C29" s="145" t="s">
        <v>814</v>
      </c>
      <c r="D29" s="145" t="s">
        <v>814</v>
      </c>
      <c r="E29" s="145" t="s">
        <v>814</v>
      </c>
      <c r="F29" s="145" t="s">
        <v>814</v>
      </c>
      <c r="G29" s="145" t="s">
        <v>814</v>
      </c>
      <c r="H29" s="145" t="s">
        <v>814</v>
      </c>
      <c r="I29" s="145" t="s">
        <v>814</v>
      </c>
      <c r="J29" s="145" t="s">
        <v>814</v>
      </c>
      <c r="K29" s="146"/>
      <c r="L29" s="145"/>
    </row>
    <row r="30" spans="2:12" s="7" customFormat="1" ht="28.8" x14ac:dyDescent="0.3">
      <c r="B30" s="144" t="s">
        <v>357</v>
      </c>
      <c r="C30" s="145" t="s">
        <v>814</v>
      </c>
      <c r="D30" s="145" t="s">
        <v>814</v>
      </c>
      <c r="E30" s="145" t="s">
        <v>814</v>
      </c>
      <c r="F30" s="145" t="s">
        <v>814</v>
      </c>
      <c r="G30" s="145" t="s">
        <v>814</v>
      </c>
      <c r="H30" s="145" t="s">
        <v>814</v>
      </c>
      <c r="I30" s="145" t="s">
        <v>814</v>
      </c>
      <c r="J30" s="145" t="s">
        <v>814</v>
      </c>
      <c r="K30" s="146"/>
      <c r="L30" s="145"/>
    </row>
    <row r="31" spans="2:12" s="7" customFormat="1" ht="28.8" x14ac:dyDescent="0.3">
      <c r="B31" s="144" t="s">
        <v>358</v>
      </c>
      <c r="C31" s="145" t="s">
        <v>814</v>
      </c>
      <c r="D31" s="145" t="s">
        <v>814</v>
      </c>
      <c r="E31" s="145" t="s">
        <v>814</v>
      </c>
      <c r="F31" s="145" t="s">
        <v>814</v>
      </c>
      <c r="G31" s="145" t="s">
        <v>814</v>
      </c>
      <c r="H31" s="145" t="s">
        <v>814</v>
      </c>
      <c r="I31" s="145" t="s">
        <v>814</v>
      </c>
      <c r="J31" s="145" t="s">
        <v>814</v>
      </c>
      <c r="K31" s="146"/>
      <c r="L31" s="145"/>
    </row>
    <row r="32" spans="2:12" s="7" customFormat="1" ht="28.8" x14ac:dyDescent="0.3">
      <c r="B32" s="144" t="s">
        <v>359</v>
      </c>
      <c r="C32" s="145" t="s">
        <v>814</v>
      </c>
      <c r="D32" s="145" t="s">
        <v>814</v>
      </c>
      <c r="E32" s="145" t="s">
        <v>814</v>
      </c>
      <c r="F32" s="145" t="s">
        <v>814</v>
      </c>
      <c r="G32" s="145" t="s">
        <v>814</v>
      </c>
      <c r="H32" s="145" t="s">
        <v>814</v>
      </c>
      <c r="I32" s="145" t="s">
        <v>814</v>
      </c>
      <c r="J32" s="145" t="s">
        <v>814</v>
      </c>
      <c r="K32" s="146"/>
      <c r="L32" s="145"/>
    </row>
    <row r="33" spans="2:12" s="7" customFormat="1" ht="28.8" x14ac:dyDescent="0.3">
      <c r="B33" s="144" t="s">
        <v>360</v>
      </c>
      <c r="C33" s="145" t="s">
        <v>814</v>
      </c>
      <c r="D33" s="145" t="s">
        <v>814</v>
      </c>
      <c r="E33" s="145" t="s">
        <v>814</v>
      </c>
      <c r="F33" s="145" t="s">
        <v>814</v>
      </c>
      <c r="G33" s="145" t="s">
        <v>814</v>
      </c>
      <c r="H33" s="145" t="s">
        <v>814</v>
      </c>
      <c r="I33" s="145" t="s">
        <v>814</v>
      </c>
      <c r="J33" s="145" t="s">
        <v>814</v>
      </c>
      <c r="K33" s="146"/>
      <c r="L33" s="145"/>
    </row>
    <row r="34" spans="2:12" s="7" customFormat="1" ht="28.8" x14ac:dyDescent="0.3">
      <c r="B34" s="144" t="s">
        <v>361</v>
      </c>
      <c r="C34" s="145" t="s">
        <v>814</v>
      </c>
      <c r="D34" s="145" t="s">
        <v>814</v>
      </c>
      <c r="E34" s="145" t="s">
        <v>814</v>
      </c>
      <c r="F34" s="145" t="s">
        <v>814</v>
      </c>
      <c r="G34" s="145" t="s">
        <v>814</v>
      </c>
      <c r="H34" s="145" t="s">
        <v>814</v>
      </c>
      <c r="I34" s="145" t="s">
        <v>814</v>
      </c>
      <c r="J34" s="145" t="s">
        <v>814</v>
      </c>
      <c r="K34" s="146"/>
      <c r="L34" s="145"/>
    </row>
    <row r="35" spans="2:12" s="7" customFormat="1" ht="28.8" x14ac:dyDescent="0.3">
      <c r="B35" s="147" t="s">
        <v>362</v>
      </c>
      <c r="C35" s="145" t="s">
        <v>814</v>
      </c>
      <c r="D35" s="145" t="s">
        <v>814</v>
      </c>
      <c r="E35" s="145" t="s">
        <v>814</v>
      </c>
      <c r="F35" s="145" t="s">
        <v>814</v>
      </c>
      <c r="G35" s="145" t="s">
        <v>814</v>
      </c>
      <c r="H35" s="145" t="s">
        <v>814</v>
      </c>
      <c r="I35" s="145" t="s">
        <v>814</v>
      </c>
      <c r="J35" s="145" t="s">
        <v>814</v>
      </c>
      <c r="K35" s="146"/>
      <c r="L35" s="145"/>
    </row>
    <row r="36" spans="2:12" s="7" customFormat="1" x14ac:dyDescent="0.3">
      <c r="B36" s="147" t="s">
        <v>78</v>
      </c>
      <c r="C36" s="145"/>
      <c r="D36" s="145"/>
      <c r="E36" s="145"/>
      <c r="F36" s="145"/>
      <c r="G36" s="145"/>
      <c r="H36" s="145"/>
      <c r="I36" s="145"/>
      <c r="J36" s="145"/>
      <c r="K36" s="146"/>
      <c r="L36" s="145"/>
    </row>
    <row r="37" spans="2:12" s="7" customFormat="1" x14ac:dyDescent="0.3">
      <c r="B37" s="147" t="s">
        <v>78</v>
      </c>
      <c r="C37" s="145"/>
      <c r="D37" s="145"/>
      <c r="E37" s="145"/>
      <c r="F37" s="145"/>
      <c r="G37" s="145"/>
      <c r="H37" s="145"/>
      <c r="I37" s="145"/>
      <c r="J37" s="145"/>
      <c r="K37" s="146"/>
      <c r="L37" s="145"/>
    </row>
    <row r="38" spans="2:12" s="7" customFormat="1" x14ac:dyDescent="0.3">
      <c r="B38" s="147" t="s">
        <v>78</v>
      </c>
      <c r="C38" s="145"/>
      <c r="D38" s="145"/>
      <c r="E38" s="145"/>
      <c r="F38" s="145"/>
      <c r="G38" s="145"/>
      <c r="H38" s="145"/>
      <c r="I38" s="145"/>
      <c r="J38" s="145"/>
      <c r="K38" s="146"/>
      <c r="L38" s="145"/>
    </row>
    <row r="39" spans="2:12" s="7" customFormat="1" x14ac:dyDescent="0.3">
      <c r="B39" s="147" t="s">
        <v>78</v>
      </c>
      <c r="C39" s="145"/>
      <c r="D39" s="145"/>
      <c r="E39" s="145"/>
      <c r="F39" s="145"/>
      <c r="G39" s="145"/>
      <c r="H39" s="145"/>
      <c r="I39" s="145"/>
      <c r="J39" s="145"/>
      <c r="K39" s="146"/>
      <c r="L39" s="145"/>
    </row>
    <row r="40" spans="2:12" s="7" customFormat="1" x14ac:dyDescent="0.3">
      <c r="B40" s="147" t="s">
        <v>78</v>
      </c>
      <c r="C40" s="145"/>
      <c r="D40" s="145"/>
      <c r="E40" s="145"/>
      <c r="F40" s="145"/>
      <c r="G40" s="145"/>
      <c r="H40" s="145"/>
      <c r="I40" s="145"/>
      <c r="J40" s="145"/>
      <c r="K40" s="146"/>
      <c r="L40" s="145"/>
    </row>
  </sheetData>
  <sheetProtection algorithmName="SHA-512" hashValue="/dkIQf33tcxxigoHYBfOIxQ7akDn5SqnA4HzsXl2qC2y6nynUr9OX/1t9de/Zo0MZYjm3WLwPpu9c/5ltcWabg==" saltValue="Hi/jzp/D9KUQ+nMIE/FIVg=="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6"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AQ14" sqref="AQ14:BP14"/>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16" t="s">
        <v>415</v>
      </c>
      <c r="C1" s="116"/>
      <c r="D1" s="36"/>
    </row>
    <row r="2" spans="2:86" ht="18" customHeight="1" x14ac:dyDescent="0.3">
      <c r="B2" s="116"/>
      <c r="C2" s="116"/>
      <c r="D2" s="36"/>
    </row>
    <row r="4" spans="2:86" ht="15.6" x14ac:dyDescent="0.3">
      <c r="B4" s="37" t="s">
        <v>320</v>
      </c>
    </row>
    <row r="5" spans="2:86" x14ac:dyDescent="0.3">
      <c r="B5" s="102" t="s">
        <v>321</v>
      </c>
      <c r="C5" s="117" t="str">
        <f>Facility!C4</f>
        <v>Enable Oklahoma Intrastate Transmission, LLC</v>
      </c>
      <c r="D5" s="92"/>
    </row>
    <row r="6" spans="2:86" x14ac:dyDescent="0.3">
      <c r="B6" s="102" t="s">
        <v>14</v>
      </c>
      <c r="C6" s="117" t="str">
        <f>Facility!C21</f>
        <v>Welty Compressor Station</v>
      </c>
      <c r="D6" s="92"/>
    </row>
    <row r="7" spans="2:86" x14ac:dyDescent="0.3">
      <c r="B7" s="148"/>
      <c r="C7" s="149" t="s">
        <v>78</v>
      </c>
      <c r="D7" s="134"/>
    </row>
    <row r="8" spans="2:86" ht="15.6" x14ac:dyDescent="0.3">
      <c r="B8" s="37" t="s">
        <v>416</v>
      </c>
      <c r="C8" s="149"/>
      <c r="D8" s="134"/>
    </row>
    <row r="9" spans="2:86" ht="19.5" customHeight="1" x14ac:dyDescent="0.3">
      <c r="B9" s="150" t="s">
        <v>417</v>
      </c>
      <c r="C9" s="151">
        <v>1</v>
      </c>
      <c r="D9" s="152"/>
      <c r="I9" s="153"/>
    </row>
    <row r="10" spans="2:86" ht="30" customHeight="1" x14ac:dyDescent="0.3">
      <c r="B10" s="154" t="s">
        <v>418</v>
      </c>
      <c r="C10" s="155">
        <v>1</v>
      </c>
      <c r="D10" s="152"/>
      <c r="I10" s="153"/>
    </row>
    <row r="11" spans="2:86" x14ac:dyDescent="0.3">
      <c r="B11" s="156"/>
      <c r="C11" s="156"/>
      <c r="D11" s="156"/>
      <c r="E11" s="156"/>
      <c r="F11" s="156"/>
      <c r="G11" s="157"/>
      <c r="I11" s="153"/>
      <c r="J11" s="158"/>
    </row>
    <row r="12" spans="2:86" ht="15" customHeight="1" x14ac:dyDescent="0.3">
      <c r="B12" s="37" t="s">
        <v>419</v>
      </c>
      <c r="D12" s="88" t="s">
        <v>420</v>
      </c>
      <c r="E12" s="159"/>
      <c r="F12" s="159"/>
      <c r="G12" s="160"/>
      <c r="I12" s="161"/>
      <c r="J12" s="162" t="s">
        <v>421</v>
      </c>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3" t="s">
        <v>422</v>
      </c>
      <c r="AL12" s="163"/>
      <c r="AM12" s="164"/>
      <c r="AN12" s="165" t="s">
        <v>423</v>
      </c>
      <c r="AO12" s="166"/>
      <c r="AP12" s="167" t="s">
        <v>424</v>
      </c>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8" t="s">
        <v>425</v>
      </c>
      <c r="BR12" s="169"/>
      <c r="BS12" s="169"/>
      <c r="BT12" s="169"/>
      <c r="BU12" s="169"/>
      <c r="BV12" s="169"/>
      <c r="BW12" s="169"/>
      <c r="BX12" s="169"/>
      <c r="BY12" s="170"/>
      <c r="BZ12" s="171" t="s">
        <v>426</v>
      </c>
      <c r="CA12" s="171"/>
      <c r="CB12" s="171"/>
      <c r="CC12" s="171"/>
      <c r="CD12" s="171"/>
      <c r="CE12" s="171"/>
      <c r="CF12" s="171"/>
      <c r="CG12" s="171"/>
      <c r="CH12" s="172"/>
    </row>
    <row r="13" spans="2:86" s="178" customFormat="1" ht="96.75" customHeight="1" x14ac:dyDescent="0.3">
      <c r="B13" s="173" t="s">
        <v>427</v>
      </c>
      <c r="C13" s="173" t="s">
        <v>428</v>
      </c>
      <c r="D13" s="173" t="s">
        <v>429</v>
      </c>
      <c r="E13" s="173" t="s">
        <v>430</v>
      </c>
      <c r="F13" s="174" t="s">
        <v>431</v>
      </c>
      <c r="G13" s="174" t="s">
        <v>432</v>
      </c>
      <c r="H13" s="174" t="s">
        <v>433</v>
      </c>
      <c r="I13" s="174" t="s">
        <v>434</v>
      </c>
      <c r="J13" s="175" t="s">
        <v>435</v>
      </c>
      <c r="K13" s="175" t="s">
        <v>436</v>
      </c>
      <c r="L13" s="175" t="s">
        <v>437</v>
      </c>
      <c r="M13" s="175" t="s">
        <v>438</v>
      </c>
      <c r="N13" s="175" t="s">
        <v>439</v>
      </c>
      <c r="O13" s="175" t="s">
        <v>440</v>
      </c>
      <c r="P13" s="175" t="s">
        <v>441</v>
      </c>
      <c r="Q13" s="175" t="s">
        <v>442</v>
      </c>
      <c r="R13" s="175" t="s">
        <v>443</v>
      </c>
      <c r="S13" s="175" t="s">
        <v>444</v>
      </c>
      <c r="T13" s="175" t="s">
        <v>445</v>
      </c>
      <c r="U13" s="175" t="s">
        <v>446</v>
      </c>
      <c r="V13" s="175" t="s">
        <v>447</v>
      </c>
      <c r="W13" s="175" t="s">
        <v>448</v>
      </c>
      <c r="X13" s="175" t="s">
        <v>449</v>
      </c>
      <c r="Y13" s="175" t="s">
        <v>450</v>
      </c>
      <c r="Z13" s="175" t="s">
        <v>451</v>
      </c>
      <c r="AA13" s="175" t="s">
        <v>452</v>
      </c>
      <c r="AB13" s="175" t="s">
        <v>453</v>
      </c>
      <c r="AC13" s="175" t="s">
        <v>454</v>
      </c>
      <c r="AD13" s="175" t="s">
        <v>455</v>
      </c>
      <c r="AE13" s="175" t="s">
        <v>456</v>
      </c>
      <c r="AF13" s="175" t="s">
        <v>457</v>
      </c>
      <c r="AG13" s="175" t="s">
        <v>458</v>
      </c>
      <c r="AH13" s="175" t="s">
        <v>459</v>
      </c>
      <c r="AI13" s="176" t="s">
        <v>460</v>
      </c>
      <c r="AJ13" s="176" t="s">
        <v>461</v>
      </c>
      <c r="AK13" s="177" t="s">
        <v>462</v>
      </c>
      <c r="AL13" s="177" t="s">
        <v>463</v>
      </c>
      <c r="AM13" s="177" t="s">
        <v>464</v>
      </c>
      <c r="AN13" s="176" t="s">
        <v>465</v>
      </c>
      <c r="AO13" s="176" t="s">
        <v>466</v>
      </c>
      <c r="AP13" s="175" t="s">
        <v>435</v>
      </c>
      <c r="AQ13" s="175" t="s">
        <v>436</v>
      </c>
      <c r="AR13" s="175" t="s">
        <v>437</v>
      </c>
      <c r="AS13" s="175" t="s">
        <v>438</v>
      </c>
      <c r="AT13" s="175" t="s">
        <v>439</v>
      </c>
      <c r="AU13" s="175" t="s">
        <v>440</v>
      </c>
      <c r="AV13" s="175" t="s">
        <v>441</v>
      </c>
      <c r="AW13" s="175" t="s">
        <v>442</v>
      </c>
      <c r="AX13" s="175" t="s">
        <v>443</v>
      </c>
      <c r="AY13" s="175" t="s">
        <v>444</v>
      </c>
      <c r="AZ13" s="175" t="s">
        <v>445</v>
      </c>
      <c r="BA13" s="175" t="s">
        <v>446</v>
      </c>
      <c r="BB13" s="175" t="s">
        <v>447</v>
      </c>
      <c r="BC13" s="175" t="s">
        <v>448</v>
      </c>
      <c r="BD13" s="175" t="s">
        <v>449</v>
      </c>
      <c r="BE13" s="175" t="s">
        <v>450</v>
      </c>
      <c r="BF13" s="175" t="s">
        <v>451</v>
      </c>
      <c r="BG13" s="175" t="s">
        <v>452</v>
      </c>
      <c r="BH13" s="175" t="s">
        <v>467</v>
      </c>
      <c r="BI13" s="175" t="s">
        <v>454</v>
      </c>
      <c r="BJ13" s="175" t="s">
        <v>455</v>
      </c>
      <c r="BK13" s="175" t="s">
        <v>456</v>
      </c>
      <c r="BL13" s="175" t="s">
        <v>457</v>
      </c>
      <c r="BM13" s="175" t="s">
        <v>468</v>
      </c>
      <c r="BN13" s="175" t="s">
        <v>459</v>
      </c>
      <c r="BO13" s="176" t="s">
        <v>460</v>
      </c>
      <c r="BP13" s="176" t="s">
        <v>461</v>
      </c>
      <c r="BQ13" s="176" t="s">
        <v>469</v>
      </c>
      <c r="BR13" s="176" t="s">
        <v>470</v>
      </c>
      <c r="BS13" s="176" t="s">
        <v>471</v>
      </c>
      <c r="BT13" s="176" t="s">
        <v>472</v>
      </c>
      <c r="BU13" s="176" t="s">
        <v>471</v>
      </c>
      <c r="BV13" s="176" t="s">
        <v>473</v>
      </c>
      <c r="BW13" s="176" t="s">
        <v>471</v>
      </c>
      <c r="BX13" s="176" t="s">
        <v>474</v>
      </c>
      <c r="BY13" s="176" t="s">
        <v>475</v>
      </c>
      <c r="BZ13" s="177" t="s">
        <v>476</v>
      </c>
      <c r="CA13" s="174" t="s">
        <v>477</v>
      </c>
      <c r="CB13" s="174" t="s">
        <v>478</v>
      </c>
      <c r="CC13" s="174" t="s">
        <v>479</v>
      </c>
      <c r="CD13" s="174" t="s">
        <v>480</v>
      </c>
      <c r="CE13" s="174" t="s">
        <v>481</v>
      </c>
      <c r="CF13" s="174" t="s">
        <v>482</v>
      </c>
      <c r="CG13" s="174" t="s">
        <v>483</v>
      </c>
      <c r="CH13" s="174" t="s">
        <v>484</v>
      </c>
    </row>
    <row r="14" spans="2:86" s="7" customFormat="1" ht="43.2" x14ac:dyDescent="0.3">
      <c r="B14" s="179">
        <v>14159</v>
      </c>
      <c r="C14" s="179" t="s">
        <v>111</v>
      </c>
      <c r="D14" s="179"/>
      <c r="E14" s="179" t="s">
        <v>756</v>
      </c>
      <c r="F14" s="179"/>
      <c r="G14" s="179" t="s">
        <v>836</v>
      </c>
      <c r="H14" s="179" t="s">
        <v>816</v>
      </c>
      <c r="I14" s="179"/>
      <c r="J14" s="179">
        <v>0</v>
      </c>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80" t="s">
        <v>837</v>
      </c>
      <c r="AL14" s="180" t="s">
        <v>838</v>
      </c>
      <c r="AM14" s="180"/>
      <c r="AN14" s="180" t="s">
        <v>816</v>
      </c>
      <c r="AO14" s="180"/>
      <c r="AP14" s="179">
        <v>0</v>
      </c>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t="s">
        <v>816</v>
      </c>
      <c r="BR14" s="181"/>
      <c r="BS14" s="182" t="s">
        <v>839</v>
      </c>
      <c r="BT14" s="181" t="s">
        <v>816</v>
      </c>
      <c r="BU14" s="182" t="s">
        <v>840</v>
      </c>
      <c r="BV14" s="181" t="s">
        <v>816</v>
      </c>
      <c r="BW14" s="182" t="s">
        <v>841</v>
      </c>
      <c r="BX14" s="145" t="s">
        <v>816</v>
      </c>
      <c r="BY14" s="181"/>
      <c r="BZ14" s="181">
        <v>16800</v>
      </c>
      <c r="CA14" s="180">
        <v>0</v>
      </c>
      <c r="CB14" s="180">
        <v>0</v>
      </c>
      <c r="CC14" s="180">
        <v>0</v>
      </c>
      <c r="CD14" s="180">
        <v>0</v>
      </c>
      <c r="CE14" s="180">
        <v>0</v>
      </c>
      <c r="CF14" s="180">
        <v>0</v>
      </c>
      <c r="CG14" s="180">
        <v>0</v>
      </c>
      <c r="CH14" s="179">
        <v>0</v>
      </c>
    </row>
    <row r="15" spans="2:86" s="7" customFormat="1" x14ac:dyDescent="0.3">
      <c r="B15" s="179"/>
      <c r="C15" s="183"/>
      <c r="D15" s="183"/>
      <c r="E15" s="183"/>
      <c r="F15" s="183"/>
      <c r="G15" s="183"/>
      <c r="H15" s="183"/>
      <c r="I15" s="183"/>
      <c r="J15" s="183"/>
      <c r="K15" s="183"/>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3"/>
      <c r="BR15" s="184"/>
      <c r="BS15" s="184"/>
      <c r="BT15" s="184"/>
      <c r="BU15" s="184"/>
      <c r="BV15" s="184"/>
      <c r="BW15" s="184"/>
      <c r="BX15" s="145"/>
      <c r="BY15" s="184"/>
      <c r="BZ15" s="184"/>
      <c r="CA15" s="180"/>
      <c r="CB15" s="180"/>
      <c r="CC15" s="180"/>
      <c r="CD15" s="180"/>
      <c r="CE15" s="180"/>
      <c r="CF15" s="180"/>
      <c r="CG15" s="180"/>
      <c r="CH15" s="183"/>
    </row>
    <row r="16" spans="2:86" s="7" customFormat="1" x14ac:dyDescent="0.3">
      <c r="B16" s="179"/>
      <c r="C16" s="183"/>
      <c r="D16" s="183"/>
      <c r="E16" s="183"/>
      <c r="F16" s="183"/>
      <c r="G16" s="183"/>
      <c r="H16" s="183"/>
      <c r="I16" s="183"/>
      <c r="J16" s="183"/>
      <c r="K16" s="183"/>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3"/>
      <c r="BR16" s="184"/>
      <c r="BS16" s="184"/>
      <c r="BT16" s="184"/>
      <c r="BU16" s="184"/>
      <c r="BV16" s="184"/>
      <c r="BW16" s="184"/>
      <c r="BX16" s="145"/>
      <c r="BY16" s="184"/>
      <c r="BZ16" s="184"/>
      <c r="CA16" s="180"/>
      <c r="CB16" s="180"/>
      <c r="CC16" s="180"/>
      <c r="CD16" s="180"/>
      <c r="CE16" s="180"/>
      <c r="CF16" s="180"/>
      <c r="CG16" s="180"/>
      <c r="CH16" s="183"/>
    </row>
    <row r="17" spans="2:86" s="7" customFormat="1" x14ac:dyDescent="0.3">
      <c r="B17" s="179"/>
      <c r="C17" s="183"/>
      <c r="D17" s="183"/>
      <c r="E17" s="183"/>
      <c r="F17" s="183"/>
      <c r="G17" s="183"/>
      <c r="H17" s="183"/>
      <c r="I17" s="183"/>
      <c r="J17" s="183" t="s">
        <v>78</v>
      </c>
      <c r="K17" s="183" t="s">
        <v>78</v>
      </c>
      <c r="L17" s="180" t="s">
        <v>78</v>
      </c>
      <c r="M17" s="180" t="s">
        <v>78</v>
      </c>
      <c r="N17" s="180" t="s">
        <v>78</v>
      </c>
      <c r="O17" s="180"/>
      <c r="P17" s="180"/>
      <c r="Q17" s="180"/>
      <c r="R17" s="180"/>
      <c r="S17" s="180"/>
      <c r="T17" s="180"/>
      <c r="U17" s="180"/>
      <c r="V17" s="180" t="s">
        <v>78</v>
      </c>
      <c r="W17" s="180" t="s">
        <v>78</v>
      </c>
      <c r="X17" s="180"/>
      <c r="Y17" s="180"/>
      <c r="Z17" s="180"/>
      <c r="AA17" s="180"/>
      <c r="AB17" s="180"/>
      <c r="AC17" s="180"/>
      <c r="AD17" s="180"/>
      <c r="AE17" s="180"/>
      <c r="AF17" s="180"/>
      <c r="AG17" s="180"/>
      <c r="AH17" s="180"/>
      <c r="AI17" s="180"/>
      <c r="AJ17" s="180" t="s">
        <v>78</v>
      </c>
      <c r="AK17" s="180"/>
      <c r="AL17" s="180"/>
      <c r="AM17" s="180"/>
      <c r="AN17" s="180"/>
      <c r="AO17" s="180"/>
      <c r="AP17" s="180" t="s">
        <v>78</v>
      </c>
      <c r="AQ17" s="180" t="s">
        <v>78</v>
      </c>
      <c r="AR17" s="180" t="s">
        <v>78</v>
      </c>
      <c r="AS17" s="180" t="s">
        <v>78</v>
      </c>
      <c r="AT17" s="180" t="s">
        <v>78</v>
      </c>
      <c r="AU17" s="180" t="s">
        <v>78</v>
      </c>
      <c r="AV17" s="180"/>
      <c r="AW17" s="180"/>
      <c r="AX17" s="180"/>
      <c r="AY17" s="180"/>
      <c r="AZ17" s="180"/>
      <c r="BA17" s="180"/>
      <c r="BB17" s="180"/>
      <c r="BC17" s="180" t="s">
        <v>78</v>
      </c>
      <c r="BD17" s="180"/>
      <c r="BE17" s="180"/>
      <c r="BF17" s="180"/>
      <c r="BG17" s="180"/>
      <c r="BH17" s="180"/>
      <c r="BI17" s="180"/>
      <c r="BJ17" s="180"/>
      <c r="BK17" s="180"/>
      <c r="BL17" s="180"/>
      <c r="BM17" s="180"/>
      <c r="BN17" s="180"/>
      <c r="BO17" s="180"/>
      <c r="BP17" s="180"/>
      <c r="BQ17" s="183"/>
      <c r="BR17" s="184"/>
      <c r="BS17" s="184"/>
      <c r="BT17" s="184"/>
      <c r="BU17" s="184"/>
      <c r="BV17" s="184"/>
      <c r="BW17" s="184"/>
      <c r="BX17" s="145"/>
      <c r="BY17" s="184"/>
      <c r="BZ17" s="184"/>
      <c r="CA17" s="180" t="s">
        <v>78</v>
      </c>
      <c r="CB17" s="180" t="s">
        <v>78</v>
      </c>
      <c r="CC17" s="180" t="s">
        <v>78</v>
      </c>
      <c r="CD17" s="180" t="s">
        <v>78</v>
      </c>
      <c r="CE17" s="180" t="s">
        <v>78</v>
      </c>
      <c r="CF17" s="180" t="s">
        <v>78</v>
      </c>
      <c r="CG17" s="180" t="s">
        <v>78</v>
      </c>
      <c r="CH17" s="183" t="s">
        <v>78</v>
      </c>
    </row>
    <row r="18" spans="2:86" s="7" customFormat="1" x14ac:dyDescent="0.3">
      <c r="B18" s="179"/>
      <c r="C18" s="183"/>
      <c r="D18" s="183"/>
      <c r="E18" s="183"/>
      <c r="F18" s="183"/>
      <c r="G18" s="183"/>
      <c r="H18" s="183"/>
      <c r="I18" s="183"/>
      <c r="J18" s="183"/>
      <c r="K18" s="183"/>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3"/>
      <c r="BR18" s="184"/>
      <c r="BS18" s="184"/>
      <c r="BT18" s="184"/>
      <c r="BU18" s="184"/>
      <c r="BV18" s="184"/>
      <c r="BW18" s="184"/>
      <c r="BX18" s="145"/>
      <c r="BY18" s="184"/>
      <c r="BZ18" s="184"/>
      <c r="CA18" s="180"/>
      <c r="CB18" s="180"/>
      <c r="CC18" s="180"/>
      <c r="CD18" s="180"/>
      <c r="CE18" s="180"/>
      <c r="CF18" s="180"/>
      <c r="CG18" s="180"/>
      <c r="CH18" s="183"/>
    </row>
    <row r="19" spans="2:86" s="7" customFormat="1" x14ac:dyDescent="0.3">
      <c r="B19" s="179"/>
      <c r="C19" s="183"/>
      <c r="D19" s="183"/>
      <c r="E19" s="183"/>
      <c r="F19" s="183"/>
      <c r="G19" s="183"/>
      <c r="H19" s="183"/>
      <c r="I19" s="183"/>
      <c r="J19" s="183"/>
      <c r="K19" s="183"/>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3"/>
      <c r="BR19" s="184"/>
      <c r="BS19" s="184"/>
      <c r="BT19" s="184"/>
      <c r="BU19" s="184"/>
      <c r="BV19" s="184"/>
      <c r="BW19" s="184"/>
      <c r="BX19" s="145"/>
      <c r="BY19" s="184"/>
      <c r="BZ19" s="184"/>
      <c r="CA19" s="180"/>
      <c r="CB19" s="180"/>
      <c r="CC19" s="180"/>
      <c r="CD19" s="180"/>
      <c r="CE19" s="180"/>
      <c r="CF19" s="180"/>
      <c r="CG19" s="180"/>
      <c r="CH19" s="183"/>
    </row>
    <row r="20" spans="2:86" s="7" customFormat="1" x14ac:dyDescent="0.3">
      <c r="B20" s="179"/>
      <c r="C20" s="183"/>
      <c r="D20" s="183"/>
      <c r="E20" s="183"/>
      <c r="F20" s="183"/>
      <c r="G20" s="183"/>
      <c r="H20" s="183"/>
      <c r="I20" s="183"/>
      <c r="J20" s="183"/>
      <c r="K20" s="183"/>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3"/>
      <c r="BR20" s="184"/>
      <c r="BS20" s="184"/>
      <c r="BT20" s="184"/>
      <c r="BU20" s="184"/>
      <c r="BV20" s="184"/>
      <c r="BW20" s="184"/>
      <c r="BX20" s="145"/>
      <c r="BY20" s="184"/>
      <c r="BZ20" s="184"/>
      <c r="CA20" s="180"/>
      <c r="CB20" s="180"/>
      <c r="CC20" s="180"/>
      <c r="CD20" s="180"/>
      <c r="CE20" s="180"/>
      <c r="CF20" s="180"/>
      <c r="CG20" s="180"/>
      <c r="CH20" s="183"/>
    </row>
    <row r="21" spans="2:86" s="7" customFormat="1" x14ac:dyDescent="0.3">
      <c r="B21" s="179"/>
      <c r="C21" s="183"/>
      <c r="D21" s="183"/>
      <c r="E21" s="183"/>
      <c r="F21" s="183"/>
      <c r="G21" s="183"/>
      <c r="H21" s="183"/>
      <c r="I21" s="183"/>
      <c r="J21" s="183"/>
      <c r="K21" s="183"/>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3"/>
      <c r="BR21" s="184"/>
      <c r="BS21" s="184"/>
      <c r="BT21" s="184"/>
      <c r="BU21" s="184"/>
      <c r="BV21" s="184"/>
      <c r="BW21" s="184"/>
      <c r="BX21" s="145"/>
      <c r="BY21" s="184"/>
      <c r="BZ21" s="184"/>
      <c r="CA21" s="180"/>
      <c r="CB21" s="180"/>
      <c r="CC21" s="180"/>
      <c r="CD21" s="180"/>
      <c r="CE21" s="180"/>
      <c r="CF21" s="180"/>
      <c r="CG21" s="180"/>
      <c r="CH21" s="183"/>
    </row>
    <row r="22" spans="2:86" s="7" customFormat="1" x14ac:dyDescent="0.3">
      <c r="B22" s="179"/>
      <c r="C22" s="183"/>
      <c r="D22" s="183"/>
      <c r="E22" s="183"/>
      <c r="F22" s="183"/>
      <c r="G22" s="183"/>
      <c r="H22" s="183"/>
      <c r="I22" s="183"/>
      <c r="J22" s="183"/>
      <c r="K22" s="183"/>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3"/>
      <c r="BR22" s="184"/>
      <c r="BS22" s="184"/>
      <c r="BT22" s="184"/>
      <c r="BU22" s="184"/>
      <c r="BV22" s="184"/>
      <c r="BW22" s="184"/>
      <c r="BX22" s="145"/>
      <c r="BY22" s="184"/>
      <c r="BZ22" s="184"/>
      <c r="CA22" s="180"/>
      <c r="CB22" s="180"/>
      <c r="CC22" s="180"/>
      <c r="CD22" s="180"/>
      <c r="CE22" s="180"/>
      <c r="CF22" s="180"/>
      <c r="CG22" s="180"/>
      <c r="CH22" s="183"/>
    </row>
    <row r="23" spans="2:86" s="7" customFormat="1" x14ac:dyDescent="0.3">
      <c r="B23" s="179"/>
      <c r="C23" s="183"/>
      <c r="D23" s="183"/>
      <c r="E23" s="183"/>
      <c r="F23" s="183"/>
      <c r="G23" s="183"/>
      <c r="H23" s="183"/>
      <c r="I23" s="183"/>
      <c r="J23" s="183"/>
      <c r="K23" s="183"/>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3"/>
      <c r="BR23" s="184"/>
      <c r="BS23" s="184"/>
      <c r="BT23" s="184"/>
      <c r="BU23" s="184"/>
      <c r="BV23" s="184"/>
      <c r="BW23" s="184"/>
      <c r="BX23" s="145"/>
      <c r="BY23" s="184"/>
      <c r="BZ23" s="184"/>
      <c r="CA23" s="180"/>
      <c r="CB23" s="180"/>
      <c r="CC23" s="180"/>
      <c r="CD23" s="180"/>
      <c r="CE23" s="180"/>
      <c r="CF23" s="180"/>
      <c r="CG23" s="180"/>
      <c r="CH23" s="183"/>
    </row>
    <row r="24" spans="2:86" s="7" customFormat="1" x14ac:dyDescent="0.3">
      <c r="B24" s="179"/>
      <c r="C24" s="183"/>
      <c r="D24" s="183"/>
      <c r="E24" s="183"/>
      <c r="F24" s="183"/>
      <c r="G24" s="183"/>
      <c r="H24" s="183"/>
      <c r="I24" s="183"/>
      <c r="J24" s="183"/>
      <c r="K24" s="183"/>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183"/>
      <c r="BR24" s="184"/>
      <c r="BS24" s="184"/>
      <c r="BT24" s="184"/>
      <c r="BU24" s="184"/>
      <c r="BV24" s="184"/>
      <c r="BW24" s="184"/>
      <c r="BX24" s="145"/>
      <c r="BY24" s="184"/>
      <c r="BZ24" s="184"/>
      <c r="CA24" s="180"/>
      <c r="CB24" s="180"/>
      <c r="CC24" s="180"/>
      <c r="CD24" s="180"/>
      <c r="CE24" s="180"/>
      <c r="CF24" s="180"/>
      <c r="CG24" s="180"/>
      <c r="CH24" s="183"/>
    </row>
    <row r="25" spans="2:86" s="7" customFormat="1" x14ac:dyDescent="0.3">
      <c r="B25" s="179"/>
      <c r="C25" s="183"/>
      <c r="D25" s="183"/>
      <c r="E25" s="183"/>
      <c r="F25" s="183"/>
      <c r="G25" s="183"/>
      <c r="H25" s="183"/>
      <c r="I25" s="183"/>
      <c r="J25" s="183"/>
      <c r="K25" s="183"/>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3"/>
      <c r="BR25" s="184"/>
      <c r="BS25" s="184"/>
      <c r="BT25" s="184"/>
      <c r="BU25" s="184"/>
      <c r="BV25" s="184"/>
      <c r="BW25" s="184"/>
      <c r="BX25" s="145"/>
      <c r="BY25" s="184"/>
      <c r="BZ25" s="184"/>
      <c r="CA25" s="180"/>
      <c r="CB25" s="180"/>
      <c r="CC25" s="180"/>
      <c r="CD25" s="180"/>
      <c r="CE25" s="180"/>
      <c r="CF25" s="180"/>
      <c r="CG25" s="180"/>
      <c r="CH25" s="183"/>
    </row>
    <row r="26" spans="2:86" s="7" customFormat="1" x14ac:dyDescent="0.3">
      <c r="B26" s="179"/>
      <c r="C26" s="183"/>
      <c r="D26" s="183"/>
      <c r="E26" s="183"/>
      <c r="F26" s="183"/>
      <c r="G26" s="183"/>
      <c r="H26" s="183"/>
      <c r="I26" s="183"/>
      <c r="J26" s="183"/>
      <c r="K26" s="183"/>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3"/>
      <c r="BR26" s="184"/>
      <c r="BS26" s="184"/>
      <c r="BT26" s="184"/>
      <c r="BU26" s="184"/>
      <c r="BV26" s="184"/>
      <c r="BW26" s="184"/>
      <c r="BX26" s="145"/>
      <c r="BY26" s="184"/>
      <c r="BZ26" s="184"/>
      <c r="CA26" s="180"/>
      <c r="CB26" s="180"/>
      <c r="CC26" s="180"/>
      <c r="CD26" s="180"/>
      <c r="CE26" s="180"/>
      <c r="CF26" s="180"/>
      <c r="CG26" s="180"/>
      <c r="CH26" s="183"/>
    </row>
    <row r="27" spans="2:86" s="7" customFormat="1" x14ac:dyDescent="0.3">
      <c r="B27" s="179"/>
      <c r="C27" s="183"/>
      <c r="D27" s="183"/>
      <c r="E27" s="183"/>
      <c r="F27" s="183"/>
      <c r="G27" s="183"/>
      <c r="H27" s="183"/>
      <c r="I27" s="183"/>
      <c r="J27" s="183"/>
      <c r="K27" s="183"/>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3"/>
      <c r="BR27" s="184"/>
      <c r="BS27" s="184"/>
      <c r="BT27" s="184"/>
      <c r="BU27" s="184"/>
      <c r="BV27" s="184"/>
      <c r="BW27" s="184"/>
      <c r="BX27" s="145"/>
      <c r="BY27" s="184"/>
      <c r="BZ27" s="184"/>
      <c r="CA27" s="180"/>
      <c r="CB27" s="180"/>
      <c r="CC27" s="180"/>
      <c r="CD27" s="180"/>
      <c r="CE27" s="180"/>
      <c r="CF27" s="180"/>
      <c r="CG27" s="180"/>
      <c r="CH27" s="183"/>
    </row>
    <row r="28" spans="2:86" s="7" customFormat="1" x14ac:dyDescent="0.3">
      <c r="B28" s="179"/>
      <c r="C28" s="183"/>
      <c r="D28" s="183"/>
      <c r="E28" s="183"/>
      <c r="F28" s="183"/>
      <c r="G28" s="183"/>
      <c r="H28" s="183"/>
      <c r="I28" s="183"/>
      <c r="J28" s="183"/>
      <c r="K28" s="183"/>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3"/>
      <c r="BR28" s="184"/>
      <c r="BS28" s="184"/>
      <c r="BT28" s="184"/>
      <c r="BU28" s="184"/>
      <c r="BV28" s="184"/>
      <c r="BW28" s="184"/>
      <c r="BX28" s="145"/>
      <c r="BY28" s="184"/>
      <c r="BZ28" s="184"/>
      <c r="CA28" s="180"/>
      <c r="CB28" s="180"/>
      <c r="CC28" s="180"/>
      <c r="CD28" s="180"/>
      <c r="CE28" s="180"/>
      <c r="CF28" s="180"/>
      <c r="CG28" s="180"/>
      <c r="CH28" s="183"/>
    </row>
    <row r="29" spans="2:86" s="7" customFormat="1" x14ac:dyDescent="0.3">
      <c r="B29" s="179"/>
      <c r="C29" s="183"/>
      <c r="D29" s="183"/>
      <c r="E29" s="183"/>
      <c r="F29" s="183"/>
      <c r="G29" s="183"/>
      <c r="H29" s="183"/>
      <c r="I29" s="183"/>
      <c r="J29" s="183"/>
      <c r="K29" s="183"/>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3"/>
      <c r="BR29" s="184"/>
      <c r="BS29" s="184"/>
      <c r="BT29" s="184"/>
      <c r="BU29" s="184"/>
      <c r="BV29" s="184"/>
      <c r="BW29" s="184"/>
      <c r="BX29" s="145"/>
      <c r="BY29" s="184"/>
      <c r="BZ29" s="184"/>
      <c r="CA29" s="180"/>
      <c r="CB29" s="180"/>
      <c r="CC29" s="180"/>
      <c r="CD29" s="180"/>
      <c r="CE29" s="180"/>
      <c r="CF29" s="180"/>
      <c r="CG29" s="180"/>
      <c r="CH29" s="183"/>
    </row>
    <row r="30" spans="2:86" s="7" customFormat="1" x14ac:dyDescent="0.3">
      <c r="B30" s="179"/>
      <c r="C30" s="183"/>
      <c r="D30" s="183"/>
      <c r="E30" s="183"/>
      <c r="F30" s="183"/>
      <c r="G30" s="183"/>
      <c r="H30" s="183"/>
      <c r="I30" s="183"/>
      <c r="J30" s="183"/>
      <c r="K30" s="183"/>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3"/>
      <c r="BR30" s="184"/>
      <c r="BS30" s="184"/>
      <c r="BT30" s="184"/>
      <c r="BU30" s="184"/>
      <c r="BV30" s="184"/>
      <c r="BW30" s="184"/>
      <c r="BX30" s="145"/>
      <c r="BY30" s="184"/>
      <c r="BZ30" s="184"/>
      <c r="CA30" s="180"/>
      <c r="CB30" s="180"/>
      <c r="CC30" s="180"/>
      <c r="CD30" s="180"/>
      <c r="CE30" s="180"/>
      <c r="CF30" s="180"/>
      <c r="CG30" s="180"/>
      <c r="CH30" s="183"/>
    </row>
    <row r="31" spans="2:86" s="7" customFormat="1" x14ac:dyDescent="0.3">
      <c r="B31" s="179"/>
      <c r="C31" s="183"/>
      <c r="D31" s="183"/>
      <c r="E31" s="183"/>
      <c r="F31" s="183"/>
      <c r="G31" s="183"/>
      <c r="H31" s="183"/>
      <c r="I31" s="183"/>
      <c r="J31" s="183"/>
      <c r="K31" s="183"/>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3"/>
      <c r="BR31" s="184"/>
      <c r="BS31" s="184"/>
      <c r="BT31" s="184"/>
      <c r="BU31" s="184"/>
      <c r="BV31" s="184"/>
      <c r="BW31" s="184"/>
      <c r="BX31" s="145"/>
      <c r="BY31" s="184"/>
      <c r="BZ31" s="184"/>
      <c r="CA31" s="180"/>
      <c r="CB31" s="180"/>
      <c r="CC31" s="180"/>
      <c r="CD31" s="180"/>
      <c r="CE31" s="180"/>
      <c r="CF31" s="180"/>
      <c r="CG31" s="180"/>
      <c r="CH31" s="183"/>
    </row>
    <row r="32" spans="2:86" s="7" customFormat="1" x14ac:dyDescent="0.3">
      <c r="B32" s="179"/>
      <c r="C32" s="183"/>
      <c r="D32" s="183"/>
      <c r="E32" s="183"/>
      <c r="F32" s="183"/>
      <c r="G32" s="183"/>
      <c r="H32" s="183"/>
      <c r="I32" s="183"/>
      <c r="J32" s="183"/>
      <c r="K32" s="183"/>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3"/>
      <c r="BR32" s="184"/>
      <c r="BS32" s="184"/>
      <c r="BT32" s="184"/>
      <c r="BU32" s="184"/>
      <c r="BV32" s="184"/>
      <c r="BW32" s="184"/>
      <c r="BX32" s="145"/>
      <c r="BY32" s="184"/>
      <c r="BZ32" s="184"/>
      <c r="CA32" s="180"/>
      <c r="CB32" s="180"/>
      <c r="CC32" s="180"/>
      <c r="CD32" s="180"/>
      <c r="CE32" s="180"/>
      <c r="CF32" s="180"/>
      <c r="CG32" s="180"/>
      <c r="CH32" s="183"/>
    </row>
    <row r="33" spans="2:86" s="7" customFormat="1" x14ac:dyDescent="0.3">
      <c r="B33" s="179"/>
      <c r="C33" s="183"/>
      <c r="D33" s="183"/>
      <c r="E33" s="183"/>
      <c r="F33" s="183"/>
      <c r="G33" s="183"/>
      <c r="H33" s="183"/>
      <c r="I33" s="183"/>
      <c r="J33" s="183"/>
      <c r="K33" s="183"/>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3"/>
      <c r="BR33" s="184"/>
      <c r="BS33" s="184"/>
      <c r="BT33" s="184"/>
      <c r="BU33" s="184"/>
      <c r="BV33" s="184"/>
      <c r="BW33" s="184"/>
      <c r="BX33" s="145"/>
      <c r="BY33" s="184"/>
      <c r="BZ33" s="184"/>
      <c r="CA33" s="180"/>
      <c r="CB33" s="180"/>
      <c r="CC33" s="180"/>
      <c r="CD33" s="180"/>
      <c r="CE33" s="180"/>
      <c r="CF33" s="180"/>
      <c r="CG33" s="180"/>
      <c r="CH33" s="183"/>
    </row>
    <row r="34" spans="2:86" s="7" customFormat="1" x14ac:dyDescent="0.3">
      <c r="B34" s="179"/>
      <c r="C34" s="183"/>
      <c r="D34" s="183"/>
      <c r="E34" s="183"/>
      <c r="F34" s="183"/>
      <c r="G34" s="183"/>
      <c r="H34" s="183"/>
      <c r="I34" s="183"/>
      <c r="J34" s="183"/>
      <c r="K34" s="183"/>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3"/>
      <c r="BR34" s="184"/>
      <c r="BS34" s="184"/>
      <c r="BT34" s="184"/>
      <c r="BU34" s="184"/>
      <c r="BV34" s="184"/>
      <c r="BW34" s="184"/>
      <c r="BX34" s="145"/>
      <c r="BY34" s="184"/>
      <c r="BZ34" s="184"/>
      <c r="CA34" s="180"/>
      <c r="CB34" s="180"/>
      <c r="CC34" s="180"/>
      <c r="CD34" s="180"/>
      <c r="CE34" s="180"/>
      <c r="CF34" s="180"/>
      <c r="CG34" s="180"/>
      <c r="CH34" s="183"/>
    </row>
    <row r="35" spans="2:86" s="7" customFormat="1" x14ac:dyDescent="0.3">
      <c r="B35" s="179"/>
      <c r="C35" s="183"/>
      <c r="D35" s="183"/>
      <c r="E35" s="183"/>
      <c r="F35" s="183"/>
      <c r="G35" s="183"/>
      <c r="H35" s="183"/>
      <c r="I35" s="183"/>
      <c r="J35" s="183"/>
      <c r="K35" s="183"/>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3"/>
      <c r="BR35" s="184"/>
      <c r="BS35" s="184"/>
      <c r="BT35" s="184"/>
      <c r="BU35" s="184"/>
      <c r="BV35" s="184"/>
      <c r="BW35" s="184"/>
      <c r="BX35" s="145"/>
      <c r="BY35" s="184"/>
      <c r="BZ35" s="184"/>
      <c r="CA35" s="180"/>
      <c r="CB35" s="180"/>
      <c r="CC35" s="180"/>
      <c r="CD35" s="180"/>
      <c r="CE35" s="180"/>
      <c r="CF35" s="180"/>
      <c r="CG35" s="180"/>
      <c r="CH35" s="183"/>
    </row>
    <row r="36" spans="2:86" s="7" customFormat="1" x14ac:dyDescent="0.3">
      <c r="B36" s="179"/>
      <c r="C36" s="183"/>
      <c r="D36" s="183"/>
      <c r="E36" s="183"/>
      <c r="F36" s="183"/>
      <c r="G36" s="183"/>
      <c r="H36" s="183"/>
      <c r="I36" s="183"/>
      <c r="J36" s="183"/>
      <c r="K36" s="183"/>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3"/>
      <c r="BR36" s="184"/>
      <c r="BS36" s="184"/>
      <c r="BT36" s="184"/>
      <c r="BU36" s="184"/>
      <c r="BV36" s="184"/>
      <c r="BW36" s="184"/>
      <c r="BX36" s="145"/>
      <c r="BY36" s="184"/>
      <c r="BZ36" s="184"/>
      <c r="CA36" s="180"/>
      <c r="CB36" s="180"/>
      <c r="CC36" s="180"/>
      <c r="CD36" s="180"/>
      <c r="CE36" s="180"/>
      <c r="CF36" s="180"/>
      <c r="CG36" s="180"/>
      <c r="CH36" s="183"/>
    </row>
    <row r="37" spans="2:86" s="7" customFormat="1" x14ac:dyDescent="0.3">
      <c r="B37" s="179"/>
      <c r="C37" s="183"/>
      <c r="D37" s="183"/>
      <c r="E37" s="183"/>
      <c r="F37" s="183"/>
      <c r="G37" s="183"/>
      <c r="H37" s="183"/>
      <c r="I37" s="183"/>
      <c r="J37" s="183"/>
      <c r="K37" s="183"/>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3"/>
      <c r="BR37" s="184"/>
      <c r="BS37" s="184"/>
      <c r="BT37" s="184"/>
      <c r="BU37" s="184"/>
      <c r="BV37" s="184"/>
      <c r="BW37" s="184"/>
      <c r="BX37" s="145"/>
      <c r="BY37" s="184"/>
      <c r="BZ37" s="184"/>
      <c r="CA37" s="180"/>
      <c r="CB37" s="180"/>
      <c r="CC37" s="180"/>
      <c r="CD37" s="180"/>
      <c r="CE37" s="180"/>
      <c r="CF37" s="180"/>
      <c r="CG37" s="180"/>
      <c r="CH37" s="183"/>
    </row>
    <row r="38" spans="2:86" s="7" customFormat="1" x14ac:dyDescent="0.3">
      <c r="B38" s="179"/>
      <c r="C38" s="183"/>
      <c r="D38" s="183"/>
      <c r="E38" s="183"/>
      <c r="F38" s="183"/>
      <c r="G38" s="183"/>
      <c r="H38" s="183"/>
      <c r="I38" s="183"/>
      <c r="J38" s="183"/>
      <c r="K38" s="183"/>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3"/>
      <c r="BR38" s="184"/>
      <c r="BS38" s="184"/>
      <c r="BT38" s="184"/>
      <c r="BU38" s="184"/>
      <c r="BV38" s="184"/>
      <c r="BW38" s="184"/>
      <c r="BX38" s="145"/>
      <c r="BY38" s="184"/>
      <c r="BZ38" s="184"/>
      <c r="CA38" s="180"/>
      <c r="CB38" s="180"/>
      <c r="CC38" s="180"/>
      <c r="CD38" s="180"/>
      <c r="CE38" s="180"/>
      <c r="CF38" s="180"/>
      <c r="CG38" s="180"/>
      <c r="CH38" s="183"/>
    </row>
    <row r="39" spans="2:86" s="7" customFormat="1" x14ac:dyDescent="0.3">
      <c r="B39" s="179"/>
      <c r="C39" s="183"/>
      <c r="D39" s="183"/>
      <c r="E39" s="183"/>
      <c r="F39" s="183"/>
      <c r="G39" s="183"/>
      <c r="H39" s="183"/>
      <c r="I39" s="183"/>
      <c r="J39" s="183"/>
      <c r="K39" s="183"/>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3"/>
      <c r="BR39" s="184"/>
      <c r="BS39" s="184"/>
      <c r="BT39" s="184"/>
      <c r="BU39" s="184"/>
      <c r="BV39" s="184"/>
      <c r="BW39" s="184"/>
      <c r="BX39" s="145"/>
      <c r="BY39" s="184"/>
      <c r="BZ39" s="184"/>
      <c r="CA39" s="180"/>
      <c r="CB39" s="180"/>
      <c r="CC39" s="180"/>
      <c r="CD39" s="180"/>
      <c r="CE39" s="180"/>
      <c r="CF39" s="180"/>
      <c r="CG39" s="180"/>
      <c r="CH39" s="183"/>
    </row>
    <row r="40" spans="2:86" s="7" customFormat="1" x14ac:dyDescent="0.3">
      <c r="B40" s="179"/>
      <c r="C40" s="183"/>
      <c r="D40" s="183"/>
      <c r="E40" s="183"/>
      <c r="F40" s="183"/>
      <c r="G40" s="183"/>
      <c r="H40" s="183"/>
      <c r="I40" s="183"/>
      <c r="J40" s="183"/>
      <c r="K40" s="183"/>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3"/>
      <c r="BR40" s="184"/>
      <c r="BS40" s="184"/>
      <c r="BT40" s="184"/>
      <c r="BU40" s="184"/>
      <c r="BV40" s="184"/>
      <c r="BW40" s="184"/>
      <c r="BX40" s="145"/>
      <c r="BY40" s="184"/>
      <c r="BZ40" s="184"/>
      <c r="CA40" s="180"/>
      <c r="CB40" s="180"/>
      <c r="CC40" s="180"/>
      <c r="CD40" s="180"/>
      <c r="CE40" s="180"/>
      <c r="CF40" s="180"/>
      <c r="CG40" s="180"/>
      <c r="CH40" s="183"/>
    </row>
    <row r="41" spans="2:86" s="7" customFormat="1" x14ac:dyDescent="0.3">
      <c r="B41" s="179"/>
      <c r="C41" s="183"/>
      <c r="D41" s="183"/>
      <c r="E41" s="183"/>
      <c r="F41" s="183"/>
      <c r="G41" s="183"/>
      <c r="H41" s="183"/>
      <c r="I41" s="183"/>
      <c r="J41" s="183"/>
      <c r="K41" s="183"/>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3"/>
      <c r="BR41" s="184"/>
      <c r="BS41" s="184"/>
      <c r="BT41" s="184"/>
      <c r="BU41" s="184"/>
      <c r="BV41" s="184"/>
      <c r="BW41" s="184"/>
      <c r="BX41" s="145"/>
      <c r="BY41" s="184"/>
      <c r="BZ41" s="184"/>
      <c r="CA41" s="180"/>
      <c r="CB41" s="180"/>
      <c r="CC41" s="180"/>
      <c r="CD41" s="180"/>
      <c r="CE41" s="180"/>
      <c r="CF41" s="180"/>
      <c r="CG41" s="180"/>
      <c r="CH41" s="183"/>
    </row>
    <row r="42" spans="2:86" s="7" customFormat="1" x14ac:dyDescent="0.3">
      <c r="B42" s="179"/>
      <c r="C42" s="183"/>
      <c r="D42" s="183"/>
      <c r="E42" s="183"/>
      <c r="F42" s="183"/>
      <c r="G42" s="183"/>
      <c r="H42" s="183"/>
      <c r="I42" s="183"/>
      <c r="J42" s="183" t="s">
        <v>78</v>
      </c>
      <c r="K42" s="183" t="s">
        <v>78</v>
      </c>
      <c r="L42" s="180" t="s">
        <v>78</v>
      </c>
      <c r="M42" s="180" t="s">
        <v>78</v>
      </c>
      <c r="N42" s="180" t="s">
        <v>78</v>
      </c>
      <c r="O42" s="180"/>
      <c r="P42" s="180"/>
      <c r="Q42" s="180"/>
      <c r="R42" s="180"/>
      <c r="S42" s="180"/>
      <c r="T42" s="180"/>
      <c r="U42" s="180"/>
      <c r="V42" s="180" t="s">
        <v>78</v>
      </c>
      <c r="W42" s="180" t="s">
        <v>78</v>
      </c>
      <c r="X42" s="180"/>
      <c r="Y42" s="180"/>
      <c r="Z42" s="180"/>
      <c r="AA42" s="180"/>
      <c r="AB42" s="180"/>
      <c r="AC42" s="180"/>
      <c r="AD42" s="180"/>
      <c r="AE42" s="180"/>
      <c r="AF42" s="180"/>
      <c r="AG42" s="180"/>
      <c r="AH42" s="180"/>
      <c r="AI42" s="180"/>
      <c r="AJ42" s="180" t="s">
        <v>78</v>
      </c>
      <c r="AK42" s="180"/>
      <c r="AL42" s="180"/>
      <c r="AM42" s="180"/>
      <c r="AN42" s="180"/>
      <c r="AO42" s="180"/>
      <c r="AP42" s="180" t="s">
        <v>78</v>
      </c>
      <c r="AQ42" s="180" t="s">
        <v>78</v>
      </c>
      <c r="AR42" s="180" t="s">
        <v>78</v>
      </c>
      <c r="AS42" s="180" t="s">
        <v>78</v>
      </c>
      <c r="AT42" s="180" t="s">
        <v>78</v>
      </c>
      <c r="AU42" s="180" t="s">
        <v>78</v>
      </c>
      <c r="AV42" s="180"/>
      <c r="AW42" s="180"/>
      <c r="AX42" s="180"/>
      <c r="AY42" s="180"/>
      <c r="AZ42" s="180"/>
      <c r="BA42" s="180"/>
      <c r="BB42" s="180"/>
      <c r="BC42" s="180" t="s">
        <v>78</v>
      </c>
      <c r="BD42" s="180"/>
      <c r="BE42" s="180"/>
      <c r="BF42" s="180"/>
      <c r="BG42" s="180"/>
      <c r="BH42" s="180"/>
      <c r="BI42" s="180"/>
      <c r="BJ42" s="180"/>
      <c r="BK42" s="180"/>
      <c r="BL42" s="180"/>
      <c r="BM42" s="180"/>
      <c r="BN42" s="180"/>
      <c r="BO42" s="180"/>
      <c r="BP42" s="180"/>
      <c r="BQ42" s="183"/>
      <c r="BR42" s="184"/>
      <c r="BS42" s="184"/>
      <c r="BT42" s="184"/>
      <c r="BU42" s="184"/>
      <c r="BV42" s="184"/>
      <c r="BW42" s="184"/>
      <c r="BX42" s="145"/>
      <c r="BY42" s="184"/>
      <c r="BZ42" s="184"/>
      <c r="CA42" s="180" t="s">
        <v>78</v>
      </c>
      <c r="CB42" s="180" t="s">
        <v>78</v>
      </c>
      <c r="CC42" s="180" t="s">
        <v>78</v>
      </c>
      <c r="CD42" s="180" t="s">
        <v>78</v>
      </c>
      <c r="CE42" s="180" t="s">
        <v>78</v>
      </c>
      <c r="CF42" s="180" t="s">
        <v>78</v>
      </c>
      <c r="CG42" s="180" t="s">
        <v>78</v>
      </c>
      <c r="CH42" s="183" t="s">
        <v>78</v>
      </c>
    </row>
    <row r="43" spans="2:86" s="7" customFormat="1" x14ac:dyDescent="0.3">
      <c r="B43" s="179"/>
      <c r="C43" s="183"/>
      <c r="D43" s="183"/>
      <c r="E43" s="183"/>
      <c r="F43" s="183"/>
      <c r="G43" s="183"/>
      <c r="H43" s="183"/>
      <c r="I43" s="183"/>
      <c r="J43" s="183" t="s">
        <v>78</v>
      </c>
      <c r="K43" s="183" t="s">
        <v>78</v>
      </c>
      <c r="L43" s="180" t="s">
        <v>78</v>
      </c>
      <c r="M43" s="180" t="s">
        <v>78</v>
      </c>
      <c r="N43" s="180" t="s">
        <v>78</v>
      </c>
      <c r="O43" s="180"/>
      <c r="P43" s="180"/>
      <c r="Q43" s="180"/>
      <c r="R43" s="180"/>
      <c r="S43" s="180"/>
      <c r="T43" s="180"/>
      <c r="U43" s="180"/>
      <c r="V43" s="180" t="s">
        <v>78</v>
      </c>
      <c r="W43" s="180" t="s">
        <v>78</v>
      </c>
      <c r="X43" s="180"/>
      <c r="Y43" s="180"/>
      <c r="Z43" s="180"/>
      <c r="AA43" s="180"/>
      <c r="AB43" s="180"/>
      <c r="AC43" s="180"/>
      <c r="AD43" s="180"/>
      <c r="AE43" s="180"/>
      <c r="AF43" s="180"/>
      <c r="AG43" s="180"/>
      <c r="AH43" s="180"/>
      <c r="AI43" s="180"/>
      <c r="AJ43" s="180" t="s">
        <v>78</v>
      </c>
      <c r="AK43" s="180"/>
      <c r="AL43" s="180"/>
      <c r="AM43" s="180"/>
      <c r="AN43" s="180"/>
      <c r="AO43" s="180"/>
      <c r="AP43" s="180" t="s">
        <v>78</v>
      </c>
      <c r="AQ43" s="180" t="s">
        <v>78</v>
      </c>
      <c r="AR43" s="180" t="s">
        <v>78</v>
      </c>
      <c r="AS43" s="180" t="s">
        <v>78</v>
      </c>
      <c r="AT43" s="180" t="s">
        <v>78</v>
      </c>
      <c r="AU43" s="180" t="s">
        <v>78</v>
      </c>
      <c r="AV43" s="180"/>
      <c r="AW43" s="180"/>
      <c r="AX43" s="180"/>
      <c r="AY43" s="180"/>
      <c r="AZ43" s="180"/>
      <c r="BA43" s="180"/>
      <c r="BB43" s="180"/>
      <c r="BC43" s="180" t="s">
        <v>78</v>
      </c>
      <c r="BD43" s="180"/>
      <c r="BE43" s="180"/>
      <c r="BF43" s="180"/>
      <c r="BG43" s="180"/>
      <c r="BH43" s="180"/>
      <c r="BI43" s="180"/>
      <c r="BJ43" s="180"/>
      <c r="BK43" s="180"/>
      <c r="BL43" s="180"/>
      <c r="BM43" s="180"/>
      <c r="BN43" s="180"/>
      <c r="BO43" s="180"/>
      <c r="BP43" s="180"/>
      <c r="BQ43" s="183"/>
      <c r="BR43" s="184"/>
      <c r="BS43" s="184"/>
      <c r="BT43" s="184"/>
      <c r="BU43" s="184"/>
      <c r="BV43" s="184"/>
      <c r="BW43" s="184"/>
      <c r="BX43" s="145"/>
      <c r="BY43" s="184"/>
      <c r="BZ43" s="184"/>
      <c r="CA43" s="180" t="s">
        <v>78</v>
      </c>
      <c r="CB43" s="180" t="s">
        <v>78</v>
      </c>
      <c r="CC43" s="180" t="s">
        <v>78</v>
      </c>
      <c r="CD43" s="180" t="s">
        <v>78</v>
      </c>
      <c r="CE43" s="180" t="s">
        <v>78</v>
      </c>
      <c r="CF43" s="180" t="s">
        <v>78</v>
      </c>
      <c r="CG43" s="180" t="s">
        <v>78</v>
      </c>
      <c r="CH43" s="183" t="s">
        <v>78</v>
      </c>
    </row>
    <row r="44" spans="2:86" s="7" customFormat="1" x14ac:dyDescent="0.3">
      <c r="B44" s="179"/>
      <c r="C44" s="183"/>
      <c r="D44" s="183"/>
      <c r="E44" s="183"/>
      <c r="F44" s="183"/>
      <c r="G44" s="183"/>
      <c r="H44" s="183"/>
      <c r="I44" s="183"/>
      <c r="J44" s="183" t="s">
        <v>78</v>
      </c>
      <c r="K44" s="183" t="s">
        <v>78</v>
      </c>
      <c r="L44" s="180" t="s">
        <v>78</v>
      </c>
      <c r="M44" s="180" t="s">
        <v>78</v>
      </c>
      <c r="N44" s="180" t="s">
        <v>78</v>
      </c>
      <c r="O44" s="180"/>
      <c r="P44" s="180"/>
      <c r="Q44" s="180"/>
      <c r="R44" s="180"/>
      <c r="S44" s="180"/>
      <c r="T44" s="180"/>
      <c r="U44" s="180"/>
      <c r="V44" s="180" t="s">
        <v>78</v>
      </c>
      <c r="W44" s="180" t="s">
        <v>78</v>
      </c>
      <c r="X44" s="180"/>
      <c r="Y44" s="180"/>
      <c r="Z44" s="180"/>
      <c r="AA44" s="180"/>
      <c r="AB44" s="180"/>
      <c r="AC44" s="180"/>
      <c r="AD44" s="180"/>
      <c r="AE44" s="180"/>
      <c r="AF44" s="180"/>
      <c r="AG44" s="180"/>
      <c r="AH44" s="180"/>
      <c r="AI44" s="180"/>
      <c r="AJ44" s="180" t="s">
        <v>78</v>
      </c>
      <c r="AK44" s="180"/>
      <c r="AL44" s="180"/>
      <c r="AM44" s="180"/>
      <c r="AN44" s="180"/>
      <c r="AO44" s="180"/>
      <c r="AP44" s="180" t="s">
        <v>78</v>
      </c>
      <c r="AQ44" s="180" t="s">
        <v>78</v>
      </c>
      <c r="AR44" s="180" t="s">
        <v>78</v>
      </c>
      <c r="AS44" s="180" t="s">
        <v>78</v>
      </c>
      <c r="AT44" s="180" t="s">
        <v>78</v>
      </c>
      <c r="AU44" s="180" t="s">
        <v>78</v>
      </c>
      <c r="AV44" s="180"/>
      <c r="AW44" s="180"/>
      <c r="AX44" s="180"/>
      <c r="AY44" s="180"/>
      <c r="AZ44" s="180"/>
      <c r="BA44" s="180"/>
      <c r="BB44" s="180"/>
      <c r="BC44" s="180" t="s">
        <v>78</v>
      </c>
      <c r="BD44" s="180"/>
      <c r="BE44" s="180"/>
      <c r="BF44" s="180"/>
      <c r="BG44" s="180"/>
      <c r="BH44" s="180"/>
      <c r="BI44" s="180"/>
      <c r="BJ44" s="180"/>
      <c r="BK44" s="180"/>
      <c r="BL44" s="180"/>
      <c r="BM44" s="180"/>
      <c r="BN44" s="180"/>
      <c r="BO44" s="180"/>
      <c r="BP44" s="180"/>
      <c r="BQ44" s="183"/>
      <c r="BR44" s="184"/>
      <c r="BS44" s="184"/>
      <c r="BT44" s="184"/>
      <c r="BU44" s="184"/>
      <c r="BV44" s="184"/>
      <c r="BW44" s="184"/>
      <c r="BX44" s="145"/>
      <c r="BY44" s="184"/>
      <c r="BZ44" s="184"/>
      <c r="CA44" s="180" t="s">
        <v>78</v>
      </c>
      <c r="CB44" s="180" t="s">
        <v>78</v>
      </c>
      <c r="CC44" s="180" t="s">
        <v>78</v>
      </c>
      <c r="CD44" s="180" t="s">
        <v>78</v>
      </c>
      <c r="CE44" s="180" t="s">
        <v>78</v>
      </c>
      <c r="CF44" s="180" t="s">
        <v>78</v>
      </c>
      <c r="CG44" s="180" t="s">
        <v>78</v>
      </c>
      <c r="CH44" s="183" t="s">
        <v>78</v>
      </c>
    </row>
    <row r="45" spans="2:86" s="7" customFormat="1" x14ac:dyDescent="0.3">
      <c r="B45" s="179"/>
      <c r="C45" s="183"/>
      <c r="D45" s="183"/>
      <c r="E45" s="183"/>
      <c r="F45" s="183"/>
      <c r="G45" s="183"/>
      <c r="H45" s="183"/>
      <c r="I45" s="183"/>
      <c r="J45" s="183" t="s">
        <v>78</v>
      </c>
      <c r="K45" s="183" t="s">
        <v>78</v>
      </c>
      <c r="L45" s="180" t="s">
        <v>78</v>
      </c>
      <c r="M45" s="180" t="s">
        <v>78</v>
      </c>
      <c r="N45" s="180" t="s">
        <v>78</v>
      </c>
      <c r="O45" s="180"/>
      <c r="P45" s="180"/>
      <c r="Q45" s="180"/>
      <c r="R45" s="180"/>
      <c r="S45" s="180"/>
      <c r="T45" s="180"/>
      <c r="U45" s="180"/>
      <c r="V45" s="180" t="s">
        <v>78</v>
      </c>
      <c r="W45" s="180" t="s">
        <v>78</v>
      </c>
      <c r="X45" s="180"/>
      <c r="Y45" s="180"/>
      <c r="Z45" s="180"/>
      <c r="AA45" s="180"/>
      <c r="AB45" s="180"/>
      <c r="AC45" s="180"/>
      <c r="AD45" s="180"/>
      <c r="AE45" s="180"/>
      <c r="AF45" s="180"/>
      <c r="AG45" s="180"/>
      <c r="AH45" s="180"/>
      <c r="AI45" s="180"/>
      <c r="AJ45" s="180" t="s">
        <v>78</v>
      </c>
      <c r="AK45" s="180"/>
      <c r="AL45" s="180"/>
      <c r="AM45" s="180"/>
      <c r="AN45" s="180"/>
      <c r="AO45" s="180"/>
      <c r="AP45" s="180" t="s">
        <v>78</v>
      </c>
      <c r="AQ45" s="180" t="s">
        <v>78</v>
      </c>
      <c r="AR45" s="180" t="s">
        <v>78</v>
      </c>
      <c r="AS45" s="180" t="s">
        <v>78</v>
      </c>
      <c r="AT45" s="180" t="s">
        <v>78</v>
      </c>
      <c r="AU45" s="180" t="s">
        <v>78</v>
      </c>
      <c r="AV45" s="180"/>
      <c r="AW45" s="180"/>
      <c r="AX45" s="180"/>
      <c r="AY45" s="180"/>
      <c r="AZ45" s="180"/>
      <c r="BA45" s="180"/>
      <c r="BB45" s="180"/>
      <c r="BC45" s="180" t="s">
        <v>78</v>
      </c>
      <c r="BD45" s="180"/>
      <c r="BE45" s="180"/>
      <c r="BF45" s="180"/>
      <c r="BG45" s="180"/>
      <c r="BH45" s="180"/>
      <c r="BI45" s="180"/>
      <c r="BJ45" s="180"/>
      <c r="BK45" s="180"/>
      <c r="BL45" s="180"/>
      <c r="BM45" s="180"/>
      <c r="BN45" s="180"/>
      <c r="BO45" s="180"/>
      <c r="BP45" s="180"/>
      <c r="BQ45" s="183"/>
      <c r="BR45" s="184"/>
      <c r="BS45" s="184"/>
      <c r="BT45" s="184"/>
      <c r="BU45" s="184"/>
      <c r="BV45" s="184"/>
      <c r="BW45" s="184"/>
      <c r="BX45" s="145"/>
      <c r="BY45" s="184"/>
      <c r="BZ45" s="184"/>
      <c r="CA45" s="180" t="s">
        <v>78</v>
      </c>
      <c r="CB45" s="180" t="s">
        <v>78</v>
      </c>
      <c r="CC45" s="180" t="s">
        <v>78</v>
      </c>
      <c r="CD45" s="180" t="s">
        <v>78</v>
      </c>
      <c r="CE45" s="180" t="s">
        <v>78</v>
      </c>
      <c r="CF45" s="180" t="s">
        <v>78</v>
      </c>
      <c r="CG45" s="180" t="s">
        <v>78</v>
      </c>
      <c r="CH45" s="183" t="s">
        <v>78</v>
      </c>
    </row>
    <row r="46" spans="2:86" s="7" customFormat="1" x14ac:dyDescent="0.3">
      <c r="B46" s="179"/>
      <c r="C46" s="183"/>
      <c r="D46" s="183"/>
      <c r="E46" s="183"/>
      <c r="F46" s="183"/>
      <c r="G46" s="183"/>
      <c r="H46" s="183"/>
      <c r="I46" s="183"/>
      <c r="J46" s="183" t="s">
        <v>78</v>
      </c>
      <c r="K46" s="183" t="s">
        <v>78</v>
      </c>
      <c r="L46" s="180" t="s">
        <v>78</v>
      </c>
      <c r="M46" s="180" t="s">
        <v>78</v>
      </c>
      <c r="N46" s="180" t="s">
        <v>78</v>
      </c>
      <c r="O46" s="180"/>
      <c r="P46" s="180"/>
      <c r="Q46" s="180"/>
      <c r="R46" s="180"/>
      <c r="S46" s="180"/>
      <c r="T46" s="180"/>
      <c r="U46" s="180"/>
      <c r="V46" s="180" t="s">
        <v>78</v>
      </c>
      <c r="W46" s="180" t="s">
        <v>78</v>
      </c>
      <c r="X46" s="180"/>
      <c r="Y46" s="180"/>
      <c r="Z46" s="180"/>
      <c r="AA46" s="180"/>
      <c r="AB46" s="180"/>
      <c r="AC46" s="180"/>
      <c r="AD46" s="180"/>
      <c r="AE46" s="180"/>
      <c r="AF46" s="180"/>
      <c r="AG46" s="180"/>
      <c r="AH46" s="180"/>
      <c r="AI46" s="180"/>
      <c r="AJ46" s="180" t="s">
        <v>78</v>
      </c>
      <c r="AK46" s="180"/>
      <c r="AL46" s="180"/>
      <c r="AM46" s="180"/>
      <c r="AN46" s="180"/>
      <c r="AO46" s="180"/>
      <c r="AP46" s="180" t="s">
        <v>78</v>
      </c>
      <c r="AQ46" s="180" t="s">
        <v>78</v>
      </c>
      <c r="AR46" s="180" t="s">
        <v>78</v>
      </c>
      <c r="AS46" s="180" t="s">
        <v>78</v>
      </c>
      <c r="AT46" s="180" t="s">
        <v>78</v>
      </c>
      <c r="AU46" s="180" t="s">
        <v>78</v>
      </c>
      <c r="AV46" s="180"/>
      <c r="AW46" s="180"/>
      <c r="AX46" s="180"/>
      <c r="AY46" s="180"/>
      <c r="AZ46" s="180"/>
      <c r="BA46" s="180"/>
      <c r="BB46" s="180"/>
      <c r="BC46" s="180" t="s">
        <v>78</v>
      </c>
      <c r="BD46" s="180"/>
      <c r="BE46" s="180"/>
      <c r="BF46" s="180"/>
      <c r="BG46" s="180"/>
      <c r="BH46" s="180"/>
      <c r="BI46" s="180"/>
      <c r="BJ46" s="180"/>
      <c r="BK46" s="180"/>
      <c r="BL46" s="180"/>
      <c r="BM46" s="180"/>
      <c r="BN46" s="180"/>
      <c r="BO46" s="180"/>
      <c r="BP46" s="180"/>
      <c r="BQ46" s="183"/>
      <c r="BR46" s="184"/>
      <c r="BS46" s="184"/>
      <c r="BT46" s="184"/>
      <c r="BU46" s="184"/>
      <c r="BV46" s="184"/>
      <c r="BW46" s="184"/>
      <c r="BX46" s="145"/>
      <c r="BY46" s="184"/>
      <c r="BZ46" s="184"/>
      <c r="CA46" s="180" t="s">
        <v>78</v>
      </c>
      <c r="CB46" s="180" t="s">
        <v>78</v>
      </c>
      <c r="CC46" s="180" t="s">
        <v>78</v>
      </c>
      <c r="CD46" s="180" t="s">
        <v>78</v>
      </c>
      <c r="CE46" s="180" t="s">
        <v>78</v>
      </c>
      <c r="CF46" s="180" t="s">
        <v>78</v>
      </c>
      <c r="CG46" s="180" t="s">
        <v>78</v>
      </c>
      <c r="CH46" s="183" t="s">
        <v>78</v>
      </c>
    </row>
    <row r="47" spans="2:86" s="7" customFormat="1" x14ac:dyDescent="0.3">
      <c r="B47" s="179"/>
      <c r="C47" s="183"/>
      <c r="D47" s="183"/>
      <c r="E47" s="183"/>
      <c r="F47" s="183"/>
      <c r="G47" s="183"/>
      <c r="H47" s="183"/>
      <c r="I47" s="183"/>
      <c r="J47" s="183" t="s">
        <v>78</v>
      </c>
      <c r="K47" s="183" t="s">
        <v>78</v>
      </c>
      <c r="L47" s="180" t="s">
        <v>78</v>
      </c>
      <c r="M47" s="180" t="s">
        <v>78</v>
      </c>
      <c r="N47" s="180" t="s">
        <v>78</v>
      </c>
      <c r="O47" s="180"/>
      <c r="P47" s="180"/>
      <c r="Q47" s="180"/>
      <c r="R47" s="180"/>
      <c r="S47" s="180"/>
      <c r="T47" s="180"/>
      <c r="U47" s="180"/>
      <c r="V47" s="180" t="s">
        <v>78</v>
      </c>
      <c r="W47" s="180" t="s">
        <v>78</v>
      </c>
      <c r="X47" s="180"/>
      <c r="Y47" s="180"/>
      <c r="Z47" s="180"/>
      <c r="AA47" s="180"/>
      <c r="AB47" s="180"/>
      <c r="AC47" s="180"/>
      <c r="AD47" s="180"/>
      <c r="AE47" s="180"/>
      <c r="AF47" s="180"/>
      <c r="AG47" s="180"/>
      <c r="AH47" s="180"/>
      <c r="AI47" s="180"/>
      <c r="AJ47" s="180" t="s">
        <v>78</v>
      </c>
      <c r="AK47" s="180"/>
      <c r="AL47" s="180"/>
      <c r="AM47" s="180"/>
      <c r="AN47" s="180"/>
      <c r="AO47" s="180"/>
      <c r="AP47" s="180" t="s">
        <v>78</v>
      </c>
      <c r="AQ47" s="180" t="s">
        <v>78</v>
      </c>
      <c r="AR47" s="180" t="s">
        <v>78</v>
      </c>
      <c r="AS47" s="180" t="s">
        <v>78</v>
      </c>
      <c r="AT47" s="180" t="s">
        <v>78</v>
      </c>
      <c r="AU47" s="180" t="s">
        <v>78</v>
      </c>
      <c r="AV47" s="180"/>
      <c r="AW47" s="180"/>
      <c r="AX47" s="180"/>
      <c r="AY47" s="180"/>
      <c r="AZ47" s="180"/>
      <c r="BA47" s="180"/>
      <c r="BB47" s="180"/>
      <c r="BC47" s="180" t="s">
        <v>78</v>
      </c>
      <c r="BD47" s="180"/>
      <c r="BE47" s="180"/>
      <c r="BF47" s="180"/>
      <c r="BG47" s="180"/>
      <c r="BH47" s="180"/>
      <c r="BI47" s="180"/>
      <c r="BJ47" s="180"/>
      <c r="BK47" s="180"/>
      <c r="BL47" s="180"/>
      <c r="BM47" s="180"/>
      <c r="BN47" s="180"/>
      <c r="BO47" s="180"/>
      <c r="BP47" s="180"/>
      <c r="BQ47" s="183"/>
      <c r="BR47" s="184"/>
      <c r="BS47" s="184"/>
      <c r="BT47" s="184"/>
      <c r="BU47" s="184"/>
      <c r="BV47" s="184"/>
      <c r="BW47" s="184"/>
      <c r="BX47" s="145"/>
      <c r="BY47" s="184"/>
      <c r="BZ47" s="184"/>
      <c r="CA47" s="180" t="s">
        <v>78</v>
      </c>
      <c r="CB47" s="180" t="s">
        <v>78</v>
      </c>
      <c r="CC47" s="180" t="s">
        <v>78</v>
      </c>
      <c r="CD47" s="180" t="s">
        <v>78</v>
      </c>
      <c r="CE47" s="180" t="s">
        <v>78</v>
      </c>
      <c r="CF47" s="180" t="s">
        <v>78</v>
      </c>
      <c r="CG47" s="180" t="s">
        <v>78</v>
      </c>
      <c r="CH47" s="183" t="s">
        <v>78</v>
      </c>
    </row>
    <row r="48" spans="2:86" s="7" customFormat="1" x14ac:dyDescent="0.3">
      <c r="B48" s="179"/>
      <c r="C48" s="183"/>
      <c r="D48" s="183"/>
      <c r="E48" s="183"/>
      <c r="F48" s="183"/>
      <c r="G48" s="183"/>
      <c r="H48" s="183"/>
      <c r="I48" s="183"/>
      <c r="J48" s="183" t="s">
        <v>78</v>
      </c>
      <c r="K48" s="183" t="s">
        <v>78</v>
      </c>
      <c r="L48" s="180" t="s">
        <v>78</v>
      </c>
      <c r="M48" s="180" t="s">
        <v>78</v>
      </c>
      <c r="N48" s="180" t="s">
        <v>78</v>
      </c>
      <c r="O48" s="180"/>
      <c r="P48" s="180"/>
      <c r="Q48" s="180"/>
      <c r="R48" s="180"/>
      <c r="S48" s="180"/>
      <c r="T48" s="180"/>
      <c r="U48" s="180"/>
      <c r="V48" s="180" t="s">
        <v>78</v>
      </c>
      <c r="W48" s="180" t="s">
        <v>78</v>
      </c>
      <c r="X48" s="180"/>
      <c r="Y48" s="180"/>
      <c r="Z48" s="180"/>
      <c r="AA48" s="180"/>
      <c r="AB48" s="180"/>
      <c r="AC48" s="180"/>
      <c r="AD48" s="180"/>
      <c r="AE48" s="180"/>
      <c r="AF48" s="180"/>
      <c r="AG48" s="180"/>
      <c r="AH48" s="180"/>
      <c r="AI48" s="180"/>
      <c r="AJ48" s="180" t="s">
        <v>78</v>
      </c>
      <c r="AK48" s="180"/>
      <c r="AL48" s="180"/>
      <c r="AM48" s="180"/>
      <c r="AN48" s="180"/>
      <c r="AO48" s="180"/>
      <c r="AP48" s="180" t="s">
        <v>78</v>
      </c>
      <c r="AQ48" s="180" t="s">
        <v>78</v>
      </c>
      <c r="AR48" s="180" t="s">
        <v>78</v>
      </c>
      <c r="AS48" s="180" t="s">
        <v>78</v>
      </c>
      <c r="AT48" s="180" t="s">
        <v>78</v>
      </c>
      <c r="AU48" s="180" t="s">
        <v>78</v>
      </c>
      <c r="AV48" s="180"/>
      <c r="AW48" s="180"/>
      <c r="AX48" s="180"/>
      <c r="AY48" s="180"/>
      <c r="AZ48" s="180"/>
      <c r="BA48" s="180"/>
      <c r="BB48" s="180"/>
      <c r="BC48" s="180" t="s">
        <v>78</v>
      </c>
      <c r="BD48" s="180"/>
      <c r="BE48" s="180"/>
      <c r="BF48" s="180"/>
      <c r="BG48" s="180"/>
      <c r="BH48" s="180"/>
      <c r="BI48" s="180"/>
      <c r="BJ48" s="180"/>
      <c r="BK48" s="180"/>
      <c r="BL48" s="180"/>
      <c r="BM48" s="180"/>
      <c r="BN48" s="180"/>
      <c r="BO48" s="180"/>
      <c r="BP48" s="180"/>
      <c r="BQ48" s="183"/>
      <c r="BR48" s="184"/>
      <c r="BS48" s="184"/>
      <c r="BT48" s="184"/>
      <c r="BU48" s="184"/>
      <c r="BV48" s="184"/>
      <c r="BW48" s="184"/>
      <c r="BX48" s="145"/>
      <c r="BY48" s="184"/>
      <c r="BZ48" s="184"/>
      <c r="CA48" s="180" t="s">
        <v>78</v>
      </c>
      <c r="CB48" s="180" t="s">
        <v>78</v>
      </c>
      <c r="CC48" s="180" t="s">
        <v>78</v>
      </c>
      <c r="CD48" s="180" t="s">
        <v>78</v>
      </c>
      <c r="CE48" s="180" t="s">
        <v>78</v>
      </c>
      <c r="CF48" s="180" t="s">
        <v>78</v>
      </c>
      <c r="CG48" s="180" t="s">
        <v>78</v>
      </c>
      <c r="CH48" s="183" t="s">
        <v>78</v>
      </c>
    </row>
    <row r="49" spans="2:86" s="7" customFormat="1" x14ac:dyDescent="0.3">
      <c r="B49" s="179"/>
      <c r="C49" s="183"/>
      <c r="D49" s="183"/>
      <c r="E49" s="183"/>
      <c r="F49" s="183"/>
      <c r="G49" s="183"/>
      <c r="H49" s="183"/>
      <c r="I49" s="183"/>
      <c r="J49" s="183" t="s">
        <v>78</v>
      </c>
      <c r="K49" s="183" t="s">
        <v>78</v>
      </c>
      <c r="L49" s="180" t="s">
        <v>78</v>
      </c>
      <c r="M49" s="180" t="s">
        <v>78</v>
      </c>
      <c r="N49" s="180" t="s">
        <v>78</v>
      </c>
      <c r="O49" s="180"/>
      <c r="P49" s="180"/>
      <c r="Q49" s="180"/>
      <c r="R49" s="180"/>
      <c r="S49" s="180"/>
      <c r="T49" s="180"/>
      <c r="U49" s="180"/>
      <c r="V49" s="180" t="s">
        <v>78</v>
      </c>
      <c r="W49" s="180" t="s">
        <v>78</v>
      </c>
      <c r="X49" s="180"/>
      <c r="Y49" s="180"/>
      <c r="Z49" s="180"/>
      <c r="AA49" s="180"/>
      <c r="AB49" s="180"/>
      <c r="AC49" s="180"/>
      <c r="AD49" s="180"/>
      <c r="AE49" s="180"/>
      <c r="AF49" s="180"/>
      <c r="AG49" s="180"/>
      <c r="AH49" s="180"/>
      <c r="AI49" s="180"/>
      <c r="AJ49" s="180" t="s">
        <v>78</v>
      </c>
      <c r="AK49" s="180"/>
      <c r="AL49" s="180"/>
      <c r="AM49" s="180"/>
      <c r="AN49" s="180"/>
      <c r="AO49" s="180"/>
      <c r="AP49" s="180" t="s">
        <v>78</v>
      </c>
      <c r="AQ49" s="180" t="s">
        <v>78</v>
      </c>
      <c r="AR49" s="180" t="s">
        <v>78</v>
      </c>
      <c r="AS49" s="180" t="s">
        <v>78</v>
      </c>
      <c r="AT49" s="180" t="s">
        <v>78</v>
      </c>
      <c r="AU49" s="180" t="s">
        <v>78</v>
      </c>
      <c r="AV49" s="180"/>
      <c r="AW49" s="180"/>
      <c r="AX49" s="180"/>
      <c r="AY49" s="180"/>
      <c r="AZ49" s="180"/>
      <c r="BA49" s="180"/>
      <c r="BB49" s="180"/>
      <c r="BC49" s="180" t="s">
        <v>78</v>
      </c>
      <c r="BD49" s="180"/>
      <c r="BE49" s="180"/>
      <c r="BF49" s="180"/>
      <c r="BG49" s="180"/>
      <c r="BH49" s="180"/>
      <c r="BI49" s="180"/>
      <c r="BJ49" s="180"/>
      <c r="BK49" s="180"/>
      <c r="BL49" s="180"/>
      <c r="BM49" s="180"/>
      <c r="BN49" s="180"/>
      <c r="BO49" s="180"/>
      <c r="BP49" s="180"/>
      <c r="BQ49" s="183"/>
      <c r="BR49" s="184"/>
      <c r="BS49" s="184"/>
      <c r="BT49" s="184"/>
      <c r="BU49" s="184"/>
      <c r="BV49" s="184"/>
      <c r="BW49" s="184"/>
      <c r="BX49" s="145"/>
      <c r="BY49" s="184"/>
      <c r="BZ49" s="184"/>
      <c r="CA49" s="180" t="s">
        <v>78</v>
      </c>
      <c r="CB49" s="180" t="s">
        <v>78</v>
      </c>
      <c r="CC49" s="180" t="s">
        <v>78</v>
      </c>
      <c r="CD49" s="180" t="s">
        <v>78</v>
      </c>
      <c r="CE49" s="180" t="s">
        <v>78</v>
      </c>
      <c r="CF49" s="180" t="s">
        <v>78</v>
      </c>
      <c r="CG49" s="180" t="s">
        <v>78</v>
      </c>
      <c r="CH49" s="183" t="s">
        <v>78</v>
      </c>
    </row>
    <row r="50" spans="2:86" s="7" customFormat="1" x14ac:dyDescent="0.3">
      <c r="B50" s="179"/>
      <c r="C50" s="183"/>
      <c r="D50" s="183"/>
      <c r="E50" s="183"/>
      <c r="F50" s="183"/>
      <c r="G50" s="183"/>
      <c r="H50" s="183"/>
      <c r="I50" s="183"/>
      <c r="J50" s="183" t="s">
        <v>78</v>
      </c>
      <c r="K50" s="183" t="s">
        <v>78</v>
      </c>
      <c r="L50" s="180" t="s">
        <v>78</v>
      </c>
      <c r="M50" s="180" t="s">
        <v>78</v>
      </c>
      <c r="N50" s="180" t="s">
        <v>78</v>
      </c>
      <c r="O50" s="180"/>
      <c r="P50" s="180"/>
      <c r="Q50" s="180"/>
      <c r="R50" s="180"/>
      <c r="S50" s="180"/>
      <c r="T50" s="180"/>
      <c r="U50" s="180"/>
      <c r="V50" s="180" t="s">
        <v>78</v>
      </c>
      <c r="W50" s="180" t="s">
        <v>78</v>
      </c>
      <c r="X50" s="180"/>
      <c r="Y50" s="180"/>
      <c r="Z50" s="180"/>
      <c r="AA50" s="180"/>
      <c r="AB50" s="180"/>
      <c r="AC50" s="180"/>
      <c r="AD50" s="180"/>
      <c r="AE50" s="180"/>
      <c r="AF50" s="180"/>
      <c r="AG50" s="180"/>
      <c r="AH50" s="180"/>
      <c r="AI50" s="180"/>
      <c r="AJ50" s="180" t="s">
        <v>78</v>
      </c>
      <c r="AK50" s="180"/>
      <c r="AL50" s="180"/>
      <c r="AM50" s="180"/>
      <c r="AN50" s="180"/>
      <c r="AO50" s="180"/>
      <c r="AP50" s="180" t="s">
        <v>78</v>
      </c>
      <c r="AQ50" s="180" t="s">
        <v>78</v>
      </c>
      <c r="AR50" s="180" t="s">
        <v>78</v>
      </c>
      <c r="AS50" s="180" t="s">
        <v>78</v>
      </c>
      <c r="AT50" s="180" t="s">
        <v>78</v>
      </c>
      <c r="AU50" s="180" t="s">
        <v>78</v>
      </c>
      <c r="AV50" s="180"/>
      <c r="AW50" s="180"/>
      <c r="AX50" s="180"/>
      <c r="AY50" s="180"/>
      <c r="AZ50" s="180"/>
      <c r="BA50" s="180"/>
      <c r="BB50" s="180"/>
      <c r="BC50" s="180" t="s">
        <v>78</v>
      </c>
      <c r="BD50" s="180"/>
      <c r="BE50" s="180"/>
      <c r="BF50" s="180"/>
      <c r="BG50" s="180"/>
      <c r="BH50" s="180"/>
      <c r="BI50" s="180"/>
      <c r="BJ50" s="180"/>
      <c r="BK50" s="180"/>
      <c r="BL50" s="180"/>
      <c r="BM50" s="180"/>
      <c r="BN50" s="180"/>
      <c r="BO50" s="180"/>
      <c r="BP50" s="180"/>
      <c r="BQ50" s="183"/>
      <c r="BR50" s="184"/>
      <c r="BS50" s="184"/>
      <c r="BT50" s="184"/>
      <c r="BU50" s="184"/>
      <c r="BV50" s="184"/>
      <c r="BW50" s="184"/>
      <c r="BX50" s="145"/>
      <c r="BY50" s="184"/>
      <c r="BZ50" s="184"/>
      <c r="CA50" s="180" t="s">
        <v>78</v>
      </c>
      <c r="CB50" s="180" t="s">
        <v>78</v>
      </c>
      <c r="CC50" s="180" t="s">
        <v>78</v>
      </c>
      <c r="CD50" s="180" t="s">
        <v>78</v>
      </c>
      <c r="CE50" s="180" t="s">
        <v>78</v>
      </c>
      <c r="CF50" s="180" t="s">
        <v>78</v>
      </c>
      <c r="CG50" s="180" t="s">
        <v>78</v>
      </c>
      <c r="CH50" s="183" t="s">
        <v>78</v>
      </c>
    </row>
    <row r="51" spans="2:86" s="7" customFormat="1" x14ac:dyDescent="0.3">
      <c r="B51" s="179"/>
      <c r="C51" s="183"/>
      <c r="D51" s="183"/>
      <c r="E51" s="183"/>
      <c r="F51" s="183"/>
      <c r="G51" s="183"/>
      <c r="H51" s="183"/>
      <c r="I51" s="183"/>
      <c r="J51" s="183" t="s">
        <v>78</v>
      </c>
      <c r="K51" s="183" t="s">
        <v>78</v>
      </c>
      <c r="L51" s="180" t="s">
        <v>78</v>
      </c>
      <c r="M51" s="180" t="s">
        <v>78</v>
      </c>
      <c r="N51" s="180" t="s">
        <v>78</v>
      </c>
      <c r="O51" s="180"/>
      <c r="P51" s="180"/>
      <c r="Q51" s="180"/>
      <c r="R51" s="180"/>
      <c r="S51" s="180"/>
      <c r="T51" s="180"/>
      <c r="U51" s="180"/>
      <c r="V51" s="180" t="s">
        <v>78</v>
      </c>
      <c r="W51" s="180" t="s">
        <v>78</v>
      </c>
      <c r="X51" s="180"/>
      <c r="Y51" s="180"/>
      <c r="Z51" s="180"/>
      <c r="AA51" s="180"/>
      <c r="AB51" s="180"/>
      <c r="AC51" s="180"/>
      <c r="AD51" s="180"/>
      <c r="AE51" s="180"/>
      <c r="AF51" s="180"/>
      <c r="AG51" s="180"/>
      <c r="AH51" s="180"/>
      <c r="AI51" s="180"/>
      <c r="AJ51" s="180" t="s">
        <v>78</v>
      </c>
      <c r="AK51" s="180"/>
      <c r="AL51" s="180"/>
      <c r="AM51" s="180"/>
      <c r="AN51" s="180"/>
      <c r="AO51" s="180"/>
      <c r="AP51" s="180" t="s">
        <v>78</v>
      </c>
      <c r="AQ51" s="180" t="s">
        <v>78</v>
      </c>
      <c r="AR51" s="180" t="s">
        <v>78</v>
      </c>
      <c r="AS51" s="180" t="s">
        <v>78</v>
      </c>
      <c r="AT51" s="180" t="s">
        <v>78</v>
      </c>
      <c r="AU51" s="180" t="s">
        <v>78</v>
      </c>
      <c r="AV51" s="180"/>
      <c r="AW51" s="180"/>
      <c r="AX51" s="180"/>
      <c r="AY51" s="180"/>
      <c r="AZ51" s="180"/>
      <c r="BA51" s="180"/>
      <c r="BB51" s="180"/>
      <c r="BC51" s="180" t="s">
        <v>78</v>
      </c>
      <c r="BD51" s="180"/>
      <c r="BE51" s="180"/>
      <c r="BF51" s="180"/>
      <c r="BG51" s="180"/>
      <c r="BH51" s="180"/>
      <c r="BI51" s="180"/>
      <c r="BJ51" s="180"/>
      <c r="BK51" s="180"/>
      <c r="BL51" s="180"/>
      <c r="BM51" s="180"/>
      <c r="BN51" s="180"/>
      <c r="BO51" s="180"/>
      <c r="BP51" s="180"/>
      <c r="BQ51" s="183"/>
      <c r="BR51" s="184"/>
      <c r="BS51" s="184"/>
      <c r="BT51" s="184"/>
      <c r="BU51" s="184"/>
      <c r="BV51" s="184"/>
      <c r="BW51" s="184"/>
      <c r="BX51" s="145"/>
      <c r="BY51" s="184"/>
      <c r="BZ51" s="184"/>
      <c r="CA51" s="180" t="s">
        <v>78</v>
      </c>
      <c r="CB51" s="180" t="s">
        <v>78</v>
      </c>
      <c r="CC51" s="180" t="s">
        <v>78</v>
      </c>
      <c r="CD51" s="180" t="s">
        <v>78</v>
      </c>
      <c r="CE51" s="180" t="s">
        <v>78</v>
      </c>
      <c r="CF51" s="180" t="s">
        <v>78</v>
      </c>
      <c r="CG51" s="180" t="s">
        <v>78</v>
      </c>
      <c r="CH51" s="183" t="s">
        <v>78</v>
      </c>
    </row>
    <row r="52" spans="2:86" s="7" customFormat="1" x14ac:dyDescent="0.3">
      <c r="B52" s="179"/>
      <c r="C52" s="183"/>
      <c r="D52" s="183"/>
      <c r="E52" s="183"/>
      <c r="F52" s="183"/>
      <c r="G52" s="183"/>
      <c r="H52" s="183"/>
      <c r="I52" s="183"/>
      <c r="J52" s="183" t="s">
        <v>78</v>
      </c>
      <c r="K52" s="183" t="s">
        <v>78</v>
      </c>
      <c r="L52" s="180" t="s">
        <v>78</v>
      </c>
      <c r="M52" s="180" t="s">
        <v>78</v>
      </c>
      <c r="N52" s="180" t="s">
        <v>78</v>
      </c>
      <c r="O52" s="180"/>
      <c r="P52" s="180"/>
      <c r="Q52" s="180"/>
      <c r="R52" s="180"/>
      <c r="S52" s="180"/>
      <c r="T52" s="180"/>
      <c r="U52" s="180"/>
      <c r="V52" s="180" t="s">
        <v>78</v>
      </c>
      <c r="W52" s="180" t="s">
        <v>78</v>
      </c>
      <c r="X52" s="180"/>
      <c r="Y52" s="180"/>
      <c r="Z52" s="180"/>
      <c r="AA52" s="180"/>
      <c r="AB52" s="180"/>
      <c r="AC52" s="180"/>
      <c r="AD52" s="180"/>
      <c r="AE52" s="180"/>
      <c r="AF52" s="180"/>
      <c r="AG52" s="180"/>
      <c r="AH52" s="180"/>
      <c r="AI52" s="180"/>
      <c r="AJ52" s="180" t="s">
        <v>78</v>
      </c>
      <c r="AK52" s="180"/>
      <c r="AL52" s="180"/>
      <c r="AM52" s="180"/>
      <c r="AN52" s="180"/>
      <c r="AO52" s="180"/>
      <c r="AP52" s="180" t="s">
        <v>78</v>
      </c>
      <c r="AQ52" s="180" t="s">
        <v>78</v>
      </c>
      <c r="AR52" s="180" t="s">
        <v>78</v>
      </c>
      <c r="AS52" s="180" t="s">
        <v>78</v>
      </c>
      <c r="AT52" s="180" t="s">
        <v>78</v>
      </c>
      <c r="AU52" s="180" t="s">
        <v>78</v>
      </c>
      <c r="AV52" s="180"/>
      <c r="AW52" s="180"/>
      <c r="AX52" s="180"/>
      <c r="AY52" s="180"/>
      <c r="AZ52" s="180"/>
      <c r="BA52" s="180"/>
      <c r="BB52" s="180"/>
      <c r="BC52" s="180" t="s">
        <v>78</v>
      </c>
      <c r="BD52" s="180"/>
      <c r="BE52" s="180"/>
      <c r="BF52" s="180"/>
      <c r="BG52" s="180"/>
      <c r="BH52" s="180"/>
      <c r="BI52" s="180"/>
      <c r="BJ52" s="180"/>
      <c r="BK52" s="180"/>
      <c r="BL52" s="180"/>
      <c r="BM52" s="180"/>
      <c r="BN52" s="180"/>
      <c r="BO52" s="180"/>
      <c r="BP52" s="180"/>
      <c r="BQ52" s="183"/>
      <c r="BR52" s="184"/>
      <c r="BS52" s="184"/>
      <c r="BT52" s="184"/>
      <c r="BU52" s="184"/>
      <c r="BV52" s="184"/>
      <c r="BW52" s="184"/>
      <c r="BX52" s="145"/>
      <c r="BY52" s="184"/>
      <c r="BZ52" s="184"/>
      <c r="CA52" s="180" t="s">
        <v>78</v>
      </c>
      <c r="CB52" s="180" t="s">
        <v>78</v>
      </c>
      <c r="CC52" s="180" t="s">
        <v>78</v>
      </c>
      <c r="CD52" s="180" t="s">
        <v>78</v>
      </c>
      <c r="CE52" s="180" t="s">
        <v>78</v>
      </c>
      <c r="CF52" s="180" t="s">
        <v>78</v>
      </c>
      <c r="CG52" s="180" t="s">
        <v>78</v>
      </c>
      <c r="CH52" s="183" t="s">
        <v>78</v>
      </c>
    </row>
    <row r="53" spans="2:86" s="7" customFormat="1" x14ac:dyDescent="0.3">
      <c r="B53" s="179"/>
      <c r="C53" s="183"/>
      <c r="D53" s="183"/>
      <c r="E53" s="183"/>
      <c r="F53" s="183"/>
      <c r="G53" s="183"/>
      <c r="H53" s="183"/>
      <c r="I53" s="183"/>
      <c r="J53" s="183" t="s">
        <v>78</v>
      </c>
      <c r="K53" s="183" t="s">
        <v>78</v>
      </c>
      <c r="L53" s="180" t="s">
        <v>78</v>
      </c>
      <c r="M53" s="180" t="s">
        <v>78</v>
      </c>
      <c r="N53" s="180" t="s">
        <v>78</v>
      </c>
      <c r="O53" s="180"/>
      <c r="P53" s="180"/>
      <c r="Q53" s="180"/>
      <c r="R53" s="180"/>
      <c r="S53" s="180"/>
      <c r="T53" s="180"/>
      <c r="U53" s="180"/>
      <c r="V53" s="180" t="s">
        <v>78</v>
      </c>
      <c r="W53" s="180" t="s">
        <v>78</v>
      </c>
      <c r="X53" s="180"/>
      <c r="Y53" s="180"/>
      <c r="Z53" s="180"/>
      <c r="AA53" s="180"/>
      <c r="AB53" s="180"/>
      <c r="AC53" s="180"/>
      <c r="AD53" s="180"/>
      <c r="AE53" s="180"/>
      <c r="AF53" s="180"/>
      <c r="AG53" s="180"/>
      <c r="AH53" s="180"/>
      <c r="AI53" s="180"/>
      <c r="AJ53" s="180" t="s">
        <v>78</v>
      </c>
      <c r="AK53" s="180"/>
      <c r="AL53" s="180"/>
      <c r="AM53" s="180"/>
      <c r="AN53" s="180"/>
      <c r="AO53" s="180"/>
      <c r="AP53" s="180" t="s">
        <v>78</v>
      </c>
      <c r="AQ53" s="180" t="s">
        <v>78</v>
      </c>
      <c r="AR53" s="180" t="s">
        <v>78</v>
      </c>
      <c r="AS53" s="180" t="s">
        <v>78</v>
      </c>
      <c r="AT53" s="180" t="s">
        <v>78</v>
      </c>
      <c r="AU53" s="180" t="s">
        <v>78</v>
      </c>
      <c r="AV53" s="180"/>
      <c r="AW53" s="180"/>
      <c r="AX53" s="180"/>
      <c r="AY53" s="180"/>
      <c r="AZ53" s="180"/>
      <c r="BA53" s="180"/>
      <c r="BB53" s="180"/>
      <c r="BC53" s="180" t="s">
        <v>78</v>
      </c>
      <c r="BD53" s="180"/>
      <c r="BE53" s="180"/>
      <c r="BF53" s="180"/>
      <c r="BG53" s="180"/>
      <c r="BH53" s="180"/>
      <c r="BI53" s="180"/>
      <c r="BJ53" s="180"/>
      <c r="BK53" s="180"/>
      <c r="BL53" s="180"/>
      <c r="BM53" s="180"/>
      <c r="BN53" s="180"/>
      <c r="BO53" s="180"/>
      <c r="BP53" s="180"/>
      <c r="BQ53" s="183"/>
      <c r="BR53" s="184"/>
      <c r="BS53" s="184"/>
      <c r="BT53" s="184"/>
      <c r="BU53" s="184"/>
      <c r="BV53" s="184"/>
      <c r="BW53" s="184"/>
      <c r="BX53" s="145"/>
      <c r="BY53" s="184"/>
      <c r="BZ53" s="184"/>
      <c r="CA53" s="180" t="s">
        <v>78</v>
      </c>
      <c r="CB53" s="180" t="s">
        <v>78</v>
      </c>
      <c r="CC53" s="180" t="s">
        <v>78</v>
      </c>
      <c r="CD53" s="180" t="s">
        <v>78</v>
      </c>
      <c r="CE53" s="180" t="s">
        <v>78</v>
      </c>
      <c r="CF53" s="180" t="s">
        <v>78</v>
      </c>
      <c r="CG53" s="180" t="s">
        <v>78</v>
      </c>
      <c r="CH53" s="183" t="s">
        <v>78</v>
      </c>
    </row>
    <row r="54" spans="2:86" s="7" customFormat="1" x14ac:dyDescent="0.3">
      <c r="B54" s="179"/>
      <c r="C54" s="183"/>
      <c r="D54" s="183"/>
      <c r="E54" s="183"/>
      <c r="F54" s="183"/>
      <c r="G54" s="183"/>
      <c r="H54" s="183"/>
      <c r="I54" s="183"/>
      <c r="J54" s="183" t="s">
        <v>78</v>
      </c>
      <c r="K54" s="183" t="s">
        <v>78</v>
      </c>
      <c r="L54" s="180" t="s">
        <v>78</v>
      </c>
      <c r="M54" s="180" t="s">
        <v>78</v>
      </c>
      <c r="N54" s="180" t="s">
        <v>78</v>
      </c>
      <c r="O54" s="180"/>
      <c r="P54" s="180"/>
      <c r="Q54" s="180"/>
      <c r="R54" s="180"/>
      <c r="S54" s="180"/>
      <c r="T54" s="180"/>
      <c r="U54" s="180"/>
      <c r="V54" s="180" t="s">
        <v>78</v>
      </c>
      <c r="W54" s="180" t="s">
        <v>78</v>
      </c>
      <c r="X54" s="180"/>
      <c r="Y54" s="180"/>
      <c r="Z54" s="180"/>
      <c r="AA54" s="180"/>
      <c r="AB54" s="180"/>
      <c r="AC54" s="180"/>
      <c r="AD54" s="180"/>
      <c r="AE54" s="180"/>
      <c r="AF54" s="180"/>
      <c r="AG54" s="180"/>
      <c r="AH54" s="180"/>
      <c r="AI54" s="180"/>
      <c r="AJ54" s="180" t="s">
        <v>78</v>
      </c>
      <c r="AK54" s="180"/>
      <c r="AL54" s="180"/>
      <c r="AM54" s="180"/>
      <c r="AN54" s="180"/>
      <c r="AO54" s="180"/>
      <c r="AP54" s="180" t="s">
        <v>78</v>
      </c>
      <c r="AQ54" s="180" t="s">
        <v>78</v>
      </c>
      <c r="AR54" s="180" t="s">
        <v>78</v>
      </c>
      <c r="AS54" s="180" t="s">
        <v>78</v>
      </c>
      <c r="AT54" s="180" t="s">
        <v>78</v>
      </c>
      <c r="AU54" s="180" t="s">
        <v>78</v>
      </c>
      <c r="AV54" s="180"/>
      <c r="AW54" s="180"/>
      <c r="AX54" s="180"/>
      <c r="AY54" s="180"/>
      <c r="AZ54" s="180"/>
      <c r="BA54" s="180"/>
      <c r="BB54" s="180"/>
      <c r="BC54" s="180" t="s">
        <v>78</v>
      </c>
      <c r="BD54" s="180"/>
      <c r="BE54" s="180"/>
      <c r="BF54" s="180"/>
      <c r="BG54" s="180"/>
      <c r="BH54" s="180"/>
      <c r="BI54" s="180"/>
      <c r="BJ54" s="180"/>
      <c r="BK54" s="180"/>
      <c r="BL54" s="180"/>
      <c r="BM54" s="180"/>
      <c r="BN54" s="180"/>
      <c r="BO54" s="180"/>
      <c r="BP54" s="180"/>
      <c r="BQ54" s="183"/>
      <c r="BR54" s="184"/>
      <c r="BS54" s="184"/>
      <c r="BT54" s="184"/>
      <c r="BU54" s="184"/>
      <c r="BV54" s="184"/>
      <c r="BW54" s="184"/>
      <c r="BX54" s="145"/>
      <c r="BY54" s="184"/>
      <c r="BZ54" s="184"/>
      <c r="CA54" s="180" t="s">
        <v>78</v>
      </c>
      <c r="CB54" s="180" t="s">
        <v>78</v>
      </c>
      <c r="CC54" s="180" t="s">
        <v>78</v>
      </c>
      <c r="CD54" s="180" t="s">
        <v>78</v>
      </c>
      <c r="CE54" s="180" t="s">
        <v>78</v>
      </c>
      <c r="CF54" s="180" t="s">
        <v>78</v>
      </c>
      <c r="CG54" s="180" t="s">
        <v>78</v>
      </c>
      <c r="CH54" s="183" t="s">
        <v>78</v>
      </c>
    </row>
    <row r="55" spans="2:86" s="7" customFormat="1" x14ac:dyDescent="0.3">
      <c r="B55" s="179"/>
      <c r="C55" s="183"/>
      <c r="D55" s="183"/>
      <c r="E55" s="183"/>
      <c r="F55" s="183"/>
      <c r="G55" s="183"/>
      <c r="H55" s="183"/>
      <c r="I55" s="183"/>
      <c r="J55" s="183" t="s">
        <v>78</v>
      </c>
      <c r="K55" s="183" t="s">
        <v>78</v>
      </c>
      <c r="L55" s="180" t="s">
        <v>78</v>
      </c>
      <c r="M55" s="180" t="s">
        <v>78</v>
      </c>
      <c r="N55" s="180" t="s">
        <v>78</v>
      </c>
      <c r="O55" s="180"/>
      <c r="P55" s="180"/>
      <c r="Q55" s="180"/>
      <c r="R55" s="180"/>
      <c r="S55" s="180"/>
      <c r="T55" s="180"/>
      <c r="U55" s="180"/>
      <c r="V55" s="180" t="s">
        <v>78</v>
      </c>
      <c r="W55" s="180" t="s">
        <v>78</v>
      </c>
      <c r="X55" s="180"/>
      <c r="Y55" s="180"/>
      <c r="Z55" s="180"/>
      <c r="AA55" s="180"/>
      <c r="AB55" s="180"/>
      <c r="AC55" s="180"/>
      <c r="AD55" s="180"/>
      <c r="AE55" s="180"/>
      <c r="AF55" s="180"/>
      <c r="AG55" s="180"/>
      <c r="AH55" s="180"/>
      <c r="AI55" s="180"/>
      <c r="AJ55" s="180" t="s">
        <v>78</v>
      </c>
      <c r="AK55" s="180"/>
      <c r="AL55" s="180"/>
      <c r="AM55" s="180"/>
      <c r="AN55" s="180"/>
      <c r="AO55" s="180"/>
      <c r="AP55" s="180" t="s">
        <v>78</v>
      </c>
      <c r="AQ55" s="180" t="s">
        <v>78</v>
      </c>
      <c r="AR55" s="180" t="s">
        <v>78</v>
      </c>
      <c r="AS55" s="180" t="s">
        <v>78</v>
      </c>
      <c r="AT55" s="180" t="s">
        <v>78</v>
      </c>
      <c r="AU55" s="180" t="s">
        <v>78</v>
      </c>
      <c r="AV55" s="180"/>
      <c r="AW55" s="180"/>
      <c r="AX55" s="180"/>
      <c r="AY55" s="180"/>
      <c r="AZ55" s="180"/>
      <c r="BA55" s="180"/>
      <c r="BB55" s="180"/>
      <c r="BC55" s="180" t="s">
        <v>78</v>
      </c>
      <c r="BD55" s="180"/>
      <c r="BE55" s="180"/>
      <c r="BF55" s="180"/>
      <c r="BG55" s="180"/>
      <c r="BH55" s="180"/>
      <c r="BI55" s="180"/>
      <c r="BJ55" s="180"/>
      <c r="BK55" s="180"/>
      <c r="BL55" s="180"/>
      <c r="BM55" s="180"/>
      <c r="BN55" s="180"/>
      <c r="BO55" s="180"/>
      <c r="BP55" s="180"/>
      <c r="BQ55" s="183"/>
      <c r="BR55" s="184"/>
      <c r="BS55" s="184"/>
      <c r="BT55" s="184"/>
      <c r="BU55" s="184"/>
      <c r="BV55" s="184"/>
      <c r="BW55" s="184"/>
      <c r="BX55" s="145"/>
      <c r="BY55" s="184"/>
      <c r="BZ55" s="184"/>
      <c r="CA55" s="180" t="s">
        <v>78</v>
      </c>
      <c r="CB55" s="180" t="s">
        <v>78</v>
      </c>
      <c r="CC55" s="180" t="s">
        <v>78</v>
      </c>
      <c r="CD55" s="180" t="s">
        <v>78</v>
      </c>
      <c r="CE55" s="180" t="s">
        <v>78</v>
      </c>
      <c r="CF55" s="180" t="s">
        <v>78</v>
      </c>
      <c r="CG55" s="180" t="s">
        <v>78</v>
      </c>
      <c r="CH55" s="183" t="s">
        <v>78</v>
      </c>
    </row>
    <row r="57" spans="2:86" x14ac:dyDescent="0.3">
      <c r="C57" s="185"/>
      <c r="D57" s="185"/>
      <c r="E57" s="186"/>
      <c r="F57" s="186"/>
    </row>
  </sheetData>
  <sheetProtection algorithmName="SHA-512" hashValue="hMPFqesDdYPyAyWhRy41zHP+FekVM9ZteTm3Z2Lqb29avdcLEbLFG72MViybHnniUKmdRjVlYNIQRp0Oatgbdw==" saltValue="paOCHETjznnBZ1w7hbkq2Q=="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5" priority="16">
      <formula>LEN(TRIM(B14))&gt;0</formula>
    </cfRule>
  </conditionalFormatting>
  <conditionalFormatting sqref="C5:C6">
    <cfRule type="cellIs" dxfId="104" priority="17" operator="equal">
      <formula>0</formula>
    </cfRule>
  </conditionalFormatting>
  <conditionalFormatting sqref="C14:CH55">
    <cfRule type="expression" dxfId="103" priority="15">
      <formula>NOT($B14="")</formula>
    </cfRule>
  </conditionalFormatting>
  <conditionalFormatting sqref="D14:D55">
    <cfRule type="expression" dxfId="102" priority="14">
      <formula>NOT($C14="Other")</formula>
    </cfRule>
  </conditionalFormatting>
  <conditionalFormatting sqref="D12:F12 B14:CH55">
    <cfRule type="expression" dxfId="101" priority="1">
      <formula>AND(NOT($C$9=""),NOT($C$10=""),SUM($C$9:$C$10)=0)</formula>
    </cfRule>
  </conditionalFormatting>
  <conditionalFormatting sqref="F14:F55">
    <cfRule type="expression" dxfId="100" priority="13">
      <formula>NOT($E14="Other")</formula>
    </cfRule>
  </conditionalFormatting>
  <conditionalFormatting sqref="I14:I55">
    <cfRule type="expression" dxfId="99" priority="12">
      <formula>NOT($H14="Yes")</formula>
    </cfRule>
  </conditionalFormatting>
  <conditionalFormatting sqref="AL14:AL55">
    <cfRule type="expression" dxfId="98" priority="11">
      <formula>NOT(OR($AK14="Calculated/Modeled"))</formula>
    </cfRule>
  </conditionalFormatting>
  <conditionalFormatting sqref="AM14:AM55">
    <cfRule type="expression" dxfId="97" priority="10">
      <formula>NOT($AK14="Measured")</formula>
    </cfRule>
  </conditionalFormatting>
  <conditionalFormatting sqref="AO14:AO55">
    <cfRule type="expression" dxfId="96" priority="7">
      <formula>NOT($AN14="Yes")</formula>
    </cfRule>
  </conditionalFormatting>
  <conditionalFormatting sqref="BR14:BR55">
    <cfRule type="expression" dxfId="95" priority="6">
      <formula>NOT($BQ14="Yes")</formula>
    </cfRule>
  </conditionalFormatting>
  <conditionalFormatting sqref="BS14:BS55">
    <cfRule type="expression" dxfId="94" priority="5">
      <formula>NOT($BQ14="No")</formula>
    </cfRule>
  </conditionalFormatting>
  <conditionalFormatting sqref="BU14:BU55">
    <cfRule type="expression" dxfId="93" priority="4">
      <formula>NOT($BT14="No")</formula>
    </cfRule>
  </conditionalFormatting>
  <conditionalFormatting sqref="BW14:BW55">
    <cfRule type="expression" dxfId="92" priority="3">
      <formula>NOT($BV14="No")</formula>
    </cfRule>
  </conditionalFormatting>
  <conditionalFormatting sqref="BY14:BY55">
    <cfRule type="expression" dxfId="91"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tabSelected="1" workbookViewId="0">
      <selection activeCell="F8" sqref="F8"/>
    </sheetView>
  </sheetViews>
  <sheetFormatPr defaultRowHeight="14.4" x14ac:dyDescent="0.3"/>
  <cols>
    <col min="1" max="1" width="3" style="34" customWidth="1"/>
    <col min="2" max="2" width="18.109375" style="34" customWidth="1"/>
    <col min="3" max="3" width="18.88671875" style="34" customWidth="1"/>
    <col min="4" max="4" width="18.33203125" style="34" customWidth="1"/>
    <col min="5" max="5" width="18.5546875" style="34" customWidth="1"/>
    <col min="6" max="33" width="18.109375" style="34" customWidth="1"/>
    <col min="34" max="37" width="25.6640625" style="34" customWidth="1"/>
    <col min="38" max="38" width="30.88671875" style="34" customWidth="1"/>
    <col min="39" max="39" width="28.5546875" style="34" customWidth="1"/>
    <col min="40" max="41" width="25.6640625" style="34" customWidth="1"/>
    <col min="42" max="43" width="27.33203125" style="34" customWidth="1"/>
    <col min="44" max="44" width="25.6640625" style="34" customWidth="1"/>
    <col min="45" max="71" width="18.109375" style="34" customWidth="1"/>
    <col min="72" max="74" width="20.6640625" style="34" customWidth="1"/>
    <col min="75" max="75" width="29" style="34" customWidth="1"/>
    <col min="76" max="16384" width="8.88671875" style="34"/>
  </cols>
  <sheetData>
    <row r="1" spans="2:90" ht="18" customHeight="1" x14ac:dyDescent="0.3">
      <c r="B1" s="116" t="s">
        <v>485</v>
      </c>
      <c r="C1" s="116"/>
      <c r="D1" s="36"/>
    </row>
    <row r="2" spans="2:90" ht="18" customHeight="1" x14ac:dyDescent="0.3">
      <c r="B2" s="116"/>
      <c r="C2" s="116"/>
      <c r="D2" s="36"/>
    </row>
    <row r="4" spans="2:90" ht="15.6" x14ac:dyDescent="0.3">
      <c r="B4" s="37" t="s">
        <v>320</v>
      </c>
    </row>
    <row r="5" spans="2:90" x14ac:dyDescent="0.3">
      <c r="B5" s="102" t="s">
        <v>321</v>
      </c>
      <c r="C5" s="117" t="str">
        <f>Facility!C4</f>
        <v>Enable Oklahoma Intrastate Transmission, LLC</v>
      </c>
    </row>
    <row r="6" spans="2:90" x14ac:dyDescent="0.3">
      <c r="B6" s="102" t="s">
        <v>14</v>
      </c>
      <c r="C6" s="117" t="str">
        <f>Facility!C21</f>
        <v>Welty Compressor Station</v>
      </c>
      <c r="AK6" s="187"/>
      <c r="AL6" s="187"/>
      <c r="AM6" s="187"/>
      <c r="AN6" s="187"/>
      <c r="AO6" s="187"/>
      <c r="AP6" s="187"/>
      <c r="AQ6" s="187"/>
      <c r="AR6" s="187"/>
      <c r="AS6" s="187"/>
      <c r="AT6" s="187"/>
      <c r="AU6" s="187"/>
      <c r="AV6" s="187"/>
    </row>
    <row r="8" spans="2:90" ht="15.6" x14ac:dyDescent="0.3">
      <c r="B8" s="37" t="s">
        <v>486</v>
      </c>
    </row>
    <row r="9" spans="2:90" x14ac:dyDescent="0.3">
      <c r="B9" s="141" t="s">
        <v>487</v>
      </c>
      <c r="C9" s="141" t="s">
        <v>488</v>
      </c>
      <c r="D9" s="141" t="s">
        <v>489</v>
      </c>
      <c r="E9" s="141" t="s">
        <v>490</v>
      </c>
      <c r="F9" s="141" t="s">
        <v>489</v>
      </c>
      <c r="G9" s="188" t="s">
        <v>421</v>
      </c>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t="s">
        <v>422</v>
      </c>
      <c r="AI9" s="189"/>
      <c r="AJ9" s="190"/>
      <c r="AK9" s="191" t="s">
        <v>423</v>
      </c>
      <c r="AL9" s="192"/>
      <c r="AM9" s="192"/>
      <c r="AN9" s="192"/>
      <c r="AO9" s="192"/>
      <c r="AP9" s="192"/>
      <c r="AQ9" s="192"/>
      <c r="AR9" s="193"/>
      <c r="AS9" s="194" t="s">
        <v>424</v>
      </c>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5" t="s">
        <v>425</v>
      </c>
      <c r="BU9" s="196"/>
      <c r="BV9" s="197"/>
      <c r="BW9" s="198" t="s">
        <v>426</v>
      </c>
      <c r="BX9" s="136"/>
      <c r="BY9" s="136"/>
      <c r="BZ9" s="136"/>
      <c r="CA9" s="136"/>
      <c r="CB9" s="136"/>
      <c r="CC9" s="136"/>
      <c r="CD9" s="136"/>
      <c r="CE9" s="136"/>
      <c r="CF9" s="136"/>
      <c r="CG9" s="136"/>
      <c r="CH9" s="136"/>
      <c r="CI9" s="136"/>
      <c r="CJ9" s="136"/>
      <c r="CK9" s="136"/>
      <c r="CL9" s="136"/>
    </row>
    <row r="10" spans="2:90" ht="80.099999999999994" customHeight="1" x14ac:dyDescent="0.3">
      <c r="B10" s="141"/>
      <c r="C10" s="141"/>
      <c r="D10" s="141"/>
      <c r="E10" s="141"/>
      <c r="F10" s="141"/>
      <c r="G10" s="175" t="s">
        <v>435</v>
      </c>
      <c r="H10" s="175" t="s">
        <v>436</v>
      </c>
      <c r="I10" s="175" t="s">
        <v>437</v>
      </c>
      <c r="J10" s="175" t="s">
        <v>438</v>
      </c>
      <c r="K10" s="175" t="s">
        <v>439</v>
      </c>
      <c r="L10" s="175" t="s">
        <v>440</v>
      </c>
      <c r="M10" s="175" t="s">
        <v>441</v>
      </c>
      <c r="N10" s="175" t="s">
        <v>442</v>
      </c>
      <c r="O10" s="175" t="s">
        <v>443</v>
      </c>
      <c r="P10" s="175" t="s">
        <v>444</v>
      </c>
      <c r="Q10" s="175" t="s">
        <v>445</v>
      </c>
      <c r="R10" s="175" t="s">
        <v>446</v>
      </c>
      <c r="S10" s="175" t="s">
        <v>491</v>
      </c>
      <c r="T10" s="175" t="s">
        <v>448</v>
      </c>
      <c r="U10" s="175" t="s">
        <v>449</v>
      </c>
      <c r="V10" s="175" t="s">
        <v>450</v>
      </c>
      <c r="W10" s="175" t="s">
        <v>451</v>
      </c>
      <c r="X10" s="175" t="s">
        <v>452</v>
      </c>
      <c r="Y10" s="175" t="s">
        <v>492</v>
      </c>
      <c r="Z10" s="175" t="s">
        <v>454</v>
      </c>
      <c r="AA10" s="175" t="s">
        <v>455</v>
      </c>
      <c r="AB10" s="175" t="s">
        <v>456</v>
      </c>
      <c r="AC10" s="175" t="s">
        <v>457</v>
      </c>
      <c r="AD10" s="175" t="s">
        <v>493</v>
      </c>
      <c r="AE10" s="175" t="s">
        <v>459</v>
      </c>
      <c r="AF10" s="199" t="s">
        <v>460</v>
      </c>
      <c r="AG10" s="199" t="s">
        <v>461</v>
      </c>
      <c r="AH10" s="200" t="s">
        <v>462</v>
      </c>
      <c r="AI10" s="201" t="s">
        <v>463</v>
      </c>
      <c r="AJ10" s="201" t="s">
        <v>464</v>
      </c>
      <c r="AK10" s="199" t="s">
        <v>494</v>
      </c>
      <c r="AL10" s="199" t="s">
        <v>495</v>
      </c>
      <c r="AM10" s="199" t="s">
        <v>496</v>
      </c>
      <c r="AN10" s="199" t="s">
        <v>497</v>
      </c>
      <c r="AO10" s="199" t="s">
        <v>498</v>
      </c>
      <c r="AP10" s="199" t="s">
        <v>495</v>
      </c>
      <c r="AQ10" s="199" t="s">
        <v>496</v>
      </c>
      <c r="AR10" s="202" t="s">
        <v>499</v>
      </c>
      <c r="AS10" s="175" t="s">
        <v>435</v>
      </c>
      <c r="AT10" s="175" t="s">
        <v>436</v>
      </c>
      <c r="AU10" s="175" t="s">
        <v>437</v>
      </c>
      <c r="AV10" s="175" t="s">
        <v>438</v>
      </c>
      <c r="AW10" s="175" t="s">
        <v>439</v>
      </c>
      <c r="AX10" s="175" t="s">
        <v>440</v>
      </c>
      <c r="AY10" s="175" t="s">
        <v>441</v>
      </c>
      <c r="AZ10" s="175" t="s">
        <v>442</v>
      </c>
      <c r="BA10" s="175" t="s">
        <v>443</v>
      </c>
      <c r="BB10" s="175" t="s">
        <v>444</v>
      </c>
      <c r="BC10" s="175" t="s">
        <v>445</v>
      </c>
      <c r="BD10" s="175" t="s">
        <v>446</v>
      </c>
      <c r="BE10" s="175" t="s">
        <v>447</v>
      </c>
      <c r="BF10" s="175" t="s">
        <v>448</v>
      </c>
      <c r="BG10" s="175" t="s">
        <v>449</v>
      </c>
      <c r="BH10" s="175" t="s">
        <v>450</v>
      </c>
      <c r="BI10" s="175" t="s">
        <v>451</v>
      </c>
      <c r="BJ10" s="175" t="s">
        <v>452</v>
      </c>
      <c r="BK10" s="175" t="s">
        <v>500</v>
      </c>
      <c r="BL10" s="175" t="s">
        <v>454</v>
      </c>
      <c r="BM10" s="175" t="s">
        <v>455</v>
      </c>
      <c r="BN10" s="175" t="s">
        <v>456</v>
      </c>
      <c r="BO10" s="175" t="s">
        <v>457</v>
      </c>
      <c r="BP10" s="175" t="s">
        <v>458</v>
      </c>
      <c r="BQ10" s="175" t="s">
        <v>459</v>
      </c>
      <c r="BR10" s="199" t="s">
        <v>460</v>
      </c>
      <c r="BS10" s="203" t="s">
        <v>461</v>
      </c>
      <c r="BT10" s="199" t="s">
        <v>501</v>
      </c>
      <c r="BU10" s="199" t="s">
        <v>502</v>
      </c>
      <c r="BV10" s="199" t="s">
        <v>475</v>
      </c>
      <c r="BW10" s="202" t="s">
        <v>503</v>
      </c>
    </row>
    <row r="11" spans="2:90" s="7" customFormat="1" x14ac:dyDescent="0.3">
      <c r="B11" s="204" t="s">
        <v>842</v>
      </c>
      <c r="C11" s="205" t="s">
        <v>844</v>
      </c>
      <c r="D11" s="204" t="s">
        <v>78</v>
      </c>
      <c r="E11" s="206" t="s">
        <v>845</v>
      </c>
      <c r="F11" s="204"/>
      <c r="G11" s="204"/>
      <c r="H11" s="207">
        <f>59.851843*1.10231</f>
        <v>65.975285057329998</v>
      </c>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8" t="s">
        <v>812</v>
      </c>
      <c r="AI11" s="204"/>
      <c r="AJ11" s="209" t="s">
        <v>846</v>
      </c>
      <c r="AK11" s="210" t="s">
        <v>816</v>
      </c>
      <c r="AL11" s="210"/>
      <c r="AM11" s="210"/>
      <c r="AN11" s="211"/>
      <c r="AO11" s="210" t="s">
        <v>816</v>
      </c>
      <c r="AP11" s="210"/>
      <c r="AQ11" s="210"/>
      <c r="AR11" s="211"/>
      <c r="AS11" s="212"/>
      <c r="AT11" s="213">
        <f t="shared" ref="AT11:AT13" si="0">H11</f>
        <v>65.975285057329998</v>
      </c>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04" t="s">
        <v>816</v>
      </c>
      <c r="BU11" s="204" t="s">
        <v>816</v>
      </c>
      <c r="BV11" s="204"/>
      <c r="BW11" s="204">
        <v>3300</v>
      </c>
    </row>
    <row r="12" spans="2:90" s="7" customFormat="1" x14ac:dyDescent="0.3">
      <c r="B12" s="204" t="s">
        <v>843</v>
      </c>
      <c r="C12" s="205" t="s">
        <v>844</v>
      </c>
      <c r="D12" s="204" t="s">
        <v>78</v>
      </c>
      <c r="E12" s="126" t="s">
        <v>845</v>
      </c>
      <c r="F12" s="204"/>
      <c r="G12" s="204"/>
      <c r="H12" s="207">
        <f>35.694545*1.10231</f>
        <v>39.346453898949996</v>
      </c>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8" t="s">
        <v>812</v>
      </c>
      <c r="AI12" s="204"/>
      <c r="AJ12" s="209" t="s">
        <v>846</v>
      </c>
      <c r="AK12" s="210" t="s">
        <v>816</v>
      </c>
      <c r="AL12" s="210"/>
      <c r="AM12" s="210"/>
      <c r="AN12" s="211"/>
      <c r="AO12" s="210" t="s">
        <v>816</v>
      </c>
      <c r="AP12" s="210"/>
      <c r="AQ12" s="210"/>
      <c r="AR12" s="211"/>
      <c r="AS12" s="212"/>
      <c r="AT12" s="213">
        <f t="shared" si="0"/>
        <v>39.346453898949996</v>
      </c>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04" t="s">
        <v>816</v>
      </c>
      <c r="BU12" s="204" t="s">
        <v>816</v>
      </c>
      <c r="BV12" s="204"/>
      <c r="BW12" s="204">
        <v>3300</v>
      </c>
    </row>
    <row r="13" spans="2:90" s="7" customFormat="1" ht="28.8" x14ac:dyDescent="0.3">
      <c r="B13" s="204" t="s">
        <v>871</v>
      </c>
      <c r="C13" s="205" t="s">
        <v>872</v>
      </c>
      <c r="D13" s="204" t="s">
        <v>78</v>
      </c>
      <c r="E13" s="126" t="s">
        <v>845</v>
      </c>
      <c r="F13" s="204"/>
      <c r="G13" s="204"/>
      <c r="H13" s="207">
        <f>1.872967*1.10231</f>
        <v>2.0645902537700001</v>
      </c>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8" t="s">
        <v>812</v>
      </c>
      <c r="AI13" s="204"/>
      <c r="AJ13" s="209" t="s">
        <v>873</v>
      </c>
      <c r="AK13" s="210" t="s">
        <v>816</v>
      </c>
      <c r="AL13" s="210"/>
      <c r="AM13" s="210"/>
      <c r="AN13" s="211"/>
      <c r="AO13" s="210"/>
      <c r="AP13" s="210"/>
      <c r="AQ13" s="210"/>
      <c r="AR13" s="211"/>
      <c r="AS13" s="212"/>
      <c r="AT13" s="213">
        <f t="shared" si="0"/>
        <v>2.0645902537700001</v>
      </c>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t="s">
        <v>816</v>
      </c>
      <c r="BU13" s="204" t="s">
        <v>816</v>
      </c>
      <c r="BV13" s="204"/>
      <c r="BW13" s="204">
        <v>5500</v>
      </c>
    </row>
    <row r="14" spans="2:90" s="7" customFormat="1" x14ac:dyDescent="0.3">
      <c r="B14" s="204"/>
      <c r="C14" s="205"/>
      <c r="D14" s="204"/>
      <c r="E14" s="126"/>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8"/>
      <c r="AI14" s="204"/>
      <c r="AJ14" s="209"/>
      <c r="AK14" s="210"/>
      <c r="AL14" s="210"/>
      <c r="AM14" s="210"/>
      <c r="AN14" s="211"/>
      <c r="AO14" s="210"/>
      <c r="AP14" s="210"/>
      <c r="AQ14" s="210"/>
      <c r="AR14" s="211"/>
      <c r="AS14" s="212"/>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row>
    <row r="15" spans="2:90" s="7" customFormat="1" x14ac:dyDescent="0.3">
      <c r="B15" s="204"/>
      <c r="C15" s="205"/>
      <c r="D15" s="204"/>
      <c r="E15" s="126"/>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8"/>
      <c r="AI15" s="204"/>
      <c r="AJ15" s="209"/>
      <c r="AK15" s="210"/>
      <c r="AL15" s="210"/>
      <c r="AM15" s="210"/>
      <c r="AN15" s="211"/>
      <c r="AO15" s="210"/>
      <c r="AP15" s="210"/>
      <c r="AQ15" s="210"/>
      <c r="AR15" s="211"/>
      <c r="AS15" s="212"/>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row>
    <row r="16" spans="2:90" s="7" customFormat="1" x14ac:dyDescent="0.3">
      <c r="B16" s="204"/>
      <c r="C16" s="205"/>
      <c r="D16" s="204"/>
      <c r="E16" s="126"/>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8"/>
      <c r="AI16" s="204"/>
      <c r="AJ16" s="209"/>
      <c r="AK16" s="210"/>
      <c r="AL16" s="210"/>
      <c r="AM16" s="210"/>
      <c r="AN16" s="211"/>
      <c r="AO16" s="210"/>
      <c r="AP16" s="210"/>
      <c r="AQ16" s="210"/>
      <c r="AR16" s="211"/>
      <c r="AS16" s="212"/>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row>
    <row r="17" spans="2:75" s="7" customFormat="1" x14ac:dyDescent="0.3">
      <c r="B17" s="204"/>
      <c r="C17" s="205"/>
      <c r="D17" s="204"/>
      <c r="E17" s="126"/>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8"/>
      <c r="AI17" s="204"/>
      <c r="AJ17" s="209"/>
      <c r="AK17" s="210"/>
      <c r="AL17" s="210"/>
      <c r="AM17" s="210"/>
      <c r="AN17" s="211"/>
      <c r="AO17" s="210"/>
      <c r="AP17" s="210"/>
      <c r="AQ17" s="210"/>
      <c r="AR17" s="211"/>
      <c r="AS17" s="212"/>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row>
    <row r="18" spans="2:75" s="7" customFormat="1" x14ac:dyDescent="0.3">
      <c r="B18" s="204"/>
      <c r="C18" s="205"/>
      <c r="D18" s="204"/>
      <c r="E18" s="126"/>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8"/>
      <c r="AI18" s="204"/>
      <c r="AJ18" s="209"/>
      <c r="AK18" s="210"/>
      <c r="AL18" s="210"/>
      <c r="AM18" s="210"/>
      <c r="AN18" s="211"/>
      <c r="AO18" s="210"/>
      <c r="AP18" s="210"/>
      <c r="AQ18" s="210"/>
      <c r="AR18" s="211"/>
      <c r="AS18" s="212"/>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row>
    <row r="19" spans="2:75" s="7" customFormat="1" x14ac:dyDescent="0.3">
      <c r="B19" s="204"/>
      <c r="C19" s="205"/>
      <c r="D19" s="204" t="s">
        <v>78</v>
      </c>
      <c r="E19" s="126"/>
      <c r="F19" s="204" t="s">
        <v>78</v>
      </c>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8"/>
      <c r="AI19" s="204"/>
      <c r="AJ19" s="209"/>
      <c r="AK19" s="210"/>
      <c r="AL19" s="210"/>
      <c r="AM19" s="210"/>
      <c r="AN19" s="211"/>
      <c r="AO19" s="210"/>
      <c r="AP19" s="210"/>
      <c r="AQ19" s="210"/>
      <c r="AR19" s="211"/>
      <c r="AS19" s="212"/>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row>
    <row r="20" spans="2:75" s="7" customFormat="1" x14ac:dyDescent="0.3">
      <c r="B20" s="204"/>
      <c r="C20" s="205"/>
      <c r="D20" s="204" t="s">
        <v>78</v>
      </c>
      <c r="E20" s="126"/>
      <c r="F20" s="204" t="s">
        <v>78</v>
      </c>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8"/>
      <c r="AI20" s="204"/>
      <c r="AJ20" s="209"/>
      <c r="AK20" s="210"/>
      <c r="AL20" s="210"/>
      <c r="AM20" s="210"/>
      <c r="AN20" s="211"/>
      <c r="AO20" s="210"/>
      <c r="AP20" s="210"/>
      <c r="AQ20" s="210"/>
      <c r="AR20" s="211"/>
      <c r="AS20" s="212"/>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row>
    <row r="21" spans="2:75" s="7" customFormat="1" x14ac:dyDescent="0.3">
      <c r="B21" s="204"/>
      <c r="C21" s="205"/>
      <c r="D21" s="204" t="s">
        <v>78</v>
      </c>
      <c r="E21" s="126"/>
      <c r="F21" s="204" t="s">
        <v>78</v>
      </c>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8"/>
      <c r="AI21" s="204"/>
      <c r="AJ21" s="204"/>
      <c r="AK21" s="214"/>
      <c r="AL21" s="214"/>
      <c r="AM21" s="214"/>
      <c r="AN21" s="204"/>
      <c r="AO21" s="214"/>
      <c r="AP21" s="214"/>
      <c r="AQ21" s="21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row>
    <row r="22" spans="2:75" s="7" customFormat="1" x14ac:dyDescent="0.3">
      <c r="B22" s="204"/>
      <c r="C22" s="205"/>
      <c r="D22" s="204" t="s">
        <v>78</v>
      </c>
      <c r="E22" s="126"/>
      <c r="F22" s="204" t="s">
        <v>78</v>
      </c>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8"/>
      <c r="AI22" s="204"/>
      <c r="AJ22" s="204"/>
      <c r="AK22" s="214"/>
      <c r="AL22" s="214"/>
      <c r="AM22" s="214"/>
      <c r="AN22" s="204"/>
      <c r="AO22" s="214"/>
      <c r="AP22" s="214"/>
      <c r="AQ22" s="21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row>
    <row r="23" spans="2:75" s="7" customFormat="1" x14ac:dyDescent="0.3">
      <c r="B23" s="204"/>
      <c r="C23" s="205"/>
      <c r="D23" s="204" t="s">
        <v>78</v>
      </c>
      <c r="E23" s="126"/>
      <c r="F23" s="204" t="s">
        <v>78</v>
      </c>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8"/>
      <c r="AI23" s="204"/>
      <c r="AJ23" s="204"/>
      <c r="AK23" s="214"/>
      <c r="AL23" s="214"/>
      <c r="AM23" s="214"/>
      <c r="AN23" s="204"/>
      <c r="AO23" s="214"/>
      <c r="AP23" s="214"/>
      <c r="AQ23" s="21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4"/>
      <c r="BW23" s="204"/>
    </row>
    <row r="24" spans="2:75" s="7" customFormat="1" x14ac:dyDescent="0.3">
      <c r="B24" s="204"/>
      <c r="C24" s="205"/>
      <c r="D24" s="204" t="s">
        <v>78</v>
      </c>
      <c r="E24" s="126"/>
      <c r="F24" s="204" t="s">
        <v>78</v>
      </c>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8"/>
      <c r="AI24" s="204"/>
      <c r="AJ24" s="204"/>
      <c r="AK24" s="214"/>
      <c r="AL24" s="214"/>
      <c r="AM24" s="214"/>
      <c r="AN24" s="204"/>
      <c r="AO24" s="214"/>
      <c r="AP24" s="214"/>
      <c r="AQ24" s="21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row>
    <row r="25" spans="2:75" s="7" customFormat="1" x14ac:dyDescent="0.3">
      <c r="B25" s="204"/>
      <c r="C25" s="205"/>
      <c r="D25" s="204" t="s">
        <v>78</v>
      </c>
      <c r="E25" s="126"/>
      <c r="F25" s="204" t="s">
        <v>78</v>
      </c>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8"/>
      <c r="AI25" s="204"/>
      <c r="AJ25" s="204"/>
      <c r="AK25" s="214"/>
      <c r="AL25" s="214"/>
      <c r="AM25" s="214"/>
      <c r="AN25" s="204"/>
      <c r="AO25" s="214"/>
      <c r="AP25" s="214"/>
      <c r="AQ25" s="21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4"/>
      <c r="BW25" s="204"/>
    </row>
    <row r="26" spans="2:75" s="7" customFormat="1" x14ac:dyDescent="0.3">
      <c r="B26" s="204"/>
      <c r="C26" s="205"/>
      <c r="D26" s="204" t="s">
        <v>78</v>
      </c>
      <c r="E26" s="126"/>
      <c r="F26" s="204" t="s">
        <v>78</v>
      </c>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8"/>
      <c r="AI26" s="204"/>
      <c r="AJ26" s="204"/>
      <c r="AK26" s="214"/>
      <c r="AL26" s="214"/>
      <c r="AM26" s="214"/>
      <c r="AN26" s="204"/>
      <c r="AO26" s="214"/>
      <c r="AP26" s="214"/>
      <c r="AQ26" s="21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c r="BW26" s="204"/>
    </row>
  </sheetData>
  <sheetProtection algorithmName="SHA-512" hashValue="PILNlhAXDbfz0zxFsNp1YouZOnraxLQ4g2hbMJ9LhNZLaDv4HNttvibFUHxEth+smfJiIYL1Da6tN27/JmsO9w==" saltValue="4lTzz+e8inTru+4Gh7IKd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90" priority="14">
      <formula>LEN(TRIM(B11))&gt;0</formula>
    </cfRule>
  </conditionalFormatting>
  <conditionalFormatting sqref="C5:C6">
    <cfRule type="cellIs" dxfId="89" priority="15" operator="equal">
      <formula>0</formula>
    </cfRule>
  </conditionalFormatting>
  <conditionalFormatting sqref="C11:AI12 C13:BW26 AK11:BW12">
    <cfRule type="expression" dxfId="88" priority="13">
      <formula>NOT($B11="")</formula>
    </cfRule>
  </conditionalFormatting>
  <conditionalFormatting sqref="D11:D26">
    <cfRule type="expression" dxfId="87" priority="12">
      <formula>NOT($C11="Other (Specify)")</formula>
    </cfRule>
  </conditionalFormatting>
  <conditionalFormatting sqref="F11:F26">
    <cfRule type="expression" dxfId="86" priority="11">
      <formula>NOT($E11="Other (specify)")</formula>
    </cfRule>
  </conditionalFormatting>
  <conditionalFormatting sqref="AI11:AI26">
    <cfRule type="expression" dxfId="85" priority="10">
      <formula>NOT(OR($AH11="Calculated/Modeled"))</formula>
    </cfRule>
  </conditionalFormatting>
  <conditionalFormatting sqref="AJ11:AJ12">
    <cfRule type="expression" dxfId="84" priority="2">
      <formula>NOT($B11="")</formula>
    </cfRule>
  </conditionalFormatting>
  <conditionalFormatting sqref="AJ11:AJ26">
    <cfRule type="expression" dxfId="83" priority="1">
      <formula>NOT($AH11="Measured")</formula>
    </cfRule>
  </conditionalFormatting>
  <conditionalFormatting sqref="AL11:AL26 AN11:AN26">
    <cfRule type="expression" dxfId="82" priority="8">
      <formula>NOT($AK11="Yes")</formula>
    </cfRule>
  </conditionalFormatting>
  <conditionalFormatting sqref="AM11:AM26">
    <cfRule type="expression" dxfId="81" priority="4">
      <formula>NOT($AL11="Other")</formula>
    </cfRule>
  </conditionalFormatting>
  <conditionalFormatting sqref="AP11:AP26 AR11:AR26">
    <cfRule type="expression" dxfId="80" priority="5">
      <formula>NOT($AO11="Yes")</formula>
    </cfRule>
  </conditionalFormatting>
  <conditionalFormatting sqref="AQ11:AQ26">
    <cfRule type="expression" dxfId="79" priority="3">
      <formula>NOT($AP11="Other")</formula>
    </cfRule>
  </conditionalFormatting>
  <conditionalFormatting sqref="BV11:BV26">
    <cfRule type="expression" dxfId="78" priority="6">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34" customWidth="1"/>
    <col min="2" max="2" width="23.33203125" style="34" customWidth="1"/>
    <col min="3" max="3" width="21.33203125" style="34" customWidth="1"/>
    <col min="4" max="34" width="18.44140625" style="34" customWidth="1"/>
    <col min="35" max="35" width="25.6640625" style="34" customWidth="1"/>
    <col min="36" max="36" width="20.6640625" style="34" customWidth="1"/>
    <col min="37" max="38" width="25.6640625" style="34" customWidth="1"/>
    <col min="39" max="91" width="18.44140625" style="34" customWidth="1"/>
    <col min="92" max="92" width="18.5546875" style="34" customWidth="1"/>
    <col min="93" max="93" width="18.44140625" style="34" customWidth="1"/>
    <col min="94" max="94" width="18.5546875" style="34" customWidth="1"/>
    <col min="95" max="96" width="18.33203125" style="34" customWidth="1"/>
    <col min="97" max="98" width="18.109375" style="34" customWidth="1"/>
    <col min="99" max="99" width="18.6640625" style="34" customWidth="1"/>
    <col min="100" max="101" width="18.44140625" style="34" customWidth="1"/>
    <col min="102" max="16384" width="8.88671875" style="34"/>
  </cols>
  <sheetData>
    <row r="1" spans="2:101" ht="18" customHeight="1" x14ac:dyDescent="0.3">
      <c r="B1" s="116" t="s">
        <v>504</v>
      </c>
      <c r="C1" s="116"/>
      <c r="D1" s="36"/>
    </row>
    <row r="2" spans="2:101" ht="18" customHeight="1" x14ac:dyDescent="0.3">
      <c r="B2" s="116"/>
      <c r="C2" s="116"/>
      <c r="D2" s="36"/>
    </row>
    <row r="4" spans="2:101" ht="15.6" x14ac:dyDescent="0.3">
      <c r="B4" s="37" t="s">
        <v>320</v>
      </c>
    </row>
    <row r="5" spans="2:101" x14ac:dyDescent="0.3">
      <c r="B5" s="102" t="s">
        <v>321</v>
      </c>
      <c r="C5" s="117" t="str">
        <f>Facility!C4</f>
        <v>Enable Oklahoma Intrastate Transmission, LLC</v>
      </c>
    </row>
    <row r="6" spans="2:101" x14ac:dyDescent="0.3">
      <c r="B6" s="102" t="s">
        <v>14</v>
      </c>
      <c r="C6" s="117" t="str">
        <f>Facility!C21</f>
        <v>Welty Compressor Station</v>
      </c>
    </row>
    <row r="7" spans="2:101" x14ac:dyDescent="0.3">
      <c r="C7" s="7"/>
    </row>
    <row r="8" spans="2:101" ht="15.6" x14ac:dyDescent="0.3">
      <c r="B8" s="37" t="s">
        <v>416</v>
      </c>
      <c r="C8" s="7"/>
    </row>
    <row r="9" spans="2:101" x14ac:dyDescent="0.3">
      <c r="B9" s="215" t="s">
        <v>505</v>
      </c>
      <c r="C9" s="216">
        <v>0</v>
      </c>
    </row>
    <row r="10" spans="2:101" x14ac:dyDescent="0.3">
      <c r="B10" s="217"/>
      <c r="C10" s="218"/>
    </row>
    <row r="11" spans="2:101" ht="15.6" x14ac:dyDescent="0.3">
      <c r="B11" s="37" t="s">
        <v>506</v>
      </c>
      <c r="D11" s="88" t="s">
        <v>420</v>
      </c>
      <c r="CC11" s="143"/>
      <c r="CE11" s="92"/>
    </row>
    <row r="12" spans="2:101" ht="15" customHeight="1" x14ac:dyDescent="0.3">
      <c r="B12" s="141" t="s">
        <v>507</v>
      </c>
      <c r="C12" s="141" t="s">
        <v>508</v>
      </c>
      <c r="D12" s="141" t="s">
        <v>489</v>
      </c>
      <c r="E12" s="162" t="s">
        <v>421</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3" t="s">
        <v>422</v>
      </c>
      <c r="AG12" s="163"/>
      <c r="AH12" s="164"/>
      <c r="AI12" s="219" t="s">
        <v>423</v>
      </c>
      <c r="AJ12" s="220"/>
      <c r="AK12" s="220"/>
      <c r="AL12" s="220"/>
      <c r="AM12" s="194" t="s">
        <v>424</v>
      </c>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221" t="s">
        <v>425</v>
      </c>
      <c r="BO12" s="221"/>
      <c r="BP12" s="221"/>
      <c r="BQ12" s="221"/>
      <c r="BR12" s="221"/>
      <c r="BS12" s="221"/>
      <c r="BT12" s="221"/>
      <c r="BU12" s="222" t="s">
        <v>426</v>
      </c>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row>
    <row r="13" spans="2:101" ht="72" x14ac:dyDescent="0.3">
      <c r="B13" s="141"/>
      <c r="C13" s="141"/>
      <c r="D13" s="141"/>
      <c r="E13" s="175" t="s">
        <v>435</v>
      </c>
      <c r="F13" s="175" t="s">
        <v>436</v>
      </c>
      <c r="G13" s="175" t="s">
        <v>437</v>
      </c>
      <c r="H13" s="175" t="s">
        <v>438</v>
      </c>
      <c r="I13" s="175" t="s">
        <v>439</v>
      </c>
      <c r="J13" s="175" t="s">
        <v>440</v>
      </c>
      <c r="K13" s="175" t="s">
        <v>441</v>
      </c>
      <c r="L13" s="175" t="s">
        <v>442</v>
      </c>
      <c r="M13" s="175" t="s">
        <v>443</v>
      </c>
      <c r="N13" s="175" t="s">
        <v>444</v>
      </c>
      <c r="O13" s="175" t="s">
        <v>445</v>
      </c>
      <c r="P13" s="175" t="s">
        <v>446</v>
      </c>
      <c r="Q13" s="175" t="s">
        <v>491</v>
      </c>
      <c r="R13" s="175" t="s">
        <v>448</v>
      </c>
      <c r="S13" s="175" t="s">
        <v>449</v>
      </c>
      <c r="T13" s="175" t="s">
        <v>450</v>
      </c>
      <c r="U13" s="175" t="s">
        <v>451</v>
      </c>
      <c r="V13" s="175" t="s">
        <v>452</v>
      </c>
      <c r="W13" s="175" t="s">
        <v>509</v>
      </c>
      <c r="X13" s="175" t="s">
        <v>454</v>
      </c>
      <c r="Y13" s="175" t="s">
        <v>455</v>
      </c>
      <c r="Z13" s="175" t="s">
        <v>456</v>
      </c>
      <c r="AA13" s="175" t="s">
        <v>457</v>
      </c>
      <c r="AB13" s="175" t="s">
        <v>458</v>
      </c>
      <c r="AC13" s="175" t="s">
        <v>459</v>
      </c>
      <c r="AD13" s="176" t="s">
        <v>460</v>
      </c>
      <c r="AE13" s="176" t="s">
        <v>461</v>
      </c>
      <c r="AF13" s="177" t="s">
        <v>462</v>
      </c>
      <c r="AG13" s="177" t="s">
        <v>463</v>
      </c>
      <c r="AH13" s="177" t="s">
        <v>464</v>
      </c>
      <c r="AI13" s="176" t="s">
        <v>510</v>
      </c>
      <c r="AJ13" s="176" t="s">
        <v>511</v>
      </c>
      <c r="AK13" s="176" t="s">
        <v>512</v>
      </c>
      <c r="AL13" s="223" t="s">
        <v>513</v>
      </c>
      <c r="AM13" s="175" t="s">
        <v>435</v>
      </c>
      <c r="AN13" s="175" t="s">
        <v>436</v>
      </c>
      <c r="AO13" s="175" t="s">
        <v>437</v>
      </c>
      <c r="AP13" s="175" t="s">
        <v>438</v>
      </c>
      <c r="AQ13" s="175" t="s">
        <v>439</v>
      </c>
      <c r="AR13" s="175" t="s">
        <v>440</v>
      </c>
      <c r="AS13" s="175" t="s">
        <v>441</v>
      </c>
      <c r="AT13" s="175" t="s">
        <v>442</v>
      </c>
      <c r="AU13" s="175" t="s">
        <v>443</v>
      </c>
      <c r="AV13" s="175" t="s">
        <v>444</v>
      </c>
      <c r="AW13" s="175" t="s">
        <v>445</v>
      </c>
      <c r="AX13" s="175" t="s">
        <v>446</v>
      </c>
      <c r="AY13" s="175" t="s">
        <v>447</v>
      </c>
      <c r="AZ13" s="175" t="s">
        <v>448</v>
      </c>
      <c r="BA13" s="175" t="s">
        <v>449</v>
      </c>
      <c r="BB13" s="175" t="s">
        <v>450</v>
      </c>
      <c r="BC13" s="175" t="s">
        <v>451</v>
      </c>
      <c r="BD13" s="175" t="s">
        <v>452</v>
      </c>
      <c r="BE13" s="175" t="s">
        <v>492</v>
      </c>
      <c r="BF13" s="175" t="s">
        <v>454</v>
      </c>
      <c r="BG13" s="175" t="s">
        <v>455</v>
      </c>
      <c r="BH13" s="175" t="s">
        <v>456</v>
      </c>
      <c r="BI13" s="175" t="s">
        <v>457</v>
      </c>
      <c r="BJ13" s="175" t="s">
        <v>468</v>
      </c>
      <c r="BK13" s="175" t="s">
        <v>459</v>
      </c>
      <c r="BL13" s="176" t="s">
        <v>460</v>
      </c>
      <c r="BM13" s="176" t="s">
        <v>461</v>
      </c>
      <c r="BN13" s="176" t="s">
        <v>514</v>
      </c>
      <c r="BO13" s="173" t="s">
        <v>515</v>
      </c>
      <c r="BP13" s="224" t="s">
        <v>516</v>
      </c>
      <c r="BQ13" s="173" t="s">
        <v>517</v>
      </c>
      <c r="BR13" s="173" t="s">
        <v>518</v>
      </c>
      <c r="BS13" s="176" t="s">
        <v>519</v>
      </c>
      <c r="BT13" s="176" t="s">
        <v>475</v>
      </c>
      <c r="BU13" s="225" t="s">
        <v>520</v>
      </c>
      <c r="BV13" s="223" t="s">
        <v>521</v>
      </c>
      <c r="BW13" s="226" t="s">
        <v>522</v>
      </c>
      <c r="BX13" s="173" t="s">
        <v>523</v>
      </c>
      <c r="BY13" s="173" t="s">
        <v>489</v>
      </c>
      <c r="BZ13" s="173" t="s">
        <v>524</v>
      </c>
      <c r="CA13" s="173" t="s">
        <v>525</v>
      </c>
      <c r="CB13" s="173" t="s">
        <v>489</v>
      </c>
      <c r="CC13" s="173" t="s">
        <v>526</v>
      </c>
      <c r="CD13" s="173" t="s">
        <v>527</v>
      </c>
      <c r="CE13" s="173" t="s">
        <v>489</v>
      </c>
      <c r="CF13" s="227" t="s">
        <v>528</v>
      </c>
      <c r="CG13" s="173" t="s">
        <v>529</v>
      </c>
      <c r="CH13" s="173" t="s">
        <v>530</v>
      </c>
      <c r="CI13" s="173" t="s">
        <v>531</v>
      </c>
      <c r="CJ13" s="173" t="s">
        <v>532</v>
      </c>
      <c r="CK13" s="173" t="s">
        <v>533</v>
      </c>
      <c r="CL13" s="173" t="s">
        <v>534</v>
      </c>
      <c r="CM13" s="173" t="s">
        <v>535</v>
      </c>
      <c r="CN13" s="227" t="s">
        <v>536</v>
      </c>
      <c r="CO13" s="173" t="s">
        <v>537</v>
      </c>
      <c r="CP13" s="227" t="s">
        <v>538</v>
      </c>
      <c r="CQ13" s="227" t="s">
        <v>539</v>
      </c>
      <c r="CR13" s="227" t="s">
        <v>540</v>
      </c>
      <c r="CS13" s="227" t="s">
        <v>541</v>
      </c>
      <c r="CT13" s="227" t="s">
        <v>542</v>
      </c>
      <c r="CU13" s="227" t="s">
        <v>543</v>
      </c>
      <c r="CV13" s="227" t="s">
        <v>544</v>
      </c>
      <c r="CW13" s="227" t="s">
        <v>545</v>
      </c>
    </row>
    <row r="14" spans="2:101" s="7" customFormat="1" x14ac:dyDescent="0.3">
      <c r="B14" s="228"/>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229"/>
      <c r="CO14" s="229"/>
      <c r="CP14" s="229"/>
      <c r="CQ14" s="229"/>
      <c r="CR14" s="229"/>
      <c r="CS14" s="229"/>
      <c r="CT14" s="229"/>
      <c r="CU14" s="229"/>
      <c r="CV14" s="229"/>
      <c r="CW14" s="229"/>
    </row>
    <row r="15" spans="2:101" s="7" customFormat="1" x14ac:dyDescent="0.3">
      <c r="B15" s="228"/>
      <c r="C15" s="145"/>
      <c r="D15" s="145" t="s">
        <v>78</v>
      </c>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229" t="s">
        <v>78</v>
      </c>
      <c r="CO15" s="229" t="s">
        <v>78</v>
      </c>
      <c r="CP15" s="229" t="s">
        <v>78</v>
      </c>
      <c r="CQ15" s="229" t="s">
        <v>78</v>
      </c>
      <c r="CR15" s="229" t="s">
        <v>78</v>
      </c>
      <c r="CS15" s="229" t="s">
        <v>78</v>
      </c>
      <c r="CT15" s="229" t="s">
        <v>78</v>
      </c>
      <c r="CU15" s="229" t="s">
        <v>78</v>
      </c>
      <c r="CV15" s="229" t="s">
        <v>78</v>
      </c>
      <c r="CW15" s="229" t="s">
        <v>78</v>
      </c>
    </row>
    <row r="16" spans="2:101" s="7" customFormat="1" x14ac:dyDescent="0.3">
      <c r="B16" s="228"/>
      <c r="C16" s="145"/>
      <c r="D16" s="145" t="s">
        <v>78</v>
      </c>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229" t="s">
        <v>78</v>
      </c>
      <c r="CO16" s="229" t="s">
        <v>78</v>
      </c>
      <c r="CP16" s="229" t="s">
        <v>78</v>
      </c>
      <c r="CQ16" s="229" t="s">
        <v>78</v>
      </c>
      <c r="CR16" s="229" t="s">
        <v>78</v>
      </c>
      <c r="CS16" s="229" t="s">
        <v>78</v>
      </c>
      <c r="CT16" s="229" t="s">
        <v>78</v>
      </c>
      <c r="CU16" s="229" t="s">
        <v>78</v>
      </c>
      <c r="CV16" s="229" t="s">
        <v>78</v>
      </c>
      <c r="CW16" s="229" t="s">
        <v>78</v>
      </c>
    </row>
    <row r="17" spans="2:101" s="7" customFormat="1" x14ac:dyDescent="0.3">
      <c r="B17" s="228"/>
      <c r="C17" s="145" t="s">
        <v>78</v>
      </c>
      <c r="D17" s="145" t="s">
        <v>78</v>
      </c>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229" t="s">
        <v>78</v>
      </c>
      <c r="CO17" s="229" t="s">
        <v>78</v>
      </c>
      <c r="CP17" s="229" t="s">
        <v>78</v>
      </c>
      <c r="CQ17" s="229" t="s">
        <v>78</v>
      </c>
      <c r="CR17" s="229" t="s">
        <v>78</v>
      </c>
      <c r="CS17" s="229" t="s">
        <v>78</v>
      </c>
      <c r="CT17" s="229" t="s">
        <v>78</v>
      </c>
      <c r="CU17" s="229" t="s">
        <v>78</v>
      </c>
      <c r="CV17" s="229" t="s">
        <v>78</v>
      </c>
      <c r="CW17" s="229" t="s">
        <v>78</v>
      </c>
    </row>
    <row r="18" spans="2:101" s="7" customFormat="1" x14ac:dyDescent="0.3">
      <c r="B18" s="228"/>
      <c r="C18" s="145"/>
      <c r="D18" s="145" t="s">
        <v>78</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229" t="s">
        <v>78</v>
      </c>
      <c r="CO18" s="229" t="s">
        <v>78</v>
      </c>
      <c r="CP18" s="229" t="s">
        <v>78</v>
      </c>
      <c r="CQ18" s="229" t="s">
        <v>78</v>
      </c>
      <c r="CR18" s="229" t="s">
        <v>78</v>
      </c>
      <c r="CS18" s="229" t="s">
        <v>78</v>
      </c>
      <c r="CT18" s="229" t="s">
        <v>78</v>
      </c>
      <c r="CU18" s="229" t="s">
        <v>78</v>
      </c>
      <c r="CV18" s="229" t="s">
        <v>78</v>
      </c>
      <c r="CW18" s="229" t="s">
        <v>78</v>
      </c>
    </row>
    <row r="19" spans="2:101" s="7" customFormat="1" x14ac:dyDescent="0.3">
      <c r="B19" s="228"/>
      <c r="C19" s="145" t="s">
        <v>78</v>
      </c>
      <c r="D19" s="145" t="s">
        <v>78</v>
      </c>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229" t="s">
        <v>78</v>
      </c>
      <c r="CO19" s="229" t="s">
        <v>78</v>
      </c>
      <c r="CP19" s="229" t="s">
        <v>78</v>
      </c>
      <c r="CQ19" s="229" t="s">
        <v>78</v>
      </c>
      <c r="CR19" s="229" t="s">
        <v>78</v>
      </c>
      <c r="CS19" s="229" t="s">
        <v>78</v>
      </c>
      <c r="CT19" s="229" t="s">
        <v>78</v>
      </c>
      <c r="CU19" s="229" t="s">
        <v>78</v>
      </c>
      <c r="CV19" s="229" t="s">
        <v>78</v>
      </c>
      <c r="CW19" s="229" t="s">
        <v>78</v>
      </c>
    </row>
    <row r="20" spans="2:101" s="7" customFormat="1" x14ac:dyDescent="0.3">
      <c r="B20" s="228"/>
      <c r="C20" s="145" t="s">
        <v>78</v>
      </c>
      <c r="D20" s="145" t="s">
        <v>78</v>
      </c>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229" t="s">
        <v>78</v>
      </c>
      <c r="CO20" s="229" t="s">
        <v>78</v>
      </c>
      <c r="CP20" s="229" t="s">
        <v>78</v>
      </c>
      <c r="CQ20" s="229" t="s">
        <v>78</v>
      </c>
      <c r="CR20" s="229" t="s">
        <v>78</v>
      </c>
      <c r="CS20" s="229" t="s">
        <v>78</v>
      </c>
      <c r="CT20" s="229" t="s">
        <v>78</v>
      </c>
      <c r="CU20" s="229" t="s">
        <v>78</v>
      </c>
      <c r="CV20" s="229" t="s">
        <v>78</v>
      </c>
      <c r="CW20" s="229" t="s">
        <v>78</v>
      </c>
    </row>
    <row r="21" spans="2:101" s="7" customFormat="1" x14ac:dyDescent="0.3">
      <c r="B21" s="228"/>
      <c r="C21" s="145" t="s">
        <v>78</v>
      </c>
      <c r="D21" s="145" t="s">
        <v>78</v>
      </c>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c r="CN21" s="229" t="s">
        <v>78</v>
      </c>
      <c r="CO21" s="229" t="s">
        <v>78</v>
      </c>
      <c r="CP21" s="229" t="s">
        <v>78</v>
      </c>
      <c r="CQ21" s="229" t="s">
        <v>78</v>
      </c>
      <c r="CR21" s="229" t="s">
        <v>78</v>
      </c>
      <c r="CS21" s="229" t="s">
        <v>78</v>
      </c>
      <c r="CT21" s="229" t="s">
        <v>78</v>
      </c>
      <c r="CU21" s="229" t="s">
        <v>78</v>
      </c>
      <c r="CV21" s="229" t="s">
        <v>78</v>
      </c>
      <c r="CW21" s="229" t="s">
        <v>78</v>
      </c>
    </row>
    <row r="22" spans="2:101" s="7" customFormat="1" x14ac:dyDescent="0.3">
      <c r="B22" s="228"/>
      <c r="C22" s="145" t="s">
        <v>78</v>
      </c>
      <c r="D22" s="145" t="s">
        <v>78</v>
      </c>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c r="CN22" s="229" t="s">
        <v>78</v>
      </c>
      <c r="CO22" s="229" t="s">
        <v>78</v>
      </c>
      <c r="CP22" s="229" t="s">
        <v>78</v>
      </c>
      <c r="CQ22" s="229" t="s">
        <v>78</v>
      </c>
      <c r="CR22" s="229" t="s">
        <v>78</v>
      </c>
      <c r="CS22" s="229" t="s">
        <v>78</v>
      </c>
      <c r="CT22" s="229" t="s">
        <v>78</v>
      </c>
      <c r="CU22" s="229" t="s">
        <v>78</v>
      </c>
      <c r="CV22" s="229" t="s">
        <v>78</v>
      </c>
      <c r="CW22" s="229" t="s">
        <v>78</v>
      </c>
    </row>
    <row r="23" spans="2:101" s="7" customFormat="1" x14ac:dyDescent="0.3">
      <c r="B23" s="228"/>
      <c r="C23" s="145" t="s">
        <v>78</v>
      </c>
      <c r="D23" s="145" t="s">
        <v>78</v>
      </c>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c r="CN23" s="229" t="s">
        <v>78</v>
      </c>
      <c r="CO23" s="229" t="s">
        <v>78</v>
      </c>
      <c r="CP23" s="229" t="s">
        <v>78</v>
      </c>
      <c r="CQ23" s="229" t="s">
        <v>78</v>
      </c>
      <c r="CR23" s="229" t="s">
        <v>78</v>
      </c>
      <c r="CS23" s="229" t="s">
        <v>78</v>
      </c>
      <c r="CT23" s="229" t="s">
        <v>78</v>
      </c>
      <c r="CU23" s="229" t="s">
        <v>78</v>
      </c>
      <c r="CV23" s="229" t="s">
        <v>78</v>
      </c>
      <c r="CW23" s="229" t="s">
        <v>78</v>
      </c>
    </row>
    <row r="24" spans="2:101" s="7" customFormat="1" x14ac:dyDescent="0.3">
      <c r="B24" s="228"/>
      <c r="C24" s="145" t="s">
        <v>78</v>
      </c>
      <c r="D24" s="145" t="s">
        <v>78</v>
      </c>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229" t="s">
        <v>78</v>
      </c>
      <c r="CO24" s="229" t="s">
        <v>78</v>
      </c>
      <c r="CP24" s="229" t="s">
        <v>78</v>
      </c>
      <c r="CQ24" s="229" t="s">
        <v>78</v>
      </c>
      <c r="CR24" s="229" t="s">
        <v>78</v>
      </c>
      <c r="CS24" s="229" t="s">
        <v>78</v>
      </c>
      <c r="CT24" s="229" t="s">
        <v>78</v>
      </c>
      <c r="CU24" s="229" t="s">
        <v>78</v>
      </c>
      <c r="CV24" s="229" t="s">
        <v>78</v>
      </c>
      <c r="CW24" s="229" t="s">
        <v>78</v>
      </c>
    </row>
    <row r="25" spans="2:101" s="7" customFormat="1" x14ac:dyDescent="0.3">
      <c r="B25" s="228"/>
      <c r="C25" s="145" t="s">
        <v>78</v>
      </c>
      <c r="D25" s="145" t="s">
        <v>78</v>
      </c>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c r="CN25" s="229" t="s">
        <v>78</v>
      </c>
      <c r="CO25" s="229" t="s">
        <v>78</v>
      </c>
      <c r="CP25" s="229" t="s">
        <v>78</v>
      </c>
      <c r="CQ25" s="229" t="s">
        <v>78</v>
      </c>
      <c r="CR25" s="229" t="s">
        <v>78</v>
      </c>
      <c r="CS25" s="229" t="s">
        <v>78</v>
      </c>
      <c r="CT25" s="229" t="s">
        <v>78</v>
      </c>
      <c r="CU25" s="229" t="s">
        <v>78</v>
      </c>
      <c r="CV25" s="229" t="s">
        <v>78</v>
      </c>
      <c r="CW25" s="229" t="s">
        <v>78</v>
      </c>
    </row>
    <row r="26" spans="2:101" s="7" customFormat="1" x14ac:dyDescent="0.3">
      <c r="B26" s="228"/>
      <c r="C26" s="145" t="s">
        <v>78</v>
      </c>
      <c r="D26" s="145" t="s">
        <v>78</v>
      </c>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229" t="s">
        <v>78</v>
      </c>
      <c r="CO26" s="229" t="s">
        <v>78</v>
      </c>
      <c r="CP26" s="229" t="s">
        <v>78</v>
      </c>
      <c r="CQ26" s="229" t="s">
        <v>78</v>
      </c>
      <c r="CR26" s="229" t="s">
        <v>78</v>
      </c>
      <c r="CS26" s="229" t="s">
        <v>78</v>
      </c>
      <c r="CT26" s="229" t="s">
        <v>78</v>
      </c>
      <c r="CU26" s="229" t="s">
        <v>78</v>
      </c>
      <c r="CV26" s="229" t="s">
        <v>78</v>
      </c>
      <c r="CW26" s="229" t="s">
        <v>78</v>
      </c>
    </row>
    <row r="27" spans="2:101" s="7" customFormat="1" x14ac:dyDescent="0.3">
      <c r="B27" s="228"/>
      <c r="C27" s="145" t="s">
        <v>78</v>
      </c>
      <c r="D27" s="145" t="s">
        <v>78</v>
      </c>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229" t="s">
        <v>78</v>
      </c>
      <c r="CO27" s="229" t="s">
        <v>78</v>
      </c>
      <c r="CP27" s="229" t="s">
        <v>78</v>
      </c>
      <c r="CQ27" s="229" t="s">
        <v>78</v>
      </c>
      <c r="CR27" s="229" t="s">
        <v>78</v>
      </c>
      <c r="CS27" s="229" t="s">
        <v>78</v>
      </c>
      <c r="CT27" s="229" t="s">
        <v>78</v>
      </c>
      <c r="CU27" s="229" t="s">
        <v>78</v>
      </c>
      <c r="CV27" s="229" t="s">
        <v>78</v>
      </c>
      <c r="CW27" s="229" t="s">
        <v>78</v>
      </c>
    </row>
    <row r="28" spans="2:101" s="7" customFormat="1" x14ac:dyDescent="0.3">
      <c r="B28" s="228"/>
      <c r="C28" s="145" t="s">
        <v>78</v>
      </c>
      <c r="D28" s="145" t="s">
        <v>78</v>
      </c>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c r="CN28" s="229" t="s">
        <v>78</v>
      </c>
      <c r="CO28" s="229" t="s">
        <v>78</v>
      </c>
      <c r="CP28" s="229" t="s">
        <v>78</v>
      </c>
      <c r="CQ28" s="229" t="s">
        <v>78</v>
      </c>
      <c r="CR28" s="229" t="s">
        <v>78</v>
      </c>
      <c r="CS28" s="229" t="s">
        <v>78</v>
      </c>
      <c r="CT28" s="229" t="s">
        <v>78</v>
      </c>
      <c r="CU28" s="229" t="s">
        <v>78</v>
      </c>
      <c r="CV28" s="229" t="s">
        <v>78</v>
      </c>
      <c r="CW28" s="229" t="s">
        <v>78</v>
      </c>
    </row>
    <row r="29" spans="2:101" s="7" customFormat="1" x14ac:dyDescent="0.3">
      <c r="B29" s="228"/>
      <c r="C29" s="145" t="s">
        <v>78</v>
      </c>
      <c r="D29" s="145" t="s">
        <v>78</v>
      </c>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229" t="s">
        <v>78</v>
      </c>
      <c r="CO29" s="229" t="s">
        <v>78</v>
      </c>
      <c r="CP29" s="229" t="s">
        <v>78</v>
      </c>
      <c r="CQ29" s="229" t="s">
        <v>78</v>
      </c>
      <c r="CR29" s="229" t="s">
        <v>78</v>
      </c>
      <c r="CS29" s="229" t="s">
        <v>78</v>
      </c>
      <c r="CT29" s="229" t="s">
        <v>78</v>
      </c>
      <c r="CU29" s="229" t="s">
        <v>78</v>
      </c>
      <c r="CV29" s="229" t="s">
        <v>78</v>
      </c>
      <c r="CW29" s="229" t="s">
        <v>78</v>
      </c>
    </row>
    <row r="30" spans="2:101" s="7" customFormat="1" x14ac:dyDescent="0.3">
      <c r="B30" s="228"/>
      <c r="C30" s="145" t="s">
        <v>78</v>
      </c>
      <c r="D30" s="145" t="s">
        <v>78</v>
      </c>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229" t="s">
        <v>78</v>
      </c>
      <c r="CO30" s="229" t="s">
        <v>78</v>
      </c>
      <c r="CP30" s="229" t="s">
        <v>78</v>
      </c>
      <c r="CQ30" s="229" t="s">
        <v>78</v>
      </c>
      <c r="CR30" s="229" t="s">
        <v>78</v>
      </c>
      <c r="CS30" s="229" t="s">
        <v>78</v>
      </c>
      <c r="CT30" s="229" t="s">
        <v>78</v>
      </c>
      <c r="CU30" s="229" t="s">
        <v>78</v>
      </c>
      <c r="CV30" s="229" t="s">
        <v>78</v>
      </c>
      <c r="CW30" s="229" t="s">
        <v>78</v>
      </c>
    </row>
    <row r="31" spans="2:101" s="7" customFormat="1" x14ac:dyDescent="0.3">
      <c r="B31" s="228"/>
      <c r="C31" s="145" t="s">
        <v>78</v>
      </c>
      <c r="D31" s="145" t="s">
        <v>78</v>
      </c>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c r="CN31" s="229" t="s">
        <v>78</v>
      </c>
      <c r="CO31" s="229" t="s">
        <v>78</v>
      </c>
      <c r="CP31" s="229" t="s">
        <v>78</v>
      </c>
      <c r="CQ31" s="229" t="s">
        <v>78</v>
      </c>
      <c r="CR31" s="229" t="s">
        <v>78</v>
      </c>
      <c r="CS31" s="229" t="s">
        <v>78</v>
      </c>
      <c r="CT31" s="229" t="s">
        <v>78</v>
      </c>
      <c r="CU31" s="229" t="s">
        <v>78</v>
      </c>
      <c r="CV31" s="229" t="s">
        <v>78</v>
      </c>
      <c r="CW31" s="229" t="s">
        <v>78</v>
      </c>
    </row>
  </sheetData>
  <sheetProtection algorithmName="SHA-512" hashValue="3zmmjkGkwqyks5/pCv91wEW5Q8Un4c87jPuI9H99YxJ+kb33F31wz74nD1/xDqebughftDuB0j4TVq+yvqJdnw==" saltValue="yboghfYXtNldMde5IkuV1g=="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2024-05-01T14:23:03+00:00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426BFD31-C343-4984-A390-0B9C1DB1518D}"/>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7AD70090-C094-43D6-94FA-19826DD57011}"/>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EquipmentLeaks</vt:lpstr>
      <vt:lpstr>PneumaticPumpsControllers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