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7BCE20D4-6F27-42D6-A089-884D0B189D38}"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C54" i="3"/>
  <c r="BS17" i="10"/>
  <c r="BS16" i="10"/>
  <c r="BS15" i="10"/>
  <c r="BS14" i="10"/>
  <c r="BS13" i="10"/>
  <c r="BS12" i="10"/>
  <c r="BS11" i="10"/>
  <c r="AG11" i="10"/>
  <c r="AG12" i="10"/>
  <c r="AG13" i="10"/>
  <c r="AG14" i="10"/>
  <c r="AG17" i="10" l="1"/>
  <c r="AG16" i="10"/>
  <c r="AG15" i="10"/>
  <c r="BZ15" i="8"/>
  <c r="BZ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<sst xmlns="http://schemas.openxmlformats.org/spreadsheetml/2006/main" count="4311" uniqueCount="990">
  <si>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</si>
  <si>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</si>
  <si>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</si>
  <si>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</si>
  <si>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</si>
  <si>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</si>
  <si>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</si>
  <si>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</si>
  <si>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</si>
  <si>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</si>
  <si>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</si>
  <si>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</si>
  <si>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</si>
  <si>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</si>
  <si>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</si>
  <si>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</si>
  <si>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</si>
  <si>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</si>
  <si>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</si>
  <si>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</si>
  <si>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</si>
  <si>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</si>
  <si>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</si>
  <si>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</si>
  <si>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</si>
  <si>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</si>
  <si>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</si>
  <si>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</si>
  <si>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</si>
  <si>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</si>
  <si>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</si>
  <si>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</si>
  <si>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</si>
  <si>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</si>
  <si>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</si>
  <si>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</si>
  <si>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</si>
  <si>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</si>
  <si>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</si>
  <si>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</si>
  <si>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</si>
  <si>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</si>
  <si>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</si>
  <si>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</si>
  <si>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</si>
  <si>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</si>
  <si>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</si>
  <si>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</si>
  <si>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</si>
  <si>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</si>
  <si>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</si>
  <si>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</si>
  <si>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</si>
  <si>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</si>
  <si>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</si>
  <si>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</si>
  <si>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</si>
  <si>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</si>
  <si>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</si>
  <si>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</si>
  <si>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</si>
  <si>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</si>
  <si>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</si>
  <si>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</si>
  <si>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</si>
  <si>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</si>
  <si>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</si>
  <si>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</si>
  <si>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</si>
  <si>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</si>
  <si>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</si>
  <si>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</si>
  <si>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</si>
  <si>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</si>
  <si>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</si>
  <si>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</si>
  <si>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</si>
  <si>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</si>
  <si>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</si>
  <si>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</si>
  <si>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</si>
  <si>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</si>
  <si>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</si>
  <si>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</si>
  <si>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</si>
  <si>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</si>
  <si>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</si>
  <si>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</si>
  <si>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</si>
  <si>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</si>
  <si>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</si>
  <si>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</si>
  <si>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</si>
  <si>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</si>
  <si>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</si>
  <si>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</si>
  <si>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</si>
  <si>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</si>
  <si>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</si>
  <si>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</si>
  <si>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</si>
  <si>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</si>
  <si>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</si>
  <si>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</si>
  <si>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</si>
  <si>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</si>
  <si>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</si>
  <si>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</si>
  <si>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</si>
  <si>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</si>
  <si>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</si>
  <si>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</si>
  <si>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</si>
  <si>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</si>
  <si>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</si>
  <si>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</si>
  <si>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</si>
  <si>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</si>
  <si>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</si>
  <si>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</si>
  <si>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</si>
  <si>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</si>
  <si>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</si>
  <si>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</si>
  <si>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</si>
  <si>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</si>
  <si>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</si>
  <si>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</si>
  <si>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</si>
  <si>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</si>
  <si>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</si>
  <si>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</si>
  <si>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</si>
  <si>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</si>
  <si>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</si>
  <si>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</si>
  <si>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</si>
  <si>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</si>
  <si>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</si>
  <si>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</si>
  <si>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</si>
  <si>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</si>
  <si>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</si>
  <si>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</si>
  <si>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</si>
  <si>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</si>
  <si>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</si>
  <si>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</si>
  <si>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</si>
  <si>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</si>
  <si>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</si>
  <si>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</si>
  <si>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</si>
  <si>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</si>
  <si>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</si>
  <si>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</si>
  <si>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</si>
  <si>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</si>
  <si>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</si>
  <si>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</si>
  <si>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</si>
  <si>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</si>
  <si>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</si>
  <si>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</si>
  <si>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</si>
  <si>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</si>
  <si>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</si>
  <si>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</si>
  <si>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</si>
  <si>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</si>
  <si>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</si>
  <si>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</si>
  <si>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</si>
  <si>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</si>
  <si>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</si>
  <si>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</si>
  <si>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</si>
  <si>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</si>
  <si>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</si>
  <si>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</si>
  <si>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</si>
  <si>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</si>
  <si>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</si>
  <si>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</si>
  <si>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</si>
  <si>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</si>
  <si>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</si>
  <si>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</si>
  <si>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</si>
  <si>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</si>
  <si>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</si>
  <si>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</si>
  <si>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</si>
  <si>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</si>
  <si>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</si>
  <si>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</si>
  <si>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</si>
  <si>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</si>
  <si>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</si>
  <si>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</si>
  <si>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</si>
  <si>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</si>
  <si>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</si>
  <si>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</si>
  <si>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</si>
  <si>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</si>
  <si>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</si>
  <si>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</si>
  <si>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</si>
  <si>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</si>
  <si>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</si>
  <si>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</si>
  <si>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</si>
  <si>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</si>
  <si>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</si>
  <si>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</si>
  <si>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</si>
  <si>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</si>
  <si>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</si>
  <si>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</si>
  <si>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</si>
  <si>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</si>
  <si>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</si>
  <si>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</si>
  <si>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</si>
  <si>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</si>
  <si>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</si>
  <si>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</si>
  <si>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</si>
  <si>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</si>
  <si>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</si>
  <si>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</si>
  <si>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</si>
  <si>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</si>
  <si>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</si>
  <si>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</si>
  <si>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</si>
  <si>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</si>
  <si>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</si>
  <si>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</si>
  <si>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</si>
  <si>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</si>
  <si>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</si>
  <si>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</si>
  <si>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</si>
  <si>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</si>
  <si>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</si>
  <si>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</si>
  <si>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</si>
  <si>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</si>
  <si>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</si>
  <si>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</si>
  <si>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</si>
  <si>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</si>
  <si>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</si>
  <si>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</si>
  <si>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</si>
  <si>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</si>
  <si>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</si>
  <si>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</si>
  <si>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</si>
  <si>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</si>
  <si>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</si>
  <si>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</si>
  <si>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</si>
  <si>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</si>
  <si>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</si>
  <si>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</si>
  <si>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</si>
  <si>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</si>
  <si>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</si>
  <si>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</si>
  <si>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</si>
  <si>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</si>
  <si>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</si>
  <si>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</si>
  <si>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</si>
  <si>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</si>
  <si>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</si>
  <si>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</si>
  <si>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</si>
  <si>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</si>
  <si>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</si>
  <si>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</si>
  <si>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</si>
  <si>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</si>
  <si>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</si>
  <si>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</si>
  <si>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</si>
  <si>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</si>
  <si>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</si>
  <si>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</si>
  <si>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</si>
  <si>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</si>
  <si>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</si>
  <si>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</si>
  <si>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</si>
  <si>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</si>
  <si>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</si>
  <si>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</si>
  <si>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</si>
  <si>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</si>
  <si>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</si>
  <si>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</si>
  <si>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</si>
  <si>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</si>
  <si>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</si>
  <si>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</si>
  <si>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</si>
  <si>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</si>
  <si>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</si>
  <si>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</si>
  <si>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</si>
  <si>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</si>
  <si>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</si>
  <si>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</si>
  <si>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</si>
  <si>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</si>
  <si>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</si>
  <si>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</si>
  <si>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</si>
  <si>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</si>
  <si>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</si>
  <si>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</si>
  <si>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</si>
  <si>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</si>
  <si>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</si>
  <si>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</si>
  <si>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</si>
  <si>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</si>
  <si>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</si>
  <si>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</si>
  <si>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</si>
  <si>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</si>
  <si>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</si>
  <si>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</si>
  <si>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</si>
  <si>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</si>
  <si>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</si>
  <si>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</si>
  <si>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</si>
  <si>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</si>
  <si>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</si>
  <si>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</si>
  <si>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</si>
  <si>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</si>
  <si>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</si>
  <si>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</si>
  <si>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</si>
  <si>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</si>
  <si>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</si>
  <si>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</si>
  <si>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</si>
  <si>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</si>
  <si>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</si>
  <si>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</si>
  <si>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</si>
  <si>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</si>
  <si>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</si>
  <si>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</si>
  <si>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</si>
  <si>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</si>
  <si>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</si>
  <si>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</si>
  <si>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</si>
  <si>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</si>
  <si>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</si>
  <si>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</si>
  <si>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</si>
  <si>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</si>
  <si>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</si>
  <si>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</si>
  <si>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</si>
  <si>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</si>
  <si>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</si>
  <si>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</si>
  <si>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</si>
  <si>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</si>
  <si>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</si>
  <si>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</si>
  <si>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</si>
  <si>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</si>
  <si>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</si>
  <si>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</si>
  <si>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</si>
  <si>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</si>
  <si>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</si>
  <si>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</si>
  <si>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</si>
  <si>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</si>
  <si>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</si>
  <si>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</si>
  <si>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</si>
  <si>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</si>
  <si>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</si>
  <si>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</si>
  <si>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</si>
  <si>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</si>
  <si>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</si>
  <si>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</si>
  <si>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</si>
  <si>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</si>
  <si>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</si>
  <si>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</si>
  <si>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</si>
  <si>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</si>
  <si>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</si>
  <si>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</si>
  <si>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</si>
  <si>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</si>
  <si>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</si>
  <si>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</si>
  <si>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</si>
  <si>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</si>
  <si>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</si>
  <si>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</si>
  <si>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</si>
  <si>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</si>
  <si>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</si>
  <si>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</si>
  <si>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</si>
  <si>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</si>
  <si>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</si>
  <si>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</si>
  <si>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</si>
  <si>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</si>
  <si>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</si>
  <si>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</si>
  <si>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</si>
  <si>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</si>
  <si>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</si>
  <si>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</si>
  <si>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</si>
  <si>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</si>
  <si>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</si>
  <si>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</si>
  <si>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</si>
  <si>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</si>
  <si>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</si>
  <si>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</si>
  <si>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</si>
  <si>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</si>
  <si>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</si>
  <si>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</si>
  <si>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</si>
  <si>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</si>
  <si>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</si>
  <si>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</si>
  <si>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</si>
  <si>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</si>
  <si>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</si>
  <si>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</si>
  <si>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</si>
  <si>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</si>
  <si>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</si>
  <si>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</si>
  <si>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</si>
  <si>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</si>
  <si>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</si>
  <si>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</si>
  <si>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</si>
  <si>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</si>
  <si>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</si>
  <si>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</si>
  <si>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</si>
  <si>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</si>
  <si>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</si>
  <si>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</si>
  <si>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</si>
  <si>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</si>
  <si>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</si>
  <si>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</si>
  <si>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</si>
  <si>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</si>
  <si>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</si>
  <si>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</si>
  <si>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</si>
  <si>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</si>
  <si>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</si>
  <si>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</si>
  <si>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</si>
  <si>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</si>
  <si>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</si>
  <si>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</si>
  <si>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</si>
  <si>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</si>
  <si>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</si>
  <si>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</si>
  <si>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</si>
  <si>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</si>
  <si>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</si>
  <si>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</si>
  <si>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</si>
  <si>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</si>
  <si>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</si>
  <si>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</si>
  <si>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</si>
  <si>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</si>
  <si>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</si>
  <si>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</si>
  <si>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</si>
  <si>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</si>
  <si>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</si>
  <si>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</si>
  <si>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</si>
  <si>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</si>
  <si>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</si>
  <si>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</si>
  <si>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</si>
  <si>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</si>
  <si>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</si>
  <si>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</si>
  <si>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</si>
  <si>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</si>
  <si>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</si>
  <si>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</si>
  <si>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</si>
  <si>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</si>
  <si>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</si>
  <si>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</si>
  <si>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</si>
  <si>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</si>
  <si>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</si>
  <si>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</si>
  <si>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</si>
  <si>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</si>
  <si>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</si>
  <si>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</si>
  <si>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</si>
  <si>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</si>
  <si>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</si>
  <si>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</si>
  <si>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</si>
  <si>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</si>
  <si>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</si>
  <si>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</si>
  <si>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</si>
  <si>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</si>
  <si>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</si>
  <si>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</si>
  <si>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</si>
  <si>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</si>
  <si>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</si>
  <si>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</si>
  <si>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</si>
  <si>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</si>
  <si>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</si>
  <si>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</si>
  <si>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</si>
  <si>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</si>
  <si>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</si>
  <si>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</si>
  <si>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</si>
  <si>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</si>
  <si>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</si>
  <si>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</si>
  <si>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</si>
  <si>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</si>
  <si>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</si>
  <si>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</si>
  <si>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</si>
  <si>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</si>
  <si>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</si>
  <si>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</si>
  <si>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</si>
  <si>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</si>
  <si>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</si>
  <si>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</si>
  <si>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</si>
  <si>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</si>
  <si>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</si>
  <si>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</si>
  <si>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</si>
  <si>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</si>
  <si>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</si>
  <si>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</si>
  <si>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</si>
  <si>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</si>
  <si>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</si>
  <si>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</si>
  <si>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</si>
  <si>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</si>
  <si>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</si>
  <si>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</si>
  <si>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</si>
  <si>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</si>
  <si>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</si>
  <si>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</si>
  <si>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</si>
  <si>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</si>
  <si>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</si>
  <si>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</si>
  <si>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</si>
  <si>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</si>
  <si>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</si>
  <si>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</si>
  <si>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</si>
  <si>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</si>
  <si>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</si>
  <si>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</si>
  <si>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</si>
  <si>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</si>
  <si>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</si>
  <si>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</si>
  <si>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</si>
  <si>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</si>
  <si>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</si>
  <si>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</si>
  <si>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</si>
  <si>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</si>
  <si>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</si>
  <si>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</si>
  <si>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</si>
  <si>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</si>
  <si>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</si>
  <si>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</si>
  <si>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</si>
  <si>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</si>
  <si>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</si>
  <si>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</si>
  <si>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</si>
  <si>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</si>
  <si>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</si>
  <si>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</si>
  <si>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</si>
  <si>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</si>
  <si>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</si>
  <si>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</si>
  <si>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</si>
  <si>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</si>
  <si>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</si>
  <si>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</si>
  <si>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</si>
  <si>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</si>
  <si>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</si>
  <si>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</si>
  <si>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</si>
  <si>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</si>
  <si>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</si>
  <si>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</si>
  <si>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</si>
  <si>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</si>
  <si>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</si>
  <si>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</si>
  <si>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</si>
  <si>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</si>
  <si>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</si>
  <si>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</si>
  <si>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</si>
  <si>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</si>
  <si>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</si>
  <si>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</si>
  <si>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</si>
  <si>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</si>
  <si>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</si>
  <si>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</si>
  <si>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</si>
  <si>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</si>
  <si>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</si>
  <si>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</si>
  <si>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</si>
  <si>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</si>
  <si>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</si>
  <si>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</si>
  <si>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</si>
  <si>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</si>
  <si>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</si>
  <si>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</si>
  <si>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</si>
  <si>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</si>
  <si>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</si>
  <si>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</si>
  <si>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</si>
  <si>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</si>
  <si>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</si>
  <si>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</si>
  <si>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</si>
  <si>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</si>
  <si>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</si>
  <si>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</si>
  <si>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</si>
  <si>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</si>
  <si>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</si>
  <si>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</si>
  <si>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</si>
  <si>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</si>
  <si>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</si>
  <si>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</si>
  <si>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</si>
  <si>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</si>
  <si>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</si>
  <si>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</si>
  <si>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</si>
  <si>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</si>
  <si>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</si>
  <si>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</si>
  <si>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</si>
  <si>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</si>
  <si>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</si>
  <si>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</si>
  <si>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</si>
  <si>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</si>
  <si>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</si>
  <si>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</si>
  <si>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</si>
  <si>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</si>
  <si>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</si>
  <si>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</si>
  <si>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</si>
  <si>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</si>
  <si>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</si>
  <si>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</si>
  <si>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</si>
  <si>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</si>
  <si>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</si>
  <si>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</si>
  <si>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</si>
  <si>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</si>
  <si>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</si>
  <si>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</si>
  <si>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</si>
  <si>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</si>
  <si>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</si>
  <si>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</si>
  <si>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</si>
  <si>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</si>
  <si>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</si>
  <si>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</si>
  <si>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</si>
  <si>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</si>
  <si>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</si>
  <si>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</si>
  <si>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</si>
  <si>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</si>
  <si>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</si>
  <si>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</si>
  <si>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</si>
  <si>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</si>
  <si>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</si>
  <si>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</si>
  <si>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</si>
  <si>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</si>
  <si>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</si>
  <si>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</si>
  <si>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</si>
  <si>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</si>
  <si>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</si>
  <si>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</si>
  <si>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</si>
  <si>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</si>
  <si>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</si>
  <si>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</si>
  <si>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</si>
  <si>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</si>
  <si>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</si>
  <si>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</si>
  <si>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</si>
  <si>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</si>
  <si>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</si>
  <si>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</si>
  <si>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</si>
  <si>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</si>
  <si>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</si>
  <si>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</si>
  <si>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</si>
  <si>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</si>
  <si>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</si>
  <si>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</si>
  <si>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</si>
  <si>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</si>
  <si>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</si>
  <si>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</si>
  <si>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</si>
  <si>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</si>
  <si>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</si>
  <si>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</si>
  <si>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</si>
  <si>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</si>
  <si>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</si>
  <si>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</si>
  <si>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</si>
  <si>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</si>
  <si>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</si>
  <si>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</si>
  <si>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</si>
  <si>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</si>
  <si>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</si>
  <si>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</si>
  <si>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</si>
  <si>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</si>
  <si>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</si>
  <si>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</si>
  <si>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</si>
  <si>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</si>
  <si>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</si>
  <si>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</si>
  <si>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</si>
  <si>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</si>
  <si>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</si>
  <si>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</si>
  <si>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</si>
  <si>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</si>
  <si>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</si>
  <si>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</si>
  <si>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</si>
  <si>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</si>
  <si>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</si>
  <si>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</si>
  <si>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</si>
  <si>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</si>
  <si>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</si>
  <si>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</si>
  <si>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</si>
  <si>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</si>
  <si>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</si>
  <si>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</si>
  <si>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</si>
  <si>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</si>
  <si>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</si>
  <si>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</si>
  <si>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</si>
  <si>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</si>
  <si>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</si>
  <si>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</si>
  <si>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</si>
  <si>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</si>
  <si>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</si>
  <si>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</si>
  <si>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</si>
  <si>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</si>
  <si>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</si>
  <si>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</si>
  <si>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</si>
  <si>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</si>
  <si>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</si>
  <si>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</si>
  <si>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</si>
  <si>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</si>
  <si>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</si>
  <si>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</si>
  <si>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</si>
  <si>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</si>
  <si>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</si>
  <si>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</si>
  <si>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</si>
  <si>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</si>
  <si>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</si>
  <si>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</si>
  <si>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</si>
  <si>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</si>
  <si>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</si>
  <si>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</si>
  <si>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</si>
  <si>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</si>
  <si>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</si>
  <si>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</si>
  <si>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</si>
  <si>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</si>
  <si>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</si>
  <si>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</si>
  <si>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</si>
  <si>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</si>
  <si>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</si>
  <si>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</si>
  <si>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</si>
  <si>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</si>
  <si>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</si>
  <si>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</si>
  <si>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</si>
  <si>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</si>
  <si>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</si>
  <si>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</si>
  <si>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</si>
  <si>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</si>
  <si>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</si>
  <si>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</si>
  <si>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</si>
  <si>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</si>
  <si>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</si>
  <si>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</si>
  <si>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</si>
  <si>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</si>
  <si>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</si>
  <si>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</si>
  <si>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</si>
  <si>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</si>
  <si>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</si>
  <si>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</si>
  <si>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</si>
  <si>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</si>
  <si>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</si>
  <si>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</si>
  <si>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</si>
  <si>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</si>
  <si>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</si>
  <si>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</si>
  <si>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</si>
  <si>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</si>
  <si>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</si>
  <si>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</si>
  <si>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</si>
  <si>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</si>
  <si>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</si>
  <si>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</si>
  <si>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</si>
  <si>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</si>
  <si>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</si>
  <si>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</si>
  <si>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</si>
  <si>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</si>
  <si>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</si>
  <si>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</si>
  <si>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</si>
  <si>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</si>
  <si>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</si>
  <si>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</si>
  <si>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</si>
  <si>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</si>
  <si>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</si>
  <si>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</si>
  <si>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</si>
  <si>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</si>
  <si>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</si>
  <si>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</si>
  <si>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</si>
  <si>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</si>
  <si>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</si>
  <si>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</si>
  <si>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</si>
  <si>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</si>
  <si>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</si>
  <si>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</si>
  <si>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</si>
  <si>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</si>
  <si>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</si>
  <si>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</si>
  <si>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</si>
  <si>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</si>
  <si>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</si>
  <si>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</si>
  <si>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</si>
  <si>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</si>
  <si>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</si>
  <si>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</si>
  <si>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</si>
  <si>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</si>
  <si>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</si>
  <si>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</si>
  <si>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</si>
  <si>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</si>
  <si>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Wyalusin</t>
  </si>
  <si>
    <t>PA</t>
  </si>
  <si>
    <t>Bradford</t>
  </si>
  <si>
    <t>41°48' 42.81"</t>
  </si>
  <si>
    <t>(-)76°17'15.71"</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</si>
  <si>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</si>
  <si>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</si>
  <si>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</si>
  <si>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</si>
  <si>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</si>
  <si>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</si>
  <si>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</si>
  <si>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</si>
  <si>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</si>
  <si>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</si>
  <si>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</si>
  <si>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</si>
  <si>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</si>
  <si>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</si>
  <si>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</si>
  <si>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</si>
  <si>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Dehydrator #2</t>
  </si>
  <si>
    <t>GRI-GLYCalc</t>
  </si>
  <si>
    <t>Large Dehydrator Standards</t>
  </si>
  <si>
    <t>Saturated</t>
  </si>
  <si>
    <t>Gas Injection</t>
  </si>
  <si>
    <t>Reciprocating</t>
  </si>
  <si>
    <t>Transportation</t>
  </si>
  <si>
    <t>AP-42, stack testing</t>
  </si>
  <si>
    <t>GP-5</t>
  </si>
  <si>
    <t>Greenzweig Compressor Station</t>
  </si>
  <si>
    <t>1228 Neiley Road</t>
  </si>
  <si>
    <t>Comp #1 Cat G3606</t>
  </si>
  <si>
    <t>Comp #2 Cat G3606</t>
  </si>
  <si>
    <t>Comp #3 Cat G3606</t>
  </si>
  <si>
    <t>Comp #4 Cat G3606</t>
  </si>
  <si>
    <t>Comp #5 Cat G3606</t>
  </si>
  <si>
    <t>Comp #6 Cat G3516</t>
  </si>
  <si>
    <t>Comp #7 Cat G3516</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</si>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</sst>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34" fillId="0" borderId="44" xfId="0" applyFont="1" applyBorder="1" applyAlignment="1" applyProtection="1">
      <alignment horizontal="left" vertical="center"/>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ZNxJzmHhPBhMa1rH/etrAAvGyqQZGo/wQwo7Ooow8cZrYla5w2VWjoHpLbHZjDi0bdJfiHyEZ8ns1sNB6kmnRg==" saltValue="04d3lB8t22oKo2wldXLi7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Greenzweig Compressor Station</v>
      </c>
    </row>
    <row r="6" spans="2:79" x14ac:dyDescent="0.3">
      <c r="C6" s="10"/>
    </row>
    <row r="7" spans="2:79" ht="15.6" x14ac:dyDescent="0.3">
      <c r="B7" s="49" t="s">
        <v>582</v>
      </c>
      <c r="C7" s="10"/>
    </row>
    <row r="8" spans="2:79" x14ac:dyDescent="0.3">
      <c r="B8" s="173" t="s">
        <v>469</v>
      </c>
      <c r="C8" s="224">
        <v>1</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955</v>
      </c>
      <c r="CA12" s="61"/>
    </row>
    <row r="13" spans="2:79" ht="28.8" x14ac:dyDescent="0.3">
      <c r="B13" s="227" t="s">
        <v>587</v>
      </c>
      <c r="C13" s="228"/>
      <c r="CA13" s="61"/>
    </row>
    <row r="14" spans="2:79" x14ac:dyDescent="0.3">
      <c r="B14" s="227" t="s">
        <v>585</v>
      </c>
      <c r="C14" s="229"/>
      <c r="CA14" s="61"/>
    </row>
    <row r="15" spans="2:79" ht="28.8" x14ac:dyDescent="0.3">
      <c r="B15" s="227" t="s">
        <v>588</v>
      </c>
      <c r="C15" s="178">
        <f>23840*10^3</f>
        <v>23840000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NcI06LTQp7vKClUxpoIUpnHdFNdZw0fxIblkZaxcJSRCVikTXIQuwePwoKXd8ULN7U1Gsid6ccjT4vrCNh2/Hw==" saltValue="s3HGd+F6TxdjfJ7oqeGFd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BK1" workbookViewId="0">
      <selection activeCell="AS13" sqref="AS13:BS17"/>
    </sheetView>
  </sheetViews>
  <sheetFormatPr defaultRowHeight="14.4" x14ac:dyDescent="0.3"/>
  <cols>
    <col min="1" max="1" width="3" style="45" customWidth="1"/>
    <col min="2" max="2" width="21.2187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Greenzweig Compressor Station</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t="s">
        <v>982</v>
      </c>
      <c r="C11" s="261" t="s">
        <v>976</v>
      </c>
      <c r="D11" s="262" t="s">
        <v>80</v>
      </c>
      <c r="E11" s="95" t="s">
        <v>977</v>
      </c>
      <c r="F11" s="262"/>
      <c r="G11" s="262">
        <v>0.50426314237527292</v>
      </c>
      <c r="H11" s="262">
        <v>0.11178006794620314</v>
      </c>
      <c r="I11" s="262">
        <v>0</v>
      </c>
      <c r="J11" s="262">
        <v>2.2305319680875003E-2</v>
      </c>
      <c r="K11" s="262">
        <v>0</v>
      </c>
      <c r="L11" s="262">
        <v>0</v>
      </c>
      <c r="M11" s="262">
        <v>2.0125481621153123E-3</v>
      </c>
      <c r="N11" s="262">
        <v>0</v>
      </c>
      <c r="O11" s="262">
        <v>0.67235085650036386</v>
      </c>
      <c r="P11" s="262">
        <v>5.6270238285843752E-2</v>
      </c>
      <c r="Q11" s="262">
        <v>0</v>
      </c>
      <c r="R11" s="262">
        <v>2.0683114613174996E-2</v>
      </c>
      <c r="S11" s="262">
        <v>1.2673477091406251E-2</v>
      </c>
      <c r="T11" s="262">
        <v>9.3276791392750014E-3</v>
      </c>
      <c r="U11" s="262">
        <v>9.3276791392750014E-3</v>
      </c>
      <c r="V11" s="262">
        <v>9.3276791392750014E-3</v>
      </c>
      <c r="W11" s="262">
        <v>9.3276791392750014E-3</v>
      </c>
      <c r="X11" s="262">
        <v>0</v>
      </c>
      <c r="Y11" s="262">
        <v>0</v>
      </c>
      <c r="Z11" s="262">
        <v>0</v>
      </c>
      <c r="AA11" s="262">
        <v>0</v>
      </c>
      <c r="AB11" s="262">
        <v>0</v>
      </c>
      <c r="AC11" s="262">
        <v>0</v>
      </c>
      <c r="AD11" s="262">
        <v>0</v>
      </c>
      <c r="AE11" s="262">
        <v>0</v>
      </c>
      <c r="AF11" s="262">
        <v>0</v>
      </c>
      <c r="AG11" s="262">
        <f t="shared" ref="AG11:AG17" si="0">SUM(I11:AE11)</f>
        <v>0.82360627089087912</v>
      </c>
      <c r="AH11" s="263" t="s">
        <v>965</v>
      </c>
      <c r="AI11" s="262" t="s">
        <v>978</v>
      </c>
      <c r="AJ11" s="264"/>
      <c r="AK11" s="265" t="s">
        <v>955</v>
      </c>
      <c r="AL11" s="265"/>
      <c r="AM11" s="265"/>
      <c r="AN11" s="266"/>
      <c r="AO11" s="265" t="s">
        <v>955</v>
      </c>
      <c r="AP11" s="265"/>
      <c r="AQ11" s="265"/>
      <c r="AR11" s="266"/>
      <c r="AS11" s="262">
        <v>0.50426314237527292</v>
      </c>
      <c r="AT11" s="262">
        <v>0.11178006794620314</v>
      </c>
      <c r="AU11" s="262">
        <v>0</v>
      </c>
      <c r="AV11" s="262">
        <v>2.2305319680875003E-2</v>
      </c>
      <c r="AW11" s="262">
        <v>0</v>
      </c>
      <c r="AX11" s="262">
        <v>0</v>
      </c>
      <c r="AY11" s="262">
        <v>2.0125481621153123E-3</v>
      </c>
      <c r="AZ11" s="262">
        <v>0</v>
      </c>
      <c r="BA11" s="262">
        <v>0.67235085650036386</v>
      </c>
      <c r="BB11" s="262">
        <v>5.6270238285843752E-2</v>
      </c>
      <c r="BC11" s="262">
        <v>0</v>
      </c>
      <c r="BD11" s="262">
        <v>2.0683114613174996E-2</v>
      </c>
      <c r="BE11" s="262">
        <v>1.2673477091406251E-2</v>
      </c>
      <c r="BF11" s="262">
        <v>9.3276791392750014E-3</v>
      </c>
      <c r="BG11" s="262">
        <v>9.3276791392750014E-3</v>
      </c>
      <c r="BH11" s="262">
        <v>9.3276791392750014E-3</v>
      </c>
      <c r="BI11" s="262">
        <v>9.3276791392750014E-3</v>
      </c>
      <c r="BJ11" s="262">
        <v>0</v>
      </c>
      <c r="BK11" s="262">
        <v>0</v>
      </c>
      <c r="BL11" s="262">
        <v>0</v>
      </c>
      <c r="BM11" s="262">
        <v>0</v>
      </c>
      <c r="BN11" s="262">
        <v>0</v>
      </c>
      <c r="BO11" s="262">
        <v>0</v>
      </c>
      <c r="BP11" s="262">
        <v>0</v>
      </c>
      <c r="BQ11" s="262">
        <v>0</v>
      </c>
      <c r="BR11" s="262">
        <v>0</v>
      </c>
      <c r="BS11" s="262">
        <f t="shared" ref="BS11:BS17" si="1">SUM(AU11:BQ11)</f>
        <v>0.82360627089087912</v>
      </c>
      <c r="BT11" s="262" t="s">
        <v>897</v>
      </c>
      <c r="BU11" s="262" t="s">
        <v>897</v>
      </c>
      <c r="BV11" s="262" t="s">
        <v>979</v>
      </c>
      <c r="BW11" s="262">
        <v>1775</v>
      </c>
    </row>
    <row r="12" spans="2:90" s="10" customFormat="1" x14ac:dyDescent="0.3">
      <c r="B12" s="260" t="s">
        <v>983</v>
      </c>
      <c r="C12" s="261" t="s">
        <v>976</v>
      </c>
      <c r="D12" s="262" t="s">
        <v>80</v>
      </c>
      <c r="E12" s="95" t="s">
        <v>977</v>
      </c>
      <c r="F12" s="262"/>
      <c r="G12" s="262">
        <v>0.16809260565709122</v>
      </c>
      <c r="H12" s="262">
        <v>0.1117833208655625</v>
      </c>
      <c r="I12" s="262">
        <v>0</v>
      </c>
      <c r="J12" s="262">
        <v>2.2305968789500009E-2</v>
      </c>
      <c r="K12" s="262">
        <v>0</v>
      </c>
      <c r="L12" s="262">
        <v>0</v>
      </c>
      <c r="M12" s="262">
        <v>2.0126067294162497E-3</v>
      </c>
      <c r="N12" s="262">
        <v>0</v>
      </c>
      <c r="O12" s="262">
        <v>0.16809260565709122</v>
      </c>
      <c r="P12" s="262">
        <v>5.6271875809875006E-2</v>
      </c>
      <c r="Q12" s="262">
        <v>0</v>
      </c>
      <c r="R12" s="262">
        <v>2.0683716513899997E-2</v>
      </c>
      <c r="S12" s="262">
        <v>1.2673845903125003E-2</v>
      </c>
      <c r="T12" s="262">
        <v>9.3279505847000017E-3</v>
      </c>
      <c r="U12" s="262">
        <v>9.3279505847000017E-3</v>
      </c>
      <c r="V12" s="262">
        <v>9.3279505847000017E-3</v>
      </c>
      <c r="W12" s="262">
        <v>9.3279505847000017E-3</v>
      </c>
      <c r="X12" s="262">
        <v>0</v>
      </c>
      <c r="Y12" s="262">
        <v>0</v>
      </c>
      <c r="Z12" s="262">
        <v>0</v>
      </c>
      <c r="AA12" s="262">
        <v>0</v>
      </c>
      <c r="AB12" s="262">
        <v>0</v>
      </c>
      <c r="AC12" s="262">
        <v>0</v>
      </c>
      <c r="AD12" s="262">
        <v>0</v>
      </c>
      <c r="AE12" s="262">
        <v>0</v>
      </c>
      <c r="AF12" s="262">
        <v>0</v>
      </c>
      <c r="AG12" s="262">
        <f t="shared" si="0"/>
        <v>0.31935242174170736</v>
      </c>
      <c r="AH12" s="263" t="s">
        <v>965</v>
      </c>
      <c r="AI12" s="262" t="s">
        <v>978</v>
      </c>
      <c r="AJ12" s="264"/>
      <c r="AK12" s="265" t="s">
        <v>955</v>
      </c>
      <c r="AL12" s="265"/>
      <c r="AM12" s="265"/>
      <c r="AN12" s="266"/>
      <c r="AO12" s="265" t="s">
        <v>955</v>
      </c>
      <c r="AP12" s="265"/>
      <c r="AQ12" s="265"/>
      <c r="AR12" s="266"/>
      <c r="AS12" s="262">
        <v>0.16809260565709122</v>
      </c>
      <c r="AT12" s="262">
        <v>0.1117833208655625</v>
      </c>
      <c r="AU12" s="262">
        <v>0</v>
      </c>
      <c r="AV12" s="262">
        <v>2.2305968789500009E-2</v>
      </c>
      <c r="AW12" s="262">
        <v>0</v>
      </c>
      <c r="AX12" s="262">
        <v>0</v>
      </c>
      <c r="AY12" s="262">
        <v>2.0126067294162497E-3</v>
      </c>
      <c r="AZ12" s="262">
        <v>0</v>
      </c>
      <c r="BA12" s="262">
        <v>0.16809260565709122</v>
      </c>
      <c r="BB12" s="262">
        <v>5.6271875809875006E-2</v>
      </c>
      <c r="BC12" s="262">
        <v>0</v>
      </c>
      <c r="BD12" s="262">
        <v>2.0683716513899997E-2</v>
      </c>
      <c r="BE12" s="262">
        <v>1.2673845903125003E-2</v>
      </c>
      <c r="BF12" s="262">
        <v>9.3279505847000017E-3</v>
      </c>
      <c r="BG12" s="262">
        <v>9.3279505847000017E-3</v>
      </c>
      <c r="BH12" s="262">
        <v>9.3279505847000017E-3</v>
      </c>
      <c r="BI12" s="262">
        <v>9.3279505847000017E-3</v>
      </c>
      <c r="BJ12" s="262">
        <v>0</v>
      </c>
      <c r="BK12" s="262">
        <v>0</v>
      </c>
      <c r="BL12" s="262">
        <v>0</v>
      </c>
      <c r="BM12" s="262">
        <v>0</v>
      </c>
      <c r="BN12" s="262">
        <v>0</v>
      </c>
      <c r="BO12" s="262">
        <v>0</v>
      </c>
      <c r="BP12" s="262">
        <v>0</v>
      </c>
      <c r="BQ12" s="262">
        <v>0</v>
      </c>
      <c r="BR12" s="262">
        <v>0</v>
      </c>
      <c r="BS12" s="262">
        <f t="shared" si="1"/>
        <v>0.31935242174170736</v>
      </c>
      <c r="BT12" s="262" t="s">
        <v>897</v>
      </c>
      <c r="BU12" s="262" t="s">
        <v>897</v>
      </c>
      <c r="BV12" s="262" t="s">
        <v>979</v>
      </c>
      <c r="BW12" s="262">
        <v>1775</v>
      </c>
    </row>
    <row r="13" spans="2:90" s="10" customFormat="1" x14ac:dyDescent="0.3">
      <c r="B13" s="267" t="s">
        <v>984</v>
      </c>
      <c r="C13" s="261" t="s">
        <v>976</v>
      </c>
      <c r="D13" s="262" t="s">
        <v>80</v>
      </c>
      <c r="E13" s="95" t="s">
        <v>977</v>
      </c>
      <c r="F13" s="262"/>
      <c r="G13" s="262">
        <v>0.49688182058687352</v>
      </c>
      <c r="H13" s="262">
        <v>0.11014384950843747</v>
      </c>
      <c r="I13" s="262">
        <v>0</v>
      </c>
      <c r="J13" s="262">
        <v>1.7915398050000004E-3</v>
      </c>
      <c r="K13" s="262">
        <v>0</v>
      </c>
      <c r="L13" s="262">
        <v>0</v>
      </c>
      <c r="M13" s="262">
        <v>1.98308880974375E-3</v>
      </c>
      <c r="N13" s="262">
        <v>0</v>
      </c>
      <c r="O13" s="262">
        <v>0.66250909411583148</v>
      </c>
      <c r="P13" s="262">
        <v>5.5446563698125E-2</v>
      </c>
      <c r="Q13" s="262">
        <v>0</v>
      </c>
      <c r="R13" s="262">
        <v>2.03803585485E-2</v>
      </c>
      <c r="S13" s="262">
        <v>1.2487964796875001E-2</v>
      </c>
      <c r="T13" s="262">
        <v>9.191142090500001E-3</v>
      </c>
      <c r="U13" s="262">
        <v>9.191142090500001E-3</v>
      </c>
      <c r="V13" s="262">
        <v>9.191142090500001E-3</v>
      </c>
      <c r="W13" s="262">
        <v>9.191142090500001E-3</v>
      </c>
      <c r="X13" s="262">
        <v>0</v>
      </c>
      <c r="Y13" s="262">
        <v>0</v>
      </c>
      <c r="Z13" s="262">
        <v>0</v>
      </c>
      <c r="AA13" s="262">
        <v>0</v>
      </c>
      <c r="AB13" s="262">
        <v>0</v>
      </c>
      <c r="AC13" s="262">
        <v>0</v>
      </c>
      <c r="AD13" s="262">
        <v>0</v>
      </c>
      <c r="AE13" s="262">
        <v>0</v>
      </c>
      <c r="AF13" s="262">
        <v>0</v>
      </c>
      <c r="AG13" s="262">
        <f t="shared" si="0"/>
        <v>0.79136317813607504</v>
      </c>
      <c r="AH13" s="263" t="s">
        <v>965</v>
      </c>
      <c r="AI13" s="262" t="s">
        <v>978</v>
      </c>
      <c r="AJ13" s="264"/>
      <c r="AK13" s="265" t="s">
        <v>955</v>
      </c>
      <c r="AL13" s="265"/>
      <c r="AM13" s="265"/>
      <c r="AN13" s="266"/>
      <c r="AO13" s="265" t="s">
        <v>955</v>
      </c>
      <c r="AP13" s="265"/>
      <c r="AQ13" s="265"/>
      <c r="AR13" s="266"/>
      <c r="AS13" s="262">
        <v>0.49688182058687352</v>
      </c>
      <c r="AT13" s="262">
        <v>0.11014384950843747</v>
      </c>
      <c r="AU13" s="262">
        <v>0</v>
      </c>
      <c r="AV13" s="262">
        <v>1.7915398050000004E-3</v>
      </c>
      <c r="AW13" s="262">
        <v>0</v>
      </c>
      <c r="AX13" s="262">
        <v>0</v>
      </c>
      <c r="AY13" s="262">
        <v>1.98308880974375E-3</v>
      </c>
      <c r="AZ13" s="262">
        <v>0</v>
      </c>
      <c r="BA13" s="262">
        <v>0.66250909411583148</v>
      </c>
      <c r="BB13" s="262">
        <v>5.5446563698125E-2</v>
      </c>
      <c r="BC13" s="262">
        <v>0</v>
      </c>
      <c r="BD13" s="262">
        <v>2.03803585485E-2</v>
      </c>
      <c r="BE13" s="262">
        <v>1.2487964796875001E-2</v>
      </c>
      <c r="BF13" s="262">
        <v>9.191142090500001E-3</v>
      </c>
      <c r="BG13" s="262">
        <v>9.191142090500001E-3</v>
      </c>
      <c r="BH13" s="262">
        <v>9.191142090500001E-3</v>
      </c>
      <c r="BI13" s="262">
        <v>9.191142090500001E-3</v>
      </c>
      <c r="BJ13" s="262">
        <v>0</v>
      </c>
      <c r="BK13" s="262">
        <v>0</v>
      </c>
      <c r="BL13" s="262">
        <v>0</v>
      </c>
      <c r="BM13" s="262">
        <v>0</v>
      </c>
      <c r="BN13" s="262">
        <v>0</v>
      </c>
      <c r="BO13" s="262">
        <v>0</v>
      </c>
      <c r="BP13" s="262">
        <v>0</v>
      </c>
      <c r="BQ13" s="262">
        <v>0</v>
      </c>
      <c r="BR13" s="262">
        <v>0</v>
      </c>
      <c r="BS13" s="262">
        <f t="shared" si="1"/>
        <v>0.79136317813607504</v>
      </c>
      <c r="BT13" s="262" t="s">
        <v>897</v>
      </c>
      <c r="BU13" s="262" t="s">
        <v>897</v>
      </c>
      <c r="BV13" s="262" t="s">
        <v>979</v>
      </c>
      <c r="BW13" s="262">
        <v>1775</v>
      </c>
    </row>
    <row r="14" spans="2:90" s="10" customFormat="1" x14ac:dyDescent="0.3">
      <c r="B14" s="267" t="s">
        <v>985</v>
      </c>
      <c r="C14" s="261" t="s">
        <v>976</v>
      </c>
      <c r="D14" s="262" t="s">
        <v>80</v>
      </c>
      <c r="E14" s="95" t="s">
        <v>977</v>
      </c>
      <c r="F14" s="262"/>
      <c r="G14" s="262">
        <v>0.66630492294803678</v>
      </c>
      <c r="H14" s="262">
        <v>0.11077491586415625</v>
      </c>
      <c r="I14" s="262">
        <v>0</v>
      </c>
      <c r="J14" s="262">
        <v>2.2104745115750002E-2</v>
      </c>
      <c r="K14" s="262">
        <v>0</v>
      </c>
      <c r="L14" s="262">
        <v>0</v>
      </c>
      <c r="M14" s="262">
        <v>1.9944508661256248E-3</v>
      </c>
      <c r="N14" s="262">
        <v>0</v>
      </c>
      <c r="O14" s="262">
        <v>0.49972869221102767</v>
      </c>
      <c r="P14" s="262">
        <v>5.5764243360187503E-2</v>
      </c>
      <c r="Q14" s="262">
        <v>0</v>
      </c>
      <c r="R14" s="262">
        <v>2.0497127289149999E-2</v>
      </c>
      <c r="S14" s="262">
        <v>1.2559514270312502E-2</v>
      </c>
      <c r="T14" s="262">
        <v>9.2438025029500017E-3</v>
      </c>
      <c r="U14" s="262">
        <v>9.2438025029500017E-3</v>
      </c>
      <c r="V14" s="262">
        <v>9.2438025029500017E-3</v>
      </c>
      <c r="W14" s="262">
        <v>9.2438025029500017E-3</v>
      </c>
      <c r="X14" s="262">
        <v>0</v>
      </c>
      <c r="Y14" s="262">
        <v>0</v>
      </c>
      <c r="Z14" s="262">
        <v>0</v>
      </c>
      <c r="AA14" s="262">
        <v>0</v>
      </c>
      <c r="AB14" s="262">
        <v>0</v>
      </c>
      <c r="AC14" s="262">
        <v>0</v>
      </c>
      <c r="AD14" s="262">
        <v>0</v>
      </c>
      <c r="AE14" s="262">
        <v>0</v>
      </c>
      <c r="AF14" s="262">
        <v>0</v>
      </c>
      <c r="AG14" s="262">
        <f t="shared" si="0"/>
        <v>0.64962398312435321</v>
      </c>
      <c r="AH14" s="263" t="s">
        <v>965</v>
      </c>
      <c r="AI14" s="262" t="s">
        <v>978</v>
      </c>
      <c r="AJ14" s="264"/>
      <c r="AK14" s="265" t="s">
        <v>955</v>
      </c>
      <c r="AL14" s="265"/>
      <c r="AM14" s="265"/>
      <c r="AN14" s="266"/>
      <c r="AO14" s="265" t="s">
        <v>955</v>
      </c>
      <c r="AP14" s="265"/>
      <c r="AQ14" s="265"/>
      <c r="AR14" s="266"/>
      <c r="AS14" s="262">
        <v>0.66630492294803678</v>
      </c>
      <c r="AT14" s="262">
        <v>0.11077491586415625</v>
      </c>
      <c r="AU14" s="262">
        <v>0</v>
      </c>
      <c r="AV14" s="262">
        <v>2.2104745115750002E-2</v>
      </c>
      <c r="AW14" s="262">
        <v>0</v>
      </c>
      <c r="AX14" s="262">
        <v>0</v>
      </c>
      <c r="AY14" s="262">
        <v>1.9944508661256248E-3</v>
      </c>
      <c r="AZ14" s="262">
        <v>0</v>
      </c>
      <c r="BA14" s="262">
        <v>0.49972869221102767</v>
      </c>
      <c r="BB14" s="262">
        <v>5.5764243360187503E-2</v>
      </c>
      <c r="BC14" s="262">
        <v>0</v>
      </c>
      <c r="BD14" s="262">
        <v>2.0497127289149999E-2</v>
      </c>
      <c r="BE14" s="262">
        <v>1.2559514270312502E-2</v>
      </c>
      <c r="BF14" s="262">
        <v>9.2438025029500017E-3</v>
      </c>
      <c r="BG14" s="262">
        <v>9.2438025029500017E-3</v>
      </c>
      <c r="BH14" s="262">
        <v>9.2438025029500017E-3</v>
      </c>
      <c r="BI14" s="262">
        <v>9.2438025029500017E-3</v>
      </c>
      <c r="BJ14" s="262">
        <v>0</v>
      </c>
      <c r="BK14" s="262">
        <v>0</v>
      </c>
      <c r="BL14" s="262">
        <v>0</v>
      </c>
      <c r="BM14" s="262">
        <v>0</v>
      </c>
      <c r="BN14" s="262">
        <v>0</v>
      </c>
      <c r="BO14" s="262">
        <v>0</v>
      </c>
      <c r="BP14" s="262">
        <v>0</v>
      </c>
      <c r="BQ14" s="262">
        <v>0</v>
      </c>
      <c r="BR14" s="262">
        <v>0</v>
      </c>
      <c r="BS14" s="262">
        <f t="shared" si="1"/>
        <v>0.64962398312435321</v>
      </c>
      <c r="BT14" s="262" t="s">
        <v>897</v>
      </c>
      <c r="BU14" s="262" t="s">
        <v>897</v>
      </c>
      <c r="BV14" s="262" t="s">
        <v>979</v>
      </c>
      <c r="BW14" s="262">
        <v>1775</v>
      </c>
    </row>
    <row r="15" spans="2:90" s="10" customFormat="1" x14ac:dyDescent="0.3">
      <c r="B15" s="267" t="s">
        <v>986</v>
      </c>
      <c r="C15" s="261" t="s">
        <v>976</v>
      </c>
      <c r="D15" s="262" t="s">
        <v>80</v>
      </c>
      <c r="E15" s="95" t="s">
        <v>977</v>
      </c>
      <c r="F15" s="262"/>
      <c r="G15" s="262">
        <v>1.0038597632222934</v>
      </c>
      <c r="H15" s="262">
        <v>0.1112628537680625</v>
      </c>
      <c r="I15" s="262">
        <v>0</v>
      </c>
      <c r="J15" s="262">
        <v>2.2202111409500003E-2</v>
      </c>
      <c r="K15" s="262">
        <v>0</v>
      </c>
      <c r="L15" s="262">
        <v>0</v>
      </c>
      <c r="M15" s="262">
        <v>2.0032359612662501E-3</v>
      </c>
      <c r="N15" s="262">
        <v>0</v>
      </c>
      <c r="O15" s="262">
        <v>0.66923984214819554</v>
      </c>
      <c r="P15" s="262">
        <v>5.6009871964874995E-2</v>
      </c>
      <c r="Q15" s="262">
        <v>0</v>
      </c>
      <c r="R15" s="262">
        <v>2.0587412397899997E-2</v>
      </c>
      <c r="S15" s="262">
        <v>1.2614836028125001E-2</v>
      </c>
      <c r="T15" s="262">
        <v>9.2845193167000028E-3</v>
      </c>
      <c r="U15" s="262">
        <v>9.2845193167000028E-3</v>
      </c>
      <c r="V15" s="262">
        <v>9.2845193167000028E-3</v>
      </c>
      <c r="W15" s="262">
        <v>9.2845193167000028E-3</v>
      </c>
      <c r="X15" s="262">
        <v>0</v>
      </c>
      <c r="Y15" s="262">
        <v>0</v>
      </c>
      <c r="Z15" s="262">
        <v>0</v>
      </c>
      <c r="AA15" s="262">
        <v>0</v>
      </c>
      <c r="AB15" s="262">
        <v>0</v>
      </c>
      <c r="AC15" s="262">
        <v>0</v>
      </c>
      <c r="AD15" s="262">
        <v>0</v>
      </c>
      <c r="AE15" s="262">
        <v>0</v>
      </c>
      <c r="AF15" s="262">
        <v>0</v>
      </c>
      <c r="AG15" s="262">
        <f t="shared" si="0"/>
        <v>0.81979538717666189</v>
      </c>
      <c r="AH15" s="263" t="s">
        <v>965</v>
      </c>
      <c r="AI15" s="262" t="s">
        <v>978</v>
      </c>
      <c r="AJ15" s="264"/>
      <c r="AK15" s="265" t="s">
        <v>955</v>
      </c>
      <c r="AL15" s="265"/>
      <c r="AM15" s="265"/>
      <c r="AN15" s="266"/>
      <c r="AO15" s="265" t="s">
        <v>955</v>
      </c>
      <c r="AP15" s="265"/>
      <c r="AQ15" s="265"/>
      <c r="AR15" s="266"/>
      <c r="AS15" s="262">
        <v>1.0038597632222934</v>
      </c>
      <c r="AT15" s="262">
        <v>0.1112628537680625</v>
      </c>
      <c r="AU15" s="262">
        <v>0</v>
      </c>
      <c r="AV15" s="262">
        <v>2.2202111409500003E-2</v>
      </c>
      <c r="AW15" s="262">
        <v>0</v>
      </c>
      <c r="AX15" s="262">
        <v>0</v>
      </c>
      <c r="AY15" s="262">
        <v>2.0032359612662501E-3</v>
      </c>
      <c r="AZ15" s="262">
        <v>0</v>
      </c>
      <c r="BA15" s="262">
        <v>0.66923984214819554</v>
      </c>
      <c r="BB15" s="262">
        <v>5.6009871964874995E-2</v>
      </c>
      <c r="BC15" s="262">
        <v>0</v>
      </c>
      <c r="BD15" s="262">
        <v>2.0587412397899997E-2</v>
      </c>
      <c r="BE15" s="262">
        <v>1.2614836028125001E-2</v>
      </c>
      <c r="BF15" s="262">
        <v>9.2845193167000028E-3</v>
      </c>
      <c r="BG15" s="262">
        <v>9.2845193167000028E-3</v>
      </c>
      <c r="BH15" s="262">
        <v>9.2845193167000028E-3</v>
      </c>
      <c r="BI15" s="262">
        <v>9.2845193167000028E-3</v>
      </c>
      <c r="BJ15" s="262">
        <v>0</v>
      </c>
      <c r="BK15" s="262">
        <v>0</v>
      </c>
      <c r="BL15" s="262">
        <v>0</v>
      </c>
      <c r="BM15" s="262">
        <v>0</v>
      </c>
      <c r="BN15" s="262">
        <v>0</v>
      </c>
      <c r="BO15" s="262">
        <v>0</v>
      </c>
      <c r="BP15" s="262">
        <v>0</v>
      </c>
      <c r="BQ15" s="262">
        <v>0</v>
      </c>
      <c r="BR15" s="262">
        <v>0</v>
      </c>
      <c r="BS15" s="262">
        <f t="shared" si="1"/>
        <v>0.81979538717666189</v>
      </c>
      <c r="BT15" s="262" t="s">
        <v>897</v>
      </c>
      <c r="BU15" s="262" t="s">
        <v>897</v>
      </c>
      <c r="BV15" s="262" t="s">
        <v>979</v>
      </c>
      <c r="BW15" s="262">
        <v>1775</v>
      </c>
    </row>
    <row r="16" spans="2:90" s="10" customFormat="1" x14ac:dyDescent="0.3">
      <c r="B16" s="260" t="s">
        <v>987</v>
      </c>
      <c r="C16" s="261" t="s">
        <v>976</v>
      </c>
      <c r="D16" s="262" t="s">
        <v>80</v>
      </c>
      <c r="E16" s="95" t="s">
        <v>977</v>
      </c>
      <c r="F16" s="262"/>
      <c r="G16" s="262">
        <v>0.1309598977049759</v>
      </c>
      <c r="H16" s="262">
        <v>0.1070905810968</v>
      </c>
      <c r="I16" s="262">
        <v>0</v>
      </c>
      <c r="J16" s="262">
        <v>1.9451098840800003E-2</v>
      </c>
      <c r="K16" s="262">
        <v>0</v>
      </c>
      <c r="L16" s="262">
        <v>0</v>
      </c>
      <c r="M16" s="262">
        <v>1.7550195999540001E-3</v>
      </c>
      <c r="N16" s="262">
        <v>0</v>
      </c>
      <c r="O16" s="262">
        <v>0.1309598977049759</v>
      </c>
      <c r="P16" s="262">
        <v>4.9069817530200004E-2</v>
      </c>
      <c r="Q16" s="262">
        <v>0</v>
      </c>
      <c r="R16" s="262">
        <v>1.8036473470560001E-2</v>
      </c>
      <c r="S16" s="262">
        <v>1.1051760705000002E-2</v>
      </c>
      <c r="T16" s="262">
        <v>8.1340958788799992E-3</v>
      </c>
      <c r="U16" s="262">
        <v>8.1340958788799992E-3</v>
      </c>
      <c r="V16" s="262">
        <v>8.1340958788799992E-3</v>
      </c>
      <c r="W16" s="262">
        <v>8.1340958788799992E-3</v>
      </c>
      <c r="X16" s="262">
        <v>0</v>
      </c>
      <c r="Y16" s="262">
        <v>0</v>
      </c>
      <c r="Z16" s="262">
        <v>0</v>
      </c>
      <c r="AA16" s="262">
        <v>0</v>
      </c>
      <c r="AB16" s="262">
        <v>0</v>
      </c>
      <c r="AC16" s="262">
        <v>0</v>
      </c>
      <c r="AD16" s="262">
        <v>0</v>
      </c>
      <c r="AE16" s="262">
        <v>0</v>
      </c>
      <c r="AF16" s="262">
        <v>0</v>
      </c>
      <c r="AG16" s="262">
        <f t="shared" si="0"/>
        <v>0.26286045136700992</v>
      </c>
      <c r="AH16" s="263" t="s">
        <v>965</v>
      </c>
      <c r="AI16" s="262" t="s">
        <v>978</v>
      </c>
      <c r="AJ16" s="264"/>
      <c r="AK16" s="265" t="s">
        <v>955</v>
      </c>
      <c r="AL16" s="265"/>
      <c r="AM16" s="265"/>
      <c r="AN16" s="266"/>
      <c r="AO16" s="265" t="s">
        <v>955</v>
      </c>
      <c r="AP16" s="265"/>
      <c r="AQ16" s="265"/>
      <c r="AR16" s="266"/>
      <c r="AS16" s="262">
        <v>0.1309598977049759</v>
      </c>
      <c r="AT16" s="262">
        <v>0.1070905810968</v>
      </c>
      <c r="AU16" s="262">
        <v>0</v>
      </c>
      <c r="AV16" s="262">
        <v>1.9451098840800003E-2</v>
      </c>
      <c r="AW16" s="262">
        <v>0</v>
      </c>
      <c r="AX16" s="262">
        <v>0</v>
      </c>
      <c r="AY16" s="262">
        <v>1.7550195999540001E-3</v>
      </c>
      <c r="AZ16" s="262">
        <v>0</v>
      </c>
      <c r="BA16" s="262">
        <v>0.1309598977049759</v>
      </c>
      <c r="BB16" s="262">
        <v>4.9069817530200004E-2</v>
      </c>
      <c r="BC16" s="262">
        <v>0</v>
      </c>
      <c r="BD16" s="262">
        <v>1.8036473470560001E-2</v>
      </c>
      <c r="BE16" s="262">
        <v>1.1051760705000002E-2</v>
      </c>
      <c r="BF16" s="262">
        <v>8.1340958788799992E-3</v>
      </c>
      <c r="BG16" s="262">
        <v>8.1340958788799992E-3</v>
      </c>
      <c r="BH16" s="262">
        <v>8.1340958788799992E-3</v>
      </c>
      <c r="BI16" s="262">
        <v>8.1340958788799992E-3</v>
      </c>
      <c r="BJ16" s="262">
        <v>0</v>
      </c>
      <c r="BK16" s="262">
        <v>0</v>
      </c>
      <c r="BL16" s="262">
        <v>0</v>
      </c>
      <c r="BM16" s="262">
        <v>0</v>
      </c>
      <c r="BN16" s="262">
        <v>0</v>
      </c>
      <c r="BO16" s="262">
        <v>0</v>
      </c>
      <c r="BP16" s="262">
        <v>0</v>
      </c>
      <c r="BQ16" s="262">
        <v>0</v>
      </c>
      <c r="BR16" s="262">
        <v>0</v>
      </c>
      <c r="BS16" s="262">
        <f t="shared" si="1"/>
        <v>0.26286045136700992</v>
      </c>
      <c r="BT16" s="262" t="s">
        <v>897</v>
      </c>
      <c r="BU16" s="262" t="s">
        <v>897</v>
      </c>
      <c r="BV16" s="262" t="s">
        <v>979</v>
      </c>
      <c r="BW16" s="262">
        <v>1380</v>
      </c>
    </row>
    <row r="17" spans="2:75" s="10" customFormat="1" x14ac:dyDescent="0.3">
      <c r="B17" s="260" t="s">
        <v>988</v>
      </c>
      <c r="C17" s="261" t="s">
        <v>976</v>
      </c>
      <c r="D17" s="262" t="s">
        <v>80</v>
      </c>
      <c r="E17" s="95" t="s">
        <v>977</v>
      </c>
      <c r="F17" s="262"/>
      <c r="G17" s="262">
        <v>0.1308534138759673</v>
      </c>
      <c r="H17" s="262">
        <v>0.1070035054704</v>
      </c>
      <c r="I17" s="262">
        <v>0</v>
      </c>
      <c r="J17" s="262">
        <v>1.9435283102400003E-2</v>
      </c>
      <c r="K17" s="262">
        <v>0</v>
      </c>
      <c r="L17" s="262">
        <v>0</v>
      </c>
      <c r="M17" s="262">
        <v>1.753592589012E-3</v>
      </c>
      <c r="N17" s="262">
        <v>0</v>
      </c>
      <c r="O17" s="262">
        <v>0.2617068277519346</v>
      </c>
      <c r="P17" s="262">
        <v>4.9029918735600003E-2</v>
      </c>
      <c r="Q17" s="262">
        <v>0</v>
      </c>
      <c r="R17" s="262">
        <v>1.8021807967679999E-2</v>
      </c>
      <c r="S17" s="262">
        <v>1.1042774490000002E-2</v>
      </c>
      <c r="T17" s="262">
        <v>8.1274820246399985E-3</v>
      </c>
      <c r="U17" s="262">
        <v>8.1274820246399985E-3</v>
      </c>
      <c r="V17" s="262">
        <v>8.1274820246399985E-3</v>
      </c>
      <c r="W17" s="262">
        <v>8.1274820246399985E-3</v>
      </c>
      <c r="X17" s="262">
        <v>0</v>
      </c>
      <c r="Y17" s="262">
        <v>0</v>
      </c>
      <c r="Z17" s="262">
        <v>0</v>
      </c>
      <c r="AA17" s="262">
        <v>0</v>
      </c>
      <c r="AB17" s="262">
        <v>0</v>
      </c>
      <c r="AC17" s="262">
        <v>0</v>
      </c>
      <c r="AD17" s="262">
        <v>0</v>
      </c>
      <c r="AE17" s="262">
        <v>0</v>
      </c>
      <c r="AF17" s="262">
        <v>0</v>
      </c>
      <c r="AG17" s="262">
        <f t="shared" si="0"/>
        <v>0.39350013273518653</v>
      </c>
      <c r="AH17" s="263" t="s">
        <v>965</v>
      </c>
      <c r="AI17" s="262" t="s">
        <v>978</v>
      </c>
      <c r="AJ17" s="264"/>
      <c r="AK17" s="265" t="s">
        <v>955</v>
      </c>
      <c r="AL17" s="265"/>
      <c r="AM17" s="265"/>
      <c r="AN17" s="266"/>
      <c r="AO17" s="265" t="s">
        <v>955</v>
      </c>
      <c r="AP17" s="265"/>
      <c r="AQ17" s="265"/>
      <c r="AR17" s="266"/>
      <c r="AS17" s="262">
        <v>0.1308534138759673</v>
      </c>
      <c r="AT17" s="262">
        <v>0.1070035054704</v>
      </c>
      <c r="AU17" s="262">
        <v>0</v>
      </c>
      <c r="AV17" s="262">
        <v>1.9435283102400003E-2</v>
      </c>
      <c r="AW17" s="262">
        <v>0</v>
      </c>
      <c r="AX17" s="262">
        <v>0</v>
      </c>
      <c r="AY17" s="262">
        <v>1.753592589012E-3</v>
      </c>
      <c r="AZ17" s="262">
        <v>0</v>
      </c>
      <c r="BA17" s="262">
        <v>0.2617068277519346</v>
      </c>
      <c r="BB17" s="262">
        <v>4.9029918735600003E-2</v>
      </c>
      <c r="BC17" s="262">
        <v>0</v>
      </c>
      <c r="BD17" s="262">
        <v>1.8021807967679999E-2</v>
      </c>
      <c r="BE17" s="262">
        <v>1.1042774490000002E-2</v>
      </c>
      <c r="BF17" s="262">
        <v>8.1274820246399985E-3</v>
      </c>
      <c r="BG17" s="262">
        <v>8.1274820246399985E-3</v>
      </c>
      <c r="BH17" s="262">
        <v>8.1274820246399985E-3</v>
      </c>
      <c r="BI17" s="262">
        <v>8.1274820246399985E-3</v>
      </c>
      <c r="BJ17" s="262">
        <v>0</v>
      </c>
      <c r="BK17" s="262">
        <v>0</v>
      </c>
      <c r="BL17" s="262">
        <v>0</v>
      </c>
      <c r="BM17" s="262">
        <v>0</v>
      </c>
      <c r="BN17" s="262">
        <v>0</v>
      </c>
      <c r="BO17" s="262">
        <v>0</v>
      </c>
      <c r="BP17" s="262">
        <v>0</v>
      </c>
      <c r="BQ17" s="262">
        <v>0</v>
      </c>
      <c r="BR17" s="262">
        <v>0</v>
      </c>
      <c r="BS17" s="262">
        <f t="shared" si="1"/>
        <v>0.39350013273518653</v>
      </c>
      <c r="BT17" s="262" t="s">
        <v>897</v>
      </c>
      <c r="BU17" s="262" t="s">
        <v>897</v>
      </c>
      <c r="BV17" s="262" t="s">
        <v>979</v>
      </c>
      <c r="BW17" s="262">
        <v>1380</v>
      </c>
    </row>
    <row r="18" spans="2:75" s="10" customFormat="1" x14ac:dyDescent="0.3">
      <c r="B18" s="262"/>
      <c r="C18" s="261"/>
      <c r="D18" s="262"/>
      <c r="E18" s="95"/>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3"/>
      <c r="AI18" s="262"/>
      <c r="AJ18" s="264"/>
      <c r="AK18" s="265"/>
      <c r="AL18" s="265"/>
      <c r="AM18" s="265"/>
      <c r="AN18" s="266"/>
      <c r="AO18" s="265"/>
      <c r="AP18" s="265"/>
      <c r="AQ18" s="265"/>
      <c r="AR18" s="266"/>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1"/>
      <c r="D19" s="262"/>
      <c r="E19" s="95"/>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3"/>
      <c r="AI19" s="262"/>
      <c r="AJ19" s="264"/>
      <c r="AK19" s="265"/>
      <c r="AL19" s="265"/>
      <c r="AM19" s="265"/>
      <c r="AN19" s="266"/>
      <c r="AO19" s="265"/>
      <c r="AP19" s="265"/>
      <c r="AQ19" s="265"/>
      <c r="AR19" s="266"/>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1"/>
      <c r="D20" s="262"/>
      <c r="E20" s="95"/>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3"/>
      <c r="AI20" s="262"/>
      <c r="AJ20" s="264"/>
      <c r="AK20" s="265"/>
      <c r="AL20" s="265"/>
      <c r="AM20" s="265"/>
      <c r="AN20" s="266"/>
      <c r="AO20" s="265"/>
      <c r="AP20" s="265"/>
      <c r="AQ20" s="265"/>
      <c r="AR20" s="266"/>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1"/>
      <c r="D21" s="262"/>
      <c r="E21" s="95"/>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3"/>
      <c r="AI21" s="262"/>
      <c r="AJ21" s="264"/>
      <c r="AK21" s="265"/>
      <c r="AL21" s="265"/>
      <c r="AM21" s="265"/>
      <c r="AN21" s="266"/>
      <c r="AO21" s="265"/>
      <c r="AP21" s="265"/>
      <c r="AQ21" s="265"/>
      <c r="AR21" s="266"/>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1"/>
      <c r="D22" s="262"/>
      <c r="E22" s="95"/>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3"/>
      <c r="AI22" s="262"/>
      <c r="AJ22" s="264"/>
      <c r="AK22" s="265"/>
      <c r="AL22" s="265"/>
      <c r="AM22" s="265"/>
      <c r="AN22" s="266"/>
      <c r="AO22" s="265"/>
      <c r="AP22" s="265"/>
      <c r="AQ22" s="265"/>
      <c r="AR22" s="266"/>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1"/>
      <c r="D23" s="262" t="s">
        <v>80</v>
      </c>
      <c r="E23" s="95"/>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c r="AI23" s="262"/>
      <c r="AJ23" s="264"/>
      <c r="AK23" s="265"/>
      <c r="AL23" s="265"/>
      <c r="AM23" s="265"/>
      <c r="AN23" s="266"/>
      <c r="AO23" s="265"/>
      <c r="AP23" s="265"/>
      <c r="AQ23" s="265"/>
      <c r="AR23" s="266"/>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1"/>
      <c r="D24" s="262" t="s">
        <v>80</v>
      </c>
      <c r="E24" s="95"/>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62"/>
      <c r="AJ24" s="264"/>
      <c r="AK24" s="265"/>
      <c r="AL24" s="265"/>
      <c r="AM24" s="265"/>
      <c r="AN24" s="266"/>
      <c r="AO24" s="265"/>
      <c r="AP24" s="265"/>
      <c r="AQ24" s="265"/>
      <c r="AR24" s="266"/>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1"/>
      <c r="D25" s="262" t="s">
        <v>80</v>
      </c>
      <c r="E25" s="95"/>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262"/>
      <c r="AJ25" s="264"/>
      <c r="AK25" s="265"/>
      <c r="AL25" s="265"/>
      <c r="AM25" s="265"/>
      <c r="AN25" s="266"/>
      <c r="AO25" s="265"/>
      <c r="AP25" s="265"/>
      <c r="AQ25" s="265"/>
      <c r="AR25" s="266"/>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1"/>
      <c r="D26" s="262" t="s">
        <v>80</v>
      </c>
      <c r="E26" s="95"/>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262"/>
      <c r="AJ26" s="264"/>
      <c r="AK26" s="265"/>
      <c r="AL26" s="265"/>
      <c r="AM26" s="265"/>
      <c r="AN26" s="266"/>
      <c r="AO26" s="265"/>
      <c r="AP26" s="265"/>
      <c r="AQ26" s="265"/>
      <c r="AR26" s="266"/>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UoqVS+qTNM7ePQ8vcS4upZmSffUfHmDvmw2fTiU0pjq3NiMoJa4RMdwz+wHM5phDJUvtXTvVKnrNTLPUZcF9Nw==" saltValue="CgSnEAYFfj5QE33S20+fP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69" t="s">
        <v>625</v>
      </c>
      <c r="D1" s="270" t="s">
        <v>626</v>
      </c>
      <c r="E1" s="270"/>
      <c r="F1" s="270"/>
      <c r="G1" s="270"/>
      <c r="J1" s="47"/>
    </row>
    <row r="2" spans="2:91" ht="14.7" customHeight="1" x14ac:dyDescent="0.3">
      <c r="D2" s="270"/>
      <c r="E2" s="270"/>
      <c r="F2" s="270"/>
      <c r="G2" s="270"/>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Greenzweig Compressor Station</v>
      </c>
    </row>
    <row r="6" spans="2:91" x14ac:dyDescent="0.3">
      <c r="BL6" s="271"/>
    </row>
    <row r="7" spans="2:91" ht="15.6" x14ac:dyDescent="0.3">
      <c r="B7" s="49" t="s">
        <v>627</v>
      </c>
      <c r="D7" s="104"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Y8j9bO3auWi2Tju3r61cZREm4FGbb9ZAqJJsHocyEBIHn8h8HF1x6ou0k8mdoSh68PPxonJHXByUDCFiYCkK+g==" saltValue="Tx7Hi0g3G7erFZf9LL/fB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Greenzweig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6"/>
    </row>
    <row r="11" spans="2:66" ht="15.6" x14ac:dyDescent="0.3">
      <c r="B11" s="49" t="s">
        <v>666</v>
      </c>
      <c r="C11" s="287"/>
      <c r="D11" s="153" t="s">
        <v>472</v>
      </c>
      <c r="AH11" s="162"/>
    </row>
    <row r="12" spans="2:66" x14ac:dyDescent="0.3">
      <c r="B12" s="160" t="s">
        <v>667</v>
      </c>
      <c r="C12" s="288"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9" t="s">
        <v>474</v>
      </c>
      <c r="AE12" s="289"/>
      <c r="AF12" s="290"/>
      <c r="AG12" s="291" t="s">
        <v>475</v>
      </c>
      <c r="AH12" s="291"/>
      <c r="AI12" s="291"/>
      <c r="AJ12" s="291"/>
      <c r="AK12" s="292"/>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noDrtZ3kpuNdkrswzOcSbDkQc/W3Dk0x0HCN3hXVN4PyodCRSnWE44KTHg1jvJ07o2lQbVfR+xgFv2NaeKF6jA==" saltValue="bbpBNQzkSiaAGyiRJJwRD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Greenzweig Compressor Station</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9" t="s">
        <v>474</v>
      </c>
      <c r="AE9" s="289"/>
      <c r="AF9" s="290"/>
      <c r="AG9" s="291" t="s">
        <v>475</v>
      </c>
      <c r="AH9" s="291"/>
      <c r="AI9" s="291"/>
      <c r="AJ9" s="291"/>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jR+7lRg/fBHUiVIu/rZfJ/EQ2OvT29aTLZ7DiCNV2piiB4Oh88wOo/0zHWQyudPuCtI5cq9i13gtDgx45lPaw==" saltValue="XQSKL5l0Q/vsnbzkJ0ujs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Greenzweig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955</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0"/>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Ac3J4ca64dMr0XDSsBkqTvEY78Xhp9sSeANz+hcFTxXl68IfMlNBxQe2aPEF2x1mPcpbm96ZSyuVqFEtrrbD7Q==" saltValue="BhnOm0aTYu46PW+Vnl7GW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topLeftCell="A13"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Greenzweig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729909</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294" t="s">
        <v>957</v>
      </c>
      <c r="D11" s="45"/>
      <c r="E11" s="45"/>
      <c r="F11" s="45"/>
      <c r="G11" s="45"/>
      <c r="H11" s="45"/>
      <c r="I11" s="45"/>
    </row>
    <row r="12" spans="2:9" ht="31.5" customHeight="1" x14ac:dyDescent="0.3">
      <c r="B12" s="303" t="s">
        <v>744</v>
      </c>
      <c r="C12" s="294" t="s">
        <v>955</v>
      </c>
      <c r="D12" s="45"/>
      <c r="E12" s="45"/>
      <c r="F12" s="45"/>
      <c r="G12" s="45"/>
      <c r="H12" s="45"/>
      <c r="I12" s="45"/>
    </row>
    <row r="13" spans="2:9" ht="31.5" customHeight="1" x14ac:dyDescent="0.3">
      <c r="B13" s="303" t="s">
        <v>745</v>
      </c>
      <c r="C13" s="294" t="s">
        <v>897</v>
      </c>
      <c r="D13" s="45"/>
      <c r="E13" s="45"/>
      <c r="F13" s="45"/>
      <c r="G13" s="45"/>
      <c r="H13" s="45"/>
      <c r="I13" s="45"/>
    </row>
    <row r="14" spans="2:9" ht="31.5" customHeight="1" x14ac:dyDescent="0.3">
      <c r="B14" s="303" t="s">
        <v>746</v>
      </c>
      <c r="C14" s="294" t="s">
        <v>955</v>
      </c>
      <c r="D14" s="45"/>
      <c r="E14" s="45"/>
      <c r="F14" s="45"/>
      <c r="G14" s="45"/>
      <c r="H14" s="45"/>
      <c r="I14" s="45"/>
    </row>
    <row r="15" spans="2:9" ht="31.5" customHeight="1" x14ac:dyDescent="0.3">
      <c r="B15" s="303" t="s">
        <v>747</v>
      </c>
      <c r="C15" s="294" t="s">
        <v>955</v>
      </c>
      <c r="D15" s="45"/>
      <c r="E15" s="45"/>
      <c r="F15" s="45"/>
      <c r="G15" s="45"/>
      <c r="H15" s="45"/>
      <c r="I15" s="45"/>
    </row>
    <row r="16" spans="2:9" ht="31.5" customHeight="1" x14ac:dyDescent="0.3">
      <c r="B16" s="303" t="s">
        <v>748</v>
      </c>
      <c r="C16" s="294" t="s">
        <v>955</v>
      </c>
      <c r="D16" s="45"/>
      <c r="E16" s="45"/>
      <c r="F16" s="45"/>
      <c r="G16" s="45"/>
      <c r="H16" s="45"/>
      <c r="I16" s="45"/>
    </row>
    <row r="17" spans="2:32" ht="28.8" x14ac:dyDescent="0.3">
      <c r="B17" s="106" t="s">
        <v>749</v>
      </c>
      <c r="C17" s="294"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301" t="s">
        <v>958</v>
      </c>
      <c r="D19" s="74"/>
      <c r="E19" s="45"/>
      <c r="F19" s="45"/>
      <c r="G19" s="45"/>
      <c r="H19" s="45"/>
      <c r="I19" s="45"/>
    </row>
    <row r="20" spans="2:32" ht="28.8" x14ac:dyDescent="0.3">
      <c r="B20" s="106" t="s">
        <v>752</v>
      </c>
      <c r="C20" s="316" t="s">
        <v>753</v>
      </c>
      <c r="D20" s="316" t="s">
        <v>754</v>
      </c>
      <c r="E20" s="316" t="s">
        <v>755</v>
      </c>
      <c r="F20" s="316" t="s">
        <v>756</v>
      </c>
      <c r="G20" s="316" t="s">
        <v>757</v>
      </c>
      <c r="H20" s="316"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955</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56</v>
      </c>
      <c r="D27" s="317"/>
      <c r="E27" s="317"/>
      <c r="F27" s="317"/>
      <c r="G27" s="317"/>
      <c r="H27" s="45"/>
      <c r="I27" s="45"/>
    </row>
    <row r="28" spans="2:32" ht="41.7"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4"/>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7"/>
      <c r="AD34" s="107"/>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jXILw+N7jhMjhbyzHsOfW5LHUjKHji5bgjxuWePdVosALNumooNYz45NV5zO9mhheOIwE9EgHml54L4PC9gQ9g==" saltValue="nv75brP94tduuRZzI65dt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qMA48qwRlHCdDndpvy7mUBTIW8G8KikvJ2W6Lt+SCMFNch+vFb1Z8b+jst80fBzbwTLHpTOaPn9VYlQ37TwrYw==" saltValue="G1nEoZojC2l/rBDj3YgKU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kj+DAHg3UyT6Pvwzg6IVcDTfNPJFZbeIz7V2EFFrY9o/E5orEZ7NMn/13irJY6qD8KOZief6Zzf2eVCJ5JWcQ==" saltValue="EzzSsRQbQ/8ljtHiLwckk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njVBifT0kyzCfusi6DdaO2bG7whhE4FmfUI3JD0jjOykziK6tN3SDJQ5Qtqy+phrMkBOh72lyk2ZYAqJ8wb6uw==" saltValue="xUYBnVL0tvfIZ0ysdWws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0" workbookViewId="0">
      <selection activeCell="C52" sqref="C52"/>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980</v>
      </c>
    </row>
    <row r="22" spans="2:3" x14ac:dyDescent="0.3">
      <c r="B22" s="76" t="s">
        <v>309</v>
      </c>
      <c r="C22" s="78">
        <v>729909</v>
      </c>
    </row>
    <row r="23" spans="2:3" x14ac:dyDescent="0.3">
      <c r="B23" s="76" t="s">
        <v>310</v>
      </c>
      <c r="C23" s="80" t="s">
        <v>949</v>
      </c>
    </row>
    <row r="24" spans="2:3" x14ac:dyDescent="0.3">
      <c r="B24" s="76" t="s">
        <v>311</v>
      </c>
      <c r="C24" s="80"/>
    </row>
    <row r="25" spans="2:3" x14ac:dyDescent="0.3">
      <c r="B25" s="76" t="s">
        <v>312</v>
      </c>
      <c r="C25" s="77" t="s">
        <v>981</v>
      </c>
    </row>
    <row r="26" spans="2:3" x14ac:dyDescent="0.3">
      <c r="B26" s="76" t="s">
        <v>313</v>
      </c>
      <c r="C26" s="77" t="s">
        <v>950</v>
      </c>
    </row>
    <row r="27" spans="2:3" x14ac:dyDescent="0.3">
      <c r="B27" s="76" t="s">
        <v>314</v>
      </c>
      <c r="C27" s="77" t="s">
        <v>951</v>
      </c>
    </row>
    <row r="28" spans="2:3" x14ac:dyDescent="0.3">
      <c r="B28" s="76" t="s">
        <v>315</v>
      </c>
      <c r="C28" s="78">
        <v>18853</v>
      </c>
    </row>
    <row r="29" spans="2:3" x14ac:dyDescent="0.3">
      <c r="B29" s="76" t="s">
        <v>316</v>
      </c>
      <c r="C29" s="77" t="s">
        <v>952</v>
      </c>
    </row>
    <row r="30" spans="2:3" x14ac:dyDescent="0.3">
      <c r="B30" s="76" t="s">
        <v>317</v>
      </c>
      <c r="C30" s="77" t="s">
        <v>953</v>
      </c>
    </row>
    <row r="31" spans="2:3" x14ac:dyDescent="0.3">
      <c r="B31" s="76" t="s">
        <v>318</v>
      </c>
      <c r="C31" s="77" t="s">
        <v>954</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955</v>
      </c>
    </row>
    <row r="45" spans="2:3" x14ac:dyDescent="0.3">
      <c r="B45" s="83" t="s">
        <v>320</v>
      </c>
      <c r="C45" s="77" t="s">
        <v>955</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989</v>
      </c>
    </row>
    <row r="53" spans="2:3" x14ac:dyDescent="0.3">
      <c r="B53" s="81"/>
      <c r="C53" s="82"/>
    </row>
    <row r="54" spans="2:3" ht="72" x14ac:dyDescent="0.3">
      <c r="B54" s="89" t="s">
        <v>327</v>
      </c>
      <c r="C54" s="90">
        <f>23840*10^3</f>
        <v>23840000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15</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955</v>
      </c>
    </row>
    <row r="64" spans="2:3" x14ac:dyDescent="0.3">
      <c r="B64" s="97" t="s">
        <v>50</v>
      </c>
      <c r="C64" s="77" t="s">
        <v>897</v>
      </c>
    </row>
    <row r="65" spans="2:3" x14ac:dyDescent="0.3">
      <c r="B65" s="96" t="s">
        <v>335</v>
      </c>
      <c r="C65" s="77" t="s">
        <v>955</v>
      </c>
    </row>
    <row r="66" spans="2:3" x14ac:dyDescent="0.3">
      <c r="B66" s="96" t="s">
        <v>336</v>
      </c>
    </row>
    <row r="67" spans="2:3" x14ac:dyDescent="0.3">
      <c r="B67" s="96" t="s">
        <v>337</v>
      </c>
      <c r="C67" s="77" t="s">
        <v>955</v>
      </c>
    </row>
    <row r="68" spans="2:3" x14ac:dyDescent="0.3">
      <c r="B68" s="96" t="s">
        <v>338</v>
      </c>
      <c r="C68" s="77" t="s">
        <v>955</v>
      </c>
    </row>
    <row r="69" spans="2:3" x14ac:dyDescent="0.3">
      <c r="B69" s="96" t="s">
        <v>339</v>
      </c>
      <c r="C69" s="77" t="s">
        <v>955</v>
      </c>
    </row>
    <row r="70" spans="2:3" x14ac:dyDescent="0.3">
      <c r="B70" s="96" t="s">
        <v>340</v>
      </c>
      <c r="C70" s="77" t="s">
        <v>955</v>
      </c>
    </row>
    <row r="71" spans="2:3" x14ac:dyDescent="0.3">
      <c r="B71" s="96" t="s">
        <v>341</v>
      </c>
      <c r="C71" s="77" t="s">
        <v>955</v>
      </c>
    </row>
    <row r="72" spans="2:3" x14ac:dyDescent="0.3">
      <c r="B72" s="96" t="s">
        <v>342</v>
      </c>
      <c r="C72" s="77" t="s">
        <v>955</v>
      </c>
    </row>
    <row r="73" spans="2:3" x14ac:dyDescent="0.3">
      <c r="B73" s="96" t="s">
        <v>70</v>
      </c>
      <c r="C73" s="77" t="s">
        <v>897</v>
      </c>
    </row>
    <row r="74" spans="2:3" x14ac:dyDescent="0.3">
      <c r="B74" s="96" t="s">
        <v>916</v>
      </c>
      <c r="C74" s="77" t="s">
        <v>955</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955</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956</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955</v>
      </c>
    </row>
    <row r="93" spans="2:4" ht="28.8" x14ac:dyDescent="0.3">
      <c r="B93" s="111" t="s">
        <v>357</v>
      </c>
      <c r="C93" s="109" t="s">
        <v>897</v>
      </c>
      <c r="D93" s="45"/>
    </row>
    <row r="94" spans="2:4" x14ac:dyDescent="0.3">
      <c r="B94" s="110" t="s">
        <v>358</v>
      </c>
      <c r="C94" s="109" t="s">
        <v>955</v>
      </c>
    </row>
    <row r="95" spans="2:4" x14ac:dyDescent="0.3">
      <c r="B95" s="110" t="s">
        <v>359</v>
      </c>
      <c r="C95" s="109" t="s">
        <v>955</v>
      </c>
    </row>
    <row r="96" spans="2:4" x14ac:dyDescent="0.3">
      <c r="B96" s="110" t="s">
        <v>360</v>
      </c>
      <c r="C96" s="109" t="s">
        <v>955</v>
      </c>
    </row>
    <row r="97" spans="2:3" x14ac:dyDescent="0.3">
      <c r="B97" s="110" t="s">
        <v>361</v>
      </c>
      <c r="C97" s="109" t="s">
        <v>897</v>
      </c>
    </row>
    <row r="98" spans="2:3" x14ac:dyDescent="0.3">
      <c r="B98" s="110" t="s">
        <v>362</v>
      </c>
      <c r="C98" s="109" t="s">
        <v>955</v>
      </c>
    </row>
    <row r="99" spans="2:3" x14ac:dyDescent="0.3">
      <c r="B99" s="110" t="s">
        <v>363</v>
      </c>
      <c r="C99" s="109" t="s">
        <v>897</v>
      </c>
    </row>
    <row r="100" spans="2:3" x14ac:dyDescent="0.3">
      <c r="B100" s="110" t="s">
        <v>364</v>
      </c>
      <c r="C100" s="109" t="s">
        <v>955</v>
      </c>
    </row>
    <row r="101" spans="2:3" ht="28.8" x14ac:dyDescent="0.3">
      <c r="B101" s="106" t="s">
        <v>365</v>
      </c>
      <c r="C101" s="109" t="s">
        <v>897</v>
      </c>
    </row>
    <row r="102" spans="2:3" x14ac:dyDescent="0.3">
      <c r="B102" s="112" t="s">
        <v>366</v>
      </c>
      <c r="C102" s="113">
        <v>563977</v>
      </c>
    </row>
  </sheetData>
  <sheetProtection algorithmName="SHA-512" hashValue="e5ZADTUC+gkj5xo0f4hkySgwEIdH3QRg+z8l4sIE+HgI8aDjl7VLpdgnb39OanKeDuEx3cHRCoe8T/6bYUYmiw==" saltValue="AxpE61bW/SrBhnPYHFGgtA=="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2" workbookViewId="0">
      <selection activeCell="C19" sqref="C19:D47"/>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Greenzweig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6.59E-2</v>
      </c>
      <c r="D13" s="126">
        <v>7.7700000000000005E-2</v>
      </c>
    </row>
    <row r="14" spans="2:5" x14ac:dyDescent="0.3">
      <c r="B14" s="127" t="s">
        <v>378</v>
      </c>
      <c r="C14" s="126">
        <v>0.2233</v>
      </c>
      <c r="D14" s="126">
        <v>0.25569999999999998</v>
      </c>
    </row>
    <row r="15" spans="2:5" x14ac:dyDescent="0.3">
      <c r="B15" s="127" t="s">
        <v>379</v>
      </c>
      <c r="C15" s="126">
        <v>3.1421000000000001</v>
      </c>
      <c r="D15" s="126">
        <v>3.1617000000000002</v>
      </c>
      <c r="E15" s="128"/>
    </row>
    <row r="16" spans="2:5" x14ac:dyDescent="0.3">
      <c r="B16" s="127" t="s">
        <v>380</v>
      </c>
      <c r="C16" s="126">
        <v>7.7799999999999994E-2</v>
      </c>
      <c r="D16" s="126">
        <v>7.2300000000000003E-2</v>
      </c>
      <c r="E16" s="128"/>
    </row>
    <row r="17" spans="2:5" x14ac:dyDescent="0.3">
      <c r="B17" s="127" t="s">
        <v>381</v>
      </c>
      <c r="C17" s="126">
        <v>0</v>
      </c>
      <c r="D17" s="126">
        <v>0</v>
      </c>
      <c r="E17" s="128"/>
    </row>
    <row r="18" spans="2:5" x14ac:dyDescent="0.3">
      <c r="B18" s="127" t="s">
        <v>382</v>
      </c>
      <c r="C18" s="126">
        <v>2.8E-3</v>
      </c>
      <c r="D18" s="126">
        <v>2.3999999999999998E-3</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Rpa8dJj4Oe4/RsICEDxtYhhAwJE2UCz+Qazj9qZsEpV9lWKZZTGBj4c5mywixKq27zpDqXHrh/dBrBNt5MqAFg==" saltValue="w+mFCaDDF5cEHgUDYYZ7i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Greenzweig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DFbzCq0hm+K7WK2hODTR1QvHLlXXrHR3uaOoUkYzgJTWsAOfWRBiatnSyxwm2ByDaWxt5MJbuqw7b7uVYr3q3Q==" saltValue="VuG6gOmy5OBRMY3A0LPPpg=="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workbookViewId="0">
      <selection activeCell="H12" sqref="H12:H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Greenzweig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WultNsFHuoR+X9urMtvuvKe/YCTK/lRddQEQN6TWifaj/cnTSY/8HHwp7Ujj2if+wkWFA1S1Uvc7nOXinwqidw==" saltValue="VD2UuuKjC/7NhV57Hgxw1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E16" sqref="CE16"/>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Greenzweig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959</v>
      </c>
      <c r="C14" s="202" t="s">
        <v>796</v>
      </c>
      <c r="D14" s="202" t="s">
        <v>962</v>
      </c>
      <c r="E14" s="202" t="s">
        <v>796</v>
      </c>
      <c r="F14" s="202" t="s">
        <v>964</v>
      </c>
      <c r="G14" s="202" t="s">
        <v>963</v>
      </c>
      <c r="H14" s="202" t="s">
        <v>955</v>
      </c>
      <c r="I14" s="202"/>
      <c r="J14" s="202">
        <v>0.13750000000000001</v>
      </c>
      <c r="K14" s="202">
        <v>3.9300000000000002E-2</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965</v>
      </c>
      <c r="AL14" s="203" t="s">
        <v>966</v>
      </c>
      <c r="AM14" s="203"/>
      <c r="AN14" s="203" t="s">
        <v>955</v>
      </c>
      <c r="AO14" s="203"/>
      <c r="AP14" s="202">
        <v>0.13750000000000001</v>
      </c>
      <c r="AQ14" s="202">
        <v>3.9300000000000002E-2</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955</v>
      </c>
      <c r="BR14" s="204"/>
      <c r="BS14" s="204" t="s">
        <v>967</v>
      </c>
      <c r="BT14" s="204" t="s">
        <v>955</v>
      </c>
      <c r="BU14" s="204" t="s">
        <v>969</v>
      </c>
      <c r="BV14" s="204" t="s">
        <v>955</v>
      </c>
      <c r="BW14" s="204" t="s">
        <v>968</v>
      </c>
      <c r="BX14" s="164" t="s">
        <v>897</v>
      </c>
      <c r="BY14" s="204" t="s">
        <v>957</v>
      </c>
      <c r="BZ14" s="204">
        <v>16800</v>
      </c>
      <c r="CA14" s="203">
        <v>0</v>
      </c>
      <c r="CB14" s="203">
        <v>0</v>
      </c>
      <c r="CC14" s="203">
        <v>0</v>
      </c>
      <c r="CD14" s="203">
        <v>4</v>
      </c>
      <c r="CE14" s="203">
        <v>0.03</v>
      </c>
      <c r="CF14" s="203">
        <v>3</v>
      </c>
      <c r="CG14" s="203">
        <v>4</v>
      </c>
      <c r="CH14" s="202">
        <v>0</v>
      </c>
    </row>
    <row r="15" spans="2:86" s="10" customFormat="1" x14ac:dyDescent="0.3">
      <c r="B15" s="202" t="s">
        <v>960</v>
      </c>
      <c r="C15" s="202" t="s">
        <v>961</v>
      </c>
      <c r="D15" s="202"/>
      <c r="E15" s="202" t="s">
        <v>819</v>
      </c>
      <c r="F15" s="202"/>
      <c r="G15" s="202" t="s">
        <v>963</v>
      </c>
      <c r="H15" s="202" t="s">
        <v>955</v>
      </c>
      <c r="I15" s="202"/>
      <c r="J15" s="202">
        <v>7.7000000000000002E-3</v>
      </c>
      <c r="K15" s="202">
        <v>2.2000000000000001E-3</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965</v>
      </c>
      <c r="AL15" s="203" t="s">
        <v>966</v>
      </c>
      <c r="AM15" s="203"/>
      <c r="AN15" s="203" t="s">
        <v>955</v>
      </c>
      <c r="AO15" s="203"/>
      <c r="AP15" s="202">
        <v>7.7000000000000002E-3</v>
      </c>
      <c r="AQ15" s="202">
        <v>2.2000000000000001E-3</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955</v>
      </c>
      <c r="BR15" s="204"/>
      <c r="BS15" s="204" t="s">
        <v>967</v>
      </c>
      <c r="BT15" s="204" t="s">
        <v>955</v>
      </c>
      <c r="BU15" s="204" t="s">
        <v>969</v>
      </c>
      <c r="BV15" s="204" t="s">
        <v>955</v>
      </c>
      <c r="BW15" s="204" t="s">
        <v>968</v>
      </c>
      <c r="BX15" s="164" t="s">
        <v>897</v>
      </c>
      <c r="BY15" s="204" t="s">
        <v>957</v>
      </c>
      <c r="BZ15" s="204">
        <v>16800</v>
      </c>
      <c r="CA15" s="203">
        <v>0</v>
      </c>
      <c r="CB15" s="203">
        <v>4</v>
      </c>
      <c r="CC15" s="203">
        <v>0</v>
      </c>
      <c r="CD15" s="203">
        <v>0</v>
      </c>
      <c r="CE15" s="203">
        <v>0.03</v>
      </c>
      <c r="CF15" s="203">
        <v>3</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svOPt7iMO0PdB2X/mwlvjw/rfii4lxPtARzgWrUGfI+q7x2i+FjdkZqpkuZwHN2SYKF5IN0Bye0xRE4a9zSn6Q==" saltValue="jdt6ZJL/9WxRe4qbD+CK5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CJ1" workbookViewId="0">
      <selection activeCell="AM14" sqref="AM14:BM15"/>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Greenzweig Compressor Station</v>
      </c>
    </row>
    <row r="7" spans="2:101" x14ac:dyDescent="0.3">
      <c r="C7" s="10"/>
    </row>
    <row r="8" spans="2:101" ht="15.6" x14ac:dyDescent="0.3">
      <c r="B8" s="49" t="s">
        <v>468</v>
      </c>
      <c r="C8" s="10"/>
    </row>
    <row r="9" spans="2:101" x14ac:dyDescent="0.3">
      <c r="B9" s="206" t="s">
        <v>539</v>
      </c>
      <c r="C9" s="207">
        <v>2</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970</v>
      </c>
      <c r="C14" s="164" t="s">
        <v>855</v>
      </c>
      <c r="D14" s="164"/>
      <c r="E14" s="164">
        <v>3.5000000000000003E-2</v>
      </c>
      <c r="F14" s="164">
        <v>2.2172000000000001</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965</v>
      </c>
      <c r="AG14" s="164" t="s">
        <v>972</v>
      </c>
      <c r="AH14" s="164"/>
      <c r="AI14" s="164" t="s">
        <v>955</v>
      </c>
      <c r="AJ14" s="164"/>
      <c r="AK14" s="164" t="s">
        <v>955</v>
      </c>
      <c r="AL14" s="164"/>
      <c r="AM14" s="164">
        <v>3.5000000000000003E-2</v>
      </c>
      <c r="AN14" s="164">
        <v>2.2172000000000001</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955</v>
      </c>
      <c r="BP14" s="164" t="s">
        <v>973</v>
      </c>
      <c r="BQ14" s="164" t="s">
        <v>955</v>
      </c>
      <c r="BR14" s="164"/>
      <c r="BS14" s="164" t="s">
        <v>897</v>
      </c>
      <c r="BT14" s="164" t="s">
        <v>957</v>
      </c>
      <c r="BU14" s="164" t="s">
        <v>955</v>
      </c>
      <c r="BV14" s="164"/>
      <c r="BW14" s="164"/>
      <c r="BX14" s="164" t="s">
        <v>847</v>
      </c>
      <c r="BY14" s="164"/>
      <c r="BZ14" s="164">
        <f>1.55*1020/60</f>
        <v>26.35</v>
      </c>
      <c r="CA14" s="164" t="s">
        <v>851</v>
      </c>
      <c r="CB14" s="164"/>
      <c r="CC14" s="164" t="s">
        <v>890</v>
      </c>
      <c r="CD14" s="164" t="s">
        <v>853</v>
      </c>
      <c r="CE14" s="164"/>
      <c r="CF14" s="164" t="s">
        <v>890</v>
      </c>
      <c r="CG14" s="164">
        <v>124.27</v>
      </c>
      <c r="CH14" s="164">
        <v>0.1696</v>
      </c>
      <c r="CI14" s="164">
        <v>95.843100000000007</v>
      </c>
      <c r="CJ14" s="164">
        <v>51041.67</v>
      </c>
      <c r="CK14" s="164">
        <v>4</v>
      </c>
      <c r="CL14" s="164">
        <v>0.16250000000000001</v>
      </c>
      <c r="CM14" s="164">
        <v>95.727500000000006</v>
      </c>
      <c r="CN14" s="164">
        <v>51041.67</v>
      </c>
      <c r="CO14" s="164">
        <v>51041.67</v>
      </c>
      <c r="CP14" s="222">
        <v>8760</v>
      </c>
      <c r="CQ14" s="222">
        <v>65</v>
      </c>
      <c r="CR14" s="222">
        <v>120</v>
      </c>
      <c r="CS14" s="222">
        <v>800</v>
      </c>
      <c r="CT14" s="222" t="s">
        <v>974</v>
      </c>
      <c r="CU14" s="222">
        <v>11.7</v>
      </c>
      <c r="CV14" s="222" t="s">
        <v>975</v>
      </c>
      <c r="CW14" s="222">
        <v>1</v>
      </c>
    </row>
    <row r="15" spans="2:101" s="10" customFormat="1" ht="57.6" x14ac:dyDescent="0.3">
      <c r="B15" s="221" t="s">
        <v>971</v>
      </c>
      <c r="C15" s="164" t="s">
        <v>855</v>
      </c>
      <c r="D15" s="164" t="s">
        <v>80</v>
      </c>
      <c r="E15" s="164">
        <v>3.5000000000000003E-2</v>
      </c>
      <c r="F15" s="164">
        <v>2.2172000000000001</v>
      </c>
      <c r="G15" s="164">
        <v>0</v>
      </c>
      <c r="H15" s="164">
        <v>0</v>
      </c>
      <c r="I15" s="164">
        <v>0</v>
      </c>
      <c r="J15" s="164">
        <v>0</v>
      </c>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t="s">
        <v>965</v>
      </c>
      <c r="AG15" s="164" t="s">
        <v>972</v>
      </c>
      <c r="AH15" s="164"/>
      <c r="AI15" s="164" t="s">
        <v>955</v>
      </c>
      <c r="AJ15" s="164"/>
      <c r="AK15" s="164" t="s">
        <v>955</v>
      </c>
      <c r="AL15" s="164"/>
      <c r="AM15" s="164">
        <v>3.5000000000000003E-2</v>
      </c>
      <c r="AN15" s="164">
        <v>2.2172000000000001</v>
      </c>
      <c r="AO15" s="164">
        <v>0</v>
      </c>
      <c r="AP15" s="164">
        <v>0</v>
      </c>
      <c r="AQ15" s="164">
        <v>0</v>
      </c>
      <c r="AR15" s="164">
        <v>0</v>
      </c>
      <c r="AS15" s="164">
        <v>0</v>
      </c>
      <c r="AT15" s="164">
        <v>0</v>
      </c>
      <c r="AU15" s="164">
        <v>0</v>
      </c>
      <c r="AV15" s="164">
        <v>0</v>
      </c>
      <c r="AW15" s="164">
        <v>0</v>
      </c>
      <c r="AX15" s="164">
        <v>0</v>
      </c>
      <c r="AY15" s="164">
        <v>0</v>
      </c>
      <c r="AZ15" s="164">
        <v>0</v>
      </c>
      <c r="BA15" s="164">
        <v>0</v>
      </c>
      <c r="BB15" s="164">
        <v>0</v>
      </c>
      <c r="BC15" s="164">
        <v>0</v>
      </c>
      <c r="BD15" s="164">
        <v>0</v>
      </c>
      <c r="BE15" s="164">
        <v>0</v>
      </c>
      <c r="BF15" s="164">
        <v>0</v>
      </c>
      <c r="BG15" s="164">
        <v>0</v>
      </c>
      <c r="BH15" s="164">
        <v>0</v>
      </c>
      <c r="BI15" s="164">
        <v>0</v>
      </c>
      <c r="BJ15" s="164">
        <v>0</v>
      </c>
      <c r="BK15" s="164">
        <v>0</v>
      </c>
      <c r="BL15" s="164">
        <v>0</v>
      </c>
      <c r="BM15" s="164">
        <v>0</v>
      </c>
      <c r="BN15" s="164" t="s">
        <v>897</v>
      </c>
      <c r="BO15" s="164" t="s">
        <v>955</v>
      </c>
      <c r="BP15" s="164" t="s">
        <v>973</v>
      </c>
      <c r="BQ15" s="164" t="s">
        <v>955</v>
      </c>
      <c r="BR15" s="164"/>
      <c r="BS15" s="164" t="s">
        <v>897</v>
      </c>
      <c r="BT15" s="164" t="s">
        <v>957</v>
      </c>
      <c r="BU15" s="164" t="s">
        <v>955</v>
      </c>
      <c r="BV15" s="164"/>
      <c r="BW15" s="164"/>
      <c r="BX15" s="164" t="s">
        <v>847</v>
      </c>
      <c r="BY15" s="164"/>
      <c r="BZ15" s="164">
        <f>1.55*1020/60</f>
        <v>26.35</v>
      </c>
      <c r="CA15" s="164" t="s">
        <v>851</v>
      </c>
      <c r="CB15" s="164"/>
      <c r="CC15" s="164" t="s">
        <v>890</v>
      </c>
      <c r="CD15" s="164" t="s">
        <v>853</v>
      </c>
      <c r="CE15" s="164"/>
      <c r="CF15" s="164" t="s">
        <v>890</v>
      </c>
      <c r="CG15" s="164">
        <v>124.27</v>
      </c>
      <c r="CH15" s="164">
        <v>0.1696</v>
      </c>
      <c r="CI15" s="164">
        <v>95.843100000000007</v>
      </c>
      <c r="CJ15" s="164">
        <v>51041.67</v>
      </c>
      <c r="CK15" s="164">
        <v>4</v>
      </c>
      <c r="CL15" s="164">
        <v>0.16250000000000001</v>
      </c>
      <c r="CM15" s="164">
        <v>95.727500000000006</v>
      </c>
      <c r="CN15" s="164">
        <v>51041.67</v>
      </c>
      <c r="CO15" s="164">
        <v>51041.67</v>
      </c>
      <c r="CP15" s="222">
        <v>8760</v>
      </c>
      <c r="CQ15" s="222">
        <v>65</v>
      </c>
      <c r="CR15" s="222">
        <v>120</v>
      </c>
      <c r="CS15" s="222">
        <v>800</v>
      </c>
      <c r="CT15" s="222" t="s">
        <v>974</v>
      </c>
      <c r="CU15" s="222">
        <v>11.7</v>
      </c>
      <c r="CV15" s="222" t="s">
        <v>975</v>
      </c>
      <c r="CW15" s="222">
        <v>1</v>
      </c>
    </row>
    <row r="16" spans="2:101" s="10" customFormat="1" x14ac:dyDescent="0.3">
      <c r="B16" s="221"/>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D46aZLTOKxQuVL4RzZCv43DpjaN0Sm18VHK+7l94xVCk7r525Y3ht8tO02NRct7qsd/dUne1mqdmGkLa4EEKYg==" saltValue="ER10zbRt2D/PySNkf5sQ/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5">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CF14:CF15"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6" ma:contentTypeDescription="Create a new document." ma:contentTypeScope="" ma:versionID="0c9c62117bf4c7d5ac5936c4f70f895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64efa0e00dcd89d69ee2a51bac3630e6"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27032A1-C557-4457-9C22-F449CCD4055B}"/>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823FF362-477C-4527-AF03-7ABD6132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0aaecb-2d7c-43f0-9f94-ea8013dc6a3e"/>
    <ds:schemaRef ds:uri="fca17280-b247-4e95-99cc-67d76af6c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CE926DF-98E6-477D-B161-D3928FDC14B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